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/>
  </bookViews>
  <sheets>
    <sheet name="parameter" sheetId="4" r:id="rId1"/>
    <sheet name="asset" sheetId="3" r:id="rId2"/>
  </sheets>
  <externalReferences>
    <externalReference r:id="rId3"/>
  </externalReferences>
  <definedNames>
    <definedName name="_xlnm._FilterDatabase" localSheetId="1" hidden="1">asset!$A$4:$W$3000</definedName>
  </definedNames>
  <calcPr calcId="144525"/>
</workbook>
</file>

<file path=xl/comments1.xml><?xml version="1.0" encoding="utf-8"?>
<comments xmlns="http://schemas.openxmlformats.org/spreadsheetml/2006/main">
  <authors>
    <author>yingzhao zhang</author>
  </authors>
  <commentList>
    <comment ref="A5" authorId="0">
      <text>
        <r>
          <rPr>
            <b/>
            <sz val="9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<sst xmlns="http://schemas.openxmlformats.org/spreadsheetml/2006/main" count="4942" uniqueCount="2435">
  <si>
    <t>参数</t>
  </si>
  <si>
    <t>填入说明</t>
  </si>
  <si>
    <t>数值</t>
  </si>
  <si>
    <t>基准日</t>
  </si>
  <si>
    <t>基准日期，如2021/12/23</t>
  </si>
  <si>
    <t>Wind代码</t>
  </si>
  <si>
    <t>输入同一发行人发行的某只债券代码，如要统计国开，则输入210215.IB</t>
  </si>
  <si>
    <t>210215.IB</t>
  </si>
  <si>
    <t>持有期限</t>
  </si>
  <si>
    <t>期限选择，如要10天，3个月，6个月和1年，则输入10D,3M,6M,1Y</t>
  </si>
  <si>
    <t>1M,3M</t>
  </si>
  <si>
    <t>债券活跃度</t>
  </si>
  <si>
    <t>筛选出活跃券作为该期限的代表债券，如要交易量排名前2，且数额不小于10亿元，则输入2,10</t>
  </si>
  <si>
    <t>3,10</t>
  </si>
  <si>
    <t>收益率曲线最短最长期限</t>
  </si>
  <si>
    <t>生成的收益率曲线的最短期限和最长期限，如要最短10天，最长10年，则输入10D,10Y</t>
  </si>
  <si>
    <t>1Y,10Y</t>
  </si>
  <si>
    <t>code</t>
  </si>
  <si>
    <t>输入持有债券的代码，如210215.IB，公式往下拉自动取，也可自定义</t>
  </si>
  <si>
    <t>在holding的sheet中填</t>
  </si>
  <si>
    <t>initial_date</t>
  </si>
  <si>
    <t>债券信息，公式往下拉自动取，也可自定义</t>
  </si>
  <si>
    <t>end_date</t>
  </si>
  <si>
    <t>issue_price</t>
  </si>
  <si>
    <t>coupon_rate</t>
  </si>
  <si>
    <t>coupon_type</t>
  </si>
  <si>
    <t>coupon_frequency</t>
  </si>
  <si>
    <t>ytm</t>
  </si>
  <si>
    <t>结果</t>
  </si>
  <si>
    <t>数据集名称</t>
  </si>
  <si>
    <t>相同发行人</t>
  </si>
  <si>
    <t>windCode</t>
  </si>
  <si>
    <t>secName</t>
  </si>
  <si>
    <t>issueDate</t>
  </si>
  <si>
    <t>remainingMaturity</t>
  </si>
  <si>
    <t>outstandingBalance</t>
  </si>
  <si>
    <t>bondRating</t>
  </si>
  <si>
    <t>corporateRating</t>
  </si>
  <si>
    <t>currentCouponRate</t>
  </si>
  <si>
    <t>bondType</t>
  </si>
  <si>
    <t>currentState</t>
  </si>
  <si>
    <t>证券代码</t>
  </si>
  <si>
    <t>证券名称</t>
  </si>
  <si>
    <t>发行日期</t>
  </si>
  <si>
    <t>剩余期限</t>
  </si>
  <si>
    <t>当前余额(亿)</t>
  </si>
  <si>
    <t>债项</t>
  </si>
  <si>
    <t>主体评级</t>
  </si>
  <si>
    <t>票面利率(当前%)</t>
  </si>
  <si>
    <t>证券类别</t>
  </si>
  <si>
    <t>当前状态</t>
  </si>
  <si>
    <t>bond_name</t>
  </si>
  <si>
    <t>bond_type</t>
  </si>
  <si>
    <t>trading</t>
  </si>
  <si>
    <t>interesttype</t>
  </si>
  <si>
    <t>embeddedopt</t>
  </si>
  <si>
    <t>21国开15</t>
  </si>
  <si>
    <t>7.7973</t>
  </si>
  <si>
    <t>政策银行债</t>
  </si>
  <si>
    <t>正常</t>
  </si>
  <si>
    <t>CDBHC12013.CMU</t>
  </si>
  <si>
    <t>国开行存款证2013</t>
  </si>
  <si>
    <t>海外债</t>
  </si>
  <si>
    <t>150201.IB</t>
  </si>
  <si>
    <t>15国开01</t>
  </si>
  <si>
    <t>130234.IB</t>
  </si>
  <si>
    <t>13国开34</t>
  </si>
  <si>
    <t>227711.IB</t>
  </si>
  <si>
    <t>22贴现国开11</t>
  </si>
  <si>
    <t>000213.IB</t>
  </si>
  <si>
    <t>00国开13</t>
  </si>
  <si>
    <t>DRLB.SG</t>
  </si>
  <si>
    <t>开发银行 3.7% B20301020</t>
  </si>
  <si>
    <t>6.8986</t>
  </si>
  <si>
    <t>1789351.IB</t>
  </si>
  <si>
    <t>17开元4A</t>
  </si>
  <si>
    <t>AAA</t>
  </si>
  <si>
    <t>银保监会主管ABS</t>
  </si>
  <si>
    <t>85932!1.HK</t>
  </si>
  <si>
    <t>国家开发银行 FRN N20151113</t>
  </si>
  <si>
    <t>040201.IB</t>
  </si>
  <si>
    <t>04国开01</t>
  </si>
  <si>
    <t>130220.IB</t>
  </si>
  <si>
    <t>13国开20</t>
  </si>
  <si>
    <t>02021402.IB</t>
  </si>
  <si>
    <t>02开14息02</t>
  </si>
  <si>
    <t>100229.IB</t>
  </si>
  <si>
    <t>10国开29</t>
  </si>
  <si>
    <t>140208.IB</t>
  </si>
  <si>
    <t>14国开08</t>
  </si>
  <si>
    <t>120207.IB</t>
  </si>
  <si>
    <t>12国开07</t>
  </si>
  <si>
    <t>0602019.IB</t>
  </si>
  <si>
    <t>06国开美元1</t>
  </si>
  <si>
    <t>187705.IB</t>
  </si>
  <si>
    <t>18贴现国开05</t>
  </si>
  <si>
    <t>CDBHC10025.CMU</t>
  </si>
  <si>
    <t>国开行存款证2025</t>
  </si>
  <si>
    <t>1.9205</t>
  </si>
  <si>
    <t>CDBHC20009.CMU</t>
  </si>
  <si>
    <t>开发银行 1.8% C2021</t>
  </si>
  <si>
    <t>85933.HK</t>
  </si>
  <si>
    <t>国家开发银行 3.6% N20181113</t>
  </si>
  <si>
    <t>4045.IB</t>
  </si>
  <si>
    <t>97国开83</t>
  </si>
  <si>
    <t>130201.IB</t>
  </si>
  <si>
    <t>13国开01</t>
  </si>
  <si>
    <t>1202204.IB</t>
  </si>
  <si>
    <t>12国开204</t>
  </si>
  <si>
    <t>38.6082</t>
  </si>
  <si>
    <t>080216.IB</t>
  </si>
  <si>
    <t>08国开16</t>
  </si>
  <si>
    <t>130221.IB</t>
  </si>
  <si>
    <t>13国开21</t>
  </si>
  <si>
    <t>060210.IB</t>
  </si>
  <si>
    <t>06国开10</t>
  </si>
  <si>
    <t>2102001QF.IB</t>
  </si>
  <si>
    <t>21国开绿债01清发</t>
  </si>
  <si>
    <t>0.3205</t>
  </si>
  <si>
    <t>CDBHC13056.CMU</t>
  </si>
  <si>
    <t>国开行存款证2015</t>
  </si>
  <si>
    <t>CDBHC11034.CMU</t>
  </si>
  <si>
    <t>国开行存款证2012</t>
  </si>
  <si>
    <t>110223.IB</t>
  </si>
  <si>
    <t>11国开23</t>
  </si>
  <si>
    <t>0530013.IB</t>
  </si>
  <si>
    <t>05开元1C</t>
  </si>
  <si>
    <t>CDBHC13005.CMU</t>
  </si>
  <si>
    <t>018006.SH</t>
  </si>
  <si>
    <t>国开1702</t>
  </si>
  <si>
    <t>018001.SH</t>
  </si>
  <si>
    <t>国开1301</t>
  </si>
  <si>
    <t>140226.IB</t>
  </si>
  <si>
    <t>14国开26</t>
  </si>
  <si>
    <t>2595.HK</t>
  </si>
  <si>
    <t>国家开发银行 4.75% B20141008</t>
  </si>
  <si>
    <t>1889285.IB</t>
  </si>
  <si>
    <t>18开元2B</t>
  </si>
  <si>
    <t>AA+</t>
  </si>
  <si>
    <t>040220.IB</t>
  </si>
  <si>
    <t>04国开20</t>
  </si>
  <si>
    <t>040217.IB</t>
  </si>
  <si>
    <t>04国开17</t>
  </si>
  <si>
    <t>100228.IB</t>
  </si>
  <si>
    <t>10国开28</t>
  </si>
  <si>
    <t>1589103.IB</t>
  </si>
  <si>
    <t>15开元2C</t>
  </si>
  <si>
    <t>100215.IB</t>
  </si>
  <si>
    <t>10国开15</t>
  </si>
  <si>
    <t>1589214.IB</t>
  </si>
  <si>
    <t>15开元5B</t>
  </si>
  <si>
    <t>AA</t>
  </si>
  <si>
    <t>020203.IB</t>
  </si>
  <si>
    <t>02国开03</t>
  </si>
  <si>
    <t>100204.IB</t>
  </si>
  <si>
    <t>10国开04</t>
  </si>
  <si>
    <t>108602.SZ</t>
  </si>
  <si>
    <t>国开1704</t>
  </si>
  <si>
    <t>CDBHC22031.CMU</t>
  </si>
  <si>
    <t>开发银行 0% C2023</t>
  </si>
  <si>
    <t>130217.IB</t>
  </si>
  <si>
    <t>13国开17</t>
  </si>
  <si>
    <t>120228.IB</t>
  </si>
  <si>
    <t>12国开28</t>
  </si>
  <si>
    <t>070204.IB</t>
  </si>
  <si>
    <t>07国开04</t>
  </si>
  <si>
    <t>060212.IB</t>
  </si>
  <si>
    <t>06国开12</t>
  </si>
  <si>
    <t>140213.IB</t>
  </si>
  <si>
    <t>14国开13</t>
  </si>
  <si>
    <t>010211.IB</t>
  </si>
  <si>
    <t>01国开11</t>
  </si>
  <si>
    <t>1589215.IB</t>
  </si>
  <si>
    <t>15开元5C</t>
  </si>
  <si>
    <t>227714.IB</t>
  </si>
  <si>
    <t>22贴现国开14</t>
  </si>
  <si>
    <t>CDBHC10018.CMU</t>
  </si>
  <si>
    <t>140220.IB</t>
  </si>
  <si>
    <t>14国开20</t>
  </si>
  <si>
    <t>180217.IB</t>
  </si>
  <si>
    <t>18国开17</t>
  </si>
  <si>
    <t>160201.IB</t>
  </si>
  <si>
    <t>16国开01</t>
  </si>
  <si>
    <t>1702002.IB</t>
  </si>
  <si>
    <t>17国开绿债02</t>
  </si>
  <si>
    <t>1489038.IB</t>
  </si>
  <si>
    <t>14开元3B</t>
  </si>
  <si>
    <t>0202180.IB</t>
  </si>
  <si>
    <t>02国开18</t>
  </si>
  <si>
    <t>1489184.IB</t>
  </si>
  <si>
    <t>14开元7B</t>
  </si>
  <si>
    <t>CDBHC13012.CMU</t>
  </si>
  <si>
    <t>国开行存款证2014</t>
  </si>
  <si>
    <t>110259.IB</t>
  </si>
  <si>
    <t>11国开59</t>
  </si>
  <si>
    <t>CDBHC17017.CMU</t>
  </si>
  <si>
    <t>国开行 4.85% C2018</t>
  </si>
  <si>
    <t>010221.IB</t>
  </si>
  <si>
    <t>01国开21</t>
  </si>
  <si>
    <t>8.1288</t>
  </si>
  <si>
    <t>140207.IB</t>
  </si>
  <si>
    <t>14国开07</t>
  </si>
  <si>
    <t>g14975883.GBM</t>
  </si>
  <si>
    <t>国开行 2.5% N20201009</t>
  </si>
  <si>
    <t>010220.IB</t>
  </si>
  <si>
    <t>01国开20</t>
  </si>
  <si>
    <t>040207.IB</t>
  </si>
  <si>
    <t>04国开07</t>
  </si>
  <si>
    <t>CDBHC17027.CMU</t>
  </si>
  <si>
    <t>国开行 4.50% C2019</t>
  </si>
  <si>
    <t>CDBHC22033.CMU</t>
  </si>
  <si>
    <t>02021409.IB</t>
  </si>
  <si>
    <t>02开14息09</t>
  </si>
  <si>
    <t>110236.IB</t>
  </si>
  <si>
    <t>11国开36</t>
  </si>
  <si>
    <t>100227.IB</t>
  </si>
  <si>
    <t>10国开27</t>
  </si>
  <si>
    <t>1589192.IB</t>
  </si>
  <si>
    <t>15开元4A3</t>
  </si>
  <si>
    <t>150212.IB</t>
  </si>
  <si>
    <t>15国开12</t>
  </si>
  <si>
    <t>CDBHFC23021.CMU</t>
  </si>
  <si>
    <t>国开行 2.55% C20240628</t>
  </si>
  <si>
    <t>0.5836</t>
  </si>
  <si>
    <t>2102003QF.IB</t>
  </si>
  <si>
    <t>21国开绿债03清发</t>
  </si>
  <si>
    <t>0.6685</t>
  </si>
  <si>
    <t>140214.IB</t>
  </si>
  <si>
    <t>14国开14</t>
  </si>
  <si>
    <t>1489199.IB</t>
  </si>
  <si>
    <t>14开元8A3</t>
  </si>
  <si>
    <t>1789150.IB</t>
  </si>
  <si>
    <t>17开元2C</t>
  </si>
  <si>
    <t>9030.IB</t>
  </si>
  <si>
    <t>99国开定债2</t>
  </si>
  <si>
    <t>SMJB.SG</t>
  </si>
  <si>
    <t>开发银行 2.7% B20210922</t>
  </si>
  <si>
    <t>120231.IB</t>
  </si>
  <si>
    <t>12国开31</t>
  </si>
  <si>
    <t>CDBHC14020.CMU</t>
  </si>
  <si>
    <t>5478.HK</t>
  </si>
  <si>
    <t>国家开发银行 FRN N20231212</t>
  </si>
  <si>
    <t>0.0384</t>
  </si>
  <si>
    <t>A1</t>
  </si>
  <si>
    <t>110217.IB</t>
  </si>
  <si>
    <t>11国开17</t>
  </si>
  <si>
    <t>100209.IB</t>
  </si>
  <si>
    <t>10国开09</t>
  </si>
  <si>
    <t>090214.IB</t>
  </si>
  <si>
    <t>09国开14</t>
  </si>
  <si>
    <t>CDBHC13025.CMU</t>
  </si>
  <si>
    <t>国开行存款证2018</t>
  </si>
  <si>
    <t>CDBHC22008.CMU</t>
  </si>
  <si>
    <t>开发银行 3% C2023</t>
  </si>
  <si>
    <t>1489088.IB</t>
  </si>
  <si>
    <t>14开元5B</t>
  </si>
  <si>
    <t>9029.IB</t>
  </si>
  <si>
    <t>99国开13</t>
  </si>
  <si>
    <t>140224.IB</t>
  </si>
  <si>
    <t>14国开24</t>
  </si>
  <si>
    <t>040221.IB</t>
  </si>
  <si>
    <t>04国开21</t>
  </si>
  <si>
    <t>030218.IB</t>
  </si>
  <si>
    <t>03国开18</t>
  </si>
  <si>
    <t>CB19071504.00</t>
  </si>
  <si>
    <t>国家开发银行 FRN N20240718</t>
  </si>
  <si>
    <t>0.6384</t>
  </si>
  <si>
    <t>A+</t>
  </si>
  <si>
    <t>GMTB.SG</t>
  </si>
  <si>
    <t>开发银行 3% B20230807</t>
  </si>
  <si>
    <t>02021408.IB</t>
  </si>
  <si>
    <t>02开14息08</t>
  </si>
  <si>
    <t>1789135.IB</t>
  </si>
  <si>
    <t>17开元1C</t>
  </si>
  <si>
    <t>4010.IB</t>
  </si>
  <si>
    <t>95国开33</t>
  </si>
  <si>
    <t>BCMKN14084.CMU</t>
  </si>
  <si>
    <t>国家开发银行 3.35% N20170919</t>
  </si>
  <si>
    <t>100221.IB</t>
  </si>
  <si>
    <t>10国开21</t>
  </si>
  <si>
    <t>CDBHC14007.CMU</t>
  </si>
  <si>
    <t>020205.IB</t>
  </si>
  <si>
    <t>02国开05</t>
  </si>
  <si>
    <t>090209.IB</t>
  </si>
  <si>
    <t>09国开09</t>
  </si>
  <si>
    <t>120235.IB</t>
  </si>
  <si>
    <t>12国开35</t>
  </si>
  <si>
    <t>1589340.IB</t>
  </si>
  <si>
    <t>15开元10B</t>
  </si>
  <si>
    <t>CDBHZC23031.CMU</t>
  </si>
  <si>
    <t>国开行 0% C20231117</t>
  </si>
  <si>
    <t>120217.IB</t>
  </si>
  <si>
    <t>12国开17</t>
  </si>
  <si>
    <t>000209.IB</t>
  </si>
  <si>
    <t>00国开09</t>
  </si>
  <si>
    <t>010208.IB</t>
  </si>
  <si>
    <t>01国开08</t>
  </si>
  <si>
    <t>018010.SH</t>
  </si>
  <si>
    <t>国开1902</t>
  </si>
  <si>
    <t>111501002.IB</t>
  </si>
  <si>
    <t>15国开CD002</t>
  </si>
  <si>
    <t>同业存单</t>
  </si>
  <si>
    <t>120233.IB</t>
  </si>
  <si>
    <t>12国开33</t>
  </si>
  <si>
    <t>020212.IB</t>
  </si>
  <si>
    <t>02国开12</t>
  </si>
  <si>
    <t>090208.IB</t>
  </si>
  <si>
    <t>09国开08</t>
  </si>
  <si>
    <t>09230205.IB</t>
  </si>
  <si>
    <t>23国开行二级资本债01A</t>
  </si>
  <si>
    <t>4.9096+5</t>
  </si>
  <si>
    <t>120219.IB</t>
  </si>
  <si>
    <t>12国开19</t>
  </si>
  <si>
    <t>2202001QF.IB</t>
  </si>
  <si>
    <t>22国开绿债01清发</t>
  </si>
  <si>
    <t>3.1507</t>
  </si>
  <si>
    <t>108612.SZ</t>
  </si>
  <si>
    <t>国开2010</t>
  </si>
  <si>
    <t>018009.SH</t>
  </si>
  <si>
    <t>国开1803</t>
  </si>
  <si>
    <t>14.6849</t>
  </si>
  <si>
    <t>217705.IB</t>
  </si>
  <si>
    <t>21贴现国开05</t>
  </si>
  <si>
    <t>5357.HK</t>
  </si>
  <si>
    <t>国家开发银行 4% N20370124</t>
  </si>
  <si>
    <t>13.1671</t>
  </si>
  <si>
    <t>110251.IB</t>
  </si>
  <si>
    <t>11国开51</t>
  </si>
  <si>
    <t>150221.IB</t>
  </si>
  <si>
    <t>15国开21</t>
  </si>
  <si>
    <t>9017.IB</t>
  </si>
  <si>
    <t>99国开06</t>
  </si>
  <si>
    <t>110201.IB</t>
  </si>
  <si>
    <t>11国开01</t>
  </si>
  <si>
    <t>060221.IB</t>
  </si>
  <si>
    <t>06国开21</t>
  </si>
  <si>
    <t>060218.IB</t>
  </si>
  <si>
    <t>06国开18</t>
  </si>
  <si>
    <t>5660.HK</t>
  </si>
  <si>
    <t>国家开发银行 3% B20260601</t>
  </si>
  <si>
    <t>2.5096</t>
  </si>
  <si>
    <t>Aa3</t>
  </si>
  <si>
    <t>120201.IB</t>
  </si>
  <si>
    <t>12国开01</t>
  </si>
  <si>
    <t>CDBHC22022.CMU</t>
  </si>
  <si>
    <t>开发银行 2% C2023</t>
  </si>
  <si>
    <t>217703.IB</t>
  </si>
  <si>
    <t>21贴现国开03</t>
  </si>
  <si>
    <t>120215.IB</t>
  </si>
  <si>
    <t>12国开15</t>
  </si>
  <si>
    <t>110207.IB</t>
  </si>
  <si>
    <t>11国开07</t>
  </si>
  <si>
    <t>110224.IB</t>
  </si>
  <si>
    <t>11国开24</t>
  </si>
  <si>
    <t>1689064.IB</t>
  </si>
  <si>
    <t>16开元1B</t>
  </si>
  <si>
    <t>090203.IB</t>
  </si>
  <si>
    <t>09国开03</t>
  </si>
  <si>
    <t>110216.IB</t>
  </si>
  <si>
    <t>11国开16</t>
  </si>
  <si>
    <t>070209.IB</t>
  </si>
  <si>
    <t>07国开09</t>
  </si>
  <si>
    <t>BCHKB07004.CMU</t>
  </si>
  <si>
    <t>国家开发银行 3% N20090713</t>
  </si>
  <si>
    <t>092202010.IB</t>
  </si>
  <si>
    <t>22国开行二级资本债01B</t>
  </si>
  <si>
    <t>8.9425+5</t>
  </si>
  <si>
    <t>130244.IB</t>
  </si>
  <si>
    <t>13国开44</t>
  </si>
  <si>
    <t>CDBHC22041.CMU</t>
  </si>
  <si>
    <t>040213.IB</t>
  </si>
  <si>
    <t>04国开13</t>
  </si>
  <si>
    <t>018011.SH</t>
  </si>
  <si>
    <t>国开2002</t>
  </si>
  <si>
    <t>1.1863</t>
  </si>
  <si>
    <t>1589232.IB</t>
  </si>
  <si>
    <t>15开元6A1</t>
  </si>
  <si>
    <t>1589306.IB</t>
  </si>
  <si>
    <t>15开元9B</t>
  </si>
  <si>
    <t>9011.IB</t>
  </si>
  <si>
    <t>99国开01</t>
  </si>
  <si>
    <t>110254.IB</t>
  </si>
  <si>
    <t>11国开54</t>
  </si>
  <si>
    <t>1302202.IB</t>
  </si>
  <si>
    <t>13国开202</t>
  </si>
  <si>
    <t>4.5151</t>
  </si>
  <si>
    <t>110205.IB</t>
  </si>
  <si>
    <t>11国开05</t>
  </si>
  <si>
    <t>9016.IB</t>
  </si>
  <si>
    <t>99国开05</t>
  </si>
  <si>
    <t>1689181.IB</t>
  </si>
  <si>
    <t>16开元2B</t>
  </si>
  <si>
    <t>070213.IB</t>
  </si>
  <si>
    <t>07国开13</t>
  </si>
  <si>
    <t>CDBHC22036.CMU</t>
  </si>
  <si>
    <t>开发银行 2.3% C2023</t>
  </si>
  <si>
    <t>140216.IB</t>
  </si>
  <si>
    <t>14国开16</t>
  </si>
  <si>
    <t>070212.IB</t>
  </si>
  <si>
    <t>07国开12</t>
  </si>
  <si>
    <t>120242.IB</t>
  </si>
  <si>
    <t>12国开42</t>
  </si>
  <si>
    <t>000204.IB</t>
  </si>
  <si>
    <t>00国开04</t>
  </si>
  <si>
    <t>070226.IB</t>
  </si>
  <si>
    <t>07国开26</t>
  </si>
  <si>
    <t>CDBHC20008.CMU</t>
  </si>
  <si>
    <t>开发银行 2% C2021</t>
  </si>
  <si>
    <t>080203.IB</t>
  </si>
  <si>
    <t>08国开03</t>
  </si>
  <si>
    <t>080223.IB</t>
  </si>
  <si>
    <t>08国开23</t>
  </si>
  <si>
    <t>CDBHC13003.CMU</t>
  </si>
  <si>
    <t>1502029.IB</t>
  </si>
  <si>
    <t>15国开美元2</t>
  </si>
  <si>
    <t>120244.IB</t>
  </si>
  <si>
    <t>12国开44</t>
  </si>
  <si>
    <t>9009.IB</t>
  </si>
  <si>
    <t>98国开债5</t>
  </si>
  <si>
    <t>130202.IB</t>
  </si>
  <si>
    <t>13国开02</t>
  </si>
  <si>
    <t>130215.IB</t>
  </si>
  <si>
    <t>13国开15</t>
  </si>
  <si>
    <t>110206.IB</t>
  </si>
  <si>
    <t>11国开06</t>
  </si>
  <si>
    <t>1589363.IB</t>
  </si>
  <si>
    <t>15开元11B</t>
  </si>
  <si>
    <t>1602301.IB</t>
  </si>
  <si>
    <t>16国开301</t>
  </si>
  <si>
    <t>12.9233</t>
  </si>
  <si>
    <t>160207.IB</t>
  </si>
  <si>
    <t>16国开07</t>
  </si>
  <si>
    <t>1589242.IB</t>
  </si>
  <si>
    <t>15开元7A3</t>
  </si>
  <si>
    <t>060216.IB</t>
  </si>
  <si>
    <t>06国开16</t>
  </si>
  <si>
    <t>120224.IB</t>
  </si>
  <si>
    <t>12国开24</t>
  </si>
  <si>
    <t>1589337.IB</t>
  </si>
  <si>
    <t>15开元10A1</t>
  </si>
  <si>
    <t>187703.IB</t>
  </si>
  <si>
    <t>18贴现国开03</t>
  </si>
  <si>
    <t>1489182.IB</t>
  </si>
  <si>
    <t>14开元7A2</t>
  </si>
  <si>
    <t>1989495.IB</t>
  </si>
  <si>
    <t>19开元1C</t>
  </si>
  <si>
    <t>CDBHC16018.CMU</t>
  </si>
  <si>
    <t>国开行存款证2017</t>
  </si>
  <si>
    <t>111601003.IB</t>
  </si>
  <si>
    <t>16国开CD003</t>
  </si>
  <si>
    <t>120238.IB</t>
  </si>
  <si>
    <t>12国开38</t>
  </si>
  <si>
    <t>0702019.IB</t>
  </si>
  <si>
    <t>07国开美元1</t>
  </si>
  <si>
    <t>1330011.IB</t>
  </si>
  <si>
    <t>13开元1A</t>
  </si>
  <si>
    <t>BCMKN14085.CMU</t>
  </si>
  <si>
    <t>国家开发银行 3.6% N20190919</t>
  </si>
  <si>
    <t>CDBHC13052.CMU</t>
  </si>
  <si>
    <t>国开行存款证2016</t>
  </si>
  <si>
    <t>080215.IB</t>
  </si>
  <si>
    <t>08国开15</t>
  </si>
  <si>
    <t>100208.IB</t>
  </si>
  <si>
    <t>10国开08</t>
  </si>
  <si>
    <t>1589101.IB</t>
  </si>
  <si>
    <t>15开元2A3</t>
  </si>
  <si>
    <t>080213.IB</t>
  </si>
  <si>
    <t>08国开13</t>
  </si>
  <si>
    <t>090224.IB</t>
  </si>
  <si>
    <t>09国开24</t>
  </si>
  <si>
    <t>6.0712</t>
  </si>
  <si>
    <t>CDBHC11018.CMU</t>
  </si>
  <si>
    <t>CDBHC18030.CMU</t>
  </si>
  <si>
    <t>国开行 4.2% C2019</t>
  </si>
  <si>
    <t>1589303.IB</t>
  </si>
  <si>
    <t>15开元9A1</t>
  </si>
  <si>
    <t>1589213.IB</t>
  </si>
  <si>
    <t>15开元5A3</t>
  </si>
  <si>
    <t>1489087.IB</t>
  </si>
  <si>
    <t>14开元5A3</t>
  </si>
  <si>
    <t>9024.IB</t>
  </si>
  <si>
    <t>99国开10</t>
  </si>
  <si>
    <t>217707.IB</t>
  </si>
  <si>
    <t>21贴现国开07</t>
  </si>
  <si>
    <t>1589341.IB</t>
  </si>
  <si>
    <t>15开元10C</t>
  </si>
  <si>
    <t>CDBHC12049.CMU</t>
  </si>
  <si>
    <t>CDBHC13032.CMU</t>
  </si>
  <si>
    <t>CDBHC12048.CMU</t>
  </si>
  <si>
    <t>020201.IB</t>
  </si>
  <si>
    <t>02国开01</t>
  </si>
  <si>
    <t>CDBHC13004.CMU</t>
  </si>
  <si>
    <t>1702001.IB</t>
  </si>
  <si>
    <t>17国开绿债01</t>
  </si>
  <si>
    <t>CDBHC19033.CMU</t>
  </si>
  <si>
    <t>开发银行 2.95% C2020</t>
  </si>
  <si>
    <t>061201006.IB</t>
  </si>
  <si>
    <t>12开元1次</t>
  </si>
  <si>
    <t>9012.IB</t>
  </si>
  <si>
    <t>99国开债2</t>
  </si>
  <si>
    <t>060220.IB</t>
  </si>
  <si>
    <t>06国开20</t>
  </si>
  <si>
    <t>160208.IB</t>
  </si>
  <si>
    <t>16国开08</t>
  </si>
  <si>
    <t>080217.IB</t>
  </si>
  <si>
    <t>08国开17</t>
  </si>
  <si>
    <t>060226.IB</t>
  </si>
  <si>
    <t>06国开26</t>
  </si>
  <si>
    <t>060223.IB</t>
  </si>
  <si>
    <t>06国开23</t>
  </si>
  <si>
    <t>1489035.IB</t>
  </si>
  <si>
    <t>14开元3A1</t>
  </si>
  <si>
    <t>108601.SZ</t>
  </si>
  <si>
    <t>国开1703</t>
  </si>
  <si>
    <t>1589235.IB</t>
  </si>
  <si>
    <t>15开元6B</t>
  </si>
  <si>
    <t>4033.IB</t>
  </si>
  <si>
    <t>97国开81</t>
  </si>
  <si>
    <t>130210.IB</t>
  </si>
  <si>
    <t>13国开10</t>
  </si>
  <si>
    <t>110222.IB</t>
  </si>
  <si>
    <t>11国开22</t>
  </si>
  <si>
    <t>217706.IB</t>
  </si>
  <si>
    <t>21贴现国开06</t>
  </si>
  <si>
    <t>000211.IB</t>
  </si>
  <si>
    <t>00国开11</t>
  </si>
  <si>
    <t>1489015.IB</t>
  </si>
  <si>
    <t>14开元2A</t>
  </si>
  <si>
    <t>1589211.IB</t>
  </si>
  <si>
    <t>15开元5A1</t>
  </si>
  <si>
    <t>108607.SZ</t>
  </si>
  <si>
    <t>开贴2001</t>
  </si>
  <si>
    <t>130243.IB</t>
  </si>
  <si>
    <t>13国开43</t>
  </si>
  <si>
    <t>9022.IB</t>
  </si>
  <si>
    <t>99国开08</t>
  </si>
  <si>
    <t>CDBHC13046.CMU</t>
  </si>
  <si>
    <t>1489185.IB</t>
  </si>
  <si>
    <t>14开元7C</t>
  </si>
  <si>
    <t>CDBHC20018.CMU</t>
  </si>
  <si>
    <t>开发银行 0% C2020</t>
  </si>
  <si>
    <t>9028.IB</t>
  </si>
  <si>
    <t>99国开定向债</t>
  </si>
  <si>
    <t>1689178.IB</t>
  </si>
  <si>
    <t>16开元2A1</t>
  </si>
  <si>
    <t>060236.IB</t>
  </si>
  <si>
    <t>06国开36</t>
  </si>
  <si>
    <t>010209.IB</t>
  </si>
  <si>
    <t>01国开09</t>
  </si>
  <si>
    <t>120216.IB</t>
  </si>
  <si>
    <t>12国开16</t>
  </si>
  <si>
    <t>100213.IB</t>
  </si>
  <si>
    <t>10国开13</t>
  </si>
  <si>
    <t>080207.IB</t>
  </si>
  <si>
    <t>08国开07</t>
  </si>
  <si>
    <t>227713.IB</t>
  </si>
  <si>
    <t>22贴现国开13</t>
  </si>
  <si>
    <t>1489201.IB</t>
  </si>
  <si>
    <t>14开元8C</t>
  </si>
  <si>
    <t>1689295.IB</t>
  </si>
  <si>
    <t>16开元3A2</t>
  </si>
  <si>
    <t>170212.IB</t>
  </si>
  <si>
    <t>17国开12</t>
  </si>
  <si>
    <t>1589054.IB</t>
  </si>
  <si>
    <t>15开元1C</t>
  </si>
  <si>
    <t>140206.IB</t>
  </si>
  <si>
    <t>14国开06</t>
  </si>
  <si>
    <t>030207.IB</t>
  </si>
  <si>
    <t>03国开07</t>
  </si>
  <si>
    <t>040214.IB</t>
  </si>
  <si>
    <t>04国开14</t>
  </si>
  <si>
    <t>050217.IB</t>
  </si>
  <si>
    <t>05国开17</t>
  </si>
  <si>
    <t>1.7562</t>
  </si>
  <si>
    <t>4019.IB</t>
  </si>
  <si>
    <t>95国开81</t>
  </si>
  <si>
    <t>227707.IB</t>
  </si>
  <si>
    <t>22贴现国开07</t>
  </si>
  <si>
    <t>CDBHC11030.CMU</t>
  </si>
  <si>
    <t>030229.IB</t>
  </si>
  <si>
    <t>03国开29</t>
  </si>
  <si>
    <t>CDBHC22007.CMU</t>
  </si>
  <si>
    <t>开发银行 0% C2022</t>
  </si>
  <si>
    <t>CDBHC21020.CMU</t>
  </si>
  <si>
    <t>开发银行 0% C2021</t>
  </si>
  <si>
    <t>050226.IB</t>
  </si>
  <si>
    <t>05国开26</t>
  </si>
  <si>
    <t>1489039.IB</t>
  </si>
  <si>
    <t>14开元3C</t>
  </si>
  <si>
    <t>061201001.IB</t>
  </si>
  <si>
    <t>12开元1A1</t>
  </si>
  <si>
    <t>FRHB.SG</t>
  </si>
  <si>
    <t>开发银行 3.9% B20400803</t>
  </si>
  <si>
    <t>16.6932</t>
  </si>
  <si>
    <t>1489156.IB</t>
  </si>
  <si>
    <t>14开元6A2</t>
  </si>
  <si>
    <t>110260.IB</t>
  </si>
  <si>
    <t>11国开60</t>
  </si>
  <si>
    <t>1489061.IB</t>
  </si>
  <si>
    <t>14开元4A3</t>
  </si>
  <si>
    <t>018019.SH</t>
  </si>
  <si>
    <t>国开2102</t>
  </si>
  <si>
    <t>4.1425</t>
  </si>
  <si>
    <t>CDBHC14006.CMU</t>
  </si>
  <si>
    <t>1489158.IB</t>
  </si>
  <si>
    <t>14开元6B</t>
  </si>
  <si>
    <t>110204.IB</t>
  </si>
  <si>
    <t>11国开04</t>
  </si>
  <si>
    <t>040211.IB</t>
  </si>
  <si>
    <t>04国开11</t>
  </si>
  <si>
    <t>CDBHC14015.CMU</t>
  </si>
  <si>
    <t>4024.IB</t>
  </si>
  <si>
    <t>96国开53</t>
  </si>
  <si>
    <t>060230.IB</t>
  </si>
  <si>
    <t>06国开30</t>
  </si>
  <si>
    <t>040203.IB</t>
  </si>
  <si>
    <t>04国开03</t>
  </si>
  <si>
    <t>0602039.IB</t>
  </si>
  <si>
    <t>06国开美元3</t>
  </si>
  <si>
    <t>070218.IB</t>
  </si>
  <si>
    <t>07国开18</t>
  </si>
  <si>
    <t>1202207.IB</t>
  </si>
  <si>
    <t>12国开207</t>
  </si>
  <si>
    <t>38.8603</t>
  </si>
  <si>
    <t>130250.IB</t>
  </si>
  <si>
    <t>13国开50</t>
  </si>
  <si>
    <t>110257.IB</t>
  </si>
  <si>
    <t>11国开57</t>
  </si>
  <si>
    <t>040222.IB</t>
  </si>
  <si>
    <t>04国开22</t>
  </si>
  <si>
    <t>40433.HK</t>
  </si>
  <si>
    <t>开发银行 1.625% B20301027</t>
  </si>
  <si>
    <t>6.9178</t>
  </si>
  <si>
    <t>090213.IB</t>
  </si>
  <si>
    <t>09国开13</t>
  </si>
  <si>
    <t>2202002QF.IB</t>
  </si>
  <si>
    <t>22国开绿债02清发</t>
  </si>
  <si>
    <t>1.3425</t>
  </si>
  <si>
    <t>0630012.IB</t>
  </si>
  <si>
    <t>06开元1B</t>
  </si>
  <si>
    <t>BCMKN14011.CMU</t>
  </si>
  <si>
    <t>国开行票据2044</t>
  </si>
  <si>
    <t>20.1808</t>
  </si>
  <si>
    <t>110249.IB</t>
  </si>
  <si>
    <t>11国开49</t>
  </si>
  <si>
    <t>030201.IB</t>
  </si>
  <si>
    <t>03国开01</t>
  </si>
  <si>
    <t>110214.IB</t>
  </si>
  <si>
    <t>11国开14</t>
  </si>
  <si>
    <t>111501001.IB</t>
  </si>
  <si>
    <t>15国开CD001</t>
  </si>
  <si>
    <t>120240.IB</t>
  </si>
  <si>
    <t>12国开40</t>
  </si>
  <si>
    <t>1589194.IB</t>
  </si>
  <si>
    <t>15开元4C</t>
  </si>
  <si>
    <t>040210.IB</t>
  </si>
  <si>
    <t>04国开10</t>
  </si>
  <si>
    <t>150203.IB</t>
  </si>
  <si>
    <t>15国开03</t>
  </si>
  <si>
    <t>CDBHC14004.CMU</t>
  </si>
  <si>
    <t>0830013.IB</t>
  </si>
  <si>
    <t>08开元1B</t>
  </si>
  <si>
    <t>2102004QF.IB</t>
  </si>
  <si>
    <t>21国开绿债04清发</t>
  </si>
  <si>
    <t>1.0466</t>
  </si>
  <si>
    <t>1789266.IB</t>
  </si>
  <si>
    <t>17开元3B</t>
  </si>
  <si>
    <t>100231.IB</t>
  </si>
  <si>
    <t>10国开31</t>
  </si>
  <si>
    <t>060217.IB</t>
  </si>
  <si>
    <t>06国开17</t>
  </si>
  <si>
    <t>GCBB.SG</t>
  </si>
  <si>
    <t>开发银行 0% N20231027</t>
  </si>
  <si>
    <t>140209.IB</t>
  </si>
  <si>
    <t>14国开09</t>
  </si>
  <si>
    <t>120220.IB</t>
  </si>
  <si>
    <t>12国开20</t>
  </si>
  <si>
    <t>CDBHC22009.CMU</t>
  </si>
  <si>
    <t>040205.IB</t>
  </si>
  <si>
    <t>04国开05</t>
  </si>
  <si>
    <t>130237.IB</t>
  </si>
  <si>
    <t>13国开37</t>
  </si>
  <si>
    <t>110203.IB</t>
  </si>
  <si>
    <t>11国开03</t>
  </si>
  <si>
    <t>110220.IB</t>
  </si>
  <si>
    <t>11国开20</t>
  </si>
  <si>
    <t>9014.IB</t>
  </si>
  <si>
    <t>99国开03</t>
  </si>
  <si>
    <t>0302020.IB</t>
  </si>
  <si>
    <t>03国开02</t>
  </si>
  <si>
    <t>CDBHFC23020.CMU</t>
  </si>
  <si>
    <t>国开行 2.6% C20240628</t>
  </si>
  <si>
    <t>020208.IB</t>
  </si>
  <si>
    <t>02国开08</t>
  </si>
  <si>
    <t>061201003.IB</t>
  </si>
  <si>
    <t>12开元1A3</t>
  </si>
  <si>
    <t>CDBHC11015.CMU</t>
  </si>
  <si>
    <t>4023.IB</t>
  </si>
  <si>
    <t>96国开52</t>
  </si>
  <si>
    <t>1202206.IB</t>
  </si>
  <si>
    <t>12国开206</t>
  </si>
  <si>
    <t>050220.IB</t>
  </si>
  <si>
    <t>05国开20</t>
  </si>
  <si>
    <t>11.8767</t>
  </si>
  <si>
    <t>070228.IB</t>
  </si>
  <si>
    <t>07国开28</t>
  </si>
  <si>
    <t>9001.IB</t>
  </si>
  <si>
    <t>96政策债</t>
  </si>
  <si>
    <t>CDBHC12070.CMU</t>
  </si>
  <si>
    <t>150224.IB</t>
  </si>
  <si>
    <t>15国开24</t>
  </si>
  <si>
    <t>CDBHC22032.CMU</t>
  </si>
  <si>
    <t>开发银行 2.8% C2023</t>
  </si>
  <si>
    <t>0830011.IB</t>
  </si>
  <si>
    <t>08开元1A1</t>
  </si>
  <si>
    <t>CDBHC18029.CMU</t>
  </si>
  <si>
    <t>CDBHC13051.CMU</t>
  </si>
  <si>
    <t>2102029.IB</t>
  </si>
  <si>
    <t>21国开美元2</t>
  </si>
  <si>
    <t>100212.IB</t>
  </si>
  <si>
    <t>10国开12</t>
  </si>
  <si>
    <t>100236.IB</t>
  </si>
  <si>
    <t>10国开36</t>
  </si>
  <si>
    <t>070211.IB</t>
  </si>
  <si>
    <t>07国开11</t>
  </si>
  <si>
    <t>070203.IB</t>
  </si>
  <si>
    <t>07国开03</t>
  </si>
  <si>
    <t>1689182.IB</t>
  </si>
  <si>
    <t>16开元2C</t>
  </si>
  <si>
    <t>1489060.IB</t>
  </si>
  <si>
    <t>14开元4A2</t>
  </si>
  <si>
    <t>1502019.IB</t>
  </si>
  <si>
    <t>15国开美元1</t>
  </si>
  <si>
    <t>090215.IB</t>
  </si>
  <si>
    <t>09国开15</t>
  </si>
  <si>
    <t>CDBHC13040.CMU</t>
  </si>
  <si>
    <t>130207.IB</t>
  </si>
  <si>
    <t>13国开07</t>
  </si>
  <si>
    <t>1489086.IB</t>
  </si>
  <si>
    <t>14开元5A2</t>
  </si>
  <si>
    <t>110252.IB</t>
  </si>
  <si>
    <t>11国开52</t>
  </si>
  <si>
    <t>070210.IB</t>
  </si>
  <si>
    <t>07国开10</t>
  </si>
  <si>
    <t>217704.IB</t>
  </si>
  <si>
    <t>21贴现国开04</t>
  </si>
  <si>
    <t>010212.IB</t>
  </si>
  <si>
    <t>01国开12</t>
  </si>
  <si>
    <t>1702301.IB</t>
  </si>
  <si>
    <t>17国开301</t>
  </si>
  <si>
    <t>13.1699</t>
  </si>
  <si>
    <t>020213.IB</t>
  </si>
  <si>
    <t>02国开13</t>
  </si>
  <si>
    <t>130205.IB</t>
  </si>
  <si>
    <t>13国开05</t>
  </si>
  <si>
    <t>227712.IB</t>
  </si>
  <si>
    <t>22贴现国开12</t>
  </si>
  <si>
    <t>110208.IB</t>
  </si>
  <si>
    <t>11国开08</t>
  </si>
  <si>
    <t>CB19032504.00</t>
  </si>
  <si>
    <t>国家开发银行 FRN N20210401</t>
  </si>
  <si>
    <t>CDBHC10019.CMU</t>
  </si>
  <si>
    <t>1589244.IB</t>
  </si>
  <si>
    <t>15开元7C</t>
  </si>
  <si>
    <t>090212.IB</t>
  </si>
  <si>
    <t>09国开12</t>
  </si>
  <si>
    <t>080221.IB</t>
  </si>
  <si>
    <t>08国开21</t>
  </si>
  <si>
    <t>130249.IB</t>
  </si>
  <si>
    <t>13国开49</t>
  </si>
  <si>
    <t>4002.IB</t>
  </si>
  <si>
    <t>94国开51</t>
  </si>
  <si>
    <t>010204.IB</t>
  </si>
  <si>
    <t>01国开04</t>
  </si>
  <si>
    <t>030225.IB</t>
  </si>
  <si>
    <t>03国开25</t>
  </si>
  <si>
    <t>100207.IB</t>
  </si>
  <si>
    <t>10国开07</t>
  </si>
  <si>
    <t>16.3699</t>
  </si>
  <si>
    <t>110238.IB</t>
  </si>
  <si>
    <t>11国开38</t>
  </si>
  <si>
    <t>140204.IB</t>
  </si>
  <si>
    <t>14国开04</t>
  </si>
  <si>
    <t>1589212.IB</t>
  </si>
  <si>
    <t>15开元5A2</t>
  </si>
  <si>
    <t>160219.IB</t>
  </si>
  <si>
    <t>16国开19</t>
  </si>
  <si>
    <t>108604.SZ</t>
  </si>
  <si>
    <t>国开1805</t>
  </si>
  <si>
    <t>090201.IB</t>
  </si>
  <si>
    <t>09国开01</t>
  </si>
  <si>
    <t>0502029.IB</t>
  </si>
  <si>
    <t>05国开美元2</t>
  </si>
  <si>
    <t>1489159.IB</t>
  </si>
  <si>
    <t>14开元6C</t>
  </si>
  <si>
    <t>220201.IB</t>
  </si>
  <si>
    <t>22国开01</t>
  </si>
  <si>
    <t>100235.IB</t>
  </si>
  <si>
    <t>10国开35</t>
  </si>
  <si>
    <t>187704.IB</t>
  </si>
  <si>
    <t>18贴现国开04</t>
  </si>
  <si>
    <t>120210.IB</t>
  </si>
  <si>
    <t>12国开10</t>
  </si>
  <si>
    <t>CDBHC13038.CMU</t>
  </si>
  <si>
    <t>CDBHC13047.CMU</t>
  </si>
  <si>
    <t>030221.IB</t>
  </si>
  <si>
    <t>03国开21</t>
  </si>
  <si>
    <t>CDBHC11016.CMU</t>
  </si>
  <si>
    <t>018003.SH</t>
  </si>
  <si>
    <t>国开1401</t>
  </si>
  <si>
    <t>5.3836</t>
  </si>
  <si>
    <t>120247.IB</t>
  </si>
  <si>
    <t>12国开47</t>
  </si>
  <si>
    <t>1589102.IB</t>
  </si>
  <si>
    <t>15开元2B</t>
  </si>
  <si>
    <t>1489014.IB</t>
  </si>
  <si>
    <t>14开元1A</t>
  </si>
  <si>
    <t>130211.IB</t>
  </si>
  <si>
    <t>13国开11</t>
  </si>
  <si>
    <t>150204.IB</t>
  </si>
  <si>
    <t>15国开04</t>
  </si>
  <si>
    <t>4046.IB</t>
  </si>
  <si>
    <t>98国开51</t>
  </si>
  <si>
    <t>40432.HK</t>
  </si>
  <si>
    <t>开发银行 1% N20251027</t>
  </si>
  <si>
    <t>1.9151</t>
  </si>
  <si>
    <t>CDBHC21014.CMU</t>
  </si>
  <si>
    <t>开发银行 2.7% C2021</t>
  </si>
  <si>
    <t>CDBHC16017.CMU</t>
  </si>
  <si>
    <t>1489085.IB</t>
  </si>
  <si>
    <t>14开元5A1</t>
  </si>
  <si>
    <t>227709.IB</t>
  </si>
  <si>
    <t>22贴现国开09</t>
  </si>
  <si>
    <t>9027.IB</t>
  </si>
  <si>
    <t>99国开12</t>
  </si>
  <si>
    <t>130248.IB</t>
  </si>
  <si>
    <t>13国开48</t>
  </si>
  <si>
    <t>040219.IB</t>
  </si>
  <si>
    <t>04国开19</t>
  </si>
  <si>
    <t>050223.IB</t>
  </si>
  <si>
    <t>05国开23</t>
  </si>
  <si>
    <t>1989493.IB</t>
  </si>
  <si>
    <t>19开元1A</t>
  </si>
  <si>
    <t>1489200.IB</t>
  </si>
  <si>
    <t>14开元8A4</t>
  </si>
  <si>
    <t>1789147.IB</t>
  </si>
  <si>
    <t>17开元2A1</t>
  </si>
  <si>
    <t>130242.IB</t>
  </si>
  <si>
    <t>13国开42</t>
  </si>
  <si>
    <t>4025.IB</t>
  </si>
  <si>
    <t>96国开81</t>
  </si>
  <si>
    <t>9007.IB</t>
  </si>
  <si>
    <t>98国开债4</t>
  </si>
  <si>
    <t>020220.IB</t>
  </si>
  <si>
    <t>02国开20</t>
  </si>
  <si>
    <t>1789148.IB</t>
  </si>
  <si>
    <t>17开元2A2</t>
  </si>
  <si>
    <t>090205.IB</t>
  </si>
  <si>
    <t>09国开05</t>
  </si>
  <si>
    <t>080211.IB</t>
  </si>
  <si>
    <t>08国开11</t>
  </si>
  <si>
    <t>4.5753</t>
  </si>
  <si>
    <t>018013.SH</t>
  </si>
  <si>
    <t>国开2004</t>
  </si>
  <si>
    <t>108616.SZ</t>
  </si>
  <si>
    <t>国开2201</t>
  </si>
  <si>
    <t>2.0219</t>
  </si>
  <si>
    <t>100226.IB</t>
  </si>
  <si>
    <t>10国开26</t>
  </si>
  <si>
    <t>108617.SZ</t>
  </si>
  <si>
    <t>国开2202</t>
  </si>
  <si>
    <t>120236.IB</t>
  </si>
  <si>
    <t>12国开36</t>
  </si>
  <si>
    <t>CDBHC14025.CMU</t>
  </si>
  <si>
    <t>140203.IB</t>
  </si>
  <si>
    <t>14国开03</t>
  </si>
  <si>
    <t>02021403.IB</t>
  </si>
  <si>
    <t>02开14息03</t>
  </si>
  <si>
    <t>120223.IB</t>
  </si>
  <si>
    <t>12国开23</t>
  </si>
  <si>
    <t>1689062.IB</t>
  </si>
  <si>
    <t>16开元1A1</t>
  </si>
  <si>
    <t>CDBHC12012.CMU</t>
  </si>
  <si>
    <t>010218.IB</t>
  </si>
  <si>
    <t>01国开18</t>
  </si>
  <si>
    <t>CDBHC16024.CMU</t>
  </si>
  <si>
    <t>国开行 3.65% C2018</t>
  </si>
  <si>
    <t>CDBHC14021.CMU</t>
  </si>
  <si>
    <t>080202.IB</t>
  </si>
  <si>
    <t>08国开02</t>
  </si>
  <si>
    <t>0302160.IB</t>
  </si>
  <si>
    <t>03国开16</t>
  </si>
  <si>
    <t>110212.IB</t>
  </si>
  <si>
    <t>11国开12</t>
  </si>
  <si>
    <t>QXUB.SG</t>
  </si>
  <si>
    <t>开发银行 3.03% N20231127</t>
  </si>
  <si>
    <t>4036.IB</t>
  </si>
  <si>
    <t>97国开82</t>
  </si>
  <si>
    <t>CDBHC18033.CMU</t>
  </si>
  <si>
    <t>国开行 3.9% C2019</t>
  </si>
  <si>
    <t>CDBHC12031.CMU</t>
  </si>
  <si>
    <t>070219.IB</t>
  </si>
  <si>
    <t>07国开19</t>
  </si>
  <si>
    <t>120246.IB</t>
  </si>
  <si>
    <t>12国开46</t>
  </si>
  <si>
    <t>080222.IB</t>
  </si>
  <si>
    <t>08国开22</t>
  </si>
  <si>
    <t>080220.IB</t>
  </si>
  <si>
    <t>08国开20</t>
  </si>
  <si>
    <t>1789149.IB</t>
  </si>
  <si>
    <t>17开元2B</t>
  </si>
  <si>
    <t>CDBHC22020.CMU</t>
  </si>
  <si>
    <t>开发银行 2.4% C2022</t>
  </si>
  <si>
    <t>9010.IB</t>
  </si>
  <si>
    <t>98国开债6</t>
  </si>
  <si>
    <t>080225.IB</t>
  </si>
  <si>
    <t>08国开25</t>
  </si>
  <si>
    <t>100219.IB</t>
  </si>
  <si>
    <t>10国开19</t>
  </si>
  <si>
    <t>160218.IB</t>
  </si>
  <si>
    <t>16国开18</t>
  </si>
  <si>
    <t>130246.IB</t>
  </si>
  <si>
    <t>13国开46</t>
  </si>
  <si>
    <t>140210.IB</t>
  </si>
  <si>
    <t>14国开10</t>
  </si>
  <si>
    <t>1589234.IB</t>
  </si>
  <si>
    <t>15开元6A3</t>
  </si>
  <si>
    <t>CB20011603.L</t>
  </si>
  <si>
    <t>开发银行 1.25% N20230121</t>
  </si>
  <si>
    <t>1689297.IB</t>
  </si>
  <si>
    <t>16开元3C</t>
  </si>
  <si>
    <t>02021406.IB</t>
  </si>
  <si>
    <t>02开14息06</t>
  </si>
  <si>
    <t>1789134.IB</t>
  </si>
  <si>
    <t>17开元1B</t>
  </si>
  <si>
    <t>050228.IB</t>
  </si>
  <si>
    <t>05国开28</t>
  </si>
  <si>
    <t>040208.IB</t>
  </si>
  <si>
    <t>04国开08</t>
  </si>
  <si>
    <t>000203.IB</t>
  </si>
  <si>
    <t>00国开03</t>
  </si>
  <si>
    <t>1489157.IB</t>
  </si>
  <si>
    <t>14开元6A3</t>
  </si>
  <si>
    <t>130204.IB</t>
  </si>
  <si>
    <t>13国开04</t>
  </si>
  <si>
    <t>1589100.IB</t>
  </si>
  <si>
    <t>15开元2A2</t>
  </si>
  <si>
    <t>210206.IB</t>
  </si>
  <si>
    <t>21国开06</t>
  </si>
  <si>
    <t>130235.IB</t>
  </si>
  <si>
    <t>13国开35</t>
  </si>
  <si>
    <t>080218.IB</t>
  </si>
  <si>
    <t>08国开18</t>
  </si>
  <si>
    <t>120211.IB</t>
  </si>
  <si>
    <t>12国开11</t>
  </si>
  <si>
    <t>040223.IB</t>
  </si>
  <si>
    <t>04国开23</t>
  </si>
  <si>
    <t>1702302.IB</t>
  </si>
  <si>
    <t>17国开302</t>
  </si>
  <si>
    <t>3.2630</t>
  </si>
  <si>
    <t>1589053.IB</t>
  </si>
  <si>
    <t>15开元1B</t>
  </si>
  <si>
    <t>110240.IB</t>
  </si>
  <si>
    <t>11国开40</t>
  </si>
  <si>
    <t>CDBHC13041.CMU</t>
  </si>
  <si>
    <t>100233.IB</t>
  </si>
  <si>
    <t>10国开33</t>
  </si>
  <si>
    <t>092302001.IB</t>
  </si>
  <si>
    <t>23国开清发01</t>
  </si>
  <si>
    <t>6.1205</t>
  </si>
  <si>
    <t>100220.IB</t>
  </si>
  <si>
    <t>10国开20</t>
  </si>
  <si>
    <t>CDBHC11020.CMU</t>
  </si>
  <si>
    <t>57SB.SG</t>
  </si>
  <si>
    <t>207706.IB</t>
  </si>
  <si>
    <t>20贴现国开06</t>
  </si>
  <si>
    <t>85903.HK</t>
  </si>
  <si>
    <t>国家开发银行 3.45% N20170116</t>
  </si>
  <si>
    <t>CDBHC14018.CMU</t>
  </si>
  <si>
    <t>0530011.IB</t>
  </si>
  <si>
    <t>05开元1A</t>
  </si>
  <si>
    <t>CDBHC21010.CMU</t>
  </si>
  <si>
    <t>开发银行 2.8% C2022</t>
  </si>
  <si>
    <t>080210.IB</t>
  </si>
  <si>
    <t>08国开10</t>
  </si>
  <si>
    <t>080214.IB</t>
  </si>
  <si>
    <t>08国开14</t>
  </si>
  <si>
    <t>120203.IB</t>
  </si>
  <si>
    <t>12国开03</t>
  </si>
  <si>
    <t>237701.IB</t>
  </si>
  <si>
    <t>23贴现国开01</t>
  </si>
  <si>
    <t>080212.IB</t>
  </si>
  <si>
    <t>08国开12</t>
  </si>
  <si>
    <t>1489037.IB</t>
  </si>
  <si>
    <t>14开元3A3</t>
  </si>
  <si>
    <t>187701.IB</t>
  </si>
  <si>
    <t>18贴现国开01</t>
  </si>
  <si>
    <t>0302130.IB</t>
  </si>
  <si>
    <t>03国开13</t>
  </si>
  <si>
    <t>050209.IB</t>
  </si>
  <si>
    <t>05国开09</t>
  </si>
  <si>
    <t>100222.IB</t>
  </si>
  <si>
    <t>10国开22</t>
  </si>
  <si>
    <t>0830012.IB</t>
  </si>
  <si>
    <t>08开元1A2</t>
  </si>
  <si>
    <t>090207.IB</t>
  </si>
  <si>
    <t>09国开07</t>
  </si>
  <si>
    <t>140201.IB</t>
  </si>
  <si>
    <t>14国开01</t>
  </si>
  <si>
    <t>108618.SZ</t>
  </si>
  <si>
    <t>国开2301</t>
  </si>
  <si>
    <t>2.2411</t>
  </si>
  <si>
    <t>040209.IB</t>
  </si>
  <si>
    <t>04国开09</t>
  </si>
  <si>
    <t>CDBHC13016.CMU</t>
  </si>
  <si>
    <t>5355.HK</t>
  </si>
  <si>
    <t>国家开发银行 2.625% N20220124</t>
  </si>
  <si>
    <t>061201004.IB</t>
  </si>
  <si>
    <t>12开元1A4</t>
  </si>
  <si>
    <t>4006.IB</t>
  </si>
  <si>
    <t>95国开31</t>
  </si>
  <si>
    <t>2202101QF.IB</t>
  </si>
  <si>
    <t>22国开美元01清发</t>
  </si>
  <si>
    <t>HK0000968468.CMU</t>
  </si>
  <si>
    <t>国开行 0% C20240522</t>
  </si>
  <si>
    <t>0.4822</t>
  </si>
  <si>
    <t>060213.IB</t>
  </si>
  <si>
    <t>06国开13</t>
  </si>
  <si>
    <t>150213.IB</t>
  </si>
  <si>
    <t>15国开13</t>
  </si>
  <si>
    <t>050215.IB</t>
  </si>
  <si>
    <t>05国开15</t>
  </si>
  <si>
    <t>1589305.IB</t>
  </si>
  <si>
    <t>15开元9A3</t>
  </si>
  <si>
    <t>040212.IB</t>
  </si>
  <si>
    <t>04国开12</t>
  </si>
  <si>
    <t>0302019.IB</t>
  </si>
  <si>
    <t>03国开美元债</t>
  </si>
  <si>
    <t>0730011.IB</t>
  </si>
  <si>
    <t>07开元1A</t>
  </si>
  <si>
    <t>85905.HK</t>
  </si>
  <si>
    <t>国家开发银行 4.3% B20320802</t>
  </si>
  <si>
    <t>8.6849</t>
  </si>
  <si>
    <t>108614.SZ</t>
  </si>
  <si>
    <t>国开2104</t>
  </si>
  <si>
    <t>2.1808</t>
  </si>
  <si>
    <t>090217.IB</t>
  </si>
  <si>
    <t>09国开17</t>
  </si>
  <si>
    <t>108605.SZ</t>
  </si>
  <si>
    <t>国开1901</t>
  </si>
  <si>
    <t>0630011.IB</t>
  </si>
  <si>
    <t>06开元1A</t>
  </si>
  <si>
    <t>120205.IB</t>
  </si>
  <si>
    <t>12国开05</t>
  </si>
  <si>
    <t>CDBHC14022.CMU</t>
  </si>
  <si>
    <t>CDBHC10026.CMU</t>
  </si>
  <si>
    <t>1.9397</t>
  </si>
  <si>
    <t>0730013.IOC</t>
  </si>
  <si>
    <t>07开元1C</t>
  </si>
  <si>
    <t>100201.IB</t>
  </si>
  <si>
    <t>10国开01</t>
  </si>
  <si>
    <t>120208.IB</t>
  </si>
  <si>
    <t>12国开08</t>
  </si>
  <si>
    <t>1789265.IB</t>
  </si>
  <si>
    <t>17开元3A</t>
  </si>
  <si>
    <t>CDBHC12030.CMU</t>
  </si>
  <si>
    <t>100205.IB</t>
  </si>
  <si>
    <t>10国开05</t>
  </si>
  <si>
    <t>6.3041</t>
  </si>
  <si>
    <t>CDBHC19014.CMU</t>
  </si>
  <si>
    <t>开发银行 2.5% C2020</t>
  </si>
  <si>
    <t>070206.IB</t>
  </si>
  <si>
    <t>07国开06</t>
  </si>
  <si>
    <t>CDBHC11019.CMU</t>
  </si>
  <si>
    <t>120214.IB</t>
  </si>
  <si>
    <t>12国开14</t>
  </si>
  <si>
    <t>217702.IB</t>
  </si>
  <si>
    <t>21贴现国开02</t>
  </si>
  <si>
    <t>050218.IB</t>
  </si>
  <si>
    <t>05国开18</t>
  </si>
  <si>
    <t>120222.IB</t>
  </si>
  <si>
    <t>12国开22</t>
  </si>
  <si>
    <t>BCMKN09014.CMU</t>
  </si>
  <si>
    <t>国开行票据2011</t>
  </si>
  <si>
    <t>CDBHC14019.CMU</t>
  </si>
  <si>
    <t>150219.IB</t>
  </si>
  <si>
    <t>15国开19</t>
  </si>
  <si>
    <t>110235.IB</t>
  </si>
  <si>
    <t>11国开35</t>
  </si>
  <si>
    <t>9015.IB</t>
  </si>
  <si>
    <t>99国开债4</t>
  </si>
  <si>
    <t>090211.IB</t>
  </si>
  <si>
    <t>09国开11</t>
  </si>
  <si>
    <t>111601002.IB</t>
  </si>
  <si>
    <t>16国开CD002</t>
  </si>
  <si>
    <t>030204.IB</t>
  </si>
  <si>
    <t>03国开04</t>
  </si>
  <si>
    <t>110244.IB</t>
  </si>
  <si>
    <t>11国开44</t>
  </si>
  <si>
    <t>060228.IB</t>
  </si>
  <si>
    <t>06国开28</t>
  </si>
  <si>
    <t>9000.IB</t>
  </si>
  <si>
    <t>99国开计划</t>
  </si>
  <si>
    <t>030205.IB</t>
  </si>
  <si>
    <t>03国开05</t>
  </si>
  <si>
    <t>1589360.IB</t>
  </si>
  <si>
    <t>15开元11A1</t>
  </si>
  <si>
    <t>130206.IB</t>
  </si>
  <si>
    <t>13国开06</t>
  </si>
  <si>
    <t>207705.IB</t>
  </si>
  <si>
    <t>20贴现国开05</t>
  </si>
  <si>
    <t>85901!1.HK</t>
  </si>
  <si>
    <t>国家开发银行 3.1% N20150116</t>
  </si>
  <si>
    <t>100223.IB</t>
  </si>
  <si>
    <t>10国开23</t>
  </si>
  <si>
    <t>1302019.IB</t>
  </si>
  <si>
    <t>13国开美元1</t>
  </si>
  <si>
    <t>160203.IB</t>
  </si>
  <si>
    <t>16国开03</t>
  </si>
  <si>
    <t>120234.IB</t>
  </si>
  <si>
    <t>12国开34</t>
  </si>
  <si>
    <t>9023.IB</t>
  </si>
  <si>
    <t>99国开09</t>
  </si>
  <si>
    <t>CDBHC14014.CMU</t>
  </si>
  <si>
    <t>1489036.IB</t>
  </si>
  <si>
    <t>14开元3A2</t>
  </si>
  <si>
    <t>010201.IB</t>
  </si>
  <si>
    <t>01国开01</t>
  </si>
  <si>
    <t>070202.IB</t>
  </si>
  <si>
    <t>07国开02</t>
  </si>
  <si>
    <t>018020.SH</t>
  </si>
  <si>
    <t>国开2302</t>
  </si>
  <si>
    <t>2.2575</t>
  </si>
  <si>
    <t>120232.IB</t>
  </si>
  <si>
    <t>12国开32</t>
  </si>
  <si>
    <t>1302201.IB</t>
  </si>
  <si>
    <t>13国开201</t>
  </si>
  <si>
    <t>2302002QF.IB</t>
  </si>
  <si>
    <t>23国开绿债02清发</t>
  </si>
  <si>
    <t>2.8301</t>
  </si>
  <si>
    <t>130224.IB</t>
  </si>
  <si>
    <t>13国开24</t>
  </si>
  <si>
    <t>018018.SH</t>
  </si>
  <si>
    <t>国开2101</t>
  </si>
  <si>
    <t>2.1425</t>
  </si>
  <si>
    <t>120230.IB</t>
  </si>
  <si>
    <t>12国开30</t>
  </si>
  <si>
    <t>111301001.IB</t>
  </si>
  <si>
    <t>13国开CD001</t>
  </si>
  <si>
    <t>120227.IB</t>
  </si>
  <si>
    <t>12国开27</t>
  </si>
  <si>
    <t>4040.IB</t>
  </si>
  <si>
    <t>97国开55</t>
  </si>
  <si>
    <t>02021404.IB</t>
  </si>
  <si>
    <t>02开14息04</t>
  </si>
  <si>
    <t>CDBHC13015.CMU</t>
  </si>
  <si>
    <t>CDBHC14026.CMU</t>
  </si>
  <si>
    <t>130227.IB</t>
  </si>
  <si>
    <t>13国开27</t>
  </si>
  <si>
    <t>100202.IB</t>
  </si>
  <si>
    <t>10国开02</t>
  </si>
  <si>
    <t>060225.IB</t>
  </si>
  <si>
    <t>06国开25</t>
  </si>
  <si>
    <t>0830014.IB</t>
  </si>
  <si>
    <t>08开元1次</t>
  </si>
  <si>
    <t>207704.IB</t>
  </si>
  <si>
    <t>20贴现国开04</t>
  </si>
  <si>
    <t>0402020.IB</t>
  </si>
  <si>
    <t>04国开02</t>
  </si>
  <si>
    <t>9004.IB</t>
  </si>
  <si>
    <t>98国开债2</t>
  </si>
  <si>
    <t>40431.HK</t>
  </si>
  <si>
    <t>090220.IB</t>
  </si>
  <si>
    <t>09国开20</t>
  </si>
  <si>
    <t>207702.IB</t>
  </si>
  <si>
    <t>20贴现国开02</t>
  </si>
  <si>
    <t>080206.IB</t>
  </si>
  <si>
    <t>08国开06</t>
  </si>
  <si>
    <t>CDBHC12057.CMU</t>
  </si>
  <si>
    <t>080209.IB</t>
  </si>
  <si>
    <t>08国开09</t>
  </si>
  <si>
    <t>4.5370</t>
  </si>
  <si>
    <t>110261.IB</t>
  </si>
  <si>
    <t>11国开61</t>
  </si>
  <si>
    <t>1889105.IB</t>
  </si>
  <si>
    <t>18开元1B</t>
  </si>
  <si>
    <t>1589338.IB</t>
  </si>
  <si>
    <t>15开元10A2</t>
  </si>
  <si>
    <t>070224.IB</t>
  </si>
  <si>
    <t>07国开24</t>
  </si>
  <si>
    <t>CDBHC22035.CMU</t>
  </si>
  <si>
    <t>050203.IB</t>
  </si>
  <si>
    <t>05国开03</t>
  </si>
  <si>
    <t>210212.IB</t>
  </si>
  <si>
    <t>21国开12</t>
  </si>
  <si>
    <t>217701.IB</t>
  </si>
  <si>
    <t>21贴现国开01</t>
  </si>
  <si>
    <t>111601004.IB</t>
  </si>
  <si>
    <t>16国开CD004</t>
  </si>
  <si>
    <t>1689294.IB</t>
  </si>
  <si>
    <t>16开元3A1</t>
  </si>
  <si>
    <t>VGBB.SG</t>
  </si>
  <si>
    <t>开发银行 3.39% B20270710</t>
  </si>
  <si>
    <t>3.6164</t>
  </si>
  <si>
    <t>85989.HK</t>
  </si>
  <si>
    <t>国家开发银行 4.35% B20240806</t>
  </si>
  <si>
    <t>0.6904</t>
  </si>
  <si>
    <t>110227.IB</t>
  </si>
  <si>
    <t>11国开27</t>
  </si>
  <si>
    <t>060238.IB</t>
  </si>
  <si>
    <t>06国开38</t>
  </si>
  <si>
    <t>BCMKN14070.CMU</t>
  </si>
  <si>
    <t>国家开发银行 3.3% N20170804</t>
  </si>
  <si>
    <t>227705.IB</t>
  </si>
  <si>
    <t>22贴现国开05</t>
  </si>
  <si>
    <t>CDBHC12055.CMU</t>
  </si>
  <si>
    <t>130223.IB</t>
  </si>
  <si>
    <t>13国开23</t>
  </si>
  <si>
    <t>1689321.IB</t>
  </si>
  <si>
    <t>16开元4C</t>
  </si>
  <si>
    <t>0402019.IB</t>
  </si>
  <si>
    <t>04国开美元A</t>
  </si>
  <si>
    <t>100217.IB</t>
  </si>
  <si>
    <t>10国开17</t>
  </si>
  <si>
    <t>100211.IB</t>
  </si>
  <si>
    <t>10国开11</t>
  </si>
  <si>
    <t>CDBHC14024.CMU</t>
  </si>
  <si>
    <t>MNJB.SG</t>
  </si>
  <si>
    <t>开发银行 3.34% B20250714</t>
  </si>
  <si>
    <t>1.6274</t>
  </si>
  <si>
    <t>060202.IB</t>
  </si>
  <si>
    <t>06国开02</t>
  </si>
  <si>
    <t>YIKB.SG</t>
  </si>
  <si>
    <t>开发银行 1.625% N20301027</t>
  </si>
  <si>
    <t>2102019.IB</t>
  </si>
  <si>
    <t>21国开美元1</t>
  </si>
  <si>
    <t>160215.IB</t>
  </si>
  <si>
    <t>16国开15</t>
  </si>
  <si>
    <t>120206.IB</t>
  </si>
  <si>
    <t>12国开06</t>
  </si>
  <si>
    <t>010214.IB</t>
  </si>
  <si>
    <t>01国开14</t>
  </si>
  <si>
    <t>CDBHC17045.CMU</t>
  </si>
  <si>
    <t>国开行 4.60% C2020</t>
  </si>
  <si>
    <t>100224.IB</t>
  </si>
  <si>
    <t>10国开24</t>
  </si>
  <si>
    <t>010215.IB</t>
  </si>
  <si>
    <t>01国开15</t>
  </si>
  <si>
    <t>1589307.IB</t>
  </si>
  <si>
    <t>15开元9C</t>
  </si>
  <si>
    <t>5678!2.HK</t>
  </si>
  <si>
    <t>国家开发银行 1.625% N20190622</t>
  </si>
  <si>
    <t>130229.IB</t>
  </si>
  <si>
    <t>13国开29</t>
  </si>
  <si>
    <t>CDBHC21019.CMU</t>
  </si>
  <si>
    <t>070216.IB</t>
  </si>
  <si>
    <t>07国开16</t>
  </si>
  <si>
    <t>060201.IB</t>
  </si>
  <si>
    <t>06国开01</t>
  </si>
  <si>
    <t>0202150.IB</t>
  </si>
  <si>
    <t>02国开15</t>
  </si>
  <si>
    <t>BCMKB09008.CMU</t>
  </si>
  <si>
    <t>国开行债券2011</t>
  </si>
  <si>
    <t>4032.IB</t>
  </si>
  <si>
    <t>97国开52</t>
  </si>
  <si>
    <t>CDBHC22015.CMU</t>
  </si>
  <si>
    <t>开发银行 2.9% C2023</t>
  </si>
  <si>
    <t>1589364.IB</t>
  </si>
  <si>
    <t>15开元11C</t>
  </si>
  <si>
    <t>4044.IB</t>
  </si>
  <si>
    <t>97国开58</t>
  </si>
  <si>
    <t>9020.IB</t>
  </si>
  <si>
    <t>99国开07</t>
  </si>
  <si>
    <t>130226.IB</t>
  </si>
  <si>
    <t>13国开26</t>
  </si>
  <si>
    <t>140227.IB</t>
  </si>
  <si>
    <t>14国开27</t>
  </si>
  <si>
    <t>030231.IB</t>
  </si>
  <si>
    <t>03国开31</t>
  </si>
  <si>
    <t>130212.IB</t>
  </si>
  <si>
    <t>13国开12</t>
  </si>
  <si>
    <t>080219.IB</t>
  </si>
  <si>
    <t>08国开19</t>
  </si>
  <si>
    <t>CDBHC16023.CMU</t>
  </si>
  <si>
    <t>国开行 3.55% C2017</t>
  </si>
  <si>
    <t>4026.IB</t>
  </si>
  <si>
    <t>96国开82</t>
  </si>
  <si>
    <t>070208.IB</t>
  </si>
  <si>
    <t>07国开08</t>
  </si>
  <si>
    <t>0302150.IB</t>
  </si>
  <si>
    <t>03国开15</t>
  </si>
  <si>
    <t>070223.IB</t>
  </si>
  <si>
    <t>07国开23</t>
  </si>
  <si>
    <t>CDBHC13057.CMU</t>
  </si>
  <si>
    <t>1589052.IB</t>
  </si>
  <si>
    <t>15开元1A3</t>
  </si>
  <si>
    <t>018022.SH</t>
  </si>
  <si>
    <t>国开2304</t>
  </si>
  <si>
    <t>1.7808</t>
  </si>
  <si>
    <t>1889106.IB</t>
  </si>
  <si>
    <t>18开元1C</t>
  </si>
  <si>
    <t>000201.IB</t>
  </si>
  <si>
    <t>00国开01</t>
  </si>
  <si>
    <t>130216.IB</t>
  </si>
  <si>
    <t>13国开16</t>
  </si>
  <si>
    <t>120213.IB</t>
  </si>
  <si>
    <t>12国开13</t>
  </si>
  <si>
    <t>9002.IB</t>
  </si>
  <si>
    <t>97政策债</t>
  </si>
  <si>
    <t>0502019.IB</t>
  </si>
  <si>
    <t>05国开美元1</t>
  </si>
  <si>
    <t>030219.IB</t>
  </si>
  <si>
    <t>03国开19</t>
  </si>
  <si>
    <t>9026.IB</t>
  </si>
  <si>
    <t>99国开11</t>
  </si>
  <si>
    <t>1202201.IB</t>
  </si>
  <si>
    <t>12国开201</t>
  </si>
  <si>
    <t>4043.IB</t>
  </si>
  <si>
    <t>97国开57</t>
  </si>
  <si>
    <t>130213.IB</t>
  </si>
  <si>
    <t>13国开13</t>
  </si>
  <si>
    <t>1589050.IB</t>
  </si>
  <si>
    <t>15开元1A1</t>
  </si>
  <si>
    <t>CDBHC11032.CMU</t>
  </si>
  <si>
    <t>国开行存款证2021</t>
  </si>
  <si>
    <t>111601001.IB</t>
  </si>
  <si>
    <t>16国开CD001</t>
  </si>
  <si>
    <t>2536.HK</t>
  </si>
  <si>
    <t>国家开发银行 5% B20151015</t>
  </si>
  <si>
    <t>A2</t>
  </si>
  <si>
    <t>120243.IB</t>
  </si>
  <si>
    <t>12国开43</t>
  </si>
  <si>
    <t>130241.IB</t>
  </si>
  <si>
    <t>13国开41</t>
  </si>
  <si>
    <t>060209.IB</t>
  </si>
  <si>
    <t>06国开09</t>
  </si>
  <si>
    <t>CDBHC17016.CMU</t>
  </si>
  <si>
    <t>060211.IB</t>
  </si>
  <si>
    <t>06国开11</t>
  </si>
  <si>
    <t>CDBHC12051.CMU</t>
  </si>
  <si>
    <t>060205.IB</t>
  </si>
  <si>
    <t>06国开05</t>
  </si>
  <si>
    <t>85934.HK</t>
  </si>
  <si>
    <t>国家开发银行 4.5% B20281113</t>
  </si>
  <si>
    <t>4.9644</t>
  </si>
  <si>
    <t>050208.IB</t>
  </si>
  <si>
    <t>05国开08</t>
  </si>
  <si>
    <t>080201.IB</t>
  </si>
  <si>
    <t>08国开01</t>
  </si>
  <si>
    <t>02021410.IB</t>
  </si>
  <si>
    <t>02开14息10</t>
  </si>
  <si>
    <t>110255.IB</t>
  </si>
  <si>
    <t>11国开55</t>
  </si>
  <si>
    <t>130225.IB</t>
  </si>
  <si>
    <t>13国开25</t>
  </si>
  <si>
    <t>CDBHC22014.CMU</t>
  </si>
  <si>
    <t>110243.IB</t>
  </si>
  <si>
    <t>11国开43</t>
  </si>
  <si>
    <t>040215.IB</t>
  </si>
  <si>
    <t>04国开15</t>
  </si>
  <si>
    <t>38FQ.L</t>
  </si>
  <si>
    <t>国家开发银行 2.5% N20201009</t>
  </si>
  <si>
    <t>150214.IB</t>
  </si>
  <si>
    <t>15国开14</t>
  </si>
  <si>
    <t>0630013.IB</t>
  </si>
  <si>
    <t>06开元1C</t>
  </si>
  <si>
    <t>120237.IB</t>
  </si>
  <si>
    <t>12国开37</t>
  </si>
  <si>
    <t>1789352.IB</t>
  </si>
  <si>
    <t>17开元4B</t>
  </si>
  <si>
    <t>030230.IB</t>
  </si>
  <si>
    <t>03国开30</t>
  </si>
  <si>
    <t>018014.SH</t>
  </si>
  <si>
    <t>国开2005</t>
  </si>
  <si>
    <t>3.6055</t>
  </si>
  <si>
    <t>150216.IB</t>
  </si>
  <si>
    <t>15国开16</t>
  </si>
  <si>
    <t>018007.SH</t>
  </si>
  <si>
    <t>国开1801</t>
  </si>
  <si>
    <t>1589176.IB</t>
  </si>
  <si>
    <t>15开元3C</t>
  </si>
  <si>
    <t>020209.IB</t>
  </si>
  <si>
    <t>02国开09</t>
  </si>
  <si>
    <t>1689296.IB</t>
  </si>
  <si>
    <t>16开元3B</t>
  </si>
  <si>
    <t>070201.IB</t>
  </si>
  <si>
    <t>07国开01</t>
  </si>
  <si>
    <t>010217.IB</t>
  </si>
  <si>
    <t>01国开17</t>
  </si>
  <si>
    <t>110250.IB</t>
  </si>
  <si>
    <t>11国开50</t>
  </si>
  <si>
    <t>1889284.IB</t>
  </si>
  <si>
    <t>18开元2A</t>
  </si>
  <si>
    <t>1302204.IB</t>
  </si>
  <si>
    <t>13国开204</t>
  </si>
  <si>
    <t>39.4164</t>
  </si>
  <si>
    <t>110219.IB</t>
  </si>
  <si>
    <t>11国开19</t>
  </si>
  <si>
    <t>060227.IB</t>
  </si>
  <si>
    <t>06国开27</t>
  </si>
  <si>
    <t>150207.IB</t>
  </si>
  <si>
    <t>15国开07</t>
  </si>
  <si>
    <t>1589240.IB</t>
  </si>
  <si>
    <t>15开元7A1</t>
  </si>
  <si>
    <t>000205.IB</t>
  </si>
  <si>
    <t>00国开05</t>
  </si>
  <si>
    <t>1489197.IB</t>
  </si>
  <si>
    <t>14开元8A1</t>
  </si>
  <si>
    <t>CDBHC19018.CMU</t>
  </si>
  <si>
    <t>开发银行 3.08% C2020</t>
  </si>
  <si>
    <t>BCMKN14076.CMU</t>
  </si>
  <si>
    <t>国家开发银行 3.3% N20170808</t>
  </si>
  <si>
    <t>110253.IB</t>
  </si>
  <si>
    <t>11国开53</t>
  </si>
  <si>
    <t>CDBHFC23001.CMU</t>
  </si>
  <si>
    <t>国家开发银行 4% C20230717</t>
  </si>
  <si>
    <t>0730012.IB</t>
  </si>
  <si>
    <t>07开元1B</t>
  </si>
  <si>
    <t>A</t>
  </si>
  <si>
    <t>1489183.IB</t>
  </si>
  <si>
    <t>14开元7A3</t>
  </si>
  <si>
    <t>227710.IB</t>
  </si>
  <si>
    <t>22贴现国开10</t>
  </si>
  <si>
    <t>110225.IB</t>
  </si>
  <si>
    <t>11国开25</t>
  </si>
  <si>
    <t>CDBHC21011.CMU</t>
  </si>
  <si>
    <t>1689180.IB</t>
  </si>
  <si>
    <t>16开元2A3</t>
  </si>
  <si>
    <t>050216.IB</t>
  </si>
  <si>
    <t>05国开16</t>
  </si>
  <si>
    <t>CDBHC16020.CMU</t>
  </si>
  <si>
    <t>国开行存款证2019</t>
  </si>
  <si>
    <t>CDBHC11025.CMU</t>
  </si>
  <si>
    <t>CDBHC12050.CMU</t>
  </si>
  <si>
    <t>国开行存款证2020</t>
  </si>
  <si>
    <t>CDBHC12071.CMU</t>
  </si>
  <si>
    <t>1689065.IB</t>
  </si>
  <si>
    <t>16开元1C</t>
  </si>
  <si>
    <t>070221.IB</t>
  </si>
  <si>
    <t>07国开21</t>
  </si>
  <si>
    <t>018017.SH</t>
  </si>
  <si>
    <t>国开2007</t>
  </si>
  <si>
    <t>1.6521</t>
  </si>
  <si>
    <t>010202.IB</t>
  </si>
  <si>
    <t>01国开02</t>
  </si>
  <si>
    <t>5080.HK</t>
  </si>
  <si>
    <t>国家开发银行 3% N20221228</t>
  </si>
  <si>
    <t>1702303.IB</t>
  </si>
  <si>
    <t>17国开303</t>
  </si>
  <si>
    <t>13.2712</t>
  </si>
  <si>
    <t>050210.IB</t>
  </si>
  <si>
    <t>05国开10</t>
  </si>
  <si>
    <t>1589236.IB</t>
  </si>
  <si>
    <t>15开元6C</t>
  </si>
  <si>
    <t>85951.HK</t>
  </si>
  <si>
    <t>国家开发银行 3.35% N20170320</t>
  </si>
  <si>
    <t>010213.IB</t>
  </si>
  <si>
    <t>01国开13</t>
  </si>
  <si>
    <t>1589362.IB</t>
  </si>
  <si>
    <t>15开元11A3</t>
  </si>
  <si>
    <t>1689179.IB</t>
  </si>
  <si>
    <t>16开元2A2</t>
  </si>
  <si>
    <t>120250.IB</t>
  </si>
  <si>
    <t>12国开50</t>
  </si>
  <si>
    <t>010216.IB</t>
  </si>
  <si>
    <t>01国开16</t>
  </si>
  <si>
    <t>1589190.IB</t>
  </si>
  <si>
    <t>15开元4A1</t>
  </si>
  <si>
    <t>09230210.IB</t>
  </si>
  <si>
    <t>23国开行二级资本债01B</t>
  </si>
  <si>
    <t>9.9123+5</t>
  </si>
  <si>
    <t>02021400.IB</t>
  </si>
  <si>
    <t>02开14本00</t>
  </si>
  <si>
    <t>020204.IB</t>
  </si>
  <si>
    <t>02国开04</t>
  </si>
  <si>
    <t>CDBHC12010.CMU</t>
  </si>
  <si>
    <t>2302001QF.IB</t>
  </si>
  <si>
    <t>23国开绿债01清发</t>
  </si>
  <si>
    <t>2.2630</t>
  </si>
  <si>
    <t>CDBHC14017.CMU</t>
  </si>
  <si>
    <t>080205.IB</t>
  </si>
  <si>
    <t>08国开05</t>
  </si>
  <si>
    <t>108611.SZ</t>
  </si>
  <si>
    <t>国开2009</t>
  </si>
  <si>
    <t>3.6822</t>
  </si>
  <si>
    <t>108609.SZ</t>
  </si>
  <si>
    <t>开贴2002</t>
  </si>
  <si>
    <t>CDBHC14005.CMU</t>
  </si>
  <si>
    <t>070222.IB</t>
  </si>
  <si>
    <t>07国开22</t>
  </si>
  <si>
    <t>140228.IB</t>
  </si>
  <si>
    <t>14国开28</t>
  </si>
  <si>
    <t>130238.IB</t>
  </si>
  <si>
    <t>13国开38</t>
  </si>
  <si>
    <t>CDBHC16021.CMU</t>
  </si>
  <si>
    <t>000212.IB</t>
  </si>
  <si>
    <t>00国开12</t>
  </si>
  <si>
    <t>070220.IB</t>
  </si>
  <si>
    <t>07国开20</t>
  </si>
  <si>
    <t>030208.IB</t>
  </si>
  <si>
    <t>03国开08</t>
  </si>
  <si>
    <t>120241.IB</t>
  </si>
  <si>
    <t>12国开41</t>
  </si>
  <si>
    <t>1202205.IB</t>
  </si>
  <si>
    <t>12国开205</t>
  </si>
  <si>
    <t>130219.IB</t>
  </si>
  <si>
    <t>13国开19</t>
  </si>
  <si>
    <t>CDBHC14023.CMU</t>
  </si>
  <si>
    <t>050207.IB</t>
  </si>
  <si>
    <t>05国开07</t>
  </si>
  <si>
    <t>1689319.IB</t>
  </si>
  <si>
    <t>16开元4A</t>
  </si>
  <si>
    <t>140225.IB</t>
  </si>
  <si>
    <t>14国开25</t>
  </si>
  <si>
    <t>170206.IB</t>
  </si>
  <si>
    <t>17国开06</t>
  </si>
  <si>
    <t>227708.IB</t>
  </si>
  <si>
    <t>22贴现国开08</t>
  </si>
  <si>
    <t>CB19112602.00</t>
  </si>
  <si>
    <t>国家开发银行 0% N20221128</t>
  </si>
  <si>
    <t>200219.IB</t>
  </si>
  <si>
    <t>20国开19</t>
  </si>
  <si>
    <t>2.0877+5</t>
  </si>
  <si>
    <t>130228.IB</t>
  </si>
  <si>
    <t>13国开28</t>
  </si>
  <si>
    <t>CDBHC22040.CMU</t>
  </si>
  <si>
    <t>开发银行 2.63% C2023</t>
  </si>
  <si>
    <t>0402029.IB</t>
  </si>
  <si>
    <t>04国开美元B</t>
  </si>
  <si>
    <t>110211.IB</t>
  </si>
  <si>
    <t>11国开11</t>
  </si>
  <si>
    <t>1589051.IB</t>
  </si>
  <si>
    <t>15开元1A2</t>
  </si>
  <si>
    <t>CDBHC13023.CMU</t>
  </si>
  <si>
    <t>5358!1.HK</t>
  </si>
  <si>
    <t>国家开发银行 0.125% N20200124</t>
  </si>
  <si>
    <t>227704.IB</t>
  </si>
  <si>
    <t>22贴现国开04</t>
  </si>
  <si>
    <t>5356.HK</t>
  </si>
  <si>
    <t>国家开发银行 3.375% NB20270124</t>
  </si>
  <si>
    <t>3.1589</t>
  </si>
  <si>
    <t>050227.IB</t>
  </si>
  <si>
    <t>05国开27</t>
  </si>
  <si>
    <t>018015.SH</t>
  </si>
  <si>
    <t>国开2006</t>
  </si>
  <si>
    <t>16.6466</t>
  </si>
  <si>
    <t>010210.IB</t>
  </si>
  <si>
    <t>01国开10</t>
  </si>
  <si>
    <t>1489181.IB</t>
  </si>
  <si>
    <t>14开元7A1</t>
  </si>
  <si>
    <t>100218.IB</t>
  </si>
  <si>
    <t>10国开18</t>
  </si>
  <si>
    <t>1489206.IB</t>
  </si>
  <si>
    <t>14开元9A</t>
  </si>
  <si>
    <t>110245.IB</t>
  </si>
  <si>
    <t>11国开45</t>
  </si>
  <si>
    <t>150209.IB</t>
  </si>
  <si>
    <t>15国开09</t>
  </si>
  <si>
    <t>040224.IB</t>
  </si>
  <si>
    <t>04国开24</t>
  </si>
  <si>
    <t>100230.IB</t>
  </si>
  <si>
    <t>10国开30</t>
  </si>
  <si>
    <t>1002019.IB</t>
  </si>
  <si>
    <t>10国开美元1</t>
  </si>
  <si>
    <t>090223.IB</t>
  </si>
  <si>
    <t>09国开23</t>
  </si>
  <si>
    <t>CDBHC17025.CMU</t>
  </si>
  <si>
    <t>国开行 4.50% C2018</t>
  </si>
  <si>
    <t>1589233.IB</t>
  </si>
  <si>
    <t>15开元6A2</t>
  </si>
  <si>
    <t>018005.SH</t>
  </si>
  <si>
    <t>国开1701</t>
  </si>
  <si>
    <t>0802019.IB</t>
  </si>
  <si>
    <t>08国开美元1</t>
  </si>
  <si>
    <t>030206.IB</t>
  </si>
  <si>
    <t>03国开06</t>
  </si>
  <si>
    <t>070229.IB</t>
  </si>
  <si>
    <t>07国开29</t>
  </si>
  <si>
    <t>CDBHC13011.CMU</t>
  </si>
  <si>
    <t>020216.IB</t>
  </si>
  <si>
    <t>02国开16</t>
  </si>
  <si>
    <t>4035.IB</t>
  </si>
  <si>
    <t>97国开53</t>
  </si>
  <si>
    <t>4009.IB</t>
  </si>
  <si>
    <t>95国开32</t>
  </si>
  <si>
    <t>090218.IB</t>
  </si>
  <si>
    <t>09国开18</t>
  </si>
  <si>
    <t>060214.IB</t>
  </si>
  <si>
    <t>06国开14</t>
  </si>
  <si>
    <t>070205.IB</t>
  </si>
  <si>
    <t>07国开05</t>
  </si>
  <si>
    <t>g16052702.00</t>
  </si>
  <si>
    <t>国开行 4.8215% 2013</t>
  </si>
  <si>
    <t>CDBHC12016.CMU</t>
  </si>
  <si>
    <t>120245.IB</t>
  </si>
  <si>
    <t>12国开45</t>
  </si>
  <si>
    <t>060231.IB</t>
  </si>
  <si>
    <t>06国开31</t>
  </si>
  <si>
    <t>140221.IB</t>
  </si>
  <si>
    <t>14国开21</t>
  </si>
  <si>
    <t>110237.IB</t>
  </si>
  <si>
    <t>11国开37</t>
  </si>
  <si>
    <t>060229.IB</t>
  </si>
  <si>
    <t>06国开29</t>
  </si>
  <si>
    <t>090219.IB</t>
  </si>
  <si>
    <t>09国开19</t>
  </si>
  <si>
    <t>5.9397</t>
  </si>
  <si>
    <t>1589339.IB</t>
  </si>
  <si>
    <t>15开元10A3</t>
  </si>
  <si>
    <t>050214.IB</t>
  </si>
  <si>
    <t>05国开14</t>
  </si>
  <si>
    <t>018008.SH</t>
  </si>
  <si>
    <t>国开1802</t>
  </si>
  <si>
    <t>CDBHC20001.CMU</t>
  </si>
  <si>
    <t>开发银行 2.8% C2021</t>
  </si>
  <si>
    <t>130214.IB</t>
  </si>
  <si>
    <t>13国开14</t>
  </si>
  <si>
    <t>130232.IB</t>
  </si>
  <si>
    <t>13国开32</t>
  </si>
  <si>
    <t>OAUB.SG</t>
  </si>
  <si>
    <t>开发银行 3.23% N20251127</t>
  </si>
  <si>
    <t>2.0000</t>
  </si>
  <si>
    <t>070217.IB</t>
  </si>
  <si>
    <t>07国开17</t>
  </si>
  <si>
    <t>1489198.IB</t>
  </si>
  <si>
    <t>14开元8A2</t>
  </si>
  <si>
    <t>CDBHC17046.CMU</t>
  </si>
  <si>
    <t>国开行 4.50% C2020</t>
  </si>
  <si>
    <t>150220.IB</t>
  </si>
  <si>
    <t>15国开20</t>
  </si>
  <si>
    <t>110209.IB</t>
  </si>
  <si>
    <t>11国开09</t>
  </si>
  <si>
    <t>17.2521</t>
  </si>
  <si>
    <t>1589361.IB</t>
  </si>
  <si>
    <t>15开元11A2</t>
  </si>
  <si>
    <t>050202.IB</t>
  </si>
  <si>
    <t>05国开02</t>
  </si>
  <si>
    <t>120225.IB</t>
  </si>
  <si>
    <t>12国开25</t>
  </si>
  <si>
    <t>187702.IB</t>
  </si>
  <si>
    <t>18贴现国开02</t>
  </si>
  <si>
    <t>040206.IB</t>
  </si>
  <si>
    <t>04国开06</t>
  </si>
  <si>
    <t>090221.IB</t>
  </si>
  <si>
    <t>09国开21</t>
  </si>
  <si>
    <t>050229.IB</t>
  </si>
  <si>
    <t>05国开29</t>
  </si>
  <si>
    <t>020214.IB</t>
  </si>
  <si>
    <t>02国开14</t>
  </si>
  <si>
    <t>050204.IB</t>
  </si>
  <si>
    <t>05国开04</t>
  </si>
  <si>
    <t>1489059.IB</t>
  </si>
  <si>
    <t>14开元4A1</t>
  </si>
  <si>
    <t>120229.IB</t>
  </si>
  <si>
    <t>12国开29</t>
  </si>
  <si>
    <t>050221.IB</t>
  </si>
  <si>
    <t>05国开21</t>
  </si>
  <si>
    <t>140202.IB</t>
  </si>
  <si>
    <t>14国开02</t>
  </si>
  <si>
    <t>1689063.IB</t>
  </si>
  <si>
    <t>16开元1A2</t>
  </si>
  <si>
    <t>5681!2.HK</t>
  </si>
  <si>
    <t>国家开发银行 FRN N20190708</t>
  </si>
  <si>
    <t>4018.IB</t>
  </si>
  <si>
    <t>95国开51</t>
  </si>
  <si>
    <t>010219.IB</t>
  </si>
  <si>
    <t>01国开19</t>
  </si>
  <si>
    <t>5661!2.HK</t>
  </si>
  <si>
    <t>国家开发银行 0.5% N20210601</t>
  </si>
  <si>
    <t>CB19032505.00</t>
  </si>
  <si>
    <t>100203.IB</t>
  </si>
  <si>
    <t>10国开03</t>
  </si>
  <si>
    <t>1789267.IB</t>
  </si>
  <si>
    <t>17开元3C</t>
  </si>
  <si>
    <t>CDBHC17022.CMU</t>
  </si>
  <si>
    <t>国开行 0% C2018</t>
  </si>
  <si>
    <t>000202.IB</t>
  </si>
  <si>
    <t>00国开02</t>
  </si>
  <si>
    <t>020217.IB</t>
  </si>
  <si>
    <t>02国开17</t>
  </si>
  <si>
    <t>110256.IB</t>
  </si>
  <si>
    <t>11国开56</t>
  </si>
  <si>
    <t>12.8822+5</t>
  </si>
  <si>
    <t>1589304.IB</t>
  </si>
  <si>
    <t>15开元9A2</t>
  </si>
  <si>
    <t>130233.IB</t>
  </si>
  <si>
    <t>13国开33</t>
  </si>
  <si>
    <t>018002.SH</t>
  </si>
  <si>
    <t>国开1302</t>
  </si>
  <si>
    <t>9003.IB</t>
  </si>
  <si>
    <t>98政策债</t>
  </si>
  <si>
    <t>1589175.IB</t>
  </si>
  <si>
    <t>15开元3B</t>
  </si>
  <si>
    <t>110202.IB</t>
  </si>
  <si>
    <t>11国开02</t>
  </si>
  <si>
    <t>120202.IB</t>
  </si>
  <si>
    <t>12国开02</t>
  </si>
  <si>
    <t>CDBHC17018.CMU</t>
  </si>
  <si>
    <t>1589191.IB</t>
  </si>
  <si>
    <t>15开元4A2</t>
  </si>
  <si>
    <t>110230.IB</t>
  </si>
  <si>
    <t>11国开30</t>
  </si>
  <si>
    <t>0602029.IB</t>
  </si>
  <si>
    <t>06国开美元2</t>
  </si>
  <si>
    <t>120226.IB</t>
  </si>
  <si>
    <t>12国开26</t>
  </si>
  <si>
    <t>190216.IB</t>
  </si>
  <si>
    <t>19国开16</t>
  </si>
  <si>
    <t>000208.IB</t>
  </si>
  <si>
    <t>00国开08</t>
  </si>
  <si>
    <t>120248.IB</t>
  </si>
  <si>
    <t>12国开48</t>
  </si>
  <si>
    <t>CDBHC13053.CMU</t>
  </si>
  <si>
    <t>207707.IB</t>
  </si>
  <si>
    <t>20贴现国开07</t>
  </si>
  <si>
    <t>060206.IB</t>
  </si>
  <si>
    <t>06国开06</t>
  </si>
  <si>
    <t>090202.IB</t>
  </si>
  <si>
    <t>09国开02</t>
  </si>
  <si>
    <t>108610.SZ</t>
  </si>
  <si>
    <t>国开2008</t>
  </si>
  <si>
    <t>1.6822</t>
  </si>
  <si>
    <t>207703.IB</t>
  </si>
  <si>
    <t>20贴现国开03</t>
  </si>
  <si>
    <t>050224.IB</t>
  </si>
  <si>
    <t>05国开24</t>
  </si>
  <si>
    <t>CDBHC22011.CMU</t>
  </si>
  <si>
    <t>110241.IB</t>
  </si>
  <si>
    <t>11国开41</t>
  </si>
  <si>
    <t>060237.IB</t>
  </si>
  <si>
    <t>06国开37</t>
  </si>
  <si>
    <t>110242.IB</t>
  </si>
  <si>
    <t>11国开42</t>
  </si>
  <si>
    <t>5359.HK</t>
  </si>
  <si>
    <t>国家开发银行 0.875% N20240124</t>
  </si>
  <si>
    <t>0.1562</t>
  </si>
  <si>
    <t>060219.IB</t>
  </si>
  <si>
    <t>06国开19</t>
  </si>
  <si>
    <t>2.7726</t>
  </si>
  <si>
    <t>030217.IB</t>
  </si>
  <si>
    <t>03国开17</t>
  </si>
  <si>
    <t>020219.IB</t>
  </si>
  <si>
    <t>02国开19</t>
  </si>
  <si>
    <t>130236.IB</t>
  </si>
  <si>
    <t>13国开36</t>
  </si>
  <si>
    <t>000206.IB</t>
  </si>
  <si>
    <t>00国开06</t>
  </si>
  <si>
    <t>130203.IB</t>
  </si>
  <si>
    <t>13国开03</t>
  </si>
  <si>
    <t>020207.IB</t>
  </si>
  <si>
    <t>02国开07</t>
  </si>
  <si>
    <t>02021405.IB</t>
  </si>
  <si>
    <t>02开14息05</t>
  </si>
  <si>
    <t>CDBHC13044.CMU</t>
  </si>
  <si>
    <t>CDBHZC23014.CMU</t>
  </si>
  <si>
    <t>开发银行 0% C20231228</t>
  </si>
  <si>
    <t>0.0822</t>
  </si>
  <si>
    <t>1789353.IB</t>
  </si>
  <si>
    <t>17开元4C</t>
  </si>
  <si>
    <t>130239.IB</t>
  </si>
  <si>
    <t>13国开39</t>
  </si>
  <si>
    <t>010203.IB</t>
  </si>
  <si>
    <t>01国开03</t>
  </si>
  <si>
    <t>061201005.IB</t>
  </si>
  <si>
    <t>12开元1B</t>
  </si>
  <si>
    <t>080208.IB</t>
  </si>
  <si>
    <t>08国开08</t>
  </si>
  <si>
    <t>227703.IB</t>
  </si>
  <si>
    <t>22贴现国开03</t>
  </si>
  <si>
    <t>CDBHC22010.CMU</t>
  </si>
  <si>
    <t>5020.HK</t>
  </si>
  <si>
    <t>国家开发银行 0.375% N20211116</t>
  </si>
  <si>
    <t>108603.SZ</t>
  </si>
  <si>
    <t>国开1804</t>
  </si>
  <si>
    <t>120212.IB</t>
  </si>
  <si>
    <t>12国开12</t>
  </si>
  <si>
    <t>120249.IB</t>
  </si>
  <si>
    <t>12国开49</t>
  </si>
  <si>
    <t>1689320.IB</t>
  </si>
  <si>
    <t>16开元4B</t>
  </si>
  <si>
    <t>010207.IB</t>
  </si>
  <si>
    <t>01国开07</t>
  </si>
  <si>
    <t>CDBHC20010.CMU</t>
  </si>
  <si>
    <t>4038.IB</t>
  </si>
  <si>
    <t>97国开54</t>
  </si>
  <si>
    <t>5659!2.HK</t>
  </si>
  <si>
    <t>国家开发银行 2.125% N20210601</t>
  </si>
  <si>
    <t>120218.IB</t>
  </si>
  <si>
    <t>12国开18</t>
  </si>
  <si>
    <t>110215.IB</t>
  </si>
  <si>
    <t>11国开15</t>
  </si>
  <si>
    <t>CDBHZC23018.CMU</t>
  </si>
  <si>
    <t>国开行 0% C20231213</t>
  </si>
  <si>
    <t>0.0411</t>
  </si>
  <si>
    <t>1589241.IB</t>
  </si>
  <si>
    <t>15开元7A2</t>
  </si>
  <si>
    <t>5479.HK</t>
  </si>
  <si>
    <t>国家开发银行 0.625% N20221212</t>
  </si>
  <si>
    <t>070225.IB</t>
  </si>
  <si>
    <t>07国开25</t>
  </si>
  <si>
    <t>108615.SZ</t>
  </si>
  <si>
    <t>国开2105</t>
  </si>
  <si>
    <t>092202005.IB</t>
  </si>
  <si>
    <t>22国开行二级资本债01A</t>
  </si>
  <si>
    <t>3.9370+5</t>
  </si>
  <si>
    <t>85902!1.HK</t>
  </si>
  <si>
    <t>国家开发银行 2.95% N20150803</t>
  </si>
  <si>
    <t>CDBHC16022.CMU</t>
  </si>
  <si>
    <t>160202.IB</t>
  </si>
  <si>
    <t>16国开02</t>
  </si>
  <si>
    <t>110247.IB</t>
  </si>
  <si>
    <t>11国开47</t>
  </si>
  <si>
    <t>1489089.IB</t>
  </si>
  <si>
    <t>14开元5C</t>
  </si>
  <si>
    <t>070227.IB</t>
  </si>
  <si>
    <t>07国开27</t>
  </si>
  <si>
    <t>4553!4.HK</t>
  </si>
  <si>
    <t>国家开发银行 FRN N20210531</t>
  </si>
  <si>
    <t>130208.IB</t>
  </si>
  <si>
    <t>13国开08</t>
  </si>
  <si>
    <t>130218.IB</t>
  </si>
  <si>
    <t>13国开18</t>
  </si>
  <si>
    <t>080204.IB</t>
  </si>
  <si>
    <t>08国开04</t>
  </si>
  <si>
    <t>100234.IB</t>
  </si>
  <si>
    <t>10国开34</t>
  </si>
  <si>
    <t>4031.IB</t>
  </si>
  <si>
    <t>97国开51</t>
  </si>
  <si>
    <t>108613.SZ</t>
  </si>
  <si>
    <t>国开2103</t>
  </si>
  <si>
    <t>0.1781</t>
  </si>
  <si>
    <t>40128.HK</t>
  </si>
  <si>
    <t>BCMKN14086.CMU</t>
  </si>
  <si>
    <t>国家开发银行 4.35% B20240919</t>
  </si>
  <si>
    <t>0.8110</t>
  </si>
  <si>
    <t>030209.IB</t>
  </si>
  <si>
    <t>03国开09</t>
  </si>
  <si>
    <t>050211.IB</t>
  </si>
  <si>
    <t>05国开11</t>
  </si>
  <si>
    <t>1889286.IB</t>
  </si>
  <si>
    <t>18开元2C</t>
  </si>
  <si>
    <t>010205.IB</t>
  </si>
  <si>
    <t>01国开05</t>
  </si>
  <si>
    <t>040225.IB</t>
  </si>
  <si>
    <t>04国开25</t>
  </si>
  <si>
    <t>040216.IB</t>
  </si>
  <si>
    <t>04国开16</t>
  </si>
  <si>
    <t>120204.IB</t>
  </si>
  <si>
    <t>12国开04</t>
  </si>
  <si>
    <t>130222.IB</t>
  </si>
  <si>
    <t>13国开22</t>
  </si>
  <si>
    <t>100225.IB</t>
  </si>
  <si>
    <t>10国开25</t>
  </si>
  <si>
    <t>CDBHZC23032.CMU</t>
  </si>
  <si>
    <t>国开行 0% C20231220</t>
  </si>
  <si>
    <t>0.0603</t>
  </si>
  <si>
    <t>150208.IB</t>
  </si>
  <si>
    <t>15国开08</t>
  </si>
  <si>
    <t>020206.IB</t>
  </si>
  <si>
    <t>02国开06</t>
  </si>
  <si>
    <t>1589174.IB</t>
  </si>
  <si>
    <t>15开元3A2</t>
  </si>
  <si>
    <t>020210.IB</t>
  </si>
  <si>
    <t>02国开10</t>
  </si>
  <si>
    <t>060224.IB</t>
  </si>
  <si>
    <t>06国开24</t>
  </si>
  <si>
    <t>12.9315</t>
  </si>
  <si>
    <t>CDBHC11017.CMU</t>
  </si>
  <si>
    <t>4041.IB</t>
  </si>
  <si>
    <t>97国开56</t>
  </si>
  <si>
    <t>110210.IB</t>
  </si>
  <si>
    <t>11国开10</t>
  </si>
  <si>
    <t>4022.IB</t>
  </si>
  <si>
    <t>96国开51</t>
  </si>
  <si>
    <t>130245.IB</t>
  </si>
  <si>
    <t>13国开45</t>
  </si>
  <si>
    <t>1789133.IB</t>
  </si>
  <si>
    <t>17开元1A</t>
  </si>
  <si>
    <t>090206.IB</t>
  </si>
  <si>
    <t>09国开06</t>
  </si>
  <si>
    <t>5.6137</t>
  </si>
  <si>
    <t>CDBHC20002.CMU</t>
  </si>
  <si>
    <t>108606.SZ</t>
  </si>
  <si>
    <t>国开2001</t>
  </si>
  <si>
    <t>3.1397</t>
  </si>
  <si>
    <t>060204.IB</t>
  </si>
  <si>
    <t>06国开04</t>
  </si>
  <si>
    <t>070214.IB</t>
  </si>
  <si>
    <t>07国开14</t>
  </si>
  <si>
    <t>85904.HK</t>
  </si>
  <si>
    <t>国家开发银行 4.2% B20270119</t>
  </si>
  <si>
    <t>3.1452</t>
  </si>
  <si>
    <t>090210.IB</t>
  </si>
  <si>
    <t>09国开10</t>
  </si>
  <si>
    <t>227702.IB</t>
  </si>
  <si>
    <t>22贴现国开02</t>
  </si>
  <si>
    <t>120221.IB</t>
  </si>
  <si>
    <t>12国开21</t>
  </si>
  <si>
    <t>040218.IB</t>
  </si>
  <si>
    <t>04国开18</t>
  </si>
  <si>
    <t>030203.IB</t>
  </si>
  <si>
    <t>03国开03</t>
  </si>
  <si>
    <t>1889104.IB</t>
  </si>
  <si>
    <t>18开元1A</t>
  </si>
  <si>
    <t>090204.IB</t>
  </si>
  <si>
    <t>09国开04</t>
  </si>
  <si>
    <t>CDBHC21009.CMU</t>
  </si>
  <si>
    <t>030211.IB</t>
  </si>
  <si>
    <t>03国开11</t>
  </si>
  <si>
    <t>1589243.IB</t>
  </si>
  <si>
    <t>15开元7B</t>
  </si>
  <si>
    <t>CDBHC12024.CMU</t>
  </si>
  <si>
    <t>5021.HK</t>
  </si>
  <si>
    <t>国家开发银行 2.75% N20221116</t>
  </si>
  <si>
    <t>1589193.IB</t>
  </si>
  <si>
    <t>15开元4B</t>
  </si>
  <si>
    <t>1589279.IB</t>
  </si>
  <si>
    <t>15开元8优先</t>
  </si>
  <si>
    <t>070215.IB</t>
  </si>
  <si>
    <t>07国开15</t>
  </si>
  <si>
    <t>CDBHFC23015.CMU</t>
  </si>
  <si>
    <t>开发银行 2.75% C20240402</t>
  </si>
  <si>
    <t>0.3452</t>
  </si>
  <si>
    <t>09230220.IB</t>
  </si>
  <si>
    <t>23国开清发20</t>
  </si>
  <si>
    <t>19.6658</t>
  </si>
  <si>
    <t>BCMKN10018.CMU</t>
  </si>
  <si>
    <t>国开行票据2013</t>
  </si>
  <si>
    <t>110248.IB</t>
  </si>
  <si>
    <t>11国开48</t>
  </si>
  <si>
    <t>018012.SH</t>
  </si>
  <si>
    <t>国开2003</t>
  </si>
  <si>
    <t>3.1863</t>
  </si>
  <si>
    <t>070207.IB</t>
  </si>
  <si>
    <t>07国开07</t>
  </si>
  <si>
    <t>3.4877</t>
  </si>
  <si>
    <t>018021.SH</t>
  </si>
  <si>
    <t>国开2303</t>
  </si>
  <si>
    <t>0.4055</t>
  </si>
  <si>
    <t>092302002.IB</t>
  </si>
  <si>
    <t>23国开清发02</t>
  </si>
  <si>
    <t>6.6192</t>
  </si>
  <si>
    <t>1489063.IB</t>
  </si>
  <si>
    <t>14开元4C</t>
  </si>
  <si>
    <t>110221.IB</t>
  </si>
  <si>
    <t>11国开21</t>
  </si>
  <si>
    <t>030228.IB</t>
  </si>
  <si>
    <t>03国开28</t>
  </si>
  <si>
    <t>060222.IB</t>
  </si>
  <si>
    <t>06国开22</t>
  </si>
  <si>
    <t>CB19062705.00</t>
  </si>
  <si>
    <t>国家开发银行 FRN N20240625</t>
  </si>
  <si>
    <t>0.5753</t>
  </si>
  <si>
    <t>02021407.IB</t>
  </si>
  <si>
    <t>02开14息07</t>
  </si>
  <si>
    <t>CDBHFC23034.CMU</t>
  </si>
  <si>
    <t>国开行 3% C20240522</t>
  </si>
  <si>
    <t>CDBHC11024.CMU</t>
  </si>
  <si>
    <t>050222.IB</t>
  </si>
  <si>
    <t>05国开22</t>
  </si>
  <si>
    <t>CDBHZC23017.CMU</t>
  </si>
  <si>
    <t>国开行 0% C20231204</t>
  </si>
  <si>
    <t>0.0164</t>
  </si>
  <si>
    <t>CDBHC19029.CMU</t>
  </si>
  <si>
    <t>开发银行 2.80% C2020</t>
  </si>
  <si>
    <t>1489155.IB</t>
  </si>
  <si>
    <t>14开元6A1</t>
  </si>
  <si>
    <t>CDBHC13054.CMU</t>
  </si>
  <si>
    <t>CDBHC10017.CMU</t>
  </si>
  <si>
    <t>国开行存款证2011</t>
  </si>
  <si>
    <t>061201002.IB</t>
  </si>
  <si>
    <t>12开元1A2</t>
  </si>
  <si>
    <t>CDBHZC23033.CMU</t>
  </si>
  <si>
    <t>国开行 0% C20241107</t>
  </si>
  <si>
    <t>0.9452</t>
  </si>
  <si>
    <t>050225.IB</t>
  </si>
  <si>
    <t>05国开25</t>
  </si>
  <si>
    <t>BCMKB10019.CMU</t>
  </si>
  <si>
    <t>国家开发银行 2.7% N20131111</t>
  </si>
  <si>
    <t>110233.IB</t>
  </si>
  <si>
    <t>11国开33</t>
  </si>
  <si>
    <t>CDBHFC23022.CMU</t>
  </si>
  <si>
    <t>国开行 2.6% C20240702</t>
  </si>
  <si>
    <t>0.5945</t>
  </si>
  <si>
    <t>5477.HK</t>
  </si>
  <si>
    <t>国家开发银行 FRN N20211212</t>
  </si>
  <si>
    <t>227706.IB</t>
  </si>
  <si>
    <t>22贴现国开06</t>
  </si>
  <si>
    <t>130209.IB</t>
  </si>
  <si>
    <t>13国开09</t>
  </si>
  <si>
    <t>0602320.IB</t>
  </si>
  <si>
    <t>06国开32</t>
  </si>
  <si>
    <t>1489062.IB</t>
  </si>
  <si>
    <t>14开元4B</t>
  </si>
  <si>
    <t>060203.IB</t>
  </si>
  <si>
    <t>06国开03</t>
  </si>
  <si>
    <t>2.3699</t>
  </si>
  <si>
    <t>030224.IB</t>
  </si>
  <si>
    <t>03国开24</t>
  </si>
  <si>
    <t>9005.IB</t>
  </si>
  <si>
    <t>98国开债3</t>
  </si>
  <si>
    <t>207701.IB</t>
  </si>
  <si>
    <t>20贴现国开01</t>
  </si>
  <si>
    <t>110218.IB</t>
  </si>
  <si>
    <t>11国开18</t>
  </si>
  <si>
    <t>110234.IB</t>
  </si>
  <si>
    <t>11国开34</t>
  </si>
  <si>
    <t>010206.IB</t>
  </si>
  <si>
    <t>01国开06</t>
  </si>
  <si>
    <t>110258.IB</t>
  </si>
  <si>
    <t>11国开58</t>
  </si>
  <si>
    <t>CB19071505.00</t>
  </si>
  <si>
    <t>国家开发银行 FRN N20240719</t>
  </si>
  <si>
    <t>0.6411</t>
  </si>
  <si>
    <t>120239.IB</t>
  </si>
  <si>
    <t>12国开39</t>
  </si>
  <si>
    <t>060215.IB</t>
  </si>
  <si>
    <t>06国开15</t>
  </si>
  <si>
    <t>000210.IB</t>
  </si>
  <si>
    <t>00国开10</t>
  </si>
  <si>
    <t>000207.IB</t>
  </si>
  <si>
    <t>00国开07</t>
  </si>
  <si>
    <t>060208.IB</t>
  </si>
  <si>
    <t>06国开08</t>
  </si>
  <si>
    <t>0530012.IB</t>
  </si>
  <si>
    <t>05开元1B</t>
  </si>
  <si>
    <t>CDBHC22034.CMU</t>
  </si>
  <si>
    <t>130230.IB</t>
  </si>
  <si>
    <t>13国开30</t>
  </si>
  <si>
    <t>110239.IB</t>
  </si>
  <si>
    <t>11国开39</t>
  </si>
  <si>
    <t>02021401.IB</t>
  </si>
  <si>
    <t>02开14息01</t>
  </si>
  <si>
    <t>100210.IB</t>
  </si>
  <si>
    <t>10国开10</t>
  </si>
  <si>
    <t>020211.IB</t>
  </si>
  <si>
    <t>02国开11</t>
  </si>
  <si>
    <t>140219.IB</t>
  </si>
  <si>
    <t>14国开19</t>
  </si>
  <si>
    <t>100232.IB</t>
  </si>
  <si>
    <t>10国开32</t>
  </si>
  <si>
    <t>16.9808</t>
  </si>
  <si>
    <t>227701.IB</t>
  </si>
  <si>
    <t>22贴现国开01</t>
  </si>
  <si>
    <t>1589173.IB</t>
  </si>
  <si>
    <t>15开元3A1</t>
  </si>
  <si>
    <t>1989494.IB</t>
  </si>
  <si>
    <t>19开元1B</t>
  </si>
  <si>
    <t>1589099.IB</t>
  </si>
  <si>
    <t>15开元2A1</t>
  </si>
  <si>
    <t>110226.IB</t>
  </si>
  <si>
    <t>11国开26</t>
  </si>
  <si>
    <t>210204.IB</t>
  </si>
  <si>
    <t>21国开04</t>
  </si>
  <si>
    <t>4.1151</t>
  </si>
  <si>
    <t>2202002.IB</t>
  </si>
  <si>
    <t>22国开绿债02</t>
  </si>
  <si>
    <t>200212.IB</t>
  </si>
  <si>
    <t>20国开12</t>
  </si>
  <si>
    <t>140215.IB</t>
  </si>
  <si>
    <t>14国开15</t>
  </si>
  <si>
    <t>0.5397</t>
  </si>
  <si>
    <t>220205.IB</t>
  </si>
  <si>
    <t>22国开05</t>
  </si>
  <si>
    <t>8.1425</t>
  </si>
  <si>
    <t>130231.IB</t>
  </si>
  <si>
    <t>13国开31</t>
  </si>
  <si>
    <t>180201.IB</t>
  </si>
  <si>
    <t>18国开01</t>
  </si>
  <si>
    <t>150215.IB</t>
  </si>
  <si>
    <t>15国开15</t>
  </si>
  <si>
    <t>150210.IB</t>
  </si>
  <si>
    <t>15国开10</t>
  </si>
  <si>
    <t>1.3753</t>
  </si>
  <si>
    <t>1302205.IB</t>
  </si>
  <si>
    <t>13国开205</t>
  </si>
  <si>
    <t>39.7014</t>
  </si>
  <si>
    <t>180204.IB</t>
  </si>
  <si>
    <t>18国开04</t>
  </si>
  <si>
    <t>170202.IB</t>
  </si>
  <si>
    <t>17国开02</t>
  </si>
  <si>
    <t>13.1260</t>
  </si>
  <si>
    <t>210216.IB</t>
  </si>
  <si>
    <t>21国开16</t>
  </si>
  <si>
    <t>200208.IB</t>
  </si>
  <si>
    <t>20国开08</t>
  </si>
  <si>
    <t>1.5671</t>
  </si>
  <si>
    <t>220219.IB</t>
  </si>
  <si>
    <t>22国开19</t>
  </si>
  <si>
    <t>3.5726+5</t>
  </si>
  <si>
    <t>190210.IB</t>
  </si>
  <si>
    <t>19国开10</t>
  </si>
  <si>
    <t>5.4822</t>
  </si>
  <si>
    <t>210210.IB</t>
  </si>
  <si>
    <t>21国开10</t>
  </si>
  <si>
    <t>7.5288</t>
  </si>
  <si>
    <t>230213.IB</t>
  </si>
  <si>
    <t>23国开13</t>
  </si>
  <si>
    <t>2.1370</t>
  </si>
  <si>
    <t>200216.IB</t>
  </si>
  <si>
    <t>20国开16</t>
  </si>
  <si>
    <t>130240.IB</t>
  </si>
  <si>
    <t>13国开40</t>
  </si>
  <si>
    <t>1702003.IB</t>
  </si>
  <si>
    <t>17国开绿债03</t>
  </si>
  <si>
    <t>140205.IB</t>
  </si>
  <si>
    <t>14国开05</t>
  </si>
  <si>
    <t>0.1452</t>
  </si>
  <si>
    <t>160216.IB</t>
  </si>
  <si>
    <t>16国开16</t>
  </si>
  <si>
    <t>22.9507</t>
  </si>
  <si>
    <t>230211.IB</t>
  </si>
  <si>
    <t>23国开11</t>
  </si>
  <si>
    <t>0.7781</t>
  </si>
  <si>
    <t>190209.IB</t>
  </si>
  <si>
    <t>19国开09</t>
  </si>
  <si>
    <t>2.7096</t>
  </si>
  <si>
    <t>160206.IB</t>
  </si>
  <si>
    <t>16国开06</t>
  </si>
  <si>
    <t>220220.IB</t>
  </si>
  <si>
    <t>22国开20</t>
  </si>
  <si>
    <t>8.9123</t>
  </si>
  <si>
    <t>160210.IB</t>
  </si>
  <si>
    <t>16国开10</t>
  </si>
  <si>
    <t>2.3534</t>
  </si>
  <si>
    <t>230215.IB</t>
  </si>
  <si>
    <t>23国开15</t>
  </si>
  <si>
    <t>9.7945</t>
  </si>
  <si>
    <t>220215.IB</t>
  </si>
  <si>
    <t>22国开15</t>
  </si>
  <si>
    <t>8.6438</t>
  </si>
  <si>
    <t>2102001.IB</t>
  </si>
  <si>
    <t>21国开绿债01</t>
  </si>
  <si>
    <t>190202.IB</t>
  </si>
  <si>
    <t>19国开02</t>
  </si>
  <si>
    <t>230205.IB</t>
  </si>
  <si>
    <t>23国开05</t>
  </si>
  <si>
    <t>9.2767</t>
  </si>
  <si>
    <t>180207.IB</t>
  </si>
  <si>
    <t>18国开07</t>
  </si>
  <si>
    <t>140217.IB</t>
  </si>
  <si>
    <t>14国开17</t>
  </si>
  <si>
    <t>5.6027</t>
  </si>
  <si>
    <t>180216.IB</t>
  </si>
  <si>
    <t>18国开16</t>
  </si>
  <si>
    <t>190205.IB</t>
  </si>
  <si>
    <t>19国开05</t>
  </si>
  <si>
    <t>5.1178</t>
  </si>
  <si>
    <t>170210.IB</t>
  </si>
  <si>
    <t>17国开10</t>
  </si>
  <si>
    <t>3.3671</t>
  </si>
  <si>
    <t>180210.IB</t>
  </si>
  <si>
    <t>18国开10</t>
  </si>
  <si>
    <t>4.6082</t>
  </si>
  <si>
    <t>140223.IB</t>
  </si>
  <si>
    <t>14国开23</t>
  </si>
  <si>
    <t>220209.IB</t>
  </si>
  <si>
    <t>22国开09</t>
  </si>
  <si>
    <t>5.7973</t>
  </si>
  <si>
    <t>220207.IB</t>
  </si>
  <si>
    <t>22国开07</t>
  </si>
  <si>
    <t>1.7425</t>
  </si>
  <si>
    <t>220202.IB</t>
  </si>
  <si>
    <t>22国开02</t>
  </si>
  <si>
    <t>1.3014</t>
  </si>
  <si>
    <t>200201.IB</t>
  </si>
  <si>
    <t>20国开01</t>
  </si>
  <si>
    <t>230207.IB</t>
  </si>
  <si>
    <t>23国开07</t>
  </si>
  <si>
    <t>2.6055</t>
  </si>
  <si>
    <t>220214.IB</t>
  </si>
  <si>
    <t>22国开14</t>
  </si>
  <si>
    <t>1.3123</t>
  </si>
  <si>
    <t>210214.IB</t>
  </si>
  <si>
    <t>21国开14</t>
  </si>
  <si>
    <t>0.7178</t>
  </si>
  <si>
    <t>190203.IB</t>
  </si>
  <si>
    <t>19国开03</t>
  </si>
  <si>
    <t>1902001.IB</t>
  </si>
  <si>
    <t>19国开绿债01</t>
  </si>
  <si>
    <t>220203.IB</t>
  </si>
  <si>
    <t>22国开03</t>
  </si>
  <si>
    <t>3.2438</t>
  </si>
  <si>
    <t>160214.IB</t>
  </si>
  <si>
    <t>16国开14</t>
  </si>
  <si>
    <t>180203.IB</t>
  </si>
  <si>
    <t>18国开03</t>
  </si>
  <si>
    <t>200206.IB</t>
  </si>
  <si>
    <t>20国开06</t>
  </si>
  <si>
    <t>160209.IB</t>
  </si>
  <si>
    <t>16国开09</t>
  </si>
  <si>
    <t>210220.IB</t>
  </si>
  <si>
    <t>21国开20</t>
  </si>
  <si>
    <t>17.9589</t>
  </si>
  <si>
    <t>210207.IB</t>
  </si>
  <si>
    <t>21国开07</t>
  </si>
  <si>
    <t>0.5534</t>
  </si>
  <si>
    <t>180209.IB</t>
  </si>
  <si>
    <t>18国开09</t>
  </si>
  <si>
    <t>190211.IB</t>
  </si>
  <si>
    <t>19国开11</t>
  </si>
  <si>
    <t>220217.IB</t>
  </si>
  <si>
    <t>22国开17</t>
  </si>
  <si>
    <t>1.4658</t>
  </si>
  <si>
    <t>2202003.IB</t>
  </si>
  <si>
    <t>22国开绿债03</t>
  </si>
  <si>
    <t>1.8877</t>
  </si>
  <si>
    <t>190206.IB</t>
  </si>
  <si>
    <t>19国开06</t>
  </si>
  <si>
    <t>200210.IB</t>
  </si>
  <si>
    <t>20国开10</t>
  </si>
  <si>
    <t>6.5589</t>
  </si>
  <si>
    <t>210221.IB</t>
  </si>
  <si>
    <t>21国开21</t>
  </si>
  <si>
    <t>27.9945</t>
  </si>
  <si>
    <t>200211.IB</t>
  </si>
  <si>
    <t>20国开11</t>
  </si>
  <si>
    <t>150222.IB</t>
  </si>
  <si>
    <t>15国开22</t>
  </si>
  <si>
    <t>120252.IB</t>
  </si>
  <si>
    <t>12国开52</t>
  </si>
  <si>
    <t>34.0986+5</t>
  </si>
  <si>
    <t>170204.IB</t>
  </si>
  <si>
    <t>17国开04</t>
  </si>
  <si>
    <t>140229.IB</t>
  </si>
  <si>
    <t>14国开29</t>
  </si>
  <si>
    <t>0.9808</t>
  </si>
  <si>
    <t>200217.IB</t>
  </si>
  <si>
    <t>20国开17</t>
  </si>
  <si>
    <t>200209.IB</t>
  </si>
  <si>
    <t>20国开09</t>
  </si>
  <si>
    <t>210205.IB</t>
  </si>
  <si>
    <t>21国开05</t>
  </si>
  <si>
    <t>7.2603</t>
  </si>
  <si>
    <t>190201.IB</t>
  </si>
  <si>
    <t>19国开01</t>
  </si>
  <si>
    <t>180205.IB</t>
  </si>
  <si>
    <t>18国开05</t>
  </si>
  <si>
    <t>4.2027</t>
  </si>
  <si>
    <t>200204.IB</t>
  </si>
  <si>
    <t>20国开04</t>
  </si>
  <si>
    <t>3.1315</t>
  </si>
  <si>
    <t>140230.IB</t>
  </si>
  <si>
    <t>14国开30</t>
  </si>
  <si>
    <t>170208.IB</t>
  </si>
  <si>
    <t>17国开08</t>
  </si>
  <si>
    <t>0.7315</t>
  </si>
  <si>
    <t>200220.IB</t>
  </si>
  <si>
    <t>20国开20</t>
  </si>
  <si>
    <t>200205.IB</t>
  </si>
  <si>
    <t>20国开05</t>
  </si>
  <si>
    <t>6.2849</t>
  </si>
  <si>
    <t>180206.IB</t>
  </si>
  <si>
    <t>18国开06</t>
  </si>
  <si>
    <t>1.3452</t>
  </si>
  <si>
    <t>190208.IB</t>
  </si>
  <si>
    <t>19国开08</t>
  </si>
  <si>
    <t>220210.IB</t>
  </si>
  <si>
    <t>22国开10</t>
  </si>
  <si>
    <t>8.4055</t>
  </si>
  <si>
    <t>180211.IB</t>
  </si>
  <si>
    <t>18国开11</t>
  </si>
  <si>
    <t>170215.IB</t>
  </si>
  <si>
    <t>17国开15</t>
  </si>
  <si>
    <t>3.7397</t>
  </si>
  <si>
    <t>170207.IB</t>
  </si>
  <si>
    <t>17国开07</t>
  </si>
  <si>
    <t>200215.IB</t>
  </si>
  <si>
    <t>20国开15</t>
  </si>
  <si>
    <t>220211.IB</t>
  </si>
  <si>
    <t>22国开11</t>
  </si>
  <si>
    <t>190214.IB</t>
  </si>
  <si>
    <t>19国开14</t>
  </si>
  <si>
    <t>190207.IB</t>
  </si>
  <si>
    <t>19国开07</t>
  </si>
  <si>
    <t>150211.IB</t>
  </si>
  <si>
    <t>15国开11</t>
  </si>
  <si>
    <t>220218.IB</t>
  </si>
  <si>
    <t>22国开18</t>
  </si>
  <si>
    <t>1.5726+2</t>
  </si>
  <si>
    <t>170209.IB</t>
  </si>
  <si>
    <t>17国开09</t>
  </si>
  <si>
    <t>160217.IB</t>
  </si>
  <si>
    <t>16国开17</t>
  </si>
  <si>
    <t>210203.IB</t>
  </si>
  <si>
    <t>21国开03</t>
  </si>
  <si>
    <t>230202.IB</t>
  </si>
  <si>
    <t>23国开02</t>
  </si>
  <si>
    <t>2.1233</t>
  </si>
  <si>
    <t>2102039.IB</t>
  </si>
  <si>
    <t>21国开美元3</t>
  </si>
  <si>
    <t>210213.IB</t>
  </si>
  <si>
    <t>21国开13</t>
  </si>
  <si>
    <t>0.2658</t>
  </si>
  <si>
    <t>180202.IB</t>
  </si>
  <si>
    <t>18国开02</t>
  </si>
  <si>
    <t>210211.IB</t>
  </si>
  <si>
    <t>21国开11</t>
  </si>
  <si>
    <t>210201.IB</t>
  </si>
  <si>
    <t>21国开01</t>
  </si>
  <si>
    <t>210202.IB</t>
  </si>
  <si>
    <t>21国开02</t>
  </si>
  <si>
    <t>0.1123</t>
  </si>
  <si>
    <t>140222.IB</t>
  </si>
  <si>
    <t>14国开22</t>
  </si>
  <si>
    <t>180208.IB</t>
  </si>
  <si>
    <t>18国开08</t>
  </si>
  <si>
    <t>2202001.IB</t>
  </si>
  <si>
    <t>22国开绿债01</t>
  </si>
  <si>
    <t>220204.IB</t>
  </si>
  <si>
    <t>22国开04</t>
  </si>
  <si>
    <t>5.2603</t>
  </si>
  <si>
    <t>160212.IB</t>
  </si>
  <si>
    <t>16国开12</t>
  </si>
  <si>
    <t>160211.IB</t>
  </si>
  <si>
    <t>16国开11</t>
  </si>
  <si>
    <t>150202.IB</t>
  </si>
  <si>
    <t>15国开02</t>
  </si>
  <si>
    <t>150217.IB</t>
  </si>
  <si>
    <t>15国开17</t>
  </si>
  <si>
    <t>190204.IB</t>
  </si>
  <si>
    <t>19国开04</t>
  </si>
  <si>
    <t>2.2493</t>
  </si>
  <si>
    <t>230216.IB</t>
  </si>
  <si>
    <t>23国开16</t>
  </si>
  <si>
    <t>0.9425</t>
  </si>
  <si>
    <t>170205.IB</t>
  </si>
  <si>
    <t>17国开05</t>
  </si>
  <si>
    <t>220208.IB</t>
  </si>
  <si>
    <t>22国开08</t>
  </si>
  <si>
    <t>3.5507</t>
  </si>
  <si>
    <t>130247.IB</t>
  </si>
  <si>
    <t>13国开47</t>
  </si>
  <si>
    <t>2102002.IB</t>
  </si>
  <si>
    <t>21国开绿债02</t>
  </si>
  <si>
    <t>0.6603</t>
  </si>
  <si>
    <t>160204.IB</t>
  </si>
  <si>
    <t>16国开04</t>
  </si>
  <si>
    <t>150206.IB</t>
  </si>
  <si>
    <t>15国开06</t>
  </si>
  <si>
    <t>150218.IB</t>
  </si>
  <si>
    <t>15国开18</t>
  </si>
  <si>
    <t>1.7863</t>
  </si>
  <si>
    <t>170203.IB</t>
  </si>
  <si>
    <t>17国开03</t>
  </si>
  <si>
    <t>200218.IB</t>
  </si>
  <si>
    <t>20国开18</t>
  </si>
  <si>
    <t>1.5315</t>
  </si>
  <si>
    <t>210209.IB</t>
  </si>
  <si>
    <t>21国开09</t>
  </si>
  <si>
    <t>4.7014</t>
  </si>
  <si>
    <t>230218.IB</t>
  </si>
  <si>
    <t>23国开18</t>
  </si>
  <si>
    <t>1.8849</t>
  </si>
  <si>
    <t>190215.IB</t>
  </si>
  <si>
    <t>19国开15</t>
  </si>
  <si>
    <t>5.8164</t>
  </si>
  <si>
    <t>120251.IB</t>
  </si>
  <si>
    <t>12国开51</t>
  </si>
  <si>
    <t>14.0849+5</t>
  </si>
  <si>
    <t>230206.IB</t>
  </si>
  <si>
    <t>23国开06</t>
  </si>
  <si>
    <t>0.4685</t>
  </si>
  <si>
    <t>210208.IB</t>
  </si>
  <si>
    <t>21国开08</t>
  </si>
  <si>
    <t>2.7863</t>
  </si>
  <si>
    <t>220216.IB</t>
  </si>
  <si>
    <t>22国开16</t>
  </si>
  <si>
    <t>230210.IB</t>
  </si>
  <si>
    <t>23国开10</t>
  </si>
  <si>
    <t>9.4877</t>
  </si>
  <si>
    <t>230201.IB</t>
  </si>
  <si>
    <t>23国开01</t>
  </si>
  <si>
    <t>0.2603</t>
  </si>
  <si>
    <t>200202.IB</t>
  </si>
  <si>
    <t>20国开02</t>
  </si>
  <si>
    <t>180214.IB</t>
  </si>
  <si>
    <t>18国开14</t>
  </si>
  <si>
    <t>1.9123</t>
  </si>
  <si>
    <t>140212.IB</t>
  </si>
  <si>
    <t>14国开12</t>
  </si>
  <si>
    <t>190212.IB</t>
  </si>
  <si>
    <t>19国开12</t>
  </si>
  <si>
    <t>200207.IB</t>
  </si>
  <si>
    <t>20国开07</t>
  </si>
  <si>
    <t>180212.IB</t>
  </si>
  <si>
    <t>18国开12</t>
  </si>
  <si>
    <t>230214.IB</t>
  </si>
  <si>
    <t>23国开14</t>
  </si>
  <si>
    <t>2.2712</t>
  </si>
  <si>
    <t>2002120.IB</t>
  </si>
  <si>
    <t>20国开战疫120</t>
  </si>
  <si>
    <t>150205.IB</t>
  </si>
  <si>
    <t>15国开05</t>
  </si>
  <si>
    <t>1.1918</t>
  </si>
  <si>
    <t>160205.IB</t>
  </si>
  <si>
    <t>16国开05</t>
  </si>
  <si>
    <t>12.1671</t>
  </si>
  <si>
    <t>170201.IB</t>
  </si>
  <si>
    <t>17国开01</t>
  </si>
  <si>
    <t>0.1151</t>
  </si>
  <si>
    <t>1502201.IB</t>
  </si>
  <si>
    <t>15国开201</t>
  </si>
  <si>
    <t>41.3726</t>
  </si>
  <si>
    <t>160213.IB</t>
  </si>
  <si>
    <t>16国开13</t>
  </si>
  <si>
    <t>2.7425</t>
  </si>
  <si>
    <t>092202001.IB</t>
  </si>
  <si>
    <t>22国开清发01</t>
  </si>
  <si>
    <t>210218.IB</t>
  </si>
  <si>
    <t>21国开18</t>
  </si>
  <si>
    <t>0.9562</t>
  </si>
  <si>
    <t>140218.IB</t>
  </si>
  <si>
    <t>14国开18</t>
  </si>
  <si>
    <t>210217.IB</t>
  </si>
  <si>
    <t>21国开17</t>
  </si>
  <si>
    <t>0.8904</t>
  </si>
  <si>
    <t>230203.IB</t>
  </si>
  <si>
    <t>23国开03</t>
  </si>
  <si>
    <t>4.1233</t>
  </si>
  <si>
    <t>150223.IB</t>
  </si>
  <si>
    <t>15国开23</t>
  </si>
  <si>
    <t>220206.IB</t>
  </si>
  <si>
    <t>22国开06</t>
  </si>
  <si>
    <t>140211.IB</t>
  </si>
  <si>
    <t>14国开11</t>
  </si>
  <si>
    <t>0.3616</t>
  </si>
  <si>
    <t>200203.IB</t>
  </si>
  <si>
    <t>20国开03</t>
  </si>
  <si>
    <t>1.1205</t>
  </si>
  <si>
    <t>230208.IB</t>
  </si>
  <si>
    <t>23国开08</t>
  </si>
  <si>
    <t>4.4932</t>
  </si>
  <si>
    <t>170211.IB</t>
  </si>
  <si>
    <t>17国开11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</si>
</sst>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,##0.######"/>
    <numFmt numFmtId="178" formatCode="###,###,##0.0000"/>
    <numFmt numFmtId="179" formatCode="###,###,##0.00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right"/>
    </xf>
    <xf numFmtId="14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78" fontId="0" fillId="0" borderId="0" xfId="0" applyNumberFormat="1"/>
    <xf numFmtId="14" fontId="0" fillId="0" borderId="0" xfId="0" applyNumberFormat="1"/>
    <xf numFmtId="179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/>
    <xf numFmtId="14" fontId="0" fillId="2" borderId="1" xfId="0" applyNumberFormat="1" applyFill="1" applyBorder="1" applyAlignment="1">
      <alignment horizontal="right"/>
    </xf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nal_yield_cnbd"/>
      <definedName name="b_info_carrydate"/>
      <definedName name="b_info_coupon"/>
      <definedName name="b_info_couponrate"/>
      <definedName name="b_info_embeddedopt"/>
      <definedName name="b_info_interestfrequency"/>
      <definedName name="b_info_interesttype"/>
      <definedName name="b_info_maturitydate"/>
      <definedName name="b_info_name"/>
      <definedName name="b_info_windl2type"/>
      <definedName name="b_issue_issueprice"/>
      <definedName name="b_pq_volu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5"/>
  <sheetViews>
    <sheetView tabSelected="1" workbookViewId="0">
      <selection activeCell="B28" sqref="B28"/>
    </sheetView>
  </sheetViews>
  <sheetFormatPr defaultColWidth="9" defaultRowHeight="14.25" outlineLevelCol="3"/>
  <cols>
    <col min="1" max="1" width="23.5" customWidth="1"/>
    <col min="2" max="2" width="99.625" customWidth="1"/>
    <col min="3" max="3" width="70.5" customWidth="1"/>
    <col min="4" max="4" width="11.125" customWidth="1"/>
  </cols>
  <sheetData>
    <row r="1" spans="1:3">
      <c r="A1" s="10" t="s">
        <v>0</v>
      </c>
      <c r="B1" s="10" t="s">
        <v>1</v>
      </c>
      <c r="C1" s="10" t="s">
        <v>2</v>
      </c>
    </row>
    <row r="2" spans="1:4">
      <c r="A2" s="11" t="s">
        <v>3</v>
      </c>
      <c r="B2" s="11" t="s">
        <v>4</v>
      </c>
      <c r="C2" s="12">
        <f ca="1">WORKDAY(TODAY(),-1)</f>
        <v>45257</v>
      </c>
      <c r="D2" s="8"/>
    </row>
    <row r="3" spans="1:4">
      <c r="A3" s="11" t="s">
        <v>5</v>
      </c>
      <c r="B3" s="11" t="s">
        <v>6</v>
      </c>
      <c r="C3" s="13" t="s">
        <v>7</v>
      </c>
      <c r="D3" s="8"/>
    </row>
    <row r="4" spans="1:4">
      <c r="A4" s="11" t="s">
        <v>8</v>
      </c>
      <c r="B4" s="11" t="s">
        <v>9</v>
      </c>
      <c r="C4" s="13" t="s">
        <v>10</v>
      </c>
      <c r="D4" s="8"/>
    </row>
    <row r="5" spans="1:4">
      <c r="A5" s="11" t="s">
        <v>11</v>
      </c>
      <c r="B5" s="11" t="s">
        <v>12</v>
      </c>
      <c r="C5" s="13" t="s">
        <v>13</v>
      </c>
      <c r="D5" s="8"/>
    </row>
    <row r="6" spans="1:4">
      <c r="A6" s="11" t="s">
        <v>14</v>
      </c>
      <c r="B6" s="11" t="s">
        <v>15</v>
      </c>
      <c r="C6" s="13" t="s">
        <v>16</v>
      </c>
      <c r="D6" s="8"/>
    </row>
    <row r="7" spans="1:3">
      <c r="A7" s="11" t="s">
        <v>17</v>
      </c>
      <c r="B7" s="11" t="s">
        <v>18</v>
      </c>
      <c r="C7" s="11" t="s">
        <v>19</v>
      </c>
    </row>
    <row r="8" spans="1:3">
      <c r="A8" s="11" t="s">
        <v>20</v>
      </c>
      <c r="B8" s="11" t="s">
        <v>21</v>
      </c>
      <c r="C8" s="11" t="s">
        <v>19</v>
      </c>
    </row>
    <row r="9" spans="1:3">
      <c r="A9" s="11" t="s">
        <v>22</v>
      </c>
      <c r="B9" s="11" t="s">
        <v>21</v>
      </c>
      <c r="C9" s="11" t="s">
        <v>19</v>
      </c>
    </row>
    <row r="10" spans="1:3">
      <c r="A10" s="11" t="s">
        <v>23</v>
      </c>
      <c r="B10" s="11" t="s">
        <v>21</v>
      </c>
      <c r="C10" s="11" t="s">
        <v>19</v>
      </c>
    </row>
    <row r="11" spans="1:3">
      <c r="A11" s="11" t="s">
        <v>24</v>
      </c>
      <c r="B11" s="11" t="s">
        <v>21</v>
      </c>
      <c r="C11" s="11" t="s">
        <v>19</v>
      </c>
    </row>
    <row r="12" spans="1:3">
      <c r="A12" s="11" t="s">
        <v>25</v>
      </c>
      <c r="B12" s="11" t="s">
        <v>21</v>
      </c>
      <c r="C12" s="11" t="s">
        <v>19</v>
      </c>
    </row>
    <row r="13" spans="1:3">
      <c r="A13" s="11" t="s">
        <v>26</v>
      </c>
      <c r="B13" s="11" t="s">
        <v>21</v>
      </c>
      <c r="C13" s="11" t="s">
        <v>19</v>
      </c>
    </row>
    <row r="14" spans="1:3">
      <c r="A14" s="11" t="s">
        <v>27</v>
      </c>
      <c r="B14" s="11" t="s">
        <v>21</v>
      </c>
      <c r="C14" s="11" t="s">
        <v>19</v>
      </c>
    </row>
    <row r="15" ht="37.5" customHeight="1" spans="1:3">
      <c r="A15" s="11" t="s">
        <v>28</v>
      </c>
      <c r="B15" s="14"/>
      <c r="C15" s="1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3000"/>
  <sheetViews>
    <sheetView topLeftCell="C1" workbookViewId="0">
      <selection activeCell="C1" sqref="C$1:I$1048576"/>
    </sheetView>
  </sheetViews>
  <sheetFormatPr defaultColWidth="9" defaultRowHeight="14.25"/>
  <cols>
    <col min="1" max="1" width="18.875" customWidth="1"/>
    <col min="2" max="2" width="31.5" customWidth="1"/>
    <col min="3" max="3" width="11.5" customWidth="1"/>
    <col min="4" max="4" width="11.625" customWidth="1"/>
    <col min="5" max="8" width="8.625" customWidth="1"/>
    <col min="9" max="9" width="16.5" customWidth="1"/>
    <col min="10" max="10" width="8.625" customWidth="1"/>
    <col min="11" max="11" width="13.625" customWidth="1"/>
    <col min="12" max="12" width="12.75" customWidth="1"/>
    <col min="20" max="20" width="17.75" customWidth="1"/>
  </cols>
  <sheetData>
    <row r="1" spans="1:2">
      <c r="A1" t="s">
        <v>29</v>
      </c>
      <c r="B1" s="1" t="s">
        <v>30</v>
      </c>
    </row>
    <row r="2" spans="1:2">
      <c r="A2" t="s">
        <v>5</v>
      </c>
      <c r="B2" s="2" t="str">
        <f>parameter!C3</f>
        <v>210215.IB</v>
      </c>
    </row>
    <row r="3" spans="1:20">
      <c r="A3" t="s">
        <v>31</v>
      </c>
      <c r="B3" s="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T3" s="8"/>
    </row>
    <row r="4" spans="1:23">
      <c r="A4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17</v>
      </c>
      <c r="L4" t="s">
        <v>51</v>
      </c>
      <c r="M4" t="s">
        <v>20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52</v>
      </c>
      <c r="T4" t="s">
        <v>53</v>
      </c>
      <c r="U4" t="s">
        <v>27</v>
      </c>
      <c r="V4" t="s">
        <v>54</v>
      </c>
      <c r="W4" t="s">
        <v>55</v>
      </c>
    </row>
    <row r="5" spans="1:23">
      <c r="A5" s="4" t="str">
        <f>wset("identicalissuer","windcode="&amp;B2,"field=windCode,secName,issueDate,remainingMaturity,outstandingBalance,bondRating,corporateRating,currentCouponRate,bondType,currentState","cols=10;rows=1139")</f>
        <v>210215.IB</v>
      </c>
      <c r="B5" s="3" t="s">
        <v>56</v>
      </c>
      <c r="C5" s="5">
        <v>44448</v>
      </c>
      <c r="D5" s="3" t="s">
        <v>57</v>
      </c>
      <c r="E5" s="6">
        <v>2540.1</v>
      </c>
      <c r="F5" s="3"/>
      <c r="G5" s="3"/>
      <c r="H5" s="6">
        <v>3.12</v>
      </c>
      <c r="I5" s="3" t="s">
        <v>58</v>
      </c>
      <c r="J5" s="3" t="s">
        <v>59</v>
      </c>
      <c r="K5" s="1" t="str">
        <f>A5</f>
        <v>210215.IB</v>
      </c>
      <c r="L5" s="1" t="str">
        <f>[1]!b_info_name(K5)</f>
        <v>21国开15</v>
      </c>
      <c r="M5" t="str">
        <f>[1]!b_info_carrydate(K5)</f>
        <v>2021-09-13</v>
      </c>
      <c r="N5" t="str">
        <f>[1]!b_info_maturitydate(K5)</f>
        <v>2031-09-13</v>
      </c>
      <c r="O5" s="7">
        <f>[1]!b_issue_issueprice(K5)</f>
        <v>100</v>
      </c>
      <c r="P5" s="7">
        <f>[1]!b_info_couponrate(K5)</f>
        <v>3.12</v>
      </c>
      <c r="Q5" t="str">
        <f>[1]!b_info_coupon(K5)</f>
        <v>附息</v>
      </c>
      <c r="R5">
        <f>[1]!b_info_interestfrequency(K5)</f>
        <v>1</v>
      </c>
      <c r="S5" t="str">
        <f>[1]!b_info_windl2type(K5)</f>
        <v>政策银行债</v>
      </c>
      <c r="T5" s="9">
        <f ca="1">[1]!b_pq_volume(K5,parameter!C$2-10,parameter!C$2,100000000)</f>
        <v>81.6129</v>
      </c>
      <c r="U5" s="7">
        <f ca="1">IF(K5&lt;&gt;"",[1]!b_anal_yield_cnbd(K5,parameter!C$2,1),"")</f>
        <v>2.88</v>
      </c>
      <c r="V5" t="str">
        <f>[1]!b_info_interesttype(A5)</f>
        <v>固定利率</v>
      </c>
      <c r="W5" t="str">
        <f>[1]!b_info_embeddedopt(A5)</f>
        <v>否</v>
      </c>
    </row>
    <row r="6" spans="1:23">
      <c r="A6" s="3" t="s">
        <v>60</v>
      </c>
      <c r="B6" s="3" t="s">
        <v>61</v>
      </c>
      <c r="C6" s="5">
        <v>40976</v>
      </c>
      <c r="D6" s="3"/>
      <c r="E6" s="6">
        <v>0</v>
      </c>
      <c r="F6" s="3"/>
      <c r="G6" s="3"/>
      <c r="H6" s="6">
        <v>2.4</v>
      </c>
      <c r="I6" s="3" t="s">
        <v>62</v>
      </c>
      <c r="J6" s="3" t="s">
        <v>59</v>
      </c>
      <c r="K6" s="1" t="str">
        <f t="shared" ref="K6:K69" si="0">A6</f>
        <v>CDBHC12013.CMU</v>
      </c>
      <c r="L6" s="1" t="str">
        <f>[1]!b_info_name(K6)</f>
        <v>国开行存款证2013</v>
      </c>
      <c r="M6" t="str">
        <f>[1]!b_info_carrydate(K6)</f>
        <v>2012-03-08</v>
      </c>
      <c r="N6" t="str">
        <f>[1]!b_info_maturitydate(K6)</f>
        <v>2013-03-08</v>
      </c>
      <c r="O6" s="7">
        <f>[1]!b_issue_issueprice(K6)</f>
        <v>100</v>
      </c>
      <c r="P6" s="7">
        <f>[1]!b_info_couponrate(K6)</f>
        <v>2.4</v>
      </c>
      <c r="Q6" t="str">
        <f>[1]!b_info_coupon(K6)</f>
        <v>附息</v>
      </c>
      <c r="R6">
        <f>[1]!b_info_interestfrequency(K6)</f>
        <v>2</v>
      </c>
      <c r="S6">
        <f>[1]!b_info_windl2type(K6)</f>
        <v>0</v>
      </c>
      <c r="T6" s="9">
        <f ca="1">[1]!b_pq_volume(K6,parameter!C$2-10,parameter!C$2,100000000)</f>
        <v>0</v>
      </c>
      <c r="U6" s="7">
        <f ca="1">IF(K6&lt;&gt;"",[1]!b_anal_yield_cnbd(K6,parameter!C$2,1),"")</f>
        <v>0</v>
      </c>
      <c r="V6" t="str">
        <f>[1]!b_info_interesttype(A6)</f>
        <v>固定利率</v>
      </c>
      <c r="W6" t="str">
        <f>[1]!b_info_embeddedopt(A6)</f>
        <v>否</v>
      </c>
    </row>
    <row r="7" spans="1:23">
      <c r="A7" s="3" t="s">
        <v>63</v>
      </c>
      <c r="B7" s="3" t="s">
        <v>64</v>
      </c>
      <c r="C7" s="5">
        <v>42010</v>
      </c>
      <c r="D7" s="3"/>
      <c r="E7" s="6">
        <v>0</v>
      </c>
      <c r="F7" s="3"/>
      <c r="G7" s="3"/>
      <c r="H7" s="6">
        <v>3.85</v>
      </c>
      <c r="I7" s="3" t="s">
        <v>58</v>
      </c>
      <c r="J7" s="3" t="s">
        <v>59</v>
      </c>
      <c r="K7" s="1" t="str">
        <f t="shared" si="0"/>
        <v>150201.IB</v>
      </c>
      <c r="L7" s="1" t="str">
        <f>[1]!b_info_name(K7)</f>
        <v>15国开01</v>
      </c>
      <c r="M7" t="str">
        <f>[1]!b_info_carrydate(K7)</f>
        <v>2015-01-08</v>
      </c>
      <c r="N7" t="str">
        <f>[1]!b_info_maturitydate(K7)</f>
        <v>2018-01-08</v>
      </c>
      <c r="O7" s="7">
        <f>[1]!b_issue_issueprice(K7)</f>
        <v>100</v>
      </c>
      <c r="P7" s="7">
        <f>[1]!b_info_couponrate(K7)</f>
        <v>3.85</v>
      </c>
      <c r="Q7" t="str">
        <f>[1]!b_info_coupon(K7)</f>
        <v>附息</v>
      </c>
      <c r="R7">
        <f>[1]!b_info_interestfrequency(K7)</f>
        <v>1</v>
      </c>
      <c r="S7" t="str">
        <f>[1]!b_info_windl2type(K7)</f>
        <v>政策银行债</v>
      </c>
      <c r="T7" s="9">
        <f ca="1">[1]!b_pq_volume(K7,parameter!C$2-10,parameter!C$2,100000000)</f>
        <v>0</v>
      </c>
      <c r="U7" s="7">
        <f ca="1">IF(K7&lt;&gt;"",[1]!b_anal_yield_cnbd(K7,parameter!C$2,1),"")</f>
        <v>0</v>
      </c>
      <c r="V7" t="str">
        <f>[1]!b_info_interesttype(A7)</f>
        <v>固定利率</v>
      </c>
      <c r="W7" t="str">
        <f>[1]!b_info_embeddedopt(A7)</f>
        <v>否</v>
      </c>
    </row>
    <row r="8" spans="1:23">
      <c r="A8" s="3" t="s">
        <v>65</v>
      </c>
      <c r="B8" s="3" t="s">
        <v>66</v>
      </c>
      <c r="C8" s="5">
        <v>41464</v>
      </c>
      <c r="D8" s="3"/>
      <c r="E8" s="6">
        <v>0</v>
      </c>
      <c r="F8" s="3"/>
      <c r="G8" s="3"/>
      <c r="H8" s="6">
        <v>4.1</v>
      </c>
      <c r="I8" s="3" t="s">
        <v>58</v>
      </c>
      <c r="J8" s="3" t="s">
        <v>59</v>
      </c>
      <c r="K8" s="1" t="str">
        <f t="shared" si="0"/>
        <v>130234.IB</v>
      </c>
      <c r="L8" s="1" t="str">
        <f>[1]!b_info_name(K8)</f>
        <v>13国开34</v>
      </c>
      <c r="M8" t="str">
        <f>[1]!b_info_carrydate(K8)</f>
        <v>2013-07-23</v>
      </c>
      <c r="N8" t="str">
        <f>[1]!b_info_maturitydate(K8)</f>
        <v>2018-07-23</v>
      </c>
      <c r="O8" s="7">
        <f>[1]!b_issue_issueprice(K8)</f>
        <v>100</v>
      </c>
      <c r="P8" s="7">
        <f>[1]!b_info_couponrate(K8)</f>
        <v>5.02</v>
      </c>
      <c r="Q8" t="str">
        <f>[1]!b_info_coupon(K8)</f>
        <v>附息</v>
      </c>
      <c r="R8">
        <f>[1]!b_info_interestfrequency(K8)</f>
        <v>4</v>
      </c>
      <c r="S8" t="str">
        <f>[1]!b_info_windl2type(K8)</f>
        <v>政策银行债</v>
      </c>
      <c r="T8" s="9">
        <f ca="1">[1]!b_pq_volume(K8,parameter!C$2-10,parameter!C$2,100000000)</f>
        <v>0</v>
      </c>
      <c r="U8" s="7">
        <f ca="1">IF(K8&lt;&gt;"",[1]!b_anal_yield_cnbd(K8,parameter!C$2,1),"")</f>
        <v>0</v>
      </c>
      <c r="V8" t="str">
        <f>[1]!b_info_interesttype(A8)</f>
        <v>浮动利率</v>
      </c>
      <c r="W8" t="str">
        <f>[1]!b_info_embeddedopt(A8)</f>
        <v>否</v>
      </c>
    </row>
    <row r="9" spans="1:23">
      <c r="A9" s="3" t="s">
        <v>67</v>
      </c>
      <c r="B9" s="3" t="s">
        <v>68</v>
      </c>
      <c r="C9" s="5">
        <v>44742</v>
      </c>
      <c r="D9" s="3"/>
      <c r="E9" s="6">
        <v>0</v>
      </c>
      <c r="F9" s="3"/>
      <c r="G9" s="3"/>
      <c r="H9" s="6">
        <v>1.3855</v>
      </c>
      <c r="I9" s="3" t="s">
        <v>58</v>
      </c>
      <c r="J9" s="3" t="s">
        <v>59</v>
      </c>
      <c r="K9" s="1" t="str">
        <f t="shared" si="0"/>
        <v>227711.IB</v>
      </c>
      <c r="L9" s="1" t="str">
        <f>[1]!b_info_name(K9)</f>
        <v>22贴现国开11</v>
      </c>
      <c r="M9" t="str">
        <f>[1]!b_info_carrydate(K9)</f>
        <v>2022-07-04</v>
      </c>
      <c r="N9" t="str">
        <f>[1]!b_info_maturitydate(K9)</f>
        <v>2022-10-04</v>
      </c>
      <c r="O9" s="7">
        <f>[1]!b_issue_issueprice(K9)</f>
        <v>99.652</v>
      </c>
      <c r="P9" s="7">
        <f>[1]!b_info_couponrate(K9)</f>
        <v>1.3855</v>
      </c>
      <c r="Q9" t="str">
        <f>[1]!b_info_coupon(K9)</f>
        <v>贴现</v>
      </c>
      <c r="R9">
        <f>[1]!b_info_interestfrequency(K9)</f>
        <v>0</v>
      </c>
      <c r="S9" t="str">
        <f>[1]!b_info_windl2type(K9)</f>
        <v>政策银行债</v>
      </c>
      <c r="T9" s="9">
        <f ca="1">[1]!b_pq_volume(K9,parameter!C$2-10,parameter!C$2,100000000)</f>
        <v>0</v>
      </c>
      <c r="U9" s="7">
        <f ca="1">IF(K9&lt;&gt;"",[1]!b_anal_yield_cnbd(K9,parameter!C$2,1),"")</f>
        <v>0</v>
      </c>
      <c r="V9" t="str">
        <f>[1]!b_info_interesttype(A9)</f>
        <v>固定利率</v>
      </c>
      <c r="W9" t="str">
        <f>[1]!b_info_embeddedopt(A9)</f>
        <v>否</v>
      </c>
    </row>
    <row r="10" spans="1:23">
      <c r="A10" s="3" t="s">
        <v>69</v>
      </c>
      <c r="B10" s="3" t="s">
        <v>70</v>
      </c>
      <c r="C10" s="5">
        <v>36868</v>
      </c>
      <c r="D10" s="3"/>
      <c r="E10" s="6">
        <v>0</v>
      </c>
      <c r="F10" s="3"/>
      <c r="G10" s="3"/>
      <c r="H10" s="6">
        <v>3.188</v>
      </c>
      <c r="I10" s="3" t="s">
        <v>58</v>
      </c>
      <c r="J10" s="3" t="s">
        <v>59</v>
      </c>
      <c r="K10" s="1" t="str">
        <f t="shared" si="0"/>
        <v>000213.IB</v>
      </c>
      <c r="L10" s="1" t="str">
        <f>[1]!b_info_name(K10)</f>
        <v>00国开13</v>
      </c>
      <c r="M10" t="str">
        <f>[1]!b_info_carrydate(K10)</f>
        <v>2000-12-13</v>
      </c>
      <c r="N10" t="str">
        <f>[1]!b_info_maturitydate(K10)</f>
        <v>2007-12-13</v>
      </c>
      <c r="O10" s="7">
        <f>[1]!b_issue_issueprice(K10)</f>
        <v>100</v>
      </c>
      <c r="P10" s="7">
        <f>[1]!b_info_couponrate(K10)</f>
        <v>2.918</v>
      </c>
      <c r="Q10" t="str">
        <f>[1]!b_info_coupon(K10)</f>
        <v>附息</v>
      </c>
      <c r="R10">
        <f>[1]!b_info_interestfrequency(K10)</f>
        <v>1</v>
      </c>
      <c r="S10" t="str">
        <f>[1]!b_info_windl2type(K10)</f>
        <v>政策银行债</v>
      </c>
      <c r="T10" s="9">
        <f ca="1">[1]!b_pq_volume(K10,parameter!C$2-10,parameter!C$2,100000000)</f>
        <v>0</v>
      </c>
      <c r="U10" s="7">
        <f ca="1">IF(K10&lt;&gt;"",[1]!b_anal_yield_cnbd(K10,parameter!C$2,1),"")</f>
        <v>0</v>
      </c>
      <c r="V10" t="str">
        <f>[1]!b_info_interesttype(A10)</f>
        <v>浮动利率</v>
      </c>
      <c r="W10" t="str">
        <f>[1]!b_info_embeddedopt(A10)</f>
        <v>否</v>
      </c>
    </row>
    <row r="11" spans="1:23">
      <c r="A11" s="3" t="s">
        <v>71</v>
      </c>
      <c r="B11" s="3" t="s">
        <v>72</v>
      </c>
      <c r="C11" s="5">
        <v>44161</v>
      </c>
      <c r="D11" s="3" t="s">
        <v>73</v>
      </c>
      <c r="E11" s="6">
        <v>180</v>
      </c>
      <c r="F11" s="3"/>
      <c r="G11" s="3"/>
      <c r="H11" s="6">
        <v>3.7</v>
      </c>
      <c r="I11" s="3" t="s">
        <v>62</v>
      </c>
      <c r="J11" s="3" t="s">
        <v>59</v>
      </c>
      <c r="K11" s="1" t="str">
        <f t="shared" si="0"/>
        <v>DRLB.SG</v>
      </c>
      <c r="L11" s="1" t="str">
        <f>[1]!b_info_name(K11)</f>
        <v>开发银行 3.7% B20301020</v>
      </c>
      <c r="M11" t="str">
        <f>[1]!b_info_carrydate(K11)</f>
        <v>2020-11-26</v>
      </c>
      <c r="N11" t="str">
        <f>[1]!b_info_maturitydate(K11)</f>
        <v>2030-10-20</v>
      </c>
      <c r="O11" s="7">
        <f>[1]!b_issue_issueprice(K11)</f>
        <v>100</v>
      </c>
      <c r="P11" s="7">
        <f>[1]!b_info_couponrate(K11)</f>
        <v>3.7</v>
      </c>
      <c r="Q11" t="str">
        <f>[1]!b_info_coupon(K11)</f>
        <v>附息</v>
      </c>
      <c r="R11">
        <f>[1]!b_info_interestfrequency(K11)</f>
        <v>1</v>
      </c>
      <c r="S11">
        <f>[1]!b_info_windl2type(K11)</f>
        <v>0</v>
      </c>
      <c r="T11" s="9">
        <f ca="1">[1]!b_pq_volume(K11,parameter!C$2-10,parameter!C$2,100000000)</f>
        <v>0</v>
      </c>
      <c r="U11" s="7">
        <f ca="1">IF(K11&lt;&gt;"",[1]!b_anal_yield_cnbd(K11,parameter!C$2,1),"")</f>
        <v>0</v>
      </c>
      <c r="V11" t="str">
        <f>[1]!b_info_interesttype(A11)</f>
        <v>固定利率</v>
      </c>
      <c r="W11" t="str">
        <f>[1]!b_info_embeddedopt(A11)</f>
        <v>否</v>
      </c>
    </row>
    <row r="12" spans="1:23">
      <c r="A12" s="3" t="s">
        <v>74</v>
      </c>
      <c r="B12" s="3" t="s">
        <v>75</v>
      </c>
      <c r="C12" s="5">
        <v>43066</v>
      </c>
      <c r="D12" s="3"/>
      <c r="E12" s="6">
        <v>0</v>
      </c>
      <c r="F12" s="3" t="s">
        <v>76</v>
      </c>
      <c r="G12" s="3"/>
      <c r="H12" s="6">
        <v>5.1</v>
      </c>
      <c r="I12" s="3" t="s">
        <v>77</v>
      </c>
      <c r="J12" s="3" t="s">
        <v>59</v>
      </c>
      <c r="K12" s="1" t="str">
        <f t="shared" si="0"/>
        <v>1789351.IB</v>
      </c>
      <c r="L12" s="1" t="str">
        <f>[1]!b_info_name(K12)</f>
        <v>17开元4A</v>
      </c>
      <c r="M12" t="str">
        <f>[1]!b_info_carrydate(K12)</f>
        <v>2017-12-08</v>
      </c>
      <c r="N12" t="str">
        <f>[1]!b_info_maturitydate(K12)</f>
        <v>2018-07-12</v>
      </c>
      <c r="O12" s="7">
        <f>[1]!b_issue_issueprice(K12)</f>
        <v>100</v>
      </c>
      <c r="P12" s="7">
        <f>[1]!b_info_couponrate(K12)</f>
        <v>5.1</v>
      </c>
      <c r="Q12" t="str">
        <f>[1]!b_info_coupon(K12)</f>
        <v>附息</v>
      </c>
      <c r="R12">
        <f>[1]!b_info_interestfrequency(K12)</f>
        <v>4</v>
      </c>
      <c r="S12" t="str">
        <f>[1]!b_info_windl2type(K12)</f>
        <v>银保监会主管ABS</v>
      </c>
      <c r="T12" s="9">
        <f ca="1">[1]!b_pq_volume(K12,parameter!C$2-10,parameter!C$2,100000000)</f>
        <v>0</v>
      </c>
      <c r="U12" s="7">
        <f ca="1">IF(K12&lt;&gt;"",[1]!b_anal_yield_cnbd(K12,parameter!C$2,1),"")</f>
        <v>0</v>
      </c>
      <c r="V12" t="str">
        <f>[1]!b_info_interesttype(A12)</f>
        <v>浮动利率</v>
      </c>
      <c r="W12" t="str">
        <f>[1]!b_info_embeddedopt(A12)</f>
        <v>否</v>
      </c>
    </row>
    <row r="13" spans="1:23">
      <c r="A13" s="3" t="s">
        <v>78</v>
      </c>
      <c r="B13" s="3" t="s">
        <v>79</v>
      </c>
      <c r="C13" s="5">
        <v>41591</v>
      </c>
      <c r="D13" s="3"/>
      <c r="E13" s="6">
        <v>0</v>
      </c>
      <c r="F13" s="3"/>
      <c r="G13" s="3"/>
      <c r="H13" s="6">
        <v>0</v>
      </c>
      <c r="I13" s="3" t="s">
        <v>62</v>
      </c>
      <c r="J13" s="3" t="s">
        <v>59</v>
      </c>
      <c r="K13" s="1" t="str">
        <f t="shared" si="0"/>
        <v>85932!1.HK</v>
      </c>
      <c r="L13" s="1" t="str">
        <f>[1]!b_info_name(K13)</f>
        <v>国家开发银行 FRN N20151113</v>
      </c>
      <c r="M13" t="str">
        <f>[1]!b_info_carrydate(K13)</f>
        <v>2013-11-13</v>
      </c>
      <c r="N13" t="str">
        <f>[1]!b_info_maturitydate(K13)</f>
        <v>2015-11-13</v>
      </c>
      <c r="O13" s="7">
        <f>[1]!b_issue_issueprice(K13)</f>
        <v>100</v>
      </c>
      <c r="P13" s="7">
        <f>[1]!b_info_couponrate(K13)</f>
        <v>0</v>
      </c>
      <c r="Q13" t="str">
        <f>[1]!b_info_coupon(K13)</f>
        <v>附息</v>
      </c>
      <c r="R13">
        <f>[1]!b_info_interestfrequency(K13)</f>
        <v>4</v>
      </c>
      <c r="S13">
        <f>[1]!b_info_windl2type(K13)</f>
        <v>0</v>
      </c>
      <c r="T13" s="9">
        <f ca="1">[1]!b_pq_volume(K13,parameter!C$2-10,parameter!C$2,100000000)</f>
        <v>0</v>
      </c>
      <c r="U13" s="7">
        <f ca="1">IF(K13&lt;&gt;"",[1]!b_anal_yield_cnbd(K13,parameter!C$2,1),"")</f>
        <v>0</v>
      </c>
      <c r="V13" t="str">
        <f>[1]!b_info_interesttype(A13)</f>
        <v>浮动利率</v>
      </c>
      <c r="W13" t="str">
        <f>[1]!b_info_embeddedopt(A13)</f>
        <v>否</v>
      </c>
    </row>
    <row r="14" spans="1:23">
      <c r="A14" s="3" t="s">
        <v>80</v>
      </c>
      <c r="B14" s="3" t="s">
        <v>81</v>
      </c>
      <c r="C14" s="5">
        <v>38000</v>
      </c>
      <c r="D14" s="3"/>
      <c r="E14" s="6">
        <v>0</v>
      </c>
      <c r="F14" s="3"/>
      <c r="G14" s="3"/>
      <c r="H14" s="6">
        <v>2.99</v>
      </c>
      <c r="I14" s="3" t="s">
        <v>58</v>
      </c>
      <c r="J14" s="3" t="s">
        <v>59</v>
      </c>
      <c r="K14" s="1" t="str">
        <f t="shared" si="0"/>
        <v>040201.IB</v>
      </c>
      <c r="L14" s="1" t="str">
        <f>[1]!b_info_name(K14)</f>
        <v>04国开01</v>
      </c>
      <c r="M14" t="str">
        <f>[1]!b_info_carrydate(K14)</f>
        <v>2004-02-05</v>
      </c>
      <c r="N14" t="str">
        <f>[1]!b_info_maturitydate(K14)</f>
        <v>2007-02-05</v>
      </c>
      <c r="O14" s="7">
        <f>[1]!b_issue_issueprice(K14)</f>
        <v>100</v>
      </c>
      <c r="P14" s="7">
        <f>[1]!b_info_couponrate(K14)</f>
        <v>2.99</v>
      </c>
      <c r="Q14" t="str">
        <f>[1]!b_info_coupon(K14)</f>
        <v>附息</v>
      </c>
      <c r="R14">
        <f>[1]!b_info_interestfrequency(K14)</f>
        <v>1</v>
      </c>
      <c r="S14" t="str">
        <f>[1]!b_info_windl2type(K14)</f>
        <v>政策银行债</v>
      </c>
      <c r="T14" s="9">
        <f ca="1">[1]!b_pq_volume(K14,parameter!C$2-10,parameter!C$2,100000000)</f>
        <v>0</v>
      </c>
      <c r="U14" s="7">
        <f ca="1">IF(K14&lt;&gt;"",[1]!b_anal_yield_cnbd(K14,parameter!C$2,1),"")</f>
        <v>0</v>
      </c>
      <c r="V14" t="str">
        <f>[1]!b_info_interesttype(A14)</f>
        <v>固定利率</v>
      </c>
      <c r="W14" t="str">
        <f>[1]!b_info_embeddedopt(A14)</f>
        <v>否</v>
      </c>
    </row>
    <row r="15" spans="1:23">
      <c r="A15" s="3" t="s">
        <v>82</v>
      </c>
      <c r="B15" s="3" t="s">
        <v>83</v>
      </c>
      <c r="C15" s="5">
        <v>41373</v>
      </c>
      <c r="D15" s="3"/>
      <c r="E15" s="6">
        <v>0</v>
      </c>
      <c r="F15" s="3"/>
      <c r="G15" s="3"/>
      <c r="H15" s="6">
        <v>3.89</v>
      </c>
      <c r="I15" s="3" t="s">
        <v>58</v>
      </c>
      <c r="J15" s="3" t="s">
        <v>59</v>
      </c>
      <c r="K15" s="1" t="str">
        <f t="shared" si="0"/>
        <v>130220.IB</v>
      </c>
      <c r="L15" s="1" t="str">
        <f>[1]!b_info_name(K15)</f>
        <v>13国开20</v>
      </c>
      <c r="M15" t="str">
        <f>[1]!b_info_carrydate(K15)</f>
        <v>2013-04-11</v>
      </c>
      <c r="N15" t="str">
        <f>[1]!b_info_maturitydate(K15)</f>
        <v>2018-04-11</v>
      </c>
      <c r="O15" s="7">
        <f>[1]!b_issue_issueprice(K15)</f>
        <v>100</v>
      </c>
      <c r="P15" s="7">
        <f>[1]!b_info_couponrate(K15)</f>
        <v>3.89</v>
      </c>
      <c r="Q15" t="str">
        <f>[1]!b_info_coupon(K15)</f>
        <v>附息</v>
      </c>
      <c r="R15">
        <f>[1]!b_info_interestfrequency(K15)</f>
        <v>1</v>
      </c>
      <c r="S15" t="str">
        <f>[1]!b_info_windl2type(K15)</f>
        <v>政策银行债</v>
      </c>
      <c r="T15" s="9">
        <f ca="1">[1]!b_pq_volume(K15,parameter!C$2-10,parameter!C$2,100000000)</f>
        <v>0</v>
      </c>
      <c r="U15" s="7">
        <f ca="1">IF(K15&lt;&gt;"",[1]!b_anal_yield_cnbd(K15,parameter!C$2,1),"")</f>
        <v>0</v>
      </c>
      <c r="V15" t="str">
        <f>[1]!b_info_interesttype(A15)</f>
        <v>固定利率</v>
      </c>
      <c r="W15" t="str">
        <f>[1]!b_info_embeddedopt(A15)</f>
        <v>否</v>
      </c>
    </row>
    <row r="16" spans="1:23">
      <c r="A16" s="3" t="s">
        <v>84</v>
      </c>
      <c r="B16" s="3" t="s">
        <v>85</v>
      </c>
      <c r="C16" s="5">
        <v>37552</v>
      </c>
      <c r="D16" s="3"/>
      <c r="E16" s="6">
        <v>0</v>
      </c>
      <c r="F16" s="3"/>
      <c r="G16" s="3"/>
      <c r="H16" s="6">
        <v>0</v>
      </c>
      <c r="I16" s="3" t="s">
        <v>58</v>
      </c>
      <c r="J16" s="3" t="s">
        <v>59</v>
      </c>
      <c r="K16" s="1" t="str">
        <f t="shared" si="0"/>
        <v>02021402.IB</v>
      </c>
      <c r="L16" s="1" t="str">
        <f>[1]!b_info_name(K16)</f>
        <v>02开14息02</v>
      </c>
      <c r="M16" t="str">
        <f>[1]!b_info_carrydate(K16)</f>
        <v>2002-10-26</v>
      </c>
      <c r="N16" t="str">
        <f>[1]!b_info_maturitydate(K16)</f>
        <v>2004-10-26</v>
      </c>
      <c r="O16" s="7">
        <f>[1]!b_issue_issueprice(K16)</f>
        <v>100</v>
      </c>
      <c r="P16" s="7">
        <f>[1]!b_info_couponrate(K16)</f>
        <v>0</v>
      </c>
      <c r="Q16" t="str">
        <f>[1]!b_info_coupon(K16)</f>
        <v>到期一次还本付息</v>
      </c>
      <c r="R16">
        <f>[1]!b_info_interestfrequency(K16)</f>
        <v>0</v>
      </c>
      <c r="S16" t="str">
        <f>[1]!b_info_windl2type(K16)</f>
        <v>政策银行债</v>
      </c>
      <c r="T16" s="9">
        <f ca="1">[1]!b_pq_volume(K16,parameter!C$2-10,parameter!C$2,100000000)</f>
        <v>0</v>
      </c>
      <c r="U16" s="7">
        <f ca="1">IF(K16&lt;&gt;"",[1]!b_anal_yield_cnbd(K16,parameter!C$2,1),"")</f>
        <v>0</v>
      </c>
      <c r="V16" t="str">
        <f>[1]!b_info_interesttype(A16)</f>
        <v>固定利率</v>
      </c>
      <c r="W16" t="str">
        <f>[1]!b_info_embeddedopt(A16)</f>
        <v>否</v>
      </c>
    </row>
    <row r="17" spans="1:23">
      <c r="A17" s="3" t="s">
        <v>86</v>
      </c>
      <c r="B17" s="3" t="s">
        <v>87</v>
      </c>
      <c r="C17" s="5">
        <v>40479</v>
      </c>
      <c r="D17" s="3"/>
      <c r="E17" s="6">
        <v>0</v>
      </c>
      <c r="F17" s="3"/>
      <c r="G17" s="3"/>
      <c r="H17" s="6">
        <v>2.9</v>
      </c>
      <c r="I17" s="3" t="s">
        <v>58</v>
      </c>
      <c r="J17" s="3" t="s">
        <v>59</v>
      </c>
      <c r="K17" s="1" t="str">
        <f t="shared" si="0"/>
        <v>100229.IB</v>
      </c>
      <c r="L17" s="1" t="str">
        <f>[1]!b_info_name(K17)</f>
        <v>10国开29</v>
      </c>
      <c r="M17" t="str">
        <f>[1]!b_info_carrydate(K17)</f>
        <v>2010-11-02</v>
      </c>
      <c r="N17" t="str">
        <f>[1]!b_info_maturitydate(K17)</f>
        <v>2012-11-02</v>
      </c>
      <c r="O17" s="7">
        <f>[1]!b_issue_issueprice(K17)</f>
        <v>100</v>
      </c>
      <c r="P17" s="7">
        <f>[1]!b_info_couponrate(K17)</f>
        <v>2.9</v>
      </c>
      <c r="Q17" t="str">
        <f>[1]!b_info_coupon(K17)</f>
        <v>附息</v>
      </c>
      <c r="R17">
        <f>[1]!b_info_interestfrequency(K17)</f>
        <v>1</v>
      </c>
      <c r="S17" t="str">
        <f>[1]!b_info_windl2type(K17)</f>
        <v>政策银行债</v>
      </c>
      <c r="T17" s="9">
        <f ca="1">[1]!b_pq_volume(K17,parameter!C$2-10,parameter!C$2,100000000)</f>
        <v>0</v>
      </c>
      <c r="U17" s="7">
        <f ca="1">IF(K17&lt;&gt;"",[1]!b_anal_yield_cnbd(K17,parameter!C$2,1),"")</f>
        <v>0</v>
      </c>
      <c r="V17" t="str">
        <f>[1]!b_info_interesttype(A17)</f>
        <v>固定利率</v>
      </c>
      <c r="W17" t="str">
        <f>[1]!b_info_embeddedopt(A17)</f>
        <v>否</v>
      </c>
    </row>
    <row r="18" spans="1:23">
      <c r="A18" s="3" t="s">
        <v>88</v>
      </c>
      <c r="B18" s="3" t="s">
        <v>89</v>
      </c>
      <c r="C18" s="5">
        <v>41730</v>
      </c>
      <c r="D18" s="3"/>
      <c r="E18" s="6">
        <v>0</v>
      </c>
      <c r="F18" s="3"/>
      <c r="G18" s="3"/>
      <c r="H18" s="6">
        <v>5.2462</v>
      </c>
      <c r="I18" s="3" t="s">
        <v>58</v>
      </c>
      <c r="J18" s="3" t="s">
        <v>59</v>
      </c>
      <c r="K18" s="1" t="str">
        <f t="shared" si="0"/>
        <v>140208.IB</v>
      </c>
      <c r="L18" s="1" t="str">
        <f>[1]!b_info_name(K18)</f>
        <v>14国开08</v>
      </c>
      <c r="M18" t="str">
        <f>[1]!b_info_carrydate(K18)</f>
        <v>2014-04-08</v>
      </c>
      <c r="N18" t="str">
        <f>[1]!b_info_maturitydate(K18)</f>
        <v>2017-04-08</v>
      </c>
      <c r="O18" s="7">
        <f>[1]!b_issue_issueprice(K18)</f>
        <v>100</v>
      </c>
      <c r="P18" s="7">
        <f>[1]!b_info_couponrate(K18)</f>
        <v>5.2462</v>
      </c>
      <c r="Q18" t="str">
        <f>[1]!b_info_coupon(K18)</f>
        <v>附息</v>
      </c>
      <c r="R18">
        <f>[1]!b_info_interestfrequency(K18)</f>
        <v>1</v>
      </c>
      <c r="S18" t="str">
        <f>[1]!b_info_windl2type(K18)</f>
        <v>政策银行债</v>
      </c>
      <c r="T18" s="9">
        <f ca="1">[1]!b_pq_volume(K18,parameter!C$2-10,parameter!C$2,100000000)</f>
        <v>0</v>
      </c>
      <c r="U18" s="7">
        <f ca="1">IF(K18&lt;&gt;"",[1]!b_anal_yield_cnbd(K18,parameter!C$2,1),"")</f>
        <v>0</v>
      </c>
      <c r="V18" t="str">
        <f>[1]!b_info_interesttype(A18)</f>
        <v>固定利率</v>
      </c>
      <c r="W18" t="str">
        <f>[1]!b_info_embeddedopt(A18)</f>
        <v>否</v>
      </c>
    </row>
    <row r="19" spans="1:23">
      <c r="A19" s="3" t="s">
        <v>90</v>
      </c>
      <c r="B19" s="3" t="s">
        <v>91</v>
      </c>
      <c r="C19" s="5">
        <v>40953</v>
      </c>
      <c r="D19" s="3"/>
      <c r="E19" s="6">
        <v>0</v>
      </c>
      <c r="F19" s="3"/>
      <c r="G19" s="3"/>
      <c r="H19" s="6">
        <v>3.94</v>
      </c>
      <c r="I19" s="3" t="s">
        <v>58</v>
      </c>
      <c r="J19" s="3" t="s">
        <v>59</v>
      </c>
      <c r="K19" s="1" t="str">
        <f t="shared" si="0"/>
        <v>120207.IB</v>
      </c>
      <c r="L19" s="1" t="str">
        <f>[1]!b_info_name(K19)</f>
        <v>12国开07</v>
      </c>
      <c r="M19" t="str">
        <f>[1]!b_info_carrydate(K19)</f>
        <v>2012-02-16</v>
      </c>
      <c r="N19" t="str">
        <f>[1]!b_info_maturitydate(K19)</f>
        <v>2019-02-16</v>
      </c>
      <c r="O19" s="7">
        <f>[1]!b_issue_issueprice(K19)</f>
        <v>100</v>
      </c>
      <c r="P19" s="7">
        <f>[1]!b_info_couponrate(K19)</f>
        <v>3.94</v>
      </c>
      <c r="Q19" t="str">
        <f>[1]!b_info_coupon(K19)</f>
        <v>附息</v>
      </c>
      <c r="R19">
        <f>[1]!b_info_interestfrequency(K19)</f>
        <v>1</v>
      </c>
      <c r="S19" t="str">
        <f>[1]!b_info_windl2type(K19)</f>
        <v>政策银行债</v>
      </c>
      <c r="T19" s="9">
        <f ca="1">[1]!b_pq_volume(K19,parameter!C$2-10,parameter!C$2,100000000)</f>
        <v>0</v>
      </c>
      <c r="U19" s="7">
        <f ca="1">IF(K19&lt;&gt;"",[1]!b_anal_yield_cnbd(K19,parameter!C$2,1),"")</f>
        <v>0</v>
      </c>
      <c r="V19" t="str">
        <f>[1]!b_info_interesttype(A19)</f>
        <v>固定利率</v>
      </c>
      <c r="W19" t="str">
        <f>[1]!b_info_embeddedopt(A19)</f>
        <v>否</v>
      </c>
    </row>
    <row r="20" spans="1:23">
      <c r="A20" s="3" t="s">
        <v>92</v>
      </c>
      <c r="B20" s="3" t="s">
        <v>93</v>
      </c>
      <c r="C20" s="5">
        <v>38903</v>
      </c>
      <c r="D20" s="3"/>
      <c r="E20" s="6">
        <v>0</v>
      </c>
      <c r="F20" s="3"/>
      <c r="G20" s="3"/>
      <c r="H20" s="6">
        <v>0.86325</v>
      </c>
      <c r="I20" s="3" t="s">
        <v>58</v>
      </c>
      <c r="J20" s="3" t="s">
        <v>59</v>
      </c>
      <c r="K20" s="1" t="str">
        <f t="shared" si="0"/>
        <v>0602019.IB</v>
      </c>
      <c r="L20" s="1" t="str">
        <f>[1]!b_info_name(K20)</f>
        <v>06国开美元1</v>
      </c>
      <c r="M20" t="str">
        <f>[1]!b_info_carrydate(K20)</f>
        <v>2006-07-05</v>
      </c>
      <c r="N20" t="str">
        <f>[1]!b_info_maturitydate(K20)</f>
        <v>2013-07-05</v>
      </c>
      <c r="O20" s="7">
        <f>[1]!b_issue_issueprice(K20)</f>
        <v>100</v>
      </c>
      <c r="P20" s="7">
        <f>[1]!b_info_couponrate(K20)</f>
        <v>5.94</v>
      </c>
      <c r="Q20" t="str">
        <f>[1]!b_info_coupon(K20)</f>
        <v>附息</v>
      </c>
      <c r="R20">
        <f>[1]!b_info_interestfrequency(K20)</f>
        <v>2</v>
      </c>
      <c r="S20" t="str">
        <f>[1]!b_info_windl2type(K20)</f>
        <v>政策银行债</v>
      </c>
      <c r="T20" s="9">
        <f ca="1">[1]!b_pq_volume(K20,parameter!C$2-10,parameter!C$2,100000000)</f>
        <v>0</v>
      </c>
      <c r="U20" s="7">
        <f ca="1">IF(K20&lt;&gt;"",[1]!b_anal_yield_cnbd(K20,parameter!C$2,1),"")</f>
        <v>0</v>
      </c>
      <c r="V20" t="str">
        <f>[1]!b_info_interesttype(A20)</f>
        <v>浮动利率</v>
      </c>
      <c r="W20" t="str">
        <f>[1]!b_info_embeddedopt(A20)</f>
        <v>否</v>
      </c>
    </row>
    <row r="21" spans="1:23">
      <c r="A21" s="3" t="s">
        <v>94</v>
      </c>
      <c r="B21" s="3" t="s">
        <v>95</v>
      </c>
      <c r="C21" s="5">
        <v>43235</v>
      </c>
      <c r="D21" s="3"/>
      <c r="E21" s="6">
        <v>0</v>
      </c>
      <c r="F21" s="3"/>
      <c r="G21" s="3"/>
      <c r="H21" s="6">
        <v>2.9569</v>
      </c>
      <c r="I21" s="3" t="s">
        <v>58</v>
      </c>
      <c r="J21" s="3" t="s">
        <v>59</v>
      </c>
      <c r="K21" s="1" t="str">
        <f t="shared" si="0"/>
        <v>187705.IB</v>
      </c>
      <c r="L21" s="1" t="str">
        <f>[1]!b_info_name(K21)</f>
        <v>18贴现国开05</v>
      </c>
      <c r="M21" t="str">
        <f>[1]!b_info_carrydate(K21)</f>
        <v>2018-05-17</v>
      </c>
      <c r="N21" t="str">
        <f>[1]!b_info_maturitydate(K21)</f>
        <v>2018-11-22</v>
      </c>
      <c r="O21" s="7">
        <f>[1]!b_issue_issueprice(K21)</f>
        <v>98.492</v>
      </c>
      <c r="P21" s="7">
        <f>[1]!b_info_couponrate(K21)</f>
        <v>2.9569</v>
      </c>
      <c r="Q21" t="str">
        <f>[1]!b_info_coupon(K21)</f>
        <v>贴现</v>
      </c>
      <c r="R21">
        <f>[1]!b_info_interestfrequency(K21)</f>
        <v>0</v>
      </c>
      <c r="S21" t="str">
        <f>[1]!b_info_windl2type(K21)</f>
        <v>政策银行债</v>
      </c>
      <c r="T21" s="9">
        <f ca="1">[1]!b_pq_volume(K21,parameter!C$2-10,parameter!C$2,100000000)</f>
        <v>0</v>
      </c>
      <c r="U21" s="7">
        <f ca="1">IF(K21&lt;&gt;"",[1]!b_anal_yield_cnbd(K21,parameter!C$2,1),"")</f>
        <v>0</v>
      </c>
      <c r="V21" t="str">
        <f>[1]!b_info_interesttype(A21)</f>
        <v>固定利率</v>
      </c>
      <c r="W21" t="str">
        <f>[1]!b_info_embeddedopt(A21)</f>
        <v>否</v>
      </c>
    </row>
    <row r="22" spans="1:23">
      <c r="A22" s="3" t="s">
        <v>96</v>
      </c>
      <c r="B22" s="3" t="s">
        <v>97</v>
      </c>
      <c r="C22" s="5">
        <v>40480</v>
      </c>
      <c r="D22" s="3" t="s">
        <v>98</v>
      </c>
      <c r="E22" s="6"/>
      <c r="F22" s="3"/>
      <c r="G22" s="3"/>
      <c r="H22" s="6">
        <v>3.2</v>
      </c>
      <c r="I22" s="3" t="s">
        <v>62</v>
      </c>
      <c r="J22" s="3" t="s">
        <v>59</v>
      </c>
      <c r="K22" s="1" t="str">
        <f t="shared" si="0"/>
        <v>CDBHC10025.CMU</v>
      </c>
      <c r="L22" s="1" t="str">
        <f>[1]!b_info_name(K22)</f>
        <v>国开行存款证2025</v>
      </c>
      <c r="M22" t="str">
        <f>[1]!b_info_carrydate(K22)</f>
        <v>2010-10-29</v>
      </c>
      <c r="N22" t="str">
        <f>[1]!b_info_maturitydate(K22)</f>
        <v>2025-10-29</v>
      </c>
      <c r="O22" s="7">
        <f>[1]!b_issue_issueprice(K22)</f>
        <v>100</v>
      </c>
      <c r="P22" s="7">
        <f>[1]!b_info_couponrate(K22)</f>
        <v>3.2</v>
      </c>
      <c r="Q22" t="str">
        <f>[1]!b_info_coupon(K22)</f>
        <v>附息</v>
      </c>
      <c r="R22">
        <f>[1]!b_info_interestfrequency(K22)</f>
        <v>2</v>
      </c>
      <c r="S22">
        <f>[1]!b_info_windl2type(K22)</f>
        <v>0</v>
      </c>
      <c r="T22" s="9">
        <f ca="1">[1]!b_pq_volume(K22,parameter!C$2-10,parameter!C$2,100000000)</f>
        <v>0</v>
      </c>
      <c r="U22" s="7">
        <f ca="1">IF(K22&lt;&gt;"",[1]!b_anal_yield_cnbd(K22,parameter!C$2,1),"")</f>
        <v>0</v>
      </c>
      <c r="V22" t="str">
        <f>[1]!b_info_interesttype(A22)</f>
        <v>固定利率</v>
      </c>
      <c r="W22" t="str">
        <f>[1]!b_info_embeddedopt(A22)</f>
        <v>否</v>
      </c>
    </row>
    <row r="23" spans="1:23">
      <c r="A23" s="3" t="s">
        <v>99</v>
      </c>
      <c r="B23" s="3" t="s">
        <v>100</v>
      </c>
      <c r="C23" s="5">
        <v>43928</v>
      </c>
      <c r="D23" s="3"/>
      <c r="E23" s="6">
        <v>0</v>
      </c>
      <c r="F23" s="3"/>
      <c r="G23" s="3"/>
      <c r="H23" s="6">
        <v>1.8</v>
      </c>
      <c r="I23" s="3" t="s">
        <v>62</v>
      </c>
      <c r="J23" s="3" t="s">
        <v>59</v>
      </c>
      <c r="K23" s="1" t="str">
        <f t="shared" si="0"/>
        <v>CDBHC20009.CMU</v>
      </c>
      <c r="L23" s="1" t="str">
        <f>[1]!b_info_name(K23)</f>
        <v>开发银行 1.8% C2021</v>
      </c>
      <c r="M23" t="str">
        <f>[1]!b_info_carrydate(K23)</f>
        <v>2020-04-07</v>
      </c>
      <c r="N23" t="str">
        <f>[1]!b_info_maturitydate(K23)</f>
        <v>2021-04-07</v>
      </c>
      <c r="O23" s="7">
        <f>[1]!b_issue_issueprice(K23)</f>
        <v>100</v>
      </c>
      <c r="P23" s="7">
        <f>[1]!b_info_couponrate(K23)</f>
        <v>1.8</v>
      </c>
      <c r="Q23" t="str">
        <f>[1]!b_info_coupon(K23)</f>
        <v>到期一次还本付息</v>
      </c>
      <c r="R23">
        <f>[1]!b_info_interestfrequency(K23)</f>
        <v>0</v>
      </c>
      <c r="S23">
        <f>[1]!b_info_windl2type(K23)</f>
        <v>0</v>
      </c>
      <c r="T23" s="9">
        <f ca="1">[1]!b_pq_volume(K23,parameter!C$2-10,parameter!C$2,100000000)</f>
        <v>0</v>
      </c>
      <c r="U23" s="7">
        <f ca="1">IF(K23&lt;&gt;"",[1]!b_anal_yield_cnbd(K23,parameter!C$2,1),"")</f>
        <v>0</v>
      </c>
      <c r="V23" t="str">
        <f>[1]!b_info_interesttype(A23)</f>
        <v>固定利率</v>
      </c>
      <c r="W23" t="str">
        <f>[1]!b_info_embeddedopt(A23)</f>
        <v>否</v>
      </c>
    </row>
    <row r="24" spans="1:23">
      <c r="A24" s="3" t="s">
        <v>101</v>
      </c>
      <c r="B24" s="3" t="s">
        <v>102</v>
      </c>
      <c r="C24" s="5">
        <v>41591</v>
      </c>
      <c r="D24" s="3"/>
      <c r="E24" s="6">
        <v>0</v>
      </c>
      <c r="F24" s="3"/>
      <c r="G24" s="3"/>
      <c r="H24" s="6">
        <v>3.6</v>
      </c>
      <c r="I24" s="3" t="s">
        <v>62</v>
      </c>
      <c r="J24" s="3" t="s">
        <v>59</v>
      </c>
      <c r="K24" s="1" t="str">
        <f t="shared" si="0"/>
        <v>85933.HK</v>
      </c>
      <c r="L24" s="1" t="str">
        <f>[1]!b_info_name(K24)</f>
        <v>国家开发银行 3.6% N20181113</v>
      </c>
      <c r="M24" t="str">
        <f>[1]!b_info_carrydate(K24)</f>
        <v>2013-11-13</v>
      </c>
      <c r="N24" t="str">
        <f>[1]!b_info_maturitydate(K24)</f>
        <v>2018-11-13</v>
      </c>
      <c r="O24" s="7">
        <f>[1]!b_issue_issueprice(K24)</f>
        <v>100</v>
      </c>
      <c r="P24" s="7">
        <f>[1]!b_info_couponrate(K24)</f>
        <v>3.6</v>
      </c>
      <c r="Q24" t="str">
        <f>[1]!b_info_coupon(K24)</f>
        <v>附息</v>
      </c>
      <c r="R24">
        <f>[1]!b_info_interestfrequency(K24)</f>
        <v>2</v>
      </c>
      <c r="S24">
        <f>[1]!b_info_windl2type(K24)</f>
        <v>0</v>
      </c>
      <c r="T24" s="9">
        <f ca="1">[1]!b_pq_volume(K24,parameter!C$2-10,parameter!C$2,100000000)</f>
        <v>0</v>
      </c>
      <c r="U24" s="7">
        <f ca="1">IF(K24&lt;&gt;"",[1]!b_anal_yield_cnbd(K24,parameter!C$2,1),"")</f>
        <v>0</v>
      </c>
      <c r="V24" t="str">
        <f>[1]!b_info_interesttype(A24)</f>
        <v>固定利率</v>
      </c>
      <c r="W24" t="str">
        <f>[1]!b_info_embeddedopt(A24)</f>
        <v>否</v>
      </c>
    </row>
    <row r="25" spans="1:23">
      <c r="A25" s="3" t="s">
        <v>103</v>
      </c>
      <c r="B25" s="3" t="s">
        <v>104</v>
      </c>
      <c r="C25" s="5">
        <v>35723</v>
      </c>
      <c r="D25" s="3"/>
      <c r="E25" s="6">
        <v>0</v>
      </c>
      <c r="F25" s="3"/>
      <c r="G25" s="3"/>
      <c r="H25" s="6">
        <v>7.38</v>
      </c>
      <c r="I25" s="3" t="s">
        <v>58</v>
      </c>
      <c r="J25" s="3" t="s">
        <v>59</v>
      </c>
      <c r="K25" s="1" t="str">
        <f t="shared" si="0"/>
        <v>4045.IB</v>
      </c>
      <c r="L25" s="1" t="str">
        <f>[1]!b_info_name(K25)</f>
        <v>97国开83</v>
      </c>
      <c r="M25" t="str">
        <f>[1]!b_info_carrydate(K25)</f>
        <v>1997-10-20</v>
      </c>
      <c r="N25" t="str">
        <f>[1]!b_info_maturitydate(K25)</f>
        <v>2005-10-20</v>
      </c>
      <c r="O25" s="7">
        <f>[1]!b_issue_issueprice(K25)</f>
        <v>100</v>
      </c>
      <c r="P25" s="7">
        <f>[1]!b_info_couponrate(K25)</f>
        <v>7.38</v>
      </c>
      <c r="Q25" t="str">
        <f>[1]!b_info_coupon(K25)</f>
        <v>附息</v>
      </c>
      <c r="R25">
        <f>[1]!b_info_interestfrequency(K25)</f>
        <v>1</v>
      </c>
      <c r="S25" t="str">
        <f>[1]!b_info_windl2type(K25)</f>
        <v>政策银行债</v>
      </c>
      <c r="T25" s="9">
        <f ca="1">[1]!b_pq_volume(K25,parameter!C$2-10,parameter!C$2,100000000)</f>
        <v>0</v>
      </c>
      <c r="U25" s="7">
        <f ca="1">IF(K25&lt;&gt;"",[1]!b_anal_yield_cnbd(K25,parameter!C$2,1),"")</f>
        <v>0</v>
      </c>
      <c r="V25" t="str">
        <f>[1]!b_info_interesttype(A25)</f>
        <v>固定利率</v>
      </c>
      <c r="W25" t="str">
        <f>[1]!b_info_embeddedopt(A25)</f>
        <v>否</v>
      </c>
    </row>
    <row r="26" spans="1:23">
      <c r="A26" s="3" t="s">
        <v>105</v>
      </c>
      <c r="B26" s="3" t="s">
        <v>106</v>
      </c>
      <c r="C26" s="5">
        <v>41282</v>
      </c>
      <c r="D26" s="3"/>
      <c r="E26" s="6">
        <v>0</v>
      </c>
      <c r="F26" s="3"/>
      <c r="G26" s="3"/>
      <c r="H26" s="6">
        <v>3.32</v>
      </c>
      <c r="I26" s="3" t="s">
        <v>58</v>
      </c>
      <c r="J26" s="3" t="s">
        <v>59</v>
      </c>
      <c r="K26" s="1" t="str">
        <f t="shared" si="0"/>
        <v>130201.IB</v>
      </c>
      <c r="L26" s="1" t="str">
        <f>[1]!b_info_name(K26)</f>
        <v>13国开01</v>
      </c>
      <c r="M26" t="str">
        <f>[1]!b_info_carrydate(K26)</f>
        <v>2013-01-10</v>
      </c>
      <c r="N26" t="str">
        <f>[1]!b_info_maturitydate(K26)</f>
        <v>2014-01-10</v>
      </c>
      <c r="O26" s="7">
        <f>[1]!b_issue_issueprice(K26)</f>
        <v>100</v>
      </c>
      <c r="P26" s="7">
        <f>[1]!b_info_couponrate(K26)</f>
        <v>3.32</v>
      </c>
      <c r="Q26" t="str">
        <f>[1]!b_info_coupon(K26)</f>
        <v>到期一次还本付息</v>
      </c>
      <c r="R26">
        <f>[1]!b_info_interestfrequency(K26)</f>
        <v>0</v>
      </c>
      <c r="S26" t="str">
        <f>[1]!b_info_windl2type(K26)</f>
        <v>政策银行债</v>
      </c>
      <c r="T26" s="9">
        <f ca="1">[1]!b_pq_volume(K26,parameter!C$2-10,parameter!C$2,100000000)</f>
        <v>0</v>
      </c>
      <c r="U26" s="7">
        <f ca="1">IF(K26&lt;&gt;"",[1]!b_anal_yield_cnbd(K26,parameter!C$2,1),"")</f>
        <v>0</v>
      </c>
      <c r="V26" t="str">
        <f>[1]!b_info_interesttype(A26)</f>
        <v>固定利率</v>
      </c>
      <c r="W26" t="str">
        <f>[1]!b_info_embeddedopt(A26)</f>
        <v>否</v>
      </c>
    </row>
    <row r="27" spans="1:23">
      <c r="A27" s="3" t="s">
        <v>107</v>
      </c>
      <c r="B27" s="3" t="s">
        <v>108</v>
      </c>
      <c r="C27" s="5">
        <v>41088</v>
      </c>
      <c r="D27" s="3" t="s">
        <v>109</v>
      </c>
      <c r="E27" s="6">
        <v>300</v>
      </c>
      <c r="F27" s="3"/>
      <c r="G27" s="3"/>
      <c r="H27" s="6">
        <v>5.2</v>
      </c>
      <c r="I27" s="3" t="s">
        <v>58</v>
      </c>
      <c r="J27" s="3" t="s">
        <v>59</v>
      </c>
      <c r="K27" s="1" t="str">
        <f t="shared" si="0"/>
        <v>1202204.IB</v>
      </c>
      <c r="L27" s="1" t="str">
        <f>[1]!b_info_name(K27)</f>
        <v>12国开204</v>
      </c>
      <c r="M27" t="str">
        <f>[1]!b_info_carrydate(K27)</f>
        <v>2012-06-28</v>
      </c>
      <c r="N27" t="str">
        <f>[1]!b_info_maturitydate(K27)</f>
        <v>2062-06-28</v>
      </c>
      <c r="O27" s="7">
        <f>[1]!b_issue_issueprice(K27)</f>
        <v>100</v>
      </c>
      <c r="P27" s="7">
        <f>[1]!b_info_couponrate(K27)</f>
        <v>5.2</v>
      </c>
      <c r="Q27" t="str">
        <f>[1]!b_info_coupon(K27)</f>
        <v>附息</v>
      </c>
      <c r="R27">
        <f>[1]!b_info_interestfrequency(K27)</f>
        <v>2</v>
      </c>
      <c r="S27" t="str">
        <f>[1]!b_info_windl2type(K27)</f>
        <v>政策银行债</v>
      </c>
      <c r="T27" s="9">
        <f ca="1">[1]!b_pq_volume(K27,parameter!C$2-10,parameter!C$2,100000000)</f>
        <v>0</v>
      </c>
      <c r="U27" s="7">
        <f ca="1">IF(K27&lt;&gt;"",[1]!b_anal_yield_cnbd(K27,parameter!C$2,1),"")</f>
        <v>3.2076</v>
      </c>
      <c r="V27" t="str">
        <f>[1]!b_info_interesttype(A27)</f>
        <v>固定利率</v>
      </c>
      <c r="W27" t="str">
        <f>[1]!b_info_embeddedopt(A27)</f>
        <v>否</v>
      </c>
    </row>
    <row r="28" spans="1:23">
      <c r="A28" s="3" t="s">
        <v>110</v>
      </c>
      <c r="B28" s="3" t="s">
        <v>111</v>
      </c>
      <c r="C28" s="5">
        <v>39701</v>
      </c>
      <c r="D28" s="3"/>
      <c r="E28" s="6">
        <v>0</v>
      </c>
      <c r="F28" s="3"/>
      <c r="G28" s="3"/>
      <c r="H28" s="6">
        <v>4.93</v>
      </c>
      <c r="I28" s="3" t="s">
        <v>58</v>
      </c>
      <c r="J28" s="3" t="s">
        <v>59</v>
      </c>
      <c r="K28" s="1" t="str">
        <f t="shared" si="0"/>
        <v>080216.IB</v>
      </c>
      <c r="L28" s="1" t="str">
        <f>[1]!b_info_name(K28)</f>
        <v>08国开16</v>
      </c>
      <c r="M28" t="str">
        <f>[1]!b_info_carrydate(K28)</f>
        <v>2008-09-23</v>
      </c>
      <c r="N28" t="str">
        <f>[1]!b_info_maturitydate(K28)</f>
        <v>2018-09-23</v>
      </c>
      <c r="O28" s="7">
        <f>[1]!b_issue_issueprice(K28)</f>
        <v>100</v>
      </c>
      <c r="P28" s="7">
        <f>[1]!b_info_couponrate(K28)</f>
        <v>4.28</v>
      </c>
      <c r="Q28" t="str">
        <f>[1]!b_info_coupon(K28)</f>
        <v>附息</v>
      </c>
      <c r="R28">
        <f>[1]!b_info_interestfrequency(K28)</f>
        <v>1</v>
      </c>
      <c r="S28" t="str">
        <f>[1]!b_info_windl2type(K28)</f>
        <v>政策银行债</v>
      </c>
      <c r="T28" s="9">
        <f ca="1">[1]!b_pq_volume(K28,parameter!C$2-10,parameter!C$2,100000000)</f>
        <v>0</v>
      </c>
      <c r="U28" s="7">
        <f ca="1">IF(K28&lt;&gt;"",[1]!b_anal_yield_cnbd(K28,parameter!C$2,1),"")</f>
        <v>0</v>
      </c>
      <c r="V28" t="str">
        <f>[1]!b_info_interesttype(A28)</f>
        <v>累进利率</v>
      </c>
      <c r="W28" t="str">
        <f>[1]!b_info_embeddedopt(A28)</f>
        <v>是</v>
      </c>
    </row>
    <row r="29" spans="1:23">
      <c r="A29" s="3" t="s">
        <v>112</v>
      </c>
      <c r="B29" s="3" t="s">
        <v>113</v>
      </c>
      <c r="C29" s="5">
        <v>41373</v>
      </c>
      <c r="D29" s="3"/>
      <c r="E29" s="6">
        <v>0</v>
      </c>
      <c r="F29" s="3"/>
      <c r="G29" s="3"/>
      <c r="H29" s="6">
        <v>4.0662</v>
      </c>
      <c r="I29" s="3" t="s">
        <v>58</v>
      </c>
      <c r="J29" s="3" t="s">
        <v>59</v>
      </c>
      <c r="K29" s="1" t="str">
        <f t="shared" si="0"/>
        <v>130221.IB</v>
      </c>
      <c r="L29" s="1" t="str">
        <f>[1]!b_info_name(K29)</f>
        <v>13国开21</v>
      </c>
      <c r="M29" t="str">
        <f>[1]!b_info_carrydate(K29)</f>
        <v>2013-04-11</v>
      </c>
      <c r="N29" t="str">
        <f>[1]!b_info_maturitydate(K29)</f>
        <v>2020-04-11</v>
      </c>
      <c r="O29" s="7">
        <f>[1]!b_issue_issueprice(K29)</f>
        <v>100</v>
      </c>
      <c r="P29" s="7">
        <f>[1]!b_info_couponrate(K29)</f>
        <v>4.0662</v>
      </c>
      <c r="Q29" t="str">
        <f>[1]!b_info_coupon(K29)</f>
        <v>附息</v>
      </c>
      <c r="R29">
        <f>[1]!b_info_interestfrequency(K29)</f>
        <v>1</v>
      </c>
      <c r="S29" t="str">
        <f>[1]!b_info_windl2type(K29)</f>
        <v>政策银行债</v>
      </c>
      <c r="T29" s="9">
        <f ca="1">[1]!b_pq_volume(K29,parameter!C$2-10,parameter!C$2,100000000)</f>
        <v>0</v>
      </c>
      <c r="U29" s="7">
        <f ca="1">IF(K29&lt;&gt;"",[1]!b_anal_yield_cnbd(K29,parameter!C$2,1),"")</f>
        <v>0</v>
      </c>
      <c r="V29" t="str">
        <f>[1]!b_info_interesttype(A29)</f>
        <v>固定利率</v>
      </c>
      <c r="W29" t="str">
        <f>[1]!b_info_embeddedopt(A29)</f>
        <v>否</v>
      </c>
    </row>
    <row r="30" spans="1:23">
      <c r="A30" s="3" t="s">
        <v>114</v>
      </c>
      <c r="B30" s="3" t="s">
        <v>115</v>
      </c>
      <c r="C30" s="5">
        <v>38868</v>
      </c>
      <c r="D30" s="3"/>
      <c r="E30" s="6">
        <v>0</v>
      </c>
      <c r="F30" s="3"/>
      <c r="G30" s="3"/>
      <c r="H30" s="6">
        <v>2.2388</v>
      </c>
      <c r="I30" s="3" t="s">
        <v>58</v>
      </c>
      <c r="J30" s="3" t="s">
        <v>59</v>
      </c>
      <c r="K30" s="1" t="str">
        <f t="shared" si="0"/>
        <v>060210.IB</v>
      </c>
      <c r="L30" s="1" t="str">
        <f>[1]!b_info_name(K30)</f>
        <v>06国开10</v>
      </c>
      <c r="M30" t="str">
        <f>[1]!b_info_carrydate(K30)</f>
        <v>2006-06-13</v>
      </c>
      <c r="N30" t="str">
        <f>[1]!b_info_maturitydate(K30)</f>
        <v>2006-12-13</v>
      </c>
      <c r="O30" s="7">
        <f>[1]!b_issue_issueprice(K30)</f>
        <v>98.89</v>
      </c>
      <c r="P30" s="7">
        <f>[1]!b_info_couponrate(K30)</f>
        <v>2.2388</v>
      </c>
      <c r="Q30" t="str">
        <f>[1]!b_info_coupon(K30)</f>
        <v>贴现</v>
      </c>
      <c r="R30">
        <f>[1]!b_info_interestfrequency(K30)</f>
        <v>0</v>
      </c>
      <c r="S30" t="str">
        <f>[1]!b_info_windl2type(K30)</f>
        <v>政策银行债</v>
      </c>
      <c r="T30" s="9">
        <f ca="1">[1]!b_pq_volume(K30,parameter!C$2-10,parameter!C$2,100000000)</f>
        <v>0</v>
      </c>
      <c r="U30" s="7">
        <f ca="1">IF(K30&lt;&gt;"",[1]!b_anal_yield_cnbd(K30,parameter!C$2,1),"")</f>
        <v>0</v>
      </c>
      <c r="V30" t="str">
        <f>[1]!b_info_interesttype(A30)</f>
        <v>固定利率</v>
      </c>
      <c r="W30" t="str">
        <f>[1]!b_info_embeddedopt(A30)</f>
        <v>否</v>
      </c>
    </row>
    <row r="31" spans="1:23">
      <c r="A31" s="3" t="s">
        <v>116</v>
      </c>
      <c r="B31" s="3" t="s">
        <v>117</v>
      </c>
      <c r="C31" s="5">
        <v>44273</v>
      </c>
      <c r="D31" s="3" t="s">
        <v>118</v>
      </c>
      <c r="E31" s="6">
        <v>192</v>
      </c>
      <c r="F31" s="3"/>
      <c r="G31" s="3"/>
      <c r="H31" s="6">
        <v>3.07</v>
      </c>
      <c r="I31" s="3" t="s">
        <v>58</v>
      </c>
      <c r="J31" s="3" t="s">
        <v>59</v>
      </c>
      <c r="K31" s="1" t="str">
        <f t="shared" si="0"/>
        <v>2102001QF.IB</v>
      </c>
      <c r="L31" s="1" t="str">
        <f>[1]!b_info_name(K31)</f>
        <v>21国开绿债01清发</v>
      </c>
      <c r="M31" t="str">
        <f>[1]!b_info_carrydate(K31)</f>
        <v>2021-03-24</v>
      </c>
      <c r="N31" t="str">
        <f>[1]!b_info_maturitydate(K31)</f>
        <v>2024-03-24</v>
      </c>
      <c r="O31" s="7">
        <f>[1]!b_issue_issueprice(K31)</f>
        <v>100</v>
      </c>
      <c r="P31" s="7">
        <f>[1]!b_info_couponrate(K31)</f>
        <v>3.07</v>
      </c>
      <c r="Q31" t="str">
        <f>[1]!b_info_coupon(K31)</f>
        <v>附息</v>
      </c>
      <c r="R31">
        <f>[1]!b_info_interestfrequency(K31)</f>
        <v>1</v>
      </c>
      <c r="S31" t="str">
        <f>[1]!b_info_windl2type(K31)</f>
        <v>政策银行债</v>
      </c>
      <c r="T31" s="9">
        <f ca="1">[1]!b_pq_volume(K31,parameter!C$2-10,parameter!C$2,100000000)</f>
        <v>3.11</v>
      </c>
      <c r="U31" s="7">
        <f ca="1">IF(K31&lt;&gt;"",[1]!b_anal_yield_cnbd(K31,parameter!C$2,1),"")</f>
        <v>2.4562</v>
      </c>
      <c r="V31" t="str">
        <f>[1]!b_info_interesttype(A31)</f>
        <v>固定利率</v>
      </c>
      <c r="W31" t="str">
        <f>[1]!b_info_embeddedopt(A31)</f>
        <v>否</v>
      </c>
    </row>
    <row r="32" spans="1:23">
      <c r="A32" s="3" t="s">
        <v>119</v>
      </c>
      <c r="B32" s="3" t="s">
        <v>120</v>
      </c>
      <c r="C32" s="5">
        <v>41414</v>
      </c>
      <c r="D32" s="3"/>
      <c r="E32" s="6">
        <v>0</v>
      </c>
      <c r="F32" s="3"/>
      <c r="G32" s="3"/>
      <c r="H32" s="6">
        <v>2.75</v>
      </c>
      <c r="I32" s="3" t="s">
        <v>62</v>
      </c>
      <c r="J32" s="3" t="s">
        <v>59</v>
      </c>
      <c r="K32" s="1" t="str">
        <f t="shared" si="0"/>
        <v>CDBHC13056.CMU</v>
      </c>
      <c r="L32" s="1" t="str">
        <f>[1]!b_info_name(K32)</f>
        <v>国开行存款证2015</v>
      </c>
      <c r="M32" t="str">
        <f>[1]!b_info_carrydate(K32)</f>
        <v>2013-05-20</v>
      </c>
      <c r="N32" t="str">
        <f>[1]!b_info_maturitydate(K32)</f>
        <v>2015-05-20</v>
      </c>
      <c r="O32" s="7">
        <f>[1]!b_issue_issueprice(K32)</f>
        <v>100</v>
      </c>
      <c r="P32" s="7">
        <f>[1]!b_info_couponrate(K32)</f>
        <v>2.75</v>
      </c>
      <c r="Q32" t="str">
        <f>[1]!b_info_coupon(K32)</f>
        <v>附息</v>
      </c>
      <c r="R32">
        <f>[1]!b_info_interestfrequency(K32)</f>
        <v>1</v>
      </c>
      <c r="S32">
        <f>[1]!b_info_windl2type(K32)</f>
        <v>0</v>
      </c>
      <c r="T32" s="9">
        <f ca="1">[1]!b_pq_volume(K32,parameter!C$2-10,parameter!C$2,100000000)</f>
        <v>0</v>
      </c>
      <c r="U32" s="7">
        <f ca="1">IF(K32&lt;&gt;"",[1]!b_anal_yield_cnbd(K32,parameter!C$2,1),"")</f>
        <v>0</v>
      </c>
      <c r="V32" t="str">
        <f>[1]!b_info_interesttype(A32)</f>
        <v>固定利率</v>
      </c>
      <c r="W32" t="str">
        <f>[1]!b_info_embeddedopt(A32)</f>
        <v>否</v>
      </c>
    </row>
    <row r="33" spans="1:23">
      <c r="A33" s="3" t="s">
        <v>121</v>
      </c>
      <c r="B33" s="3" t="s">
        <v>122</v>
      </c>
      <c r="C33" s="5">
        <v>40835</v>
      </c>
      <c r="D33" s="3"/>
      <c r="E33" s="6">
        <v>0</v>
      </c>
      <c r="F33" s="3"/>
      <c r="G33" s="3"/>
      <c r="H33" s="6">
        <v>1.35</v>
      </c>
      <c r="I33" s="3" t="s">
        <v>62</v>
      </c>
      <c r="J33" s="3" t="s">
        <v>59</v>
      </c>
      <c r="K33" s="1" t="str">
        <f t="shared" si="0"/>
        <v>CDBHC11034.CMU</v>
      </c>
      <c r="L33" s="1" t="str">
        <f>[1]!b_info_name(K33)</f>
        <v>国开行存款证2012</v>
      </c>
      <c r="M33" t="str">
        <f>[1]!b_info_carrydate(K33)</f>
        <v>2011-10-19</v>
      </c>
      <c r="N33" t="str">
        <f>[1]!b_info_maturitydate(K33)</f>
        <v>2012-10-19</v>
      </c>
      <c r="O33" s="7">
        <f>[1]!b_issue_issueprice(K33)</f>
        <v>100</v>
      </c>
      <c r="P33" s="7">
        <f>[1]!b_info_couponrate(K33)</f>
        <v>1.35</v>
      </c>
      <c r="Q33" t="str">
        <f>[1]!b_info_coupon(K33)</f>
        <v>到期一次还本付息</v>
      </c>
      <c r="R33">
        <f>[1]!b_info_interestfrequency(K33)</f>
        <v>0</v>
      </c>
      <c r="S33">
        <f>[1]!b_info_windl2type(K33)</f>
        <v>0</v>
      </c>
      <c r="T33" s="9">
        <f ca="1">[1]!b_pq_volume(K33,parameter!C$2-10,parameter!C$2,100000000)</f>
        <v>0</v>
      </c>
      <c r="U33" s="7">
        <f ca="1">IF(K33&lt;&gt;"",[1]!b_anal_yield_cnbd(K33,parameter!C$2,1),"")</f>
        <v>0</v>
      </c>
      <c r="V33" t="str">
        <f>[1]!b_info_interesttype(A33)</f>
        <v>固定利率</v>
      </c>
      <c r="W33" t="str">
        <f>[1]!b_info_embeddedopt(A33)</f>
        <v>否</v>
      </c>
    </row>
    <row r="34" spans="1:23">
      <c r="A34" s="3" t="s">
        <v>123</v>
      </c>
      <c r="B34" s="3" t="s">
        <v>124</v>
      </c>
      <c r="C34" s="5">
        <v>40640</v>
      </c>
      <c r="D34" s="3"/>
      <c r="E34" s="6">
        <v>0</v>
      </c>
      <c r="F34" s="3"/>
      <c r="G34" s="3"/>
      <c r="H34" s="6">
        <v>2.25</v>
      </c>
      <c r="I34" s="3" t="s">
        <v>58</v>
      </c>
      <c r="J34" s="3" t="s">
        <v>59</v>
      </c>
      <c r="K34" s="1" t="str">
        <f t="shared" si="0"/>
        <v>110223.IB</v>
      </c>
      <c r="L34" s="1" t="str">
        <f>[1]!b_info_name(K34)</f>
        <v>11国开23</v>
      </c>
      <c r="M34" t="str">
        <f>[1]!b_info_carrydate(K34)</f>
        <v>2011-04-14</v>
      </c>
      <c r="N34" t="str">
        <f>[1]!b_info_maturitydate(K34)</f>
        <v>2018-04-14</v>
      </c>
      <c r="O34" s="7">
        <f>[1]!b_issue_issueprice(K34)</f>
        <v>100</v>
      </c>
      <c r="P34" s="7">
        <f>[1]!b_info_couponrate(K34)</f>
        <v>4</v>
      </c>
      <c r="Q34" t="str">
        <f>[1]!b_info_coupon(K34)</f>
        <v>附息</v>
      </c>
      <c r="R34">
        <f>[1]!b_info_interestfrequency(K34)</f>
        <v>4</v>
      </c>
      <c r="S34" t="str">
        <f>[1]!b_info_windl2type(K34)</f>
        <v>政策银行债</v>
      </c>
      <c r="T34" s="9">
        <f ca="1">[1]!b_pq_volume(K34,parameter!C$2-10,parameter!C$2,100000000)</f>
        <v>0</v>
      </c>
      <c r="U34" s="7">
        <f ca="1">IF(K34&lt;&gt;"",[1]!b_anal_yield_cnbd(K34,parameter!C$2,1),"")</f>
        <v>0</v>
      </c>
      <c r="V34" t="str">
        <f>[1]!b_info_interesttype(A34)</f>
        <v>浮动利率</v>
      </c>
      <c r="W34" t="str">
        <f>[1]!b_info_embeddedopt(A34)</f>
        <v>否</v>
      </c>
    </row>
    <row r="35" spans="1:23">
      <c r="A35" s="3" t="s">
        <v>125</v>
      </c>
      <c r="B35" s="3" t="s">
        <v>126</v>
      </c>
      <c r="C35" s="5">
        <v>38701</v>
      </c>
      <c r="D35" s="3"/>
      <c r="E35" s="6">
        <v>0</v>
      </c>
      <c r="F35" s="3"/>
      <c r="G35" s="3"/>
      <c r="H35" s="6">
        <v>0</v>
      </c>
      <c r="I35" s="3" t="s">
        <v>77</v>
      </c>
      <c r="J35" s="3" t="s">
        <v>59</v>
      </c>
      <c r="K35" s="1" t="str">
        <f t="shared" si="0"/>
        <v>0530013.IB</v>
      </c>
      <c r="L35" s="1" t="str">
        <f>[1]!b_info_name(K35)</f>
        <v>05开元1C</v>
      </c>
      <c r="M35" t="str">
        <f>[1]!b_info_carrydate(K35)</f>
        <v>2005-12-21</v>
      </c>
      <c r="N35" t="str">
        <f>[1]!b_info_maturitydate(K35)</f>
        <v>2007-06-30</v>
      </c>
      <c r="O35" s="7">
        <f>[1]!b_issue_issueprice(K35)</f>
        <v>105.98</v>
      </c>
      <c r="P35" s="7">
        <f>[1]!b_info_couponrate(K35)</f>
        <v>0</v>
      </c>
      <c r="Q35" t="str">
        <f>[1]!b_info_coupon(K35)</f>
        <v>到期一次还本付息</v>
      </c>
      <c r="R35">
        <f>[1]!b_info_interestfrequency(K35)</f>
        <v>0</v>
      </c>
      <c r="S35" t="str">
        <f>[1]!b_info_windl2type(K35)</f>
        <v>银保监会主管ABS</v>
      </c>
      <c r="T35" s="9">
        <f ca="1">[1]!b_pq_volume(K35,parameter!C$2-10,parameter!C$2,100000000)</f>
        <v>0</v>
      </c>
      <c r="U35" s="7">
        <f ca="1">IF(K35&lt;&gt;"",[1]!b_anal_yield_cnbd(K35,parameter!C$2,1),"")</f>
        <v>0</v>
      </c>
      <c r="V35" t="str">
        <f>[1]!b_info_interesttype(A35)</f>
        <v>固定利率</v>
      </c>
      <c r="W35" t="str">
        <f>[1]!b_info_embeddedopt(A35)</f>
        <v>否</v>
      </c>
    </row>
    <row r="36" spans="1:23">
      <c r="A36" s="3" t="s">
        <v>127</v>
      </c>
      <c r="B36" s="3" t="s">
        <v>61</v>
      </c>
      <c r="C36" s="5">
        <v>41290</v>
      </c>
      <c r="D36" s="3"/>
      <c r="E36" s="6">
        <v>0</v>
      </c>
      <c r="F36" s="3"/>
      <c r="G36" s="3"/>
      <c r="H36" s="6">
        <v>2.8</v>
      </c>
      <c r="I36" s="3" t="s">
        <v>62</v>
      </c>
      <c r="J36" s="3" t="s">
        <v>59</v>
      </c>
      <c r="K36" s="1" t="str">
        <f t="shared" si="0"/>
        <v>CDBHC13005.CMU</v>
      </c>
      <c r="L36" s="1" t="str">
        <f>[1]!b_info_name(K36)</f>
        <v>国开行存款证2013</v>
      </c>
      <c r="M36" t="str">
        <f>[1]!b_info_carrydate(K36)</f>
        <v>2013-01-16</v>
      </c>
      <c r="N36" t="str">
        <f>[1]!b_info_maturitydate(K36)</f>
        <v>2013-07-16</v>
      </c>
      <c r="O36" s="7">
        <f>[1]!b_issue_issueprice(K36)</f>
        <v>100</v>
      </c>
      <c r="P36" s="7">
        <f>[1]!b_info_couponrate(K36)</f>
        <v>2.8</v>
      </c>
      <c r="Q36" t="str">
        <f>[1]!b_info_coupon(K36)</f>
        <v>到期一次还本付息</v>
      </c>
      <c r="R36">
        <f>[1]!b_info_interestfrequency(K36)</f>
        <v>0</v>
      </c>
      <c r="S36">
        <f>[1]!b_info_windl2type(K36)</f>
        <v>0</v>
      </c>
      <c r="T36" s="9">
        <f ca="1">[1]!b_pq_volume(K36,parameter!C$2-10,parameter!C$2,100000000)</f>
        <v>0</v>
      </c>
      <c r="U36" s="7">
        <f ca="1">IF(K36&lt;&gt;"",[1]!b_anal_yield_cnbd(K36,parameter!C$2,1),"")</f>
        <v>0</v>
      </c>
      <c r="V36" t="str">
        <f>[1]!b_info_interesttype(A36)</f>
        <v>固定利率</v>
      </c>
      <c r="W36" t="str">
        <f>[1]!b_info_embeddedopt(A36)</f>
        <v>否</v>
      </c>
    </row>
    <row r="37" spans="1:23">
      <c r="A37" s="3" t="s">
        <v>128</v>
      </c>
      <c r="B37" s="3" t="s">
        <v>129</v>
      </c>
      <c r="C37" s="5">
        <v>42825</v>
      </c>
      <c r="D37" s="3"/>
      <c r="E37" s="6">
        <v>0</v>
      </c>
      <c r="F37" s="3"/>
      <c r="G37" s="3"/>
      <c r="H37" s="6">
        <v>3.91</v>
      </c>
      <c r="I37" s="3" t="s">
        <v>58</v>
      </c>
      <c r="J37" s="3" t="s">
        <v>59</v>
      </c>
      <c r="K37" s="1" t="str">
        <f t="shared" si="0"/>
        <v>018006.SH</v>
      </c>
      <c r="L37" s="1" t="str">
        <f>[1]!b_info_name(K37)</f>
        <v>国开1702</v>
      </c>
      <c r="M37" t="str">
        <f>[1]!b_info_carrydate(K37)</f>
        <v>2017-04-06</v>
      </c>
      <c r="N37" t="str">
        <f>[1]!b_info_maturitydate(K37)</f>
        <v>2022-04-06</v>
      </c>
      <c r="O37" s="7">
        <f>[1]!b_issue_issueprice(K37)</f>
        <v>100</v>
      </c>
      <c r="P37" s="7">
        <f>[1]!b_info_couponrate(K37)</f>
        <v>3.91</v>
      </c>
      <c r="Q37" t="str">
        <f>[1]!b_info_coupon(K37)</f>
        <v>附息</v>
      </c>
      <c r="R37">
        <f>[1]!b_info_interestfrequency(K37)</f>
        <v>1</v>
      </c>
      <c r="S37" t="str">
        <f>[1]!b_info_windl2type(K37)</f>
        <v>政策银行债</v>
      </c>
      <c r="T37" s="9">
        <f ca="1">[1]!b_pq_volume(K37,parameter!C$2-10,parameter!C$2,100000000)</f>
        <v>0</v>
      </c>
      <c r="U37" s="7">
        <f ca="1">IF(K37&lt;&gt;"",[1]!b_anal_yield_cnbd(K37,parameter!C$2,1),"")</f>
        <v>0</v>
      </c>
      <c r="V37" t="str">
        <f>[1]!b_info_interesttype(A37)</f>
        <v>固定利率</v>
      </c>
      <c r="W37" t="str">
        <f>[1]!b_info_embeddedopt(A37)</f>
        <v>否</v>
      </c>
    </row>
    <row r="38" spans="1:23">
      <c r="A38" s="3" t="s">
        <v>130</v>
      </c>
      <c r="B38" s="3" t="s">
        <v>131</v>
      </c>
      <c r="C38" s="5">
        <v>41635</v>
      </c>
      <c r="D38" s="3"/>
      <c r="E38" s="6">
        <v>0</v>
      </c>
      <c r="F38" s="3"/>
      <c r="G38" s="3"/>
      <c r="H38" s="6">
        <v>5.8</v>
      </c>
      <c r="I38" s="3" t="s">
        <v>58</v>
      </c>
      <c r="J38" s="3" t="s">
        <v>59</v>
      </c>
      <c r="K38" s="1" t="str">
        <f t="shared" si="0"/>
        <v>018001.SH</v>
      </c>
      <c r="L38" s="1" t="str">
        <f>[1]!b_info_name(K38)</f>
        <v>国开1301</v>
      </c>
      <c r="M38" t="str">
        <f>[1]!b_info_carrydate(K38)</f>
        <v>2014-01-03</v>
      </c>
      <c r="N38" t="str">
        <f>[1]!b_info_maturitydate(K38)</f>
        <v>2016-01-03</v>
      </c>
      <c r="O38" s="7">
        <f>[1]!b_issue_issueprice(K38)</f>
        <v>100</v>
      </c>
      <c r="P38" s="7">
        <f>[1]!b_info_couponrate(K38)</f>
        <v>5.8</v>
      </c>
      <c r="Q38" t="str">
        <f>[1]!b_info_coupon(K38)</f>
        <v>附息</v>
      </c>
      <c r="R38">
        <f>[1]!b_info_interestfrequency(K38)</f>
        <v>1</v>
      </c>
      <c r="S38" t="str">
        <f>[1]!b_info_windl2type(K38)</f>
        <v>政策银行债</v>
      </c>
      <c r="T38" s="9">
        <f ca="1">[1]!b_pq_volume(K38,parameter!C$2-10,parameter!C$2,100000000)</f>
        <v>0</v>
      </c>
      <c r="U38" s="7">
        <f ca="1">IF(K38&lt;&gt;"",[1]!b_anal_yield_cnbd(K38,parameter!C$2,1),"")</f>
        <v>0</v>
      </c>
      <c r="V38" t="str">
        <f>[1]!b_info_interesttype(A38)</f>
        <v>固定利率</v>
      </c>
      <c r="W38" t="str">
        <f>[1]!b_info_embeddedopt(A38)</f>
        <v>否</v>
      </c>
    </row>
    <row r="39" spans="1:23">
      <c r="A39" s="3" t="s">
        <v>132</v>
      </c>
      <c r="B39" s="3" t="s">
        <v>133</v>
      </c>
      <c r="C39" s="5">
        <v>41941</v>
      </c>
      <c r="D39" s="3"/>
      <c r="E39" s="6">
        <v>0</v>
      </c>
      <c r="F39" s="3"/>
      <c r="G39" s="3"/>
      <c r="H39" s="6">
        <v>5.3</v>
      </c>
      <c r="I39" s="3" t="s">
        <v>58</v>
      </c>
      <c r="J39" s="3" t="s">
        <v>59</v>
      </c>
      <c r="K39" s="1" t="str">
        <f t="shared" si="0"/>
        <v>140226.IB</v>
      </c>
      <c r="L39" s="1" t="str">
        <f>[1]!b_info_name(K39)</f>
        <v>14国开26</v>
      </c>
      <c r="M39" t="str">
        <f>[1]!b_info_carrydate(K39)</f>
        <v>2014-11-03</v>
      </c>
      <c r="N39" t="str">
        <f>[1]!b_info_maturitydate(K39)</f>
        <v>2024-11-03</v>
      </c>
      <c r="O39" s="7">
        <f>[1]!b_issue_issueprice(K39)</f>
        <v>100</v>
      </c>
      <c r="P39" s="7">
        <f>[1]!b_info_couponrate(K39)</f>
        <v>5.3</v>
      </c>
      <c r="Q39" t="str">
        <f>[1]!b_info_coupon(K39)</f>
        <v>附息</v>
      </c>
      <c r="R39">
        <f>[1]!b_info_interestfrequency(K39)</f>
        <v>1</v>
      </c>
      <c r="S39" t="str">
        <f>[1]!b_info_windl2type(K39)</f>
        <v>政策银行债</v>
      </c>
      <c r="T39" s="9">
        <f ca="1">[1]!b_pq_volume(K39,parameter!C$2-10,parameter!C$2,100000000)</f>
        <v>0</v>
      </c>
      <c r="U39" s="7">
        <f ca="1">IF(K39&lt;&gt;"",[1]!b_anal_yield_cnbd(K39,parameter!C$2,1),"")</f>
        <v>0</v>
      </c>
      <c r="V39" t="str">
        <f>[1]!b_info_interesttype(A39)</f>
        <v>固定利率</v>
      </c>
      <c r="W39" t="str">
        <f>[1]!b_info_embeddedopt(A39)</f>
        <v>是</v>
      </c>
    </row>
    <row r="40" spans="1:23">
      <c r="A40" s="3" t="s">
        <v>134</v>
      </c>
      <c r="B40" s="3" t="s">
        <v>135</v>
      </c>
      <c r="C40" s="5">
        <v>38268</v>
      </c>
      <c r="D40" s="3"/>
      <c r="E40" s="6">
        <v>0</v>
      </c>
      <c r="F40" s="3"/>
      <c r="G40" s="3"/>
      <c r="H40" s="6">
        <v>4.75</v>
      </c>
      <c r="I40" s="3" t="s">
        <v>62</v>
      </c>
      <c r="J40" s="3" t="s">
        <v>59</v>
      </c>
      <c r="K40" s="1" t="str">
        <f t="shared" si="0"/>
        <v>2595.HK</v>
      </c>
      <c r="L40" s="1" t="str">
        <f>[1]!b_info_name(K40)</f>
        <v>国家开发银行 4.75% B20141008</v>
      </c>
      <c r="M40" t="str">
        <f>[1]!b_info_carrydate(K40)</f>
        <v>2004-10-08</v>
      </c>
      <c r="N40" t="str">
        <f>[1]!b_info_maturitydate(K40)</f>
        <v>2014-10-08</v>
      </c>
      <c r="O40" s="7">
        <f>[1]!b_issue_issueprice(K40)</f>
        <v>98.152</v>
      </c>
      <c r="P40" s="7">
        <f>[1]!b_info_couponrate(K40)</f>
        <v>4.75</v>
      </c>
      <c r="Q40" t="str">
        <f>[1]!b_info_coupon(K40)</f>
        <v>附息</v>
      </c>
      <c r="R40">
        <f>[1]!b_info_interestfrequency(K40)</f>
        <v>2</v>
      </c>
      <c r="S40">
        <f>[1]!b_info_windl2type(K40)</f>
        <v>0</v>
      </c>
      <c r="T40" s="9">
        <f ca="1">[1]!b_pq_volume(K40,parameter!C$2-10,parameter!C$2,100000000)</f>
        <v>0</v>
      </c>
      <c r="U40" s="7">
        <f ca="1">IF(K40&lt;&gt;"",[1]!b_anal_yield_cnbd(K40,parameter!C$2,1),"")</f>
        <v>0</v>
      </c>
      <c r="V40" t="str">
        <f>[1]!b_info_interesttype(A40)</f>
        <v>固定利率</v>
      </c>
      <c r="W40" t="str">
        <f>[1]!b_info_embeddedopt(A40)</f>
        <v>否</v>
      </c>
    </row>
    <row r="41" spans="1:23">
      <c r="A41" s="3" t="s">
        <v>136</v>
      </c>
      <c r="B41" s="3" t="s">
        <v>137</v>
      </c>
      <c r="C41" s="5">
        <v>43411</v>
      </c>
      <c r="D41" s="3"/>
      <c r="E41" s="6">
        <v>0</v>
      </c>
      <c r="F41" s="3" t="s">
        <v>138</v>
      </c>
      <c r="G41" s="3"/>
      <c r="H41" s="6">
        <v>4.74</v>
      </c>
      <c r="I41" s="3" t="s">
        <v>77</v>
      </c>
      <c r="J41" s="3" t="s">
        <v>59</v>
      </c>
      <c r="K41" s="1" t="str">
        <f t="shared" si="0"/>
        <v>1889285.IB</v>
      </c>
      <c r="L41" s="1" t="str">
        <f>[1]!b_info_name(K41)</f>
        <v>18开元2B</v>
      </c>
      <c r="M41" t="str">
        <f>[1]!b_info_carrydate(K41)</f>
        <v>2018-11-14</v>
      </c>
      <c r="N41" t="str">
        <f>[1]!b_info_maturitydate(K41)</f>
        <v>2021-07-12</v>
      </c>
      <c r="O41" s="7">
        <f>[1]!b_issue_issueprice(K41)</f>
        <v>100</v>
      </c>
      <c r="P41" s="7">
        <f>[1]!b_info_couponrate(K41)</f>
        <v>4.74</v>
      </c>
      <c r="Q41" t="str">
        <f>[1]!b_info_coupon(K41)</f>
        <v>附息</v>
      </c>
      <c r="R41">
        <f>[1]!b_info_interestfrequency(K41)</f>
        <v>4</v>
      </c>
      <c r="S41" t="str">
        <f>[1]!b_info_windl2type(K41)</f>
        <v>银保监会主管ABS</v>
      </c>
      <c r="T41" s="9">
        <f ca="1">[1]!b_pq_volume(K41,parameter!C$2-10,parameter!C$2,100000000)</f>
        <v>0</v>
      </c>
      <c r="U41" s="7">
        <f ca="1">IF(K41&lt;&gt;"",[1]!b_anal_yield_cnbd(K41,parameter!C$2,1),"")</f>
        <v>0</v>
      </c>
      <c r="V41" t="str">
        <f>[1]!b_info_interesttype(A41)</f>
        <v>浮动利率</v>
      </c>
      <c r="W41" t="str">
        <f>[1]!b_info_embeddedopt(A41)</f>
        <v>否</v>
      </c>
    </row>
    <row r="42" spans="1:23">
      <c r="A42" s="3" t="s">
        <v>139</v>
      </c>
      <c r="B42" s="3" t="s">
        <v>140</v>
      </c>
      <c r="C42" s="5">
        <v>38329</v>
      </c>
      <c r="D42" s="3"/>
      <c r="E42" s="6">
        <v>0</v>
      </c>
      <c r="F42" s="3"/>
      <c r="G42" s="3"/>
      <c r="H42" s="6">
        <v>2.59</v>
      </c>
      <c r="I42" s="3" t="s">
        <v>58</v>
      </c>
      <c r="J42" s="3" t="s">
        <v>59</v>
      </c>
      <c r="K42" s="1" t="str">
        <f t="shared" si="0"/>
        <v>040220.IB</v>
      </c>
      <c r="L42" s="1" t="str">
        <f>[1]!b_info_name(K42)</f>
        <v>04国开20</v>
      </c>
      <c r="M42" t="str">
        <f>[1]!b_info_carrydate(K42)</f>
        <v>2004-12-14</v>
      </c>
      <c r="N42" t="str">
        <f>[1]!b_info_maturitydate(K42)</f>
        <v>2009-12-14</v>
      </c>
      <c r="O42" s="7">
        <f>[1]!b_issue_issueprice(K42)</f>
        <v>100</v>
      </c>
      <c r="P42" s="7">
        <f>[1]!b_info_couponrate(K42)</f>
        <v>2.94</v>
      </c>
      <c r="Q42" t="str">
        <f>[1]!b_info_coupon(K42)</f>
        <v>附息</v>
      </c>
      <c r="R42">
        <f>[1]!b_info_interestfrequency(K42)</f>
        <v>4</v>
      </c>
      <c r="S42" t="str">
        <f>[1]!b_info_windl2type(K42)</f>
        <v>政策银行债</v>
      </c>
      <c r="T42" s="9">
        <f ca="1">[1]!b_pq_volume(K42,parameter!C$2-10,parameter!C$2,100000000)</f>
        <v>0</v>
      </c>
      <c r="U42" s="7">
        <f ca="1">IF(K42&lt;&gt;"",[1]!b_anal_yield_cnbd(K42,parameter!C$2,1),"")</f>
        <v>0</v>
      </c>
      <c r="V42" t="str">
        <f>[1]!b_info_interesttype(A42)</f>
        <v>浮动利率</v>
      </c>
      <c r="W42" t="str">
        <f>[1]!b_info_embeddedopt(A42)</f>
        <v>是</v>
      </c>
    </row>
    <row r="43" spans="1:23">
      <c r="A43" s="3" t="s">
        <v>141</v>
      </c>
      <c r="B43" s="3" t="s">
        <v>142</v>
      </c>
      <c r="C43" s="5">
        <v>38308</v>
      </c>
      <c r="D43" s="3"/>
      <c r="E43" s="6">
        <v>0</v>
      </c>
      <c r="F43" s="3"/>
      <c r="G43" s="3"/>
      <c r="H43" s="6">
        <v>3.42</v>
      </c>
      <c r="I43" s="3" t="s">
        <v>58</v>
      </c>
      <c r="J43" s="3" t="s">
        <v>59</v>
      </c>
      <c r="K43" s="1" t="str">
        <f t="shared" si="0"/>
        <v>040217.IB</v>
      </c>
      <c r="L43" s="1" t="str">
        <f>[1]!b_info_name(K43)</f>
        <v>04国开17</v>
      </c>
      <c r="M43" t="str">
        <f>[1]!b_info_carrydate(K43)</f>
        <v>2004-11-25</v>
      </c>
      <c r="N43" t="str">
        <f>[1]!b_info_maturitydate(K43)</f>
        <v>2007-11-25</v>
      </c>
      <c r="O43" s="7">
        <f>[1]!b_issue_issueprice(K43)</f>
        <v>100</v>
      </c>
      <c r="P43" s="7">
        <f>[1]!b_info_couponrate(K43)</f>
        <v>3.47</v>
      </c>
      <c r="Q43" t="str">
        <f>[1]!b_info_coupon(K43)</f>
        <v>附息</v>
      </c>
      <c r="R43">
        <f>[1]!b_info_interestfrequency(K43)</f>
        <v>4</v>
      </c>
      <c r="S43" t="str">
        <f>[1]!b_info_windl2type(K43)</f>
        <v>政策银行债</v>
      </c>
      <c r="T43" s="9">
        <f ca="1">[1]!b_pq_volume(K43,parameter!C$2-10,parameter!C$2,100000000)</f>
        <v>0</v>
      </c>
      <c r="U43" s="7">
        <f ca="1">IF(K43&lt;&gt;"",[1]!b_anal_yield_cnbd(K43,parameter!C$2,1),"")</f>
        <v>0</v>
      </c>
      <c r="V43" t="str">
        <f>[1]!b_info_interesttype(A43)</f>
        <v>浮动利率</v>
      </c>
      <c r="W43" t="str">
        <f>[1]!b_info_embeddedopt(A43)</f>
        <v>是</v>
      </c>
    </row>
    <row r="44" spans="1:23">
      <c r="A44" s="3" t="s">
        <v>143</v>
      </c>
      <c r="B44" s="3" t="s">
        <v>144</v>
      </c>
      <c r="C44" s="5">
        <v>40472</v>
      </c>
      <c r="D44" s="3"/>
      <c r="E44" s="6">
        <v>0</v>
      </c>
      <c r="F44" s="3"/>
      <c r="G44" s="3"/>
      <c r="H44" s="6">
        <v>1.93</v>
      </c>
      <c r="I44" s="3" t="s">
        <v>58</v>
      </c>
      <c r="J44" s="3" t="s">
        <v>59</v>
      </c>
      <c r="K44" s="1" t="str">
        <f t="shared" si="0"/>
        <v>100228.IB</v>
      </c>
      <c r="L44" s="1" t="str">
        <f>[1]!b_info_name(K44)</f>
        <v>10国开28</v>
      </c>
      <c r="M44" t="str">
        <f>[1]!b_info_carrydate(K44)</f>
        <v>2010-10-28</v>
      </c>
      <c r="N44" t="str">
        <f>[1]!b_info_maturitydate(K44)</f>
        <v>2020-10-28</v>
      </c>
      <c r="O44" s="7">
        <f>[1]!b_issue_issueprice(K44)</f>
        <v>100</v>
      </c>
      <c r="P44" s="7">
        <f>[1]!b_info_couponrate(K44)</f>
        <v>2.93</v>
      </c>
      <c r="Q44" t="str">
        <f>[1]!b_info_coupon(K44)</f>
        <v>附息</v>
      </c>
      <c r="R44">
        <f>[1]!b_info_interestfrequency(K44)</f>
        <v>2</v>
      </c>
      <c r="S44" t="str">
        <f>[1]!b_info_windl2type(K44)</f>
        <v>政策银行债</v>
      </c>
      <c r="T44" s="9">
        <f ca="1">[1]!b_pq_volume(K44,parameter!C$2-10,parameter!C$2,100000000)</f>
        <v>0</v>
      </c>
      <c r="U44" s="7">
        <f ca="1">IF(K44&lt;&gt;"",[1]!b_anal_yield_cnbd(K44,parameter!C$2,1),"")</f>
        <v>0</v>
      </c>
      <c r="V44" t="str">
        <f>[1]!b_info_interesttype(A44)</f>
        <v>浮动利率</v>
      </c>
      <c r="W44" t="str">
        <f>[1]!b_info_embeddedopt(A44)</f>
        <v>否</v>
      </c>
    </row>
    <row r="45" spans="1:23">
      <c r="A45" s="3" t="s">
        <v>145</v>
      </c>
      <c r="B45" s="3" t="s">
        <v>146</v>
      </c>
      <c r="C45" s="5">
        <v>42170</v>
      </c>
      <c r="D45" s="3"/>
      <c r="E45" s="6">
        <v>0</v>
      </c>
      <c r="F45" s="3"/>
      <c r="G45" s="3"/>
      <c r="H45" s="6">
        <v>0</v>
      </c>
      <c r="I45" s="3" t="s">
        <v>77</v>
      </c>
      <c r="J45" s="3" t="s">
        <v>59</v>
      </c>
      <c r="K45" s="1" t="str">
        <f t="shared" si="0"/>
        <v>1589103.IB</v>
      </c>
      <c r="L45" s="1" t="str">
        <f>[1]!b_info_name(K45)</f>
        <v>15开元2C</v>
      </c>
      <c r="M45" t="str">
        <f>[1]!b_info_carrydate(K45)</f>
        <v>2015-06-17</v>
      </c>
      <c r="N45" t="str">
        <f>[1]!b_info_maturitydate(K45)</f>
        <v>2019-04-12</v>
      </c>
      <c r="O45" s="7">
        <f>[1]!b_issue_issueprice(K45)</f>
        <v>100</v>
      </c>
      <c r="P45" s="7">
        <f>[1]!b_info_couponrate(K45)</f>
        <v>0</v>
      </c>
      <c r="Q45" t="str">
        <f>[1]!b_info_coupon(K45)</f>
        <v>到期一次还本付息</v>
      </c>
      <c r="R45">
        <f>[1]!b_info_interestfrequency(K45)</f>
        <v>0</v>
      </c>
      <c r="S45" t="str">
        <f>[1]!b_info_windl2type(K45)</f>
        <v>银保监会主管ABS</v>
      </c>
      <c r="T45" s="9">
        <f ca="1">[1]!b_pq_volume(K45,parameter!C$2-10,parameter!C$2,100000000)</f>
        <v>0</v>
      </c>
      <c r="U45" s="7">
        <f ca="1">IF(K45&lt;&gt;"",[1]!b_anal_yield_cnbd(K45,parameter!C$2,1),"")</f>
        <v>0</v>
      </c>
      <c r="V45" t="str">
        <f>[1]!b_info_interesttype(A45)</f>
        <v>固定利率</v>
      </c>
      <c r="W45" t="str">
        <f>[1]!b_info_embeddedopt(A45)</f>
        <v>否</v>
      </c>
    </row>
    <row r="46" spans="1:23">
      <c r="A46" s="3" t="s">
        <v>147</v>
      </c>
      <c r="B46" s="3" t="s">
        <v>148</v>
      </c>
      <c r="C46" s="5">
        <v>40324</v>
      </c>
      <c r="D46" s="3"/>
      <c r="E46" s="6">
        <v>0</v>
      </c>
      <c r="F46" s="3"/>
      <c r="G46" s="3"/>
      <c r="H46" s="6">
        <v>3.21</v>
      </c>
      <c r="I46" s="3" t="s">
        <v>58</v>
      </c>
      <c r="J46" s="3" t="s">
        <v>59</v>
      </c>
      <c r="K46" s="1" t="str">
        <f t="shared" si="0"/>
        <v>100215.IB</v>
      </c>
      <c r="L46" s="1" t="str">
        <f>[1]!b_info_name(K46)</f>
        <v>10国开15</v>
      </c>
      <c r="M46" t="str">
        <f>[1]!b_info_carrydate(K46)</f>
        <v>2010-06-02</v>
      </c>
      <c r="N46" t="str">
        <f>[1]!b_info_maturitydate(K46)</f>
        <v>2017-06-02</v>
      </c>
      <c r="O46" s="7">
        <f>[1]!b_issue_issueprice(K46)</f>
        <v>100</v>
      </c>
      <c r="P46" s="7">
        <f>[1]!b_info_couponrate(K46)</f>
        <v>3.21</v>
      </c>
      <c r="Q46" t="str">
        <f>[1]!b_info_coupon(K46)</f>
        <v>附息</v>
      </c>
      <c r="R46">
        <f>[1]!b_info_interestfrequency(K46)</f>
        <v>1</v>
      </c>
      <c r="S46" t="str">
        <f>[1]!b_info_windl2type(K46)</f>
        <v>政策银行债</v>
      </c>
      <c r="T46" s="9">
        <f ca="1">[1]!b_pq_volume(K46,parameter!C$2-10,parameter!C$2,100000000)</f>
        <v>0</v>
      </c>
      <c r="U46" s="7">
        <f ca="1">IF(K46&lt;&gt;"",[1]!b_anal_yield_cnbd(K46,parameter!C$2,1),"")</f>
        <v>0</v>
      </c>
      <c r="V46" t="str">
        <f>[1]!b_info_interesttype(A46)</f>
        <v>固定利率</v>
      </c>
      <c r="W46" t="str">
        <f>[1]!b_info_embeddedopt(A46)</f>
        <v>否</v>
      </c>
    </row>
    <row r="47" spans="1:23">
      <c r="A47" s="3" t="s">
        <v>149</v>
      </c>
      <c r="B47" s="3" t="s">
        <v>150</v>
      </c>
      <c r="C47" s="5">
        <v>42263</v>
      </c>
      <c r="D47" s="3"/>
      <c r="E47" s="6">
        <v>0</v>
      </c>
      <c r="F47" s="3" t="s">
        <v>151</v>
      </c>
      <c r="G47" s="3"/>
      <c r="H47" s="6">
        <v>4.95</v>
      </c>
      <c r="I47" s="3" t="s">
        <v>77</v>
      </c>
      <c r="J47" s="3" t="s">
        <v>59</v>
      </c>
      <c r="K47" s="1" t="str">
        <f t="shared" si="0"/>
        <v>1589214.IB</v>
      </c>
      <c r="L47" s="1" t="str">
        <f>[1]!b_info_name(K47)</f>
        <v>15开元5B</v>
      </c>
      <c r="M47" t="str">
        <f>[1]!b_info_carrydate(K47)</f>
        <v>2015-09-18</v>
      </c>
      <c r="N47" t="str">
        <f>[1]!b_info_maturitydate(K47)</f>
        <v>2019-01-12</v>
      </c>
      <c r="O47" s="7">
        <f>[1]!b_issue_issueprice(K47)</f>
        <v>100</v>
      </c>
      <c r="P47" s="7">
        <f>[1]!b_info_couponrate(K47)</f>
        <v>5.2</v>
      </c>
      <c r="Q47" t="str">
        <f>[1]!b_info_coupon(K47)</f>
        <v>附息</v>
      </c>
      <c r="R47">
        <f>[1]!b_info_interestfrequency(K47)</f>
        <v>4</v>
      </c>
      <c r="S47" t="str">
        <f>[1]!b_info_windl2type(K47)</f>
        <v>银保监会主管ABS</v>
      </c>
      <c r="T47" s="9">
        <f ca="1">[1]!b_pq_volume(K47,parameter!C$2-10,parameter!C$2,100000000)</f>
        <v>0</v>
      </c>
      <c r="U47" s="7">
        <f ca="1">IF(K47&lt;&gt;"",[1]!b_anal_yield_cnbd(K47,parameter!C$2,1),"")</f>
        <v>0</v>
      </c>
      <c r="V47" t="str">
        <f>[1]!b_info_interesttype(A47)</f>
        <v>浮动利率</v>
      </c>
      <c r="W47" t="str">
        <f>[1]!b_info_embeddedopt(A47)</f>
        <v>否</v>
      </c>
    </row>
    <row r="48" spans="1:23">
      <c r="A48" s="3" t="s">
        <v>152</v>
      </c>
      <c r="B48" s="3" t="s">
        <v>153</v>
      </c>
      <c r="C48" s="5">
        <v>37349</v>
      </c>
      <c r="D48" s="3"/>
      <c r="E48" s="6">
        <v>0</v>
      </c>
      <c r="F48" s="3"/>
      <c r="G48" s="3"/>
      <c r="H48" s="6">
        <v>2.85</v>
      </c>
      <c r="I48" s="3" t="s">
        <v>58</v>
      </c>
      <c r="J48" s="3" t="s">
        <v>59</v>
      </c>
      <c r="K48" s="1" t="str">
        <f t="shared" si="0"/>
        <v>020203.IB</v>
      </c>
      <c r="L48" s="1" t="str">
        <f>[1]!b_info_name(K48)</f>
        <v>02国开03</v>
      </c>
      <c r="M48" t="str">
        <f>[1]!b_info_carrydate(K48)</f>
        <v>2002-04-19</v>
      </c>
      <c r="N48" t="str">
        <f>[1]!b_info_maturitydate(K48)</f>
        <v>2012-04-19</v>
      </c>
      <c r="O48" s="7">
        <f>[1]!b_issue_issueprice(K48)</f>
        <v>100</v>
      </c>
      <c r="P48" s="7">
        <f>[1]!b_info_couponrate(K48)</f>
        <v>2.85</v>
      </c>
      <c r="Q48" t="str">
        <f>[1]!b_info_coupon(K48)</f>
        <v>附息</v>
      </c>
      <c r="R48">
        <f>[1]!b_info_interestfrequency(K48)</f>
        <v>1</v>
      </c>
      <c r="S48" t="str">
        <f>[1]!b_info_windl2type(K48)</f>
        <v>政策银行债</v>
      </c>
      <c r="T48" s="9">
        <f ca="1">[1]!b_pq_volume(K48,parameter!C$2-10,parameter!C$2,100000000)</f>
        <v>0</v>
      </c>
      <c r="U48" s="7">
        <f ca="1">IF(K48&lt;&gt;"",[1]!b_anal_yield_cnbd(K48,parameter!C$2,1),"")</f>
        <v>0</v>
      </c>
      <c r="V48" t="str">
        <f>[1]!b_info_interesttype(A48)</f>
        <v>固定利率</v>
      </c>
      <c r="W48" t="str">
        <f>[1]!b_info_embeddedopt(A48)</f>
        <v>否</v>
      </c>
    </row>
    <row r="49" spans="1:23">
      <c r="A49" s="3" t="s">
        <v>154</v>
      </c>
      <c r="B49" s="3" t="s">
        <v>155</v>
      </c>
      <c r="C49" s="5">
        <v>40212</v>
      </c>
      <c r="D49" s="3"/>
      <c r="E49" s="6">
        <v>0</v>
      </c>
      <c r="F49" s="3"/>
      <c r="G49" s="3"/>
      <c r="H49" s="6">
        <v>2.09</v>
      </c>
      <c r="I49" s="3" t="s">
        <v>58</v>
      </c>
      <c r="J49" s="3" t="s">
        <v>59</v>
      </c>
      <c r="K49" s="1" t="str">
        <f t="shared" si="0"/>
        <v>100204.IB</v>
      </c>
      <c r="L49" s="1" t="str">
        <f>[1]!b_info_name(K49)</f>
        <v>10国开04</v>
      </c>
      <c r="M49" t="str">
        <f>[1]!b_info_carrydate(K49)</f>
        <v>2010-02-25</v>
      </c>
      <c r="N49" t="str">
        <f>[1]!b_info_maturitydate(K49)</f>
        <v>2020-02-25</v>
      </c>
      <c r="O49" s="7">
        <f>[1]!b_issue_issueprice(K49)</f>
        <v>100</v>
      </c>
      <c r="P49" s="7">
        <f>[1]!b_info_couponrate(K49)</f>
        <v>2.84</v>
      </c>
      <c r="Q49" t="str">
        <f>[1]!b_info_coupon(K49)</f>
        <v>附息</v>
      </c>
      <c r="R49">
        <f>[1]!b_info_interestfrequency(K49)</f>
        <v>2</v>
      </c>
      <c r="S49" t="str">
        <f>[1]!b_info_windl2type(K49)</f>
        <v>政策银行债</v>
      </c>
      <c r="T49" s="9">
        <f ca="1">[1]!b_pq_volume(K49,parameter!C$2-10,parameter!C$2,100000000)</f>
        <v>0</v>
      </c>
      <c r="U49" s="7">
        <f ca="1">IF(K49&lt;&gt;"",[1]!b_anal_yield_cnbd(K49,parameter!C$2,1),"")</f>
        <v>0</v>
      </c>
      <c r="V49" t="str">
        <f>[1]!b_info_interesttype(A49)</f>
        <v>浮动利率</v>
      </c>
      <c r="W49" t="str">
        <f>[1]!b_info_embeddedopt(A49)</f>
        <v>否</v>
      </c>
    </row>
    <row r="50" spans="1:23">
      <c r="A50" s="3" t="s">
        <v>156</v>
      </c>
      <c r="B50" s="3" t="s">
        <v>157</v>
      </c>
      <c r="C50" s="5">
        <v>42838</v>
      </c>
      <c r="D50" s="3"/>
      <c r="E50" s="6">
        <v>0</v>
      </c>
      <c r="F50" s="3"/>
      <c r="G50" s="3"/>
      <c r="H50" s="6">
        <v>3.89</v>
      </c>
      <c r="I50" s="3" t="s">
        <v>58</v>
      </c>
      <c r="J50" s="3" t="s">
        <v>59</v>
      </c>
      <c r="K50" s="1" t="str">
        <f t="shared" si="0"/>
        <v>108602.SZ</v>
      </c>
      <c r="L50" s="1" t="str">
        <f>[1]!b_info_name(K50)</f>
        <v>国开1704</v>
      </c>
      <c r="M50" t="str">
        <f>[1]!b_info_carrydate(K50)</f>
        <v>2017-04-18</v>
      </c>
      <c r="N50" t="str">
        <f>[1]!b_info_maturitydate(K50)</f>
        <v>2020-04-18</v>
      </c>
      <c r="O50" s="7">
        <f>[1]!b_issue_issueprice(K50)</f>
        <v>100</v>
      </c>
      <c r="P50" s="7">
        <f>[1]!b_info_couponrate(K50)</f>
        <v>3.89</v>
      </c>
      <c r="Q50" t="str">
        <f>[1]!b_info_coupon(K50)</f>
        <v>附息</v>
      </c>
      <c r="R50">
        <f>[1]!b_info_interestfrequency(K50)</f>
        <v>1</v>
      </c>
      <c r="S50" t="str">
        <f>[1]!b_info_windl2type(K50)</f>
        <v>政策银行债</v>
      </c>
      <c r="T50" s="9">
        <f ca="1">[1]!b_pq_volume(K50,parameter!C$2-10,parameter!C$2,100000000)</f>
        <v>0</v>
      </c>
      <c r="U50" s="7">
        <f ca="1">IF(K50&lt;&gt;"",[1]!b_anal_yield_cnbd(K50,parameter!C$2,1),"")</f>
        <v>0</v>
      </c>
      <c r="V50" t="str">
        <f>[1]!b_info_interesttype(A50)</f>
        <v>固定利率</v>
      </c>
      <c r="W50" t="str">
        <f>[1]!b_info_embeddedopt(A50)</f>
        <v>否</v>
      </c>
    </row>
    <row r="51" spans="1:23">
      <c r="A51" s="3" t="s">
        <v>158</v>
      </c>
      <c r="B51" s="3" t="s">
        <v>159</v>
      </c>
      <c r="C51" s="5">
        <v>44854</v>
      </c>
      <c r="D51" s="3"/>
      <c r="E51" s="6">
        <v>0</v>
      </c>
      <c r="F51" s="3"/>
      <c r="G51" s="3"/>
      <c r="H51" s="6">
        <v>0</v>
      </c>
      <c r="I51" s="3" t="s">
        <v>62</v>
      </c>
      <c r="J51" s="3" t="s">
        <v>59</v>
      </c>
      <c r="K51" s="1" t="str">
        <f t="shared" si="0"/>
        <v>CDBHC22031.CMU</v>
      </c>
      <c r="L51" s="1" t="str">
        <f>[1]!b_info_name(K51)</f>
        <v>开发银行 0% C2023</v>
      </c>
      <c r="M51" t="str">
        <f>[1]!b_info_carrydate(K51)</f>
        <v>2022-10-20</v>
      </c>
      <c r="N51" t="str">
        <f>[1]!b_info_maturitydate(K51)</f>
        <v>2023-10-20</v>
      </c>
      <c r="O51" s="7">
        <f>[1]!b_issue_issueprice(K51)</f>
        <v>100</v>
      </c>
      <c r="P51" s="7">
        <f>[1]!b_info_couponrate(K51)</f>
        <v>0</v>
      </c>
      <c r="Q51" t="str">
        <f>[1]!b_info_coupon(K51)</f>
        <v>到期一次还本付息</v>
      </c>
      <c r="R51">
        <f>[1]!b_info_interestfrequency(K51)</f>
        <v>0</v>
      </c>
      <c r="S51">
        <f>[1]!b_info_windl2type(K51)</f>
        <v>0</v>
      </c>
      <c r="T51" s="9">
        <f ca="1">[1]!b_pq_volume(K51,parameter!C$2-10,parameter!C$2,100000000)</f>
        <v>0</v>
      </c>
      <c r="U51" s="7">
        <f ca="1">IF(K51&lt;&gt;"",[1]!b_anal_yield_cnbd(K51,parameter!C$2,1),"")</f>
        <v>0</v>
      </c>
      <c r="V51" t="str">
        <f>[1]!b_info_interesttype(A51)</f>
        <v>固定利率</v>
      </c>
      <c r="W51" t="str">
        <f>[1]!b_info_embeddedopt(A51)</f>
        <v>否</v>
      </c>
    </row>
    <row r="52" spans="1:23">
      <c r="A52" s="3" t="s">
        <v>160</v>
      </c>
      <c r="B52" s="3" t="s">
        <v>161</v>
      </c>
      <c r="C52" s="5">
        <v>41366</v>
      </c>
      <c r="D52" s="3"/>
      <c r="E52" s="6">
        <v>0</v>
      </c>
      <c r="F52" s="3"/>
      <c r="G52" s="3"/>
      <c r="H52" s="6">
        <v>3.15</v>
      </c>
      <c r="I52" s="3" t="s">
        <v>58</v>
      </c>
      <c r="J52" s="3" t="s">
        <v>59</v>
      </c>
      <c r="K52" s="1" t="str">
        <f t="shared" si="0"/>
        <v>130217.IB</v>
      </c>
      <c r="L52" s="1" t="str">
        <f>[1]!b_info_name(K52)</f>
        <v>13国开17</v>
      </c>
      <c r="M52" t="str">
        <f>[1]!b_info_carrydate(K52)</f>
        <v>2013-04-08</v>
      </c>
      <c r="N52" t="str">
        <f>[1]!b_info_maturitydate(K52)</f>
        <v>2020-04-08</v>
      </c>
      <c r="O52" s="7">
        <f>[1]!b_issue_issueprice(K52)</f>
        <v>100</v>
      </c>
      <c r="P52" s="7">
        <f>[1]!b_info_couponrate(K52)</f>
        <v>4.07</v>
      </c>
      <c r="Q52" t="str">
        <f>[1]!b_info_coupon(K52)</f>
        <v>附息</v>
      </c>
      <c r="R52">
        <f>[1]!b_info_interestfrequency(K52)</f>
        <v>4</v>
      </c>
      <c r="S52" t="str">
        <f>[1]!b_info_windl2type(K52)</f>
        <v>政策银行债</v>
      </c>
      <c r="T52" s="9">
        <f ca="1">[1]!b_pq_volume(K52,parameter!C$2-10,parameter!C$2,100000000)</f>
        <v>0</v>
      </c>
      <c r="U52" s="7">
        <f ca="1">IF(K52&lt;&gt;"",[1]!b_anal_yield_cnbd(K52,parameter!C$2,1),"")</f>
        <v>0</v>
      </c>
      <c r="V52" t="str">
        <f>[1]!b_info_interesttype(A52)</f>
        <v>浮动利率</v>
      </c>
      <c r="W52" t="str">
        <f>[1]!b_info_embeddedopt(A52)</f>
        <v>否</v>
      </c>
    </row>
    <row r="53" spans="1:23">
      <c r="A53" s="3" t="s">
        <v>162</v>
      </c>
      <c r="B53" s="3" t="s">
        <v>163</v>
      </c>
      <c r="C53" s="5">
        <v>41093</v>
      </c>
      <c r="D53" s="3"/>
      <c r="E53" s="6">
        <v>0</v>
      </c>
      <c r="F53" s="3"/>
      <c r="G53" s="3"/>
      <c r="H53" s="6">
        <v>2.93</v>
      </c>
      <c r="I53" s="3" t="s">
        <v>58</v>
      </c>
      <c r="J53" s="3" t="s">
        <v>59</v>
      </c>
      <c r="K53" s="1" t="str">
        <f t="shared" si="0"/>
        <v>120228.IB</v>
      </c>
      <c r="L53" s="1" t="str">
        <f>[1]!b_info_name(K53)</f>
        <v>12国开28</v>
      </c>
      <c r="M53" t="str">
        <f>[1]!b_info_carrydate(K53)</f>
        <v>2012-07-09</v>
      </c>
      <c r="N53" t="str">
        <f>[1]!b_info_maturitydate(K53)</f>
        <v>2013-07-09</v>
      </c>
      <c r="O53" s="7">
        <f>[1]!b_issue_issueprice(K53)</f>
        <v>100</v>
      </c>
      <c r="P53" s="7">
        <f>[1]!b_info_couponrate(K53)</f>
        <v>2.93</v>
      </c>
      <c r="Q53" t="str">
        <f>[1]!b_info_coupon(K53)</f>
        <v>到期一次还本付息</v>
      </c>
      <c r="R53">
        <f>[1]!b_info_interestfrequency(K53)</f>
        <v>0</v>
      </c>
      <c r="S53" t="str">
        <f>[1]!b_info_windl2type(K53)</f>
        <v>政策银行债</v>
      </c>
      <c r="T53" s="9">
        <f ca="1">[1]!b_pq_volume(K53,parameter!C$2-10,parameter!C$2,100000000)</f>
        <v>0</v>
      </c>
      <c r="U53" s="7">
        <f ca="1">IF(K53&lt;&gt;"",[1]!b_anal_yield_cnbd(K53,parameter!C$2,1),"")</f>
        <v>0</v>
      </c>
      <c r="V53" t="str">
        <f>[1]!b_info_interesttype(A53)</f>
        <v>固定利率</v>
      </c>
      <c r="W53" t="str">
        <f>[1]!b_info_embeddedopt(A53)</f>
        <v>否</v>
      </c>
    </row>
    <row r="54" spans="1:23">
      <c r="A54" s="3" t="s">
        <v>164</v>
      </c>
      <c r="B54" s="3" t="s">
        <v>165</v>
      </c>
      <c r="C54" s="5">
        <v>39181</v>
      </c>
      <c r="D54" s="3"/>
      <c r="E54" s="6">
        <v>0</v>
      </c>
      <c r="F54" s="3"/>
      <c r="G54" s="3"/>
      <c r="H54" s="6">
        <v>3.56</v>
      </c>
      <c r="I54" s="3" t="s">
        <v>58</v>
      </c>
      <c r="J54" s="3" t="s">
        <v>59</v>
      </c>
      <c r="K54" s="1" t="str">
        <f t="shared" si="0"/>
        <v>070204.IB</v>
      </c>
      <c r="L54" s="1" t="str">
        <f>[1]!b_info_name(K54)</f>
        <v>07国开04</v>
      </c>
      <c r="M54" t="str">
        <f>[1]!b_info_carrydate(K54)</f>
        <v>2007-04-19</v>
      </c>
      <c r="N54" t="str">
        <f>[1]!b_info_maturitydate(K54)</f>
        <v>2012-04-19</v>
      </c>
      <c r="O54" s="7">
        <f>[1]!b_issue_issueprice(K54)</f>
        <v>100</v>
      </c>
      <c r="P54" s="7">
        <f>[1]!b_info_couponrate(K54)</f>
        <v>3.56</v>
      </c>
      <c r="Q54" t="str">
        <f>[1]!b_info_coupon(K54)</f>
        <v>附息</v>
      </c>
      <c r="R54">
        <f>[1]!b_info_interestfrequency(K54)</f>
        <v>1</v>
      </c>
      <c r="S54" t="str">
        <f>[1]!b_info_windl2type(K54)</f>
        <v>政策银行债</v>
      </c>
      <c r="T54" s="9">
        <f ca="1">[1]!b_pq_volume(K54,parameter!C$2-10,parameter!C$2,100000000)</f>
        <v>0</v>
      </c>
      <c r="U54" s="7">
        <f ca="1">IF(K54&lt;&gt;"",[1]!b_anal_yield_cnbd(K54,parameter!C$2,1),"")</f>
        <v>0</v>
      </c>
      <c r="V54" t="str">
        <f>[1]!b_info_interesttype(A54)</f>
        <v>固定利率</v>
      </c>
      <c r="W54" t="str">
        <f>[1]!b_info_embeddedopt(A54)</f>
        <v>否</v>
      </c>
    </row>
    <row r="55" spans="1:23">
      <c r="A55" s="3" t="s">
        <v>166</v>
      </c>
      <c r="B55" s="3" t="s">
        <v>167</v>
      </c>
      <c r="C55" s="5">
        <v>38884</v>
      </c>
      <c r="D55" s="3"/>
      <c r="E55" s="6">
        <v>0</v>
      </c>
      <c r="F55" s="3"/>
      <c r="G55" s="3"/>
      <c r="H55" s="6">
        <v>3.19</v>
      </c>
      <c r="I55" s="3" t="s">
        <v>58</v>
      </c>
      <c r="J55" s="3" t="s">
        <v>59</v>
      </c>
      <c r="K55" s="1" t="str">
        <f t="shared" si="0"/>
        <v>060212.IB</v>
      </c>
      <c r="L55" s="1" t="str">
        <f>[1]!b_info_name(K55)</f>
        <v>06国开12</v>
      </c>
      <c r="M55" t="str">
        <f>[1]!b_info_carrydate(K55)</f>
        <v>2006-07-04</v>
      </c>
      <c r="N55" t="str">
        <f>[1]!b_info_maturitydate(K55)</f>
        <v>2011-07-04</v>
      </c>
      <c r="O55" s="7">
        <f>[1]!b_issue_issueprice(K55)</f>
        <v>100</v>
      </c>
      <c r="P55" s="7">
        <f>[1]!b_info_couponrate(K55)</f>
        <v>3.19</v>
      </c>
      <c r="Q55" t="str">
        <f>[1]!b_info_coupon(K55)</f>
        <v>附息</v>
      </c>
      <c r="R55">
        <f>[1]!b_info_interestfrequency(K55)</f>
        <v>1</v>
      </c>
      <c r="S55" t="str">
        <f>[1]!b_info_windl2type(K55)</f>
        <v>政策银行债</v>
      </c>
      <c r="T55" s="9">
        <f ca="1">[1]!b_pq_volume(K55,parameter!C$2-10,parameter!C$2,100000000)</f>
        <v>0</v>
      </c>
      <c r="U55" s="7">
        <f ca="1">IF(K55&lt;&gt;"",[1]!b_anal_yield_cnbd(K55,parameter!C$2,1),"")</f>
        <v>0</v>
      </c>
      <c r="V55" t="str">
        <f>[1]!b_info_interesttype(A55)</f>
        <v>固定利率</v>
      </c>
      <c r="W55" t="str">
        <f>[1]!b_info_embeddedopt(A55)</f>
        <v>否</v>
      </c>
    </row>
    <row r="56" spans="1:23">
      <c r="A56" s="3" t="s">
        <v>168</v>
      </c>
      <c r="B56" s="3" t="s">
        <v>169</v>
      </c>
      <c r="C56" s="5">
        <v>41793</v>
      </c>
      <c r="D56" s="3"/>
      <c r="E56" s="6">
        <v>0</v>
      </c>
      <c r="F56" s="3"/>
      <c r="G56" s="3"/>
      <c r="H56" s="6">
        <v>4.09</v>
      </c>
      <c r="I56" s="3" t="s">
        <v>58</v>
      </c>
      <c r="J56" s="3" t="s">
        <v>59</v>
      </c>
      <c r="K56" s="1" t="str">
        <f t="shared" si="0"/>
        <v>140213.IB</v>
      </c>
      <c r="L56" s="1" t="str">
        <f>[1]!b_info_name(K56)</f>
        <v>14国开13</v>
      </c>
      <c r="M56" t="str">
        <f>[1]!b_info_carrydate(K56)</f>
        <v>2014-06-09</v>
      </c>
      <c r="N56" t="str">
        <f>[1]!b_info_maturitydate(K56)</f>
        <v>2015-06-09</v>
      </c>
      <c r="O56" s="7">
        <f>[1]!b_issue_issueprice(K56)</f>
        <v>100</v>
      </c>
      <c r="P56" s="7">
        <f>[1]!b_info_couponrate(K56)</f>
        <v>4.09</v>
      </c>
      <c r="Q56" t="str">
        <f>[1]!b_info_coupon(K56)</f>
        <v>到期一次还本付息</v>
      </c>
      <c r="R56">
        <f>[1]!b_info_interestfrequency(K56)</f>
        <v>0</v>
      </c>
      <c r="S56" t="str">
        <f>[1]!b_info_windl2type(K56)</f>
        <v>政策银行债</v>
      </c>
      <c r="T56" s="9">
        <f ca="1">[1]!b_pq_volume(K56,parameter!C$2-10,parameter!C$2,100000000)</f>
        <v>0</v>
      </c>
      <c r="U56" s="7">
        <f ca="1">IF(K56&lt;&gt;"",[1]!b_anal_yield_cnbd(K56,parameter!C$2,1),"")</f>
        <v>0</v>
      </c>
      <c r="V56" t="str">
        <f>[1]!b_info_interesttype(A56)</f>
        <v>固定利率</v>
      </c>
      <c r="W56" t="str">
        <f>[1]!b_info_embeddedopt(A56)</f>
        <v>否</v>
      </c>
    </row>
    <row r="57" spans="1:23">
      <c r="A57" s="3" t="s">
        <v>170</v>
      </c>
      <c r="B57" s="3" t="s">
        <v>171</v>
      </c>
      <c r="C57" s="5">
        <v>37146</v>
      </c>
      <c r="D57" s="3"/>
      <c r="E57" s="6">
        <v>0</v>
      </c>
      <c r="F57" s="3"/>
      <c r="G57" s="3"/>
      <c r="H57" s="6">
        <v>3.89</v>
      </c>
      <c r="I57" s="3" t="s">
        <v>58</v>
      </c>
      <c r="J57" s="3" t="s">
        <v>59</v>
      </c>
      <c r="K57" s="1" t="str">
        <f t="shared" si="0"/>
        <v>010211.IB</v>
      </c>
      <c r="L57" s="1" t="str">
        <f>[1]!b_info_name(K57)</f>
        <v>01国开11</v>
      </c>
      <c r="M57" t="str">
        <f>[1]!b_info_carrydate(K57)</f>
        <v>2001-09-18</v>
      </c>
      <c r="N57" t="str">
        <f>[1]!b_info_maturitydate(K57)</f>
        <v>2011-09-18</v>
      </c>
      <c r="O57" s="7">
        <f>[1]!b_issue_issueprice(K57)</f>
        <v>100</v>
      </c>
      <c r="P57" s="7">
        <f>[1]!b_info_couponrate(K57)</f>
        <v>3.89</v>
      </c>
      <c r="Q57" t="str">
        <f>[1]!b_info_coupon(K57)</f>
        <v>附息</v>
      </c>
      <c r="R57">
        <f>[1]!b_info_interestfrequency(K57)</f>
        <v>1</v>
      </c>
      <c r="S57" t="str">
        <f>[1]!b_info_windl2type(K57)</f>
        <v>政策银行债</v>
      </c>
      <c r="T57" s="9">
        <f ca="1">[1]!b_pq_volume(K57,parameter!C$2-10,parameter!C$2,100000000)</f>
        <v>0</v>
      </c>
      <c r="U57" s="7">
        <f ca="1">IF(K57&lt;&gt;"",[1]!b_anal_yield_cnbd(K57,parameter!C$2,1),"")</f>
        <v>0</v>
      </c>
      <c r="V57" t="str">
        <f>[1]!b_info_interesttype(A57)</f>
        <v>固定利率</v>
      </c>
      <c r="W57" t="str">
        <f>[1]!b_info_embeddedopt(A57)</f>
        <v>否</v>
      </c>
    </row>
    <row r="58" spans="1:23">
      <c r="A58" s="3" t="s">
        <v>172</v>
      </c>
      <c r="B58" s="3" t="s">
        <v>173</v>
      </c>
      <c r="C58" s="5">
        <v>42263</v>
      </c>
      <c r="D58" s="3"/>
      <c r="E58" s="6">
        <v>0</v>
      </c>
      <c r="F58" s="3"/>
      <c r="G58" s="3"/>
      <c r="H58" s="6">
        <v>0</v>
      </c>
      <c r="I58" s="3" t="s">
        <v>77</v>
      </c>
      <c r="J58" s="3" t="s">
        <v>59</v>
      </c>
      <c r="K58" s="1" t="str">
        <f t="shared" si="0"/>
        <v>1589215.IB</v>
      </c>
      <c r="L58" s="1" t="str">
        <f>[1]!b_info_name(K58)</f>
        <v>15开元5C</v>
      </c>
      <c r="M58" t="str">
        <f>[1]!b_info_carrydate(K58)</f>
        <v>2015-09-18</v>
      </c>
      <c r="N58" t="str">
        <f>[1]!b_info_maturitydate(K58)</f>
        <v>2020-01-12</v>
      </c>
      <c r="O58" s="7">
        <f>[1]!b_issue_issueprice(K58)</f>
        <v>100</v>
      </c>
      <c r="P58" s="7">
        <f>[1]!b_info_couponrate(K58)</f>
        <v>0</v>
      </c>
      <c r="Q58" t="str">
        <f>[1]!b_info_coupon(K58)</f>
        <v>到期一次还本付息</v>
      </c>
      <c r="R58">
        <f>[1]!b_info_interestfrequency(K58)</f>
        <v>0</v>
      </c>
      <c r="S58" t="str">
        <f>[1]!b_info_windl2type(K58)</f>
        <v>银保监会主管ABS</v>
      </c>
      <c r="T58" s="9">
        <f ca="1">[1]!b_pq_volume(K58,parameter!C$2-10,parameter!C$2,100000000)</f>
        <v>0</v>
      </c>
      <c r="U58" s="7">
        <f ca="1">IF(K58&lt;&gt;"",[1]!b_anal_yield_cnbd(K58,parameter!C$2,1),"")</f>
        <v>0</v>
      </c>
      <c r="V58" t="str">
        <f>[1]!b_info_interesttype(A58)</f>
        <v>固定利率</v>
      </c>
      <c r="W58" t="str">
        <f>[1]!b_info_embeddedopt(A58)</f>
        <v>否</v>
      </c>
    </row>
    <row r="59" spans="1:23">
      <c r="A59" s="3" t="s">
        <v>174</v>
      </c>
      <c r="B59" s="3" t="s">
        <v>175</v>
      </c>
      <c r="C59" s="5">
        <v>44763</v>
      </c>
      <c r="D59" s="3"/>
      <c r="E59" s="6">
        <v>0</v>
      </c>
      <c r="F59" s="3"/>
      <c r="G59" s="3"/>
      <c r="H59" s="6">
        <v>1.2417</v>
      </c>
      <c r="I59" s="3" t="s">
        <v>58</v>
      </c>
      <c r="J59" s="3" t="s">
        <v>59</v>
      </c>
      <c r="K59" s="1" t="str">
        <f t="shared" si="0"/>
        <v>227714.IB</v>
      </c>
      <c r="L59" s="1" t="str">
        <f>[1]!b_info_name(K59)</f>
        <v>22贴现国开14</v>
      </c>
      <c r="M59" t="str">
        <f>[1]!b_info_carrydate(K59)</f>
        <v>2022-07-25</v>
      </c>
      <c r="N59" t="str">
        <f>[1]!b_info_maturitydate(K59)</f>
        <v>2022-10-25</v>
      </c>
      <c r="O59" s="7">
        <f>[1]!b_issue_issueprice(K59)</f>
        <v>99.688</v>
      </c>
      <c r="P59" s="7">
        <f>[1]!b_info_couponrate(K59)</f>
        <v>1.2417</v>
      </c>
      <c r="Q59" t="str">
        <f>[1]!b_info_coupon(K59)</f>
        <v>贴现</v>
      </c>
      <c r="R59">
        <f>[1]!b_info_interestfrequency(K59)</f>
        <v>0</v>
      </c>
      <c r="S59" t="str">
        <f>[1]!b_info_windl2type(K59)</f>
        <v>政策银行债</v>
      </c>
      <c r="T59" s="9">
        <f ca="1">[1]!b_pq_volume(K59,parameter!C$2-10,parameter!C$2,100000000)</f>
        <v>0</v>
      </c>
      <c r="U59" s="7">
        <f ca="1">IF(K59&lt;&gt;"",[1]!b_anal_yield_cnbd(K59,parameter!C$2,1),"")</f>
        <v>0</v>
      </c>
      <c r="V59" t="str">
        <f>[1]!b_info_interesttype(A59)</f>
        <v>固定利率</v>
      </c>
      <c r="W59" t="str">
        <f>[1]!b_info_embeddedopt(A59)</f>
        <v>否</v>
      </c>
    </row>
    <row r="60" spans="1:23">
      <c r="A60" s="3" t="s">
        <v>176</v>
      </c>
      <c r="B60" s="3" t="s">
        <v>122</v>
      </c>
      <c r="C60" s="5">
        <v>40434</v>
      </c>
      <c r="D60" s="3"/>
      <c r="E60" s="6">
        <v>0</v>
      </c>
      <c r="F60" s="3"/>
      <c r="G60" s="3"/>
      <c r="H60" s="6">
        <v>2.1</v>
      </c>
      <c r="I60" s="3" t="s">
        <v>62</v>
      </c>
      <c r="J60" s="3" t="s">
        <v>59</v>
      </c>
      <c r="K60" s="1" t="str">
        <f t="shared" si="0"/>
        <v>CDBHC10018.CMU</v>
      </c>
      <c r="L60" s="1" t="str">
        <f>[1]!b_info_name(K60)</f>
        <v>国开行存款证2012</v>
      </c>
      <c r="M60" t="str">
        <f>[1]!b_info_carrydate(K60)</f>
        <v>2010-09-13</v>
      </c>
      <c r="N60" t="str">
        <f>[1]!b_info_maturitydate(K60)</f>
        <v>2012-09-13</v>
      </c>
      <c r="O60" s="7">
        <f>[1]!b_issue_issueprice(K60)</f>
        <v>100</v>
      </c>
      <c r="P60" s="7">
        <f>[1]!b_info_couponrate(K60)</f>
        <v>2.1</v>
      </c>
      <c r="Q60" t="str">
        <f>[1]!b_info_coupon(K60)</f>
        <v>附息</v>
      </c>
      <c r="R60">
        <f>[1]!b_info_interestfrequency(K60)</f>
        <v>2</v>
      </c>
      <c r="S60">
        <f>[1]!b_info_windl2type(K60)</f>
        <v>0</v>
      </c>
      <c r="T60" s="9">
        <f ca="1">[1]!b_pq_volume(K60,parameter!C$2-10,parameter!C$2,100000000)</f>
        <v>0</v>
      </c>
      <c r="U60" s="7">
        <f ca="1">IF(K60&lt;&gt;"",[1]!b_anal_yield_cnbd(K60,parameter!C$2,1),"")</f>
        <v>0</v>
      </c>
      <c r="V60" t="str">
        <f>[1]!b_info_interesttype(A60)</f>
        <v>固定利率</v>
      </c>
      <c r="W60" t="str">
        <f>[1]!b_info_embeddedopt(A60)</f>
        <v>否</v>
      </c>
    </row>
    <row r="61" spans="1:23">
      <c r="A61" s="3" t="s">
        <v>177</v>
      </c>
      <c r="B61" s="3" t="s">
        <v>178</v>
      </c>
      <c r="C61" s="5">
        <v>41856</v>
      </c>
      <c r="D61" s="3"/>
      <c r="E61" s="6">
        <v>0</v>
      </c>
      <c r="F61" s="3"/>
      <c r="G61" s="3"/>
      <c r="H61" s="6">
        <v>4.69</v>
      </c>
      <c r="I61" s="3" t="s">
        <v>58</v>
      </c>
      <c r="J61" s="3" t="s">
        <v>59</v>
      </c>
      <c r="K61" s="1" t="str">
        <f t="shared" si="0"/>
        <v>140220.IB</v>
      </c>
      <c r="L61" s="1" t="str">
        <f>[1]!b_info_name(K61)</f>
        <v>14国开20</v>
      </c>
      <c r="M61" t="str">
        <f>[1]!b_info_carrydate(K61)</f>
        <v>2014-08-07</v>
      </c>
      <c r="N61" t="str">
        <f>[1]!b_info_maturitydate(K61)</f>
        <v>2017-08-07</v>
      </c>
      <c r="O61" s="7">
        <f>[1]!b_issue_issueprice(K61)</f>
        <v>100</v>
      </c>
      <c r="P61" s="7">
        <f>[1]!b_info_couponrate(K61)</f>
        <v>4.69</v>
      </c>
      <c r="Q61" t="str">
        <f>[1]!b_info_coupon(K61)</f>
        <v>附息</v>
      </c>
      <c r="R61">
        <f>[1]!b_info_interestfrequency(K61)</f>
        <v>1</v>
      </c>
      <c r="S61" t="str">
        <f>[1]!b_info_windl2type(K61)</f>
        <v>政策银行债</v>
      </c>
      <c r="T61" s="9">
        <f ca="1">[1]!b_pq_volume(K61,parameter!C$2-10,parameter!C$2,100000000)</f>
        <v>0</v>
      </c>
      <c r="U61" s="7">
        <f ca="1">IF(K61&lt;&gt;"",[1]!b_anal_yield_cnbd(K61,parameter!C$2,1),"")</f>
        <v>0</v>
      </c>
      <c r="V61" t="str">
        <f>[1]!b_info_interesttype(A61)</f>
        <v>固定利率</v>
      </c>
      <c r="W61" t="str">
        <f>[1]!b_info_embeddedopt(A61)</f>
        <v>否</v>
      </c>
    </row>
    <row r="62" spans="1:23">
      <c r="A62" s="3" t="s">
        <v>179</v>
      </c>
      <c r="B62" s="3" t="s">
        <v>180</v>
      </c>
      <c r="C62" s="5">
        <v>43427</v>
      </c>
      <c r="D62" s="3"/>
      <c r="E62" s="6">
        <v>0</v>
      </c>
      <c r="F62" s="3"/>
      <c r="G62" s="3"/>
      <c r="H62" s="6">
        <v>4.45</v>
      </c>
      <c r="I62" s="3" t="s">
        <v>58</v>
      </c>
      <c r="J62" s="3" t="s">
        <v>59</v>
      </c>
      <c r="K62" s="1" t="str">
        <f t="shared" si="0"/>
        <v>180217.IB</v>
      </c>
      <c r="L62" s="1" t="str">
        <f>[1]!b_info_name(K62)</f>
        <v>18国开17</v>
      </c>
      <c r="M62" t="str">
        <f>[1]!b_info_carrydate(K62)</f>
        <v>2018-11-27</v>
      </c>
      <c r="N62" t="str">
        <f>[1]!b_info_maturitydate(K62)</f>
        <v>2028-11-27</v>
      </c>
      <c r="O62" s="7">
        <f>[1]!b_issue_issueprice(K62)</f>
        <v>100</v>
      </c>
      <c r="P62" s="7">
        <f>[1]!b_info_couponrate(K62)</f>
        <v>4.45</v>
      </c>
      <c r="Q62" t="str">
        <f>[1]!b_info_coupon(K62)</f>
        <v>附息</v>
      </c>
      <c r="R62">
        <f>[1]!b_info_interestfrequency(K62)</f>
        <v>1</v>
      </c>
      <c r="S62" t="str">
        <f>[1]!b_info_windl2type(K62)</f>
        <v>政策银行债</v>
      </c>
      <c r="T62" s="9">
        <f ca="1">[1]!b_pq_volume(K62,parameter!C$2-10,parameter!C$2,100000000)</f>
        <v>15.4</v>
      </c>
      <c r="U62" s="7">
        <f ca="1">IF(K62&lt;&gt;"",[1]!b_anal_yield_cnbd(K62,parameter!C$2,1),"")</f>
        <v>0</v>
      </c>
      <c r="V62" t="str">
        <f>[1]!b_info_interesttype(A62)</f>
        <v>固定利率</v>
      </c>
      <c r="W62" t="str">
        <f>[1]!b_info_embeddedopt(A62)</f>
        <v>是</v>
      </c>
    </row>
    <row r="63" spans="1:23">
      <c r="A63" s="3" t="s">
        <v>181</v>
      </c>
      <c r="B63" s="3" t="s">
        <v>182</v>
      </c>
      <c r="C63" s="5">
        <v>42376</v>
      </c>
      <c r="D63" s="3"/>
      <c r="E63" s="6">
        <v>0</v>
      </c>
      <c r="F63" s="3"/>
      <c r="G63" s="3"/>
      <c r="H63" s="6">
        <v>2.14</v>
      </c>
      <c r="I63" s="3" t="s">
        <v>58</v>
      </c>
      <c r="J63" s="3" t="s">
        <v>59</v>
      </c>
      <c r="K63" s="1" t="str">
        <f t="shared" si="0"/>
        <v>160201.IB</v>
      </c>
      <c r="L63" s="1" t="str">
        <f>[1]!b_info_name(K63)</f>
        <v>16国开01</v>
      </c>
      <c r="M63" t="str">
        <f>[1]!b_info_carrydate(K63)</f>
        <v>2016-01-11</v>
      </c>
      <c r="N63" t="str">
        <f>[1]!b_info_maturitydate(K63)</f>
        <v>2017-01-11</v>
      </c>
      <c r="O63" s="7">
        <f>[1]!b_issue_issueprice(K63)</f>
        <v>100</v>
      </c>
      <c r="P63" s="7">
        <f>[1]!b_info_couponrate(K63)</f>
        <v>2.43</v>
      </c>
      <c r="Q63" t="str">
        <f>[1]!b_info_coupon(K63)</f>
        <v>附息</v>
      </c>
      <c r="R63">
        <f>[1]!b_info_interestfrequency(K63)</f>
        <v>4</v>
      </c>
      <c r="S63" t="str">
        <f>[1]!b_info_windl2type(K63)</f>
        <v>政策银行债</v>
      </c>
      <c r="T63" s="9">
        <f ca="1">[1]!b_pq_volume(K63,parameter!C$2-10,parameter!C$2,100000000)</f>
        <v>0</v>
      </c>
      <c r="U63" s="7">
        <f ca="1">IF(K63&lt;&gt;"",[1]!b_anal_yield_cnbd(K63,parameter!C$2,1),"")</f>
        <v>0</v>
      </c>
      <c r="V63" t="str">
        <f>[1]!b_info_interesttype(A63)</f>
        <v>浮动利率</v>
      </c>
      <c r="W63" t="str">
        <f>[1]!b_info_embeddedopt(A63)</f>
        <v>否</v>
      </c>
    </row>
    <row r="64" spans="1:23">
      <c r="A64" s="3" t="s">
        <v>183</v>
      </c>
      <c r="B64" s="3" t="s">
        <v>184</v>
      </c>
      <c r="C64" s="5">
        <v>42852</v>
      </c>
      <c r="D64" s="3"/>
      <c r="E64" s="6">
        <v>0</v>
      </c>
      <c r="F64" s="3"/>
      <c r="G64" s="3"/>
      <c r="H64" s="6">
        <v>4.19</v>
      </c>
      <c r="I64" s="3" t="s">
        <v>58</v>
      </c>
      <c r="J64" s="3" t="s">
        <v>59</v>
      </c>
      <c r="K64" s="1" t="str">
        <f t="shared" si="0"/>
        <v>1702002.IB</v>
      </c>
      <c r="L64" s="1" t="str">
        <f>[1]!b_info_name(K64)</f>
        <v>17国开绿债02</v>
      </c>
      <c r="M64" t="str">
        <f>[1]!b_info_carrydate(K64)</f>
        <v>2017-05-02</v>
      </c>
      <c r="N64" t="str">
        <f>[1]!b_info_maturitydate(K64)</f>
        <v>2022-05-02</v>
      </c>
      <c r="O64" s="7">
        <f>[1]!b_issue_issueprice(K64)</f>
        <v>100</v>
      </c>
      <c r="P64" s="7">
        <f>[1]!b_info_couponrate(K64)</f>
        <v>4.19</v>
      </c>
      <c r="Q64" t="str">
        <f>[1]!b_info_coupon(K64)</f>
        <v>附息</v>
      </c>
      <c r="R64">
        <f>[1]!b_info_interestfrequency(K64)</f>
        <v>1</v>
      </c>
      <c r="S64" t="str">
        <f>[1]!b_info_windl2type(K64)</f>
        <v>政策银行债</v>
      </c>
      <c r="T64" s="9">
        <f ca="1">[1]!b_pq_volume(K64,parameter!C$2-10,parameter!C$2,100000000)</f>
        <v>0</v>
      </c>
      <c r="U64" s="7">
        <f ca="1">IF(K64&lt;&gt;"",[1]!b_anal_yield_cnbd(K64,parameter!C$2,1),"")</f>
        <v>0</v>
      </c>
      <c r="V64" t="str">
        <f>[1]!b_info_interesttype(A64)</f>
        <v>固定利率</v>
      </c>
      <c r="W64" t="str">
        <f>[1]!b_info_embeddedopt(A64)</f>
        <v>否</v>
      </c>
    </row>
    <row r="65" spans="1:23">
      <c r="A65" s="3" t="s">
        <v>185</v>
      </c>
      <c r="B65" s="3" t="s">
        <v>186</v>
      </c>
      <c r="C65" s="5">
        <v>41774</v>
      </c>
      <c r="D65" s="3"/>
      <c r="E65" s="6">
        <v>0</v>
      </c>
      <c r="F65" s="3" t="s">
        <v>138</v>
      </c>
      <c r="G65" s="3"/>
      <c r="H65" s="6">
        <v>5.7</v>
      </c>
      <c r="I65" s="3" t="s">
        <v>77</v>
      </c>
      <c r="J65" s="3" t="s">
        <v>59</v>
      </c>
      <c r="K65" s="1" t="str">
        <f t="shared" si="0"/>
        <v>1489038.IB</v>
      </c>
      <c r="L65" s="1" t="str">
        <f>[1]!b_info_name(K65)</f>
        <v>14开元3B</v>
      </c>
      <c r="M65" t="str">
        <f>[1]!b_info_carrydate(K65)</f>
        <v>2014-05-19</v>
      </c>
      <c r="N65" t="str">
        <f>[1]!b_info_maturitydate(K65)</f>
        <v>2016-10-12</v>
      </c>
      <c r="O65" s="7">
        <f>[1]!b_issue_issueprice(K65)</f>
        <v>100</v>
      </c>
      <c r="P65" s="7">
        <f>[1]!b_info_couponrate(K65)</f>
        <v>7.2</v>
      </c>
      <c r="Q65" t="str">
        <f>[1]!b_info_coupon(K65)</f>
        <v>附息</v>
      </c>
      <c r="R65">
        <f>[1]!b_info_interestfrequency(K65)</f>
        <v>4</v>
      </c>
      <c r="S65" t="str">
        <f>[1]!b_info_windl2type(K65)</f>
        <v>银保监会主管ABS</v>
      </c>
      <c r="T65" s="9">
        <f ca="1">[1]!b_pq_volume(K65,parameter!C$2-10,parameter!C$2,100000000)</f>
        <v>0</v>
      </c>
      <c r="U65" s="7">
        <f ca="1">IF(K65&lt;&gt;"",[1]!b_anal_yield_cnbd(K65,parameter!C$2,1),"")</f>
        <v>0</v>
      </c>
      <c r="V65" t="str">
        <f>[1]!b_info_interesttype(A65)</f>
        <v>浮动利率</v>
      </c>
      <c r="W65" t="str">
        <f>[1]!b_info_embeddedopt(A65)</f>
        <v>否</v>
      </c>
    </row>
    <row r="66" spans="1:23">
      <c r="A66" s="3" t="s">
        <v>187</v>
      </c>
      <c r="B66" s="3" t="s">
        <v>188</v>
      </c>
      <c r="C66" s="5">
        <v>37592</v>
      </c>
      <c r="D66" s="3"/>
      <c r="E66" s="6">
        <v>0</v>
      </c>
      <c r="F66" s="3"/>
      <c r="G66" s="3"/>
      <c r="H66" s="6">
        <v>4.6</v>
      </c>
      <c r="I66" s="3" t="s">
        <v>58</v>
      </c>
      <c r="J66" s="3" t="s">
        <v>59</v>
      </c>
      <c r="K66" s="1" t="str">
        <f t="shared" si="0"/>
        <v>0202180.IB</v>
      </c>
      <c r="L66" s="1" t="str">
        <f>[1]!b_info_name(K66)</f>
        <v>02国开18</v>
      </c>
      <c r="M66" t="str">
        <f>[1]!b_info_carrydate(K66)</f>
        <v>2002-12-10</v>
      </c>
      <c r="N66" t="str">
        <f>[1]!b_info_maturitydate(K66)</f>
        <v>2012-12-10</v>
      </c>
      <c r="O66" s="7">
        <f>[1]!b_issue_issueprice(K66)</f>
        <v>100</v>
      </c>
      <c r="P66" s="7">
        <f>[1]!b_info_couponrate(K66)</f>
        <v>3.3</v>
      </c>
      <c r="Q66" t="str">
        <f>[1]!b_info_coupon(K66)</f>
        <v>附息</v>
      </c>
      <c r="R66">
        <f>[1]!b_info_interestfrequency(K66)</f>
        <v>1</v>
      </c>
      <c r="S66" t="str">
        <f>[1]!b_info_windl2type(K66)</f>
        <v>政策银行债</v>
      </c>
      <c r="T66" s="9">
        <f ca="1">[1]!b_pq_volume(K66,parameter!C$2-10,parameter!C$2,100000000)</f>
        <v>0</v>
      </c>
      <c r="U66" s="7">
        <f ca="1">IF(K66&lt;&gt;"",[1]!b_anal_yield_cnbd(K66,parameter!C$2,1),"")</f>
        <v>0</v>
      </c>
      <c r="V66" t="str">
        <f>[1]!b_info_interesttype(A66)</f>
        <v>累进利率</v>
      </c>
      <c r="W66" t="str">
        <f>[1]!b_info_embeddedopt(A66)</f>
        <v>是</v>
      </c>
    </row>
    <row r="67" spans="1:23">
      <c r="A67" s="3" t="s">
        <v>189</v>
      </c>
      <c r="B67" s="3" t="s">
        <v>190</v>
      </c>
      <c r="C67" s="5">
        <v>41968</v>
      </c>
      <c r="D67" s="3"/>
      <c r="E67" s="6">
        <v>0</v>
      </c>
      <c r="F67" s="3" t="s">
        <v>76</v>
      </c>
      <c r="G67" s="3"/>
      <c r="H67" s="6">
        <v>4.15</v>
      </c>
      <c r="I67" s="3" t="s">
        <v>77</v>
      </c>
      <c r="J67" s="3" t="s">
        <v>59</v>
      </c>
      <c r="K67" s="1" t="str">
        <f t="shared" si="0"/>
        <v>1489184.IB</v>
      </c>
      <c r="L67" s="1" t="str">
        <f>[1]!b_info_name(K67)</f>
        <v>14开元7B</v>
      </c>
      <c r="M67" t="str">
        <f>[1]!b_info_carrydate(K67)</f>
        <v>2014-12-12</v>
      </c>
      <c r="N67" t="str">
        <f>[1]!b_info_maturitydate(K67)</f>
        <v>2017-01-12</v>
      </c>
      <c r="O67" s="7">
        <f>[1]!b_issue_issueprice(K67)</f>
        <v>100</v>
      </c>
      <c r="P67" s="7">
        <f>[1]!b_info_couponrate(K67)</f>
        <v>5.4</v>
      </c>
      <c r="Q67" t="str">
        <f>[1]!b_info_coupon(K67)</f>
        <v>附息</v>
      </c>
      <c r="R67">
        <f>[1]!b_info_interestfrequency(K67)</f>
        <v>4</v>
      </c>
      <c r="S67" t="str">
        <f>[1]!b_info_windl2type(K67)</f>
        <v>银保监会主管ABS</v>
      </c>
      <c r="T67" s="9">
        <f ca="1">[1]!b_pq_volume(K67,parameter!C$2-10,parameter!C$2,100000000)</f>
        <v>0</v>
      </c>
      <c r="U67" s="7">
        <f ca="1">IF(K67&lt;&gt;"",[1]!b_anal_yield_cnbd(K67,parameter!C$2,1),"")</f>
        <v>0</v>
      </c>
      <c r="V67" t="str">
        <f>[1]!b_info_interesttype(A67)</f>
        <v>浮动利率</v>
      </c>
      <c r="W67" t="str">
        <f>[1]!b_info_embeddedopt(A67)</f>
        <v>否</v>
      </c>
    </row>
    <row r="68" spans="1:23">
      <c r="A68" s="3" t="s">
        <v>191</v>
      </c>
      <c r="B68" s="3" t="s">
        <v>192</v>
      </c>
      <c r="C68" s="5">
        <v>41290</v>
      </c>
      <c r="D68" s="3"/>
      <c r="E68" s="6">
        <v>0</v>
      </c>
      <c r="F68" s="3"/>
      <c r="G68" s="3"/>
      <c r="H68" s="6">
        <v>2.75</v>
      </c>
      <c r="I68" s="3" t="s">
        <v>62</v>
      </c>
      <c r="J68" s="3" t="s">
        <v>59</v>
      </c>
      <c r="K68" s="1" t="str">
        <f t="shared" si="0"/>
        <v>CDBHC13012.CMU</v>
      </c>
      <c r="L68" s="1" t="str">
        <f>[1]!b_info_name(K68)</f>
        <v>国开行存款证2014</v>
      </c>
      <c r="M68" t="str">
        <f>[1]!b_info_carrydate(K68)</f>
        <v>2013-01-16</v>
      </c>
      <c r="N68" t="str">
        <f>[1]!b_info_maturitydate(K68)</f>
        <v>2014-01-16</v>
      </c>
      <c r="O68" s="7">
        <f>[1]!b_issue_issueprice(K68)</f>
        <v>100</v>
      </c>
      <c r="P68" s="7">
        <f>[1]!b_info_couponrate(K68)</f>
        <v>2.75</v>
      </c>
      <c r="Q68" t="str">
        <f>[1]!b_info_coupon(K68)</f>
        <v>到期一次还本付息</v>
      </c>
      <c r="R68">
        <f>[1]!b_info_interestfrequency(K68)</f>
        <v>0</v>
      </c>
      <c r="S68">
        <f>[1]!b_info_windl2type(K68)</f>
        <v>0</v>
      </c>
      <c r="T68" s="9">
        <f ca="1">[1]!b_pq_volume(K68,parameter!C$2-10,parameter!C$2,100000000)</f>
        <v>0</v>
      </c>
      <c r="U68" s="7">
        <f ca="1">IF(K68&lt;&gt;"",[1]!b_anal_yield_cnbd(K68,parameter!C$2,1),"")</f>
        <v>0</v>
      </c>
      <c r="V68" t="str">
        <f>[1]!b_info_interesttype(A68)</f>
        <v>固定利率</v>
      </c>
      <c r="W68" t="str">
        <f>[1]!b_info_embeddedopt(A68)</f>
        <v>否</v>
      </c>
    </row>
    <row r="69" spans="1:23">
      <c r="A69" s="3" t="s">
        <v>193</v>
      </c>
      <c r="B69" s="3" t="s">
        <v>194</v>
      </c>
      <c r="C69" s="5">
        <v>40850</v>
      </c>
      <c r="D69" s="3"/>
      <c r="E69" s="6">
        <v>0</v>
      </c>
      <c r="F69" s="3"/>
      <c r="G69" s="3"/>
      <c r="H69" s="6">
        <v>4</v>
      </c>
      <c r="I69" s="3" t="s">
        <v>58</v>
      </c>
      <c r="J69" s="3" t="s">
        <v>59</v>
      </c>
      <c r="K69" s="1" t="str">
        <f t="shared" si="0"/>
        <v>110259.IB</v>
      </c>
      <c r="L69" s="1" t="str">
        <f>[1]!b_info_name(K69)</f>
        <v>11国开59</v>
      </c>
      <c r="M69" t="str">
        <f>[1]!b_info_carrydate(K69)</f>
        <v>2011-11-08</v>
      </c>
      <c r="N69" t="str">
        <f>[1]!b_info_maturitydate(K69)</f>
        <v>2016-11-08</v>
      </c>
      <c r="O69" s="7">
        <f>[1]!b_issue_issueprice(K69)</f>
        <v>100</v>
      </c>
      <c r="P69" s="7">
        <f>[1]!b_info_couponrate(K69)</f>
        <v>4</v>
      </c>
      <c r="Q69" t="str">
        <f>[1]!b_info_coupon(K69)</f>
        <v>附息</v>
      </c>
      <c r="R69">
        <f>[1]!b_info_interestfrequency(K69)</f>
        <v>1</v>
      </c>
      <c r="S69" t="str">
        <f>[1]!b_info_windl2type(K69)</f>
        <v>政策银行债</v>
      </c>
      <c r="T69" s="9">
        <f ca="1">[1]!b_pq_volume(K69,parameter!C$2-10,parameter!C$2,100000000)</f>
        <v>0</v>
      </c>
      <c r="U69" s="7">
        <f ca="1">IF(K69&lt;&gt;"",[1]!b_anal_yield_cnbd(K69,parameter!C$2,1),"")</f>
        <v>0</v>
      </c>
      <c r="V69" t="str">
        <f>[1]!b_info_interesttype(A69)</f>
        <v>固定利率</v>
      </c>
      <c r="W69" t="str">
        <f>[1]!b_info_embeddedopt(A69)</f>
        <v>否</v>
      </c>
    </row>
    <row r="70" spans="1:23">
      <c r="A70" s="3" t="s">
        <v>195</v>
      </c>
      <c r="B70" s="3" t="s">
        <v>196</v>
      </c>
      <c r="C70" s="5">
        <v>42787</v>
      </c>
      <c r="D70" s="3"/>
      <c r="E70" s="6">
        <v>0</v>
      </c>
      <c r="F70" s="3"/>
      <c r="G70" s="3"/>
      <c r="H70" s="6">
        <v>4.85</v>
      </c>
      <c r="I70" s="3" t="s">
        <v>62</v>
      </c>
      <c r="J70" s="3" t="s">
        <v>59</v>
      </c>
      <c r="K70" s="1" t="str">
        <f t="shared" ref="K70:K133" si="1">A70</f>
        <v>CDBHC17017.CMU</v>
      </c>
      <c r="L70" s="1" t="str">
        <f>[1]!b_info_name(K70)</f>
        <v>国开行 4.85% C2018</v>
      </c>
      <c r="M70" t="str">
        <f>[1]!b_info_carrydate(K70)</f>
        <v>2017-02-21</v>
      </c>
      <c r="N70" t="str">
        <f>[1]!b_info_maturitydate(K70)</f>
        <v>2018-02-21</v>
      </c>
      <c r="O70" s="7">
        <f>[1]!b_issue_issueprice(K70)</f>
        <v>100</v>
      </c>
      <c r="P70" s="7">
        <f>[1]!b_info_couponrate(K70)</f>
        <v>4.85</v>
      </c>
      <c r="Q70" t="str">
        <f>[1]!b_info_coupon(K70)</f>
        <v>到期一次还本付息</v>
      </c>
      <c r="R70">
        <f>[1]!b_info_interestfrequency(K70)</f>
        <v>0</v>
      </c>
      <c r="S70">
        <f>[1]!b_info_windl2type(K70)</f>
        <v>0</v>
      </c>
      <c r="T70" s="9">
        <f ca="1">[1]!b_pq_volume(K70,parameter!C$2-10,parameter!C$2,100000000)</f>
        <v>0</v>
      </c>
      <c r="U70" s="7">
        <f ca="1">IF(K70&lt;&gt;"",[1]!b_anal_yield_cnbd(K70,parameter!C$2,1),"")</f>
        <v>0</v>
      </c>
      <c r="V70" t="str">
        <f>[1]!b_info_interesttype(A70)</f>
        <v>固定利率</v>
      </c>
      <c r="W70" t="str">
        <f>[1]!b_info_embeddedopt(A70)</f>
        <v>否</v>
      </c>
    </row>
    <row r="71" spans="1:23">
      <c r="A71" s="3" t="s">
        <v>197</v>
      </c>
      <c r="B71" s="3" t="s">
        <v>198</v>
      </c>
      <c r="C71" s="5">
        <v>37253</v>
      </c>
      <c r="D71" s="3" t="s">
        <v>199</v>
      </c>
      <c r="E71" s="6">
        <v>150</v>
      </c>
      <c r="F71" s="3"/>
      <c r="G71" s="3"/>
      <c r="H71" s="6">
        <v>4.52</v>
      </c>
      <c r="I71" s="3" t="s">
        <v>58</v>
      </c>
      <c r="J71" s="3" t="s">
        <v>59</v>
      </c>
      <c r="K71" s="1" t="str">
        <f t="shared" si="1"/>
        <v>010221.IB</v>
      </c>
      <c r="L71" s="1" t="str">
        <f>[1]!b_info_name(K71)</f>
        <v>01国开21</v>
      </c>
      <c r="M71" t="str">
        <f>[1]!b_info_carrydate(K71)</f>
        <v>2002-01-12</v>
      </c>
      <c r="N71" t="str">
        <f>[1]!b_info_maturitydate(K71)</f>
        <v>2032-01-12</v>
      </c>
      <c r="O71" s="7">
        <f>[1]!b_issue_issueprice(K71)</f>
        <v>100</v>
      </c>
      <c r="P71" s="7">
        <f>[1]!b_info_couponrate(K71)</f>
        <v>4.52</v>
      </c>
      <c r="Q71" t="str">
        <f>[1]!b_info_coupon(K71)</f>
        <v>附息</v>
      </c>
      <c r="R71">
        <f>[1]!b_info_interestfrequency(K71)</f>
        <v>2</v>
      </c>
      <c r="S71" t="str">
        <f>[1]!b_info_windl2type(K71)</f>
        <v>政策银行债</v>
      </c>
      <c r="T71" s="9">
        <f ca="1">[1]!b_pq_volume(K71,parameter!C$2-10,parameter!C$2,100000000)</f>
        <v>1.2</v>
      </c>
      <c r="U71" s="7">
        <f ca="1">IF(K71&lt;&gt;"",[1]!b_anal_yield_cnbd(K71,parameter!C$2,1),"")</f>
        <v>2.8985</v>
      </c>
      <c r="V71" t="str">
        <f>[1]!b_info_interesttype(A71)</f>
        <v>固定利率</v>
      </c>
      <c r="W71" t="str">
        <f>[1]!b_info_embeddedopt(A71)</f>
        <v>否</v>
      </c>
    </row>
    <row r="72" spans="1:23">
      <c r="A72" s="3" t="s">
        <v>200</v>
      </c>
      <c r="B72" s="3" t="s">
        <v>201</v>
      </c>
      <c r="C72" s="5">
        <v>41730</v>
      </c>
      <c r="D72" s="3"/>
      <c r="E72" s="6">
        <v>0</v>
      </c>
      <c r="F72" s="3"/>
      <c r="G72" s="3"/>
      <c r="H72" s="6">
        <v>4.76</v>
      </c>
      <c r="I72" s="3" t="s">
        <v>58</v>
      </c>
      <c r="J72" s="3" t="s">
        <v>59</v>
      </c>
      <c r="K72" s="1" t="str">
        <f t="shared" si="1"/>
        <v>140207.IB</v>
      </c>
      <c r="L72" s="1" t="str">
        <f>[1]!b_info_name(K72)</f>
        <v>14国开07</v>
      </c>
      <c r="M72" t="str">
        <f>[1]!b_info_carrydate(K72)</f>
        <v>2014-04-08</v>
      </c>
      <c r="N72" t="str">
        <f>[1]!b_info_maturitydate(K72)</f>
        <v>2015-04-08</v>
      </c>
      <c r="O72" s="7">
        <f>[1]!b_issue_issueprice(K72)</f>
        <v>100</v>
      </c>
      <c r="P72" s="7">
        <f>[1]!b_info_couponrate(K72)</f>
        <v>4.76</v>
      </c>
      <c r="Q72" t="str">
        <f>[1]!b_info_coupon(K72)</f>
        <v>到期一次还本付息</v>
      </c>
      <c r="R72">
        <f>[1]!b_info_interestfrequency(K72)</f>
        <v>0</v>
      </c>
      <c r="S72" t="str">
        <f>[1]!b_info_windl2type(K72)</f>
        <v>政策银行债</v>
      </c>
      <c r="T72" s="9">
        <f ca="1">[1]!b_pq_volume(K72,parameter!C$2-10,parameter!C$2,100000000)</f>
        <v>0</v>
      </c>
      <c r="U72" s="7">
        <f ca="1">IF(K72&lt;&gt;"",[1]!b_anal_yield_cnbd(K72,parameter!C$2,1),"")</f>
        <v>0</v>
      </c>
      <c r="V72" t="str">
        <f>[1]!b_info_interesttype(A72)</f>
        <v>固定利率</v>
      </c>
      <c r="W72" t="str">
        <f>[1]!b_info_embeddedopt(A72)</f>
        <v>否</v>
      </c>
    </row>
    <row r="73" spans="1:23">
      <c r="A73" s="3" t="s">
        <v>202</v>
      </c>
      <c r="B73" s="3" t="s">
        <v>203</v>
      </c>
      <c r="C73" s="5">
        <v>42286</v>
      </c>
      <c r="D73" s="3"/>
      <c r="E73" s="6">
        <v>0</v>
      </c>
      <c r="F73" s="3"/>
      <c r="G73" s="3"/>
      <c r="H73" s="6">
        <v>2.5</v>
      </c>
      <c r="I73" s="3" t="s">
        <v>62</v>
      </c>
      <c r="J73" s="3" t="s">
        <v>59</v>
      </c>
      <c r="K73" s="1" t="str">
        <f t="shared" si="1"/>
        <v>g14975883.GBM</v>
      </c>
      <c r="L73" s="1" t="str">
        <f>[1]!b_info_name(K73)</f>
        <v>国开行 2.5% N20201009</v>
      </c>
      <c r="M73" t="str">
        <f>[1]!b_info_carrydate(K73)</f>
        <v>2015-10-09</v>
      </c>
      <c r="N73" t="str">
        <f>[1]!b_info_maturitydate(K73)</f>
        <v>2020-10-09</v>
      </c>
      <c r="O73" s="7">
        <f>[1]!b_issue_issueprice(K73)</f>
        <v>100.913</v>
      </c>
      <c r="P73" s="7">
        <f>[1]!b_info_couponrate(K73)</f>
        <v>2.5</v>
      </c>
      <c r="Q73" t="str">
        <f>[1]!b_info_coupon(K73)</f>
        <v>附息</v>
      </c>
      <c r="R73">
        <f>[1]!b_info_interestfrequency(K73)</f>
        <v>2</v>
      </c>
      <c r="S73">
        <f>[1]!b_info_windl2type(K73)</f>
        <v>0</v>
      </c>
      <c r="T73" s="9">
        <f ca="1">[1]!b_pq_volume(K73,parameter!C$2-10,parameter!C$2,100000000)</f>
        <v>0</v>
      </c>
      <c r="U73" s="7">
        <f ca="1">IF(K73&lt;&gt;"",[1]!b_anal_yield_cnbd(K73,parameter!C$2,1),"")</f>
        <v>0</v>
      </c>
      <c r="V73" t="str">
        <f>[1]!b_info_interesttype(A73)</f>
        <v>固定利率</v>
      </c>
      <c r="W73" t="str">
        <f>[1]!b_info_embeddedopt(A73)</f>
        <v>否</v>
      </c>
    </row>
    <row r="74" spans="1:23">
      <c r="A74" s="3" t="s">
        <v>204</v>
      </c>
      <c r="B74" s="3" t="s">
        <v>205</v>
      </c>
      <c r="C74" s="5">
        <v>37237</v>
      </c>
      <c r="D74" s="3"/>
      <c r="E74" s="6">
        <v>0</v>
      </c>
      <c r="F74" s="3"/>
      <c r="G74" s="3"/>
      <c r="H74" s="6">
        <v>3</v>
      </c>
      <c r="I74" s="3" t="s">
        <v>58</v>
      </c>
      <c r="J74" s="3" t="s">
        <v>59</v>
      </c>
      <c r="K74" s="1" t="str">
        <f t="shared" si="1"/>
        <v>010220.IB</v>
      </c>
      <c r="L74" s="1" t="str">
        <f>[1]!b_info_name(K74)</f>
        <v>01国开20</v>
      </c>
      <c r="M74" t="str">
        <f>[1]!b_info_carrydate(K74)</f>
        <v>2001-12-21</v>
      </c>
      <c r="N74" t="str">
        <f>[1]!b_info_maturitydate(K74)</f>
        <v>2011-12-21</v>
      </c>
      <c r="O74" s="7">
        <f>[1]!b_issue_issueprice(K74)</f>
        <v>100</v>
      </c>
      <c r="P74" s="7">
        <f>[1]!b_info_couponrate(K74)</f>
        <v>3</v>
      </c>
      <c r="Q74" t="str">
        <f>[1]!b_info_coupon(K74)</f>
        <v>附息</v>
      </c>
      <c r="R74">
        <f>[1]!b_info_interestfrequency(K74)</f>
        <v>1</v>
      </c>
      <c r="S74" t="str">
        <f>[1]!b_info_windl2type(K74)</f>
        <v>政策银行债</v>
      </c>
      <c r="T74" s="9">
        <f ca="1">[1]!b_pq_volume(K74,parameter!C$2-10,parameter!C$2,100000000)</f>
        <v>0</v>
      </c>
      <c r="U74" s="7">
        <f ca="1">IF(K74&lt;&gt;"",[1]!b_anal_yield_cnbd(K74,parameter!C$2,1),"")</f>
        <v>0</v>
      </c>
      <c r="V74" t="str">
        <f>[1]!b_info_interesttype(A74)</f>
        <v>固定利率</v>
      </c>
      <c r="W74" t="str">
        <f>[1]!b_info_embeddedopt(A74)</f>
        <v>是</v>
      </c>
    </row>
    <row r="75" spans="1:23">
      <c r="A75" s="3" t="s">
        <v>206</v>
      </c>
      <c r="B75" s="3" t="s">
        <v>207</v>
      </c>
      <c r="C75" s="5">
        <v>38106</v>
      </c>
      <c r="D75" s="3"/>
      <c r="E75" s="6">
        <v>0</v>
      </c>
      <c r="F75" s="3"/>
      <c r="G75" s="3"/>
      <c r="H75" s="6">
        <v>2.7962</v>
      </c>
      <c r="I75" s="3" t="s">
        <v>58</v>
      </c>
      <c r="J75" s="3" t="s">
        <v>59</v>
      </c>
      <c r="K75" s="1" t="str">
        <f t="shared" si="1"/>
        <v>040207.IB</v>
      </c>
      <c r="L75" s="1" t="str">
        <f>[1]!b_info_name(K75)</f>
        <v>04国开07</v>
      </c>
      <c r="M75" t="str">
        <f>[1]!b_info_carrydate(K75)</f>
        <v>2004-05-11</v>
      </c>
      <c r="N75" t="str">
        <f>[1]!b_info_maturitydate(K75)</f>
        <v>2004-11-11</v>
      </c>
      <c r="O75" s="7">
        <f>[1]!b_issue_issueprice(K75)</f>
        <v>98.61</v>
      </c>
      <c r="P75" s="7">
        <f>[1]!b_info_couponrate(K75)</f>
        <v>2.7962</v>
      </c>
      <c r="Q75" t="str">
        <f>[1]!b_info_coupon(K75)</f>
        <v>贴现</v>
      </c>
      <c r="R75">
        <f>[1]!b_info_interestfrequency(K75)</f>
        <v>0</v>
      </c>
      <c r="S75" t="str">
        <f>[1]!b_info_windl2type(K75)</f>
        <v>政策银行债</v>
      </c>
      <c r="T75" s="9">
        <f ca="1">[1]!b_pq_volume(K75,parameter!C$2-10,parameter!C$2,100000000)</f>
        <v>0</v>
      </c>
      <c r="U75" s="7">
        <f ca="1">IF(K75&lt;&gt;"",[1]!b_anal_yield_cnbd(K75,parameter!C$2,1),"")</f>
        <v>0</v>
      </c>
      <c r="V75" t="str">
        <f>[1]!b_info_interesttype(A75)</f>
        <v>固定利率</v>
      </c>
      <c r="W75" t="str">
        <f>[1]!b_info_embeddedopt(A75)</f>
        <v>否</v>
      </c>
    </row>
    <row r="76" spans="1:23">
      <c r="A76" s="3" t="s">
        <v>208</v>
      </c>
      <c r="B76" s="3" t="s">
        <v>209</v>
      </c>
      <c r="C76" s="5">
        <v>42914</v>
      </c>
      <c r="D76" s="3"/>
      <c r="E76" s="6">
        <v>0</v>
      </c>
      <c r="F76" s="3"/>
      <c r="G76" s="3"/>
      <c r="H76" s="6">
        <v>4.5</v>
      </c>
      <c r="I76" s="3" t="s">
        <v>62</v>
      </c>
      <c r="J76" s="3" t="s">
        <v>59</v>
      </c>
      <c r="K76" s="1" t="str">
        <f t="shared" si="1"/>
        <v>CDBHC17027.CMU</v>
      </c>
      <c r="L76" s="1" t="str">
        <f>[1]!b_info_name(K76)</f>
        <v>国开行 4.50% C2019</v>
      </c>
      <c r="M76" t="str">
        <f>[1]!b_info_carrydate(K76)</f>
        <v>2017-06-28</v>
      </c>
      <c r="N76" t="str">
        <f>[1]!b_info_maturitydate(K76)</f>
        <v>2019-06-28</v>
      </c>
      <c r="O76" s="7">
        <f>[1]!b_issue_issueprice(K76)</f>
        <v>100</v>
      </c>
      <c r="P76" s="7">
        <f>[1]!b_info_couponrate(K76)</f>
        <v>4.5</v>
      </c>
      <c r="Q76" t="str">
        <f>[1]!b_info_coupon(K76)</f>
        <v>附息</v>
      </c>
      <c r="R76">
        <f>[1]!b_info_interestfrequency(K76)</f>
        <v>1</v>
      </c>
      <c r="S76">
        <f>[1]!b_info_windl2type(K76)</f>
        <v>0</v>
      </c>
      <c r="T76" s="9">
        <f ca="1">[1]!b_pq_volume(K76,parameter!C$2-10,parameter!C$2,100000000)</f>
        <v>0</v>
      </c>
      <c r="U76" s="7">
        <f ca="1">IF(K76&lt;&gt;"",[1]!b_anal_yield_cnbd(K76,parameter!C$2,1),"")</f>
        <v>0</v>
      </c>
      <c r="V76" t="str">
        <f>[1]!b_info_interesttype(A76)</f>
        <v>固定利率</v>
      </c>
      <c r="W76" t="str">
        <f>[1]!b_info_embeddedopt(A76)</f>
        <v>否</v>
      </c>
    </row>
    <row r="77" spans="1:23">
      <c r="A77" s="3" t="s">
        <v>210</v>
      </c>
      <c r="B77" s="3" t="s">
        <v>159</v>
      </c>
      <c r="C77" s="5">
        <v>44855</v>
      </c>
      <c r="D77" s="3"/>
      <c r="E77" s="6">
        <v>0</v>
      </c>
      <c r="F77" s="3"/>
      <c r="G77" s="3"/>
      <c r="H77" s="6">
        <v>0</v>
      </c>
      <c r="I77" s="3" t="s">
        <v>62</v>
      </c>
      <c r="J77" s="3" t="s">
        <v>59</v>
      </c>
      <c r="K77" s="1" t="str">
        <f t="shared" si="1"/>
        <v>CDBHC22033.CMU</v>
      </c>
      <c r="L77" s="1" t="str">
        <f>[1]!b_info_name(K77)</f>
        <v>开发银行 0% C2023</v>
      </c>
      <c r="M77" t="str">
        <f>[1]!b_info_carrydate(K77)</f>
        <v>2022-10-21</v>
      </c>
      <c r="N77" t="str">
        <f>[1]!b_info_maturitydate(K77)</f>
        <v>2023-10-20</v>
      </c>
      <c r="O77" s="7">
        <f>[1]!b_issue_issueprice(K77)</f>
        <v>100</v>
      </c>
      <c r="P77" s="7">
        <f>[1]!b_info_couponrate(K77)</f>
        <v>0</v>
      </c>
      <c r="Q77" t="str">
        <f>[1]!b_info_coupon(K77)</f>
        <v>到期一次还本付息</v>
      </c>
      <c r="R77">
        <f>[1]!b_info_interestfrequency(K77)</f>
        <v>0</v>
      </c>
      <c r="S77">
        <f>[1]!b_info_windl2type(K77)</f>
        <v>0</v>
      </c>
      <c r="T77" s="9">
        <f ca="1">[1]!b_pq_volume(K77,parameter!C$2-10,parameter!C$2,100000000)</f>
        <v>0</v>
      </c>
      <c r="U77" s="7">
        <f ca="1">IF(K77&lt;&gt;"",[1]!b_anal_yield_cnbd(K77,parameter!C$2,1),"")</f>
        <v>0</v>
      </c>
      <c r="V77" t="str">
        <f>[1]!b_info_interesttype(A77)</f>
        <v>固定利率</v>
      </c>
      <c r="W77" t="str">
        <f>[1]!b_info_embeddedopt(A77)</f>
        <v>否</v>
      </c>
    </row>
    <row r="78" spans="1:23">
      <c r="A78" s="3" t="s">
        <v>211</v>
      </c>
      <c r="B78" s="3" t="s">
        <v>212</v>
      </c>
      <c r="C78" s="5">
        <v>37552</v>
      </c>
      <c r="D78" s="3"/>
      <c r="E78" s="6">
        <v>0</v>
      </c>
      <c r="F78" s="3"/>
      <c r="G78" s="3"/>
      <c r="H78" s="6">
        <v>0</v>
      </c>
      <c r="I78" s="3" t="s">
        <v>58</v>
      </c>
      <c r="J78" s="3" t="s">
        <v>59</v>
      </c>
      <c r="K78" s="1" t="str">
        <f t="shared" si="1"/>
        <v>02021409.IB</v>
      </c>
      <c r="L78" s="1" t="str">
        <f>[1]!b_info_name(K78)</f>
        <v>02开14息09</v>
      </c>
      <c r="M78" t="str">
        <f>[1]!b_info_carrydate(K78)</f>
        <v>2002-10-26</v>
      </c>
      <c r="N78" t="str">
        <f>[1]!b_info_maturitydate(K78)</f>
        <v>2011-10-26</v>
      </c>
      <c r="O78" s="7">
        <f>[1]!b_issue_issueprice(K78)</f>
        <v>100</v>
      </c>
      <c r="P78" s="7">
        <f>[1]!b_info_couponrate(K78)</f>
        <v>0</v>
      </c>
      <c r="Q78" t="str">
        <f>[1]!b_info_coupon(K78)</f>
        <v>到期一次还本付息</v>
      </c>
      <c r="R78">
        <f>[1]!b_info_interestfrequency(K78)</f>
        <v>0</v>
      </c>
      <c r="S78" t="str">
        <f>[1]!b_info_windl2type(K78)</f>
        <v>政策银行债</v>
      </c>
      <c r="T78" s="9">
        <f ca="1">[1]!b_pq_volume(K78,parameter!C$2-10,parameter!C$2,100000000)</f>
        <v>0</v>
      </c>
      <c r="U78" s="7">
        <f ca="1">IF(K78&lt;&gt;"",[1]!b_anal_yield_cnbd(K78,parameter!C$2,1),"")</f>
        <v>0</v>
      </c>
      <c r="V78" t="str">
        <f>[1]!b_info_interesttype(A78)</f>
        <v>固定利率</v>
      </c>
      <c r="W78" t="str">
        <f>[1]!b_info_embeddedopt(A78)</f>
        <v>否</v>
      </c>
    </row>
    <row r="79" spans="1:23">
      <c r="A79" s="3" t="s">
        <v>213</v>
      </c>
      <c r="B79" s="3" t="s">
        <v>214</v>
      </c>
      <c r="C79" s="5">
        <v>40696</v>
      </c>
      <c r="D79" s="3"/>
      <c r="E79" s="6">
        <v>0</v>
      </c>
      <c r="F79" s="3"/>
      <c r="G79" s="3"/>
      <c r="H79" s="6">
        <v>4.53</v>
      </c>
      <c r="I79" s="3" t="s">
        <v>58</v>
      </c>
      <c r="J79" s="3" t="s">
        <v>59</v>
      </c>
      <c r="K79" s="1" t="str">
        <f t="shared" si="1"/>
        <v>110236.IB</v>
      </c>
      <c r="L79" s="1" t="str">
        <f>[1]!b_info_name(K79)</f>
        <v>11国开36</v>
      </c>
      <c r="M79" t="str">
        <f>[1]!b_info_carrydate(K79)</f>
        <v>2011-06-09</v>
      </c>
      <c r="N79" t="str">
        <f>[1]!b_info_maturitydate(K79)</f>
        <v>2018-06-09</v>
      </c>
      <c r="O79" s="7">
        <f>[1]!b_issue_issueprice(K79)</f>
        <v>100</v>
      </c>
      <c r="P79" s="7">
        <f>[1]!b_info_couponrate(K79)</f>
        <v>4.42</v>
      </c>
      <c r="Q79" t="str">
        <f>[1]!b_info_coupon(K79)</f>
        <v>附息</v>
      </c>
      <c r="R79">
        <f>[1]!b_info_interestfrequency(K79)</f>
        <v>4</v>
      </c>
      <c r="S79" t="str">
        <f>[1]!b_info_windl2type(K79)</f>
        <v>政策银行债</v>
      </c>
      <c r="T79" s="9">
        <f ca="1">[1]!b_pq_volume(K79,parameter!C$2-10,parameter!C$2,100000000)</f>
        <v>0</v>
      </c>
      <c r="U79" s="7">
        <f ca="1">IF(K79&lt;&gt;"",[1]!b_anal_yield_cnbd(K79,parameter!C$2,1),"")</f>
        <v>0</v>
      </c>
      <c r="V79" t="str">
        <f>[1]!b_info_interesttype(A79)</f>
        <v>浮动利率</v>
      </c>
      <c r="W79" t="str">
        <f>[1]!b_info_embeddedopt(A79)</f>
        <v>是</v>
      </c>
    </row>
    <row r="80" spans="1:23">
      <c r="A80" s="3" t="s">
        <v>215</v>
      </c>
      <c r="B80" s="3" t="s">
        <v>216</v>
      </c>
      <c r="C80" s="5">
        <v>40472</v>
      </c>
      <c r="D80" s="3"/>
      <c r="E80" s="6">
        <v>0</v>
      </c>
      <c r="F80" s="3"/>
      <c r="G80" s="3"/>
      <c r="H80" s="6">
        <v>3.08</v>
      </c>
      <c r="I80" s="3" t="s">
        <v>58</v>
      </c>
      <c r="J80" s="3" t="s">
        <v>59</v>
      </c>
      <c r="K80" s="1" t="str">
        <f t="shared" si="1"/>
        <v>100227.IB</v>
      </c>
      <c r="L80" s="1" t="str">
        <f>[1]!b_info_name(K80)</f>
        <v>10国开27</v>
      </c>
      <c r="M80" t="str">
        <f>[1]!b_info_carrydate(K80)</f>
        <v>2010-10-26</v>
      </c>
      <c r="N80" t="str">
        <f>[1]!b_info_maturitydate(K80)</f>
        <v>2013-10-26</v>
      </c>
      <c r="O80" s="7">
        <f>[1]!b_issue_issueprice(K80)</f>
        <v>100</v>
      </c>
      <c r="P80" s="7">
        <f>[1]!b_info_couponrate(K80)</f>
        <v>3.08</v>
      </c>
      <c r="Q80" t="str">
        <f>[1]!b_info_coupon(K80)</f>
        <v>附息</v>
      </c>
      <c r="R80">
        <f>[1]!b_info_interestfrequency(K80)</f>
        <v>1</v>
      </c>
      <c r="S80" t="str">
        <f>[1]!b_info_windl2type(K80)</f>
        <v>政策银行债</v>
      </c>
      <c r="T80" s="9">
        <f ca="1">[1]!b_pq_volume(K80,parameter!C$2-10,parameter!C$2,100000000)</f>
        <v>0</v>
      </c>
      <c r="U80" s="7">
        <f ca="1">IF(K80&lt;&gt;"",[1]!b_anal_yield_cnbd(K80,parameter!C$2,1),"")</f>
        <v>0</v>
      </c>
      <c r="V80" t="str">
        <f>[1]!b_info_interesttype(A80)</f>
        <v>固定利率</v>
      </c>
      <c r="W80" t="str">
        <f>[1]!b_info_embeddedopt(A80)</f>
        <v>否</v>
      </c>
    </row>
    <row r="81" spans="1:23">
      <c r="A81" s="3" t="s">
        <v>217</v>
      </c>
      <c r="B81" s="3" t="s">
        <v>218</v>
      </c>
      <c r="C81" s="5">
        <v>42255</v>
      </c>
      <c r="D81" s="3"/>
      <c r="E81" s="6">
        <v>0</v>
      </c>
      <c r="F81" s="3" t="s">
        <v>76</v>
      </c>
      <c r="G81" s="3"/>
      <c r="H81" s="6">
        <v>3.95</v>
      </c>
      <c r="I81" s="3" t="s">
        <v>77</v>
      </c>
      <c r="J81" s="3" t="s">
        <v>59</v>
      </c>
      <c r="K81" s="1" t="str">
        <f t="shared" si="1"/>
        <v>1589192.IB</v>
      </c>
      <c r="L81" s="1" t="str">
        <f>[1]!b_info_name(K81)</f>
        <v>15开元4A3</v>
      </c>
      <c r="M81" t="str">
        <f>[1]!b_info_carrydate(K81)</f>
        <v>2015-09-10</v>
      </c>
      <c r="N81" t="str">
        <f>[1]!b_info_maturitydate(K81)</f>
        <v>2017-07-12</v>
      </c>
      <c r="O81" s="7">
        <f>[1]!b_issue_issueprice(K81)</f>
        <v>100</v>
      </c>
      <c r="P81" s="7">
        <f>[1]!b_info_couponrate(K81)</f>
        <v>4.2</v>
      </c>
      <c r="Q81" t="str">
        <f>[1]!b_info_coupon(K81)</f>
        <v>附息</v>
      </c>
      <c r="R81">
        <f>[1]!b_info_interestfrequency(K81)</f>
        <v>4</v>
      </c>
      <c r="S81" t="str">
        <f>[1]!b_info_windl2type(K81)</f>
        <v>银保监会主管ABS</v>
      </c>
      <c r="T81" s="9">
        <f ca="1">[1]!b_pq_volume(K81,parameter!C$2-10,parameter!C$2,100000000)</f>
        <v>0</v>
      </c>
      <c r="U81" s="7">
        <f ca="1">IF(K81&lt;&gt;"",[1]!b_anal_yield_cnbd(K81,parameter!C$2,1),"")</f>
        <v>0</v>
      </c>
      <c r="V81" t="str">
        <f>[1]!b_info_interesttype(A81)</f>
        <v>浮动利率</v>
      </c>
      <c r="W81" t="str">
        <f>[1]!b_info_embeddedopt(A81)</f>
        <v>否</v>
      </c>
    </row>
    <row r="82" spans="1:23">
      <c r="A82" s="3" t="s">
        <v>219</v>
      </c>
      <c r="B82" s="3" t="s">
        <v>220</v>
      </c>
      <c r="C82" s="5">
        <v>42171</v>
      </c>
      <c r="D82" s="3"/>
      <c r="E82" s="6">
        <v>0</v>
      </c>
      <c r="F82" s="3"/>
      <c r="G82" s="3"/>
      <c r="H82" s="6">
        <v>3.54</v>
      </c>
      <c r="I82" s="3" t="s">
        <v>58</v>
      </c>
      <c r="J82" s="3" t="s">
        <v>59</v>
      </c>
      <c r="K82" s="1" t="str">
        <f t="shared" si="1"/>
        <v>150212.IB</v>
      </c>
      <c r="L82" s="1" t="str">
        <f>[1]!b_info_name(K82)</f>
        <v>15国开12</v>
      </c>
      <c r="M82" t="str">
        <f>[1]!b_info_carrydate(K82)</f>
        <v>2015-06-18</v>
      </c>
      <c r="N82" t="str">
        <f>[1]!b_info_maturitydate(K82)</f>
        <v>2018-06-18</v>
      </c>
      <c r="O82" s="7">
        <f>[1]!b_issue_issueprice(K82)</f>
        <v>100</v>
      </c>
      <c r="P82" s="7">
        <f>[1]!b_info_couponrate(K82)</f>
        <v>3.54</v>
      </c>
      <c r="Q82" t="str">
        <f>[1]!b_info_coupon(K82)</f>
        <v>附息</v>
      </c>
      <c r="R82">
        <f>[1]!b_info_interestfrequency(K82)</f>
        <v>1</v>
      </c>
      <c r="S82" t="str">
        <f>[1]!b_info_windl2type(K82)</f>
        <v>政策银行债</v>
      </c>
      <c r="T82" s="9">
        <f ca="1">[1]!b_pq_volume(K82,parameter!C$2-10,parameter!C$2,100000000)</f>
        <v>0</v>
      </c>
      <c r="U82" s="7">
        <f ca="1">IF(K82&lt;&gt;"",[1]!b_anal_yield_cnbd(K82,parameter!C$2,1),"")</f>
        <v>0</v>
      </c>
      <c r="V82" t="str">
        <f>[1]!b_info_interesttype(A82)</f>
        <v>固定利率</v>
      </c>
      <c r="W82" t="str">
        <f>[1]!b_info_embeddedopt(A82)</f>
        <v>否</v>
      </c>
    </row>
    <row r="83" spans="1:23">
      <c r="A83" s="3" t="s">
        <v>221</v>
      </c>
      <c r="B83" s="3" t="s">
        <v>222</v>
      </c>
      <c r="C83" s="5">
        <v>45106</v>
      </c>
      <c r="D83" s="3" t="s">
        <v>223</v>
      </c>
      <c r="E83" s="6"/>
      <c r="F83" s="3"/>
      <c r="G83" s="3"/>
      <c r="H83" s="6">
        <v>2.55</v>
      </c>
      <c r="I83" s="3" t="s">
        <v>62</v>
      </c>
      <c r="J83" s="3" t="s">
        <v>59</v>
      </c>
      <c r="K83" s="1" t="str">
        <f t="shared" si="1"/>
        <v>CDBHFC23021.CMU</v>
      </c>
      <c r="L83" s="1" t="str">
        <f>[1]!b_info_name(K83)</f>
        <v>国开行 2.55% C20240628</v>
      </c>
      <c r="M83" t="str">
        <f>[1]!b_info_carrydate(K83)</f>
        <v>2023-06-29</v>
      </c>
      <c r="N83" t="str">
        <f>[1]!b_info_maturitydate(K83)</f>
        <v>2024-06-28</v>
      </c>
      <c r="O83" s="7">
        <f>[1]!b_issue_issueprice(K83)</f>
        <v>100</v>
      </c>
      <c r="P83" s="7">
        <f>[1]!b_info_couponrate(K83)</f>
        <v>2.55</v>
      </c>
      <c r="Q83" t="str">
        <f>[1]!b_info_coupon(K83)</f>
        <v>附息</v>
      </c>
      <c r="R83">
        <f>[1]!b_info_interestfrequency(K83)</f>
        <v>1</v>
      </c>
      <c r="S83">
        <f>[1]!b_info_windl2type(K83)</f>
        <v>0</v>
      </c>
      <c r="T83" s="9">
        <f ca="1">[1]!b_pq_volume(K83,parameter!C$2-10,parameter!C$2,100000000)</f>
        <v>0</v>
      </c>
      <c r="U83" s="7">
        <f ca="1">IF(K83&lt;&gt;"",[1]!b_anal_yield_cnbd(K83,parameter!C$2,1),"")</f>
        <v>0</v>
      </c>
      <c r="V83" t="str">
        <f>[1]!b_info_interesttype(A83)</f>
        <v>固定利率</v>
      </c>
      <c r="W83" t="str">
        <f>[1]!b_info_embeddedopt(A83)</f>
        <v>否</v>
      </c>
    </row>
    <row r="84" spans="1:23">
      <c r="A84" s="3" t="s">
        <v>224</v>
      </c>
      <c r="B84" s="3" t="s">
        <v>225</v>
      </c>
      <c r="C84" s="5">
        <v>44405</v>
      </c>
      <c r="D84" s="3" t="s">
        <v>226</v>
      </c>
      <c r="E84" s="6">
        <v>100</v>
      </c>
      <c r="F84" s="3"/>
      <c r="G84" s="3"/>
      <c r="H84" s="6">
        <v>2.28</v>
      </c>
      <c r="I84" s="3" t="s">
        <v>58</v>
      </c>
      <c r="J84" s="3" t="s">
        <v>59</v>
      </c>
      <c r="K84" s="1" t="str">
        <f t="shared" si="1"/>
        <v>2102003QF.IB</v>
      </c>
      <c r="L84" s="1" t="str">
        <f>[1]!b_info_name(K84)</f>
        <v>21国开绿债03清发</v>
      </c>
      <c r="M84" t="str">
        <f>[1]!b_info_carrydate(K84)</f>
        <v>2021-07-29</v>
      </c>
      <c r="N84" t="str">
        <f>[1]!b_info_maturitydate(K84)</f>
        <v>2024-07-29</v>
      </c>
      <c r="O84" s="7">
        <f>[1]!b_issue_issueprice(K84)</f>
        <v>100</v>
      </c>
      <c r="P84" s="7">
        <f>[1]!b_info_couponrate(K84)</f>
        <v>2.28</v>
      </c>
      <c r="Q84" t="str">
        <f>[1]!b_info_coupon(K84)</f>
        <v>附息</v>
      </c>
      <c r="R84">
        <f>[1]!b_info_interestfrequency(K84)</f>
        <v>1</v>
      </c>
      <c r="S84" t="str">
        <f>[1]!b_info_windl2type(K84)</f>
        <v>政策银行债</v>
      </c>
      <c r="T84" s="9">
        <f ca="1">[1]!b_pq_volume(K84,parameter!C$2-10,parameter!C$2,100000000)</f>
        <v>0.8</v>
      </c>
      <c r="U84" s="7">
        <f ca="1">IF(K84&lt;&gt;"",[1]!b_anal_yield_cnbd(K84,parameter!C$2,1),"")</f>
        <v>2.5176</v>
      </c>
      <c r="V84" t="str">
        <f>[1]!b_info_interesttype(A84)</f>
        <v>固定利率</v>
      </c>
      <c r="W84" t="str">
        <f>[1]!b_info_embeddedopt(A84)</f>
        <v>否</v>
      </c>
    </row>
    <row r="85" spans="1:23">
      <c r="A85" s="3" t="s">
        <v>227</v>
      </c>
      <c r="B85" s="3" t="s">
        <v>228</v>
      </c>
      <c r="C85" s="5">
        <v>41793</v>
      </c>
      <c r="D85" s="3"/>
      <c r="E85" s="6">
        <v>0</v>
      </c>
      <c r="F85" s="3"/>
      <c r="G85" s="3"/>
      <c r="H85" s="6">
        <v>4.77</v>
      </c>
      <c r="I85" s="3" t="s">
        <v>58</v>
      </c>
      <c r="J85" s="3" t="s">
        <v>59</v>
      </c>
      <c r="K85" s="1" t="str">
        <f t="shared" si="1"/>
        <v>140214.IB</v>
      </c>
      <c r="L85" s="1" t="str">
        <f>[1]!b_info_name(K85)</f>
        <v>14国开14</v>
      </c>
      <c r="M85" t="str">
        <f>[1]!b_info_carrydate(K85)</f>
        <v>2014-06-09</v>
      </c>
      <c r="N85" t="str">
        <f>[1]!b_info_maturitydate(K85)</f>
        <v>2021-06-09</v>
      </c>
      <c r="O85" s="7">
        <f>[1]!b_issue_issueprice(K85)</f>
        <v>100</v>
      </c>
      <c r="P85" s="7">
        <f>[1]!b_info_couponrate(K85)</f>
        <v>4.77</v>
      </c>
      <c r="Q85" t="str">
        <f>[1]!b_info_coupon(K85)</f>
        <v>附息</v>
      </c>
      <c r="R85">
        <f>[1]!b_info_interestfrequency(K85)</f>
        <v>1</v>
      </c>
      <c r="S85" t="str">
        <f>[1]!b_info_windl2type(K85)</f>
        <v>政策银行债</v>
      </c>
      <c r="T85" s="9">
        <f ca="1">[1]!b_pq_volume(K85,parameter!C$2-10,parameter!C$2,100000000)</f>
        <v>0</v>
      </c>
      <c r="U85" s="7">
        <f ca="1">IF(K85&lt;&gt;"",[1]!b_anal_yield_cnbd(K85,parameter!C$2,1),"")</f>
        <v>0</v>
      </c>
      <c r="V85" t="str">
        <f>[1]!b_info_interesttype(A85)</f>
        <v>固定利率</v>
      </c>
      <c r="W85" t="str">
        <f>[1]!b_info_embeddedopt(A85)</f>
        <v>否</v>
      </c>
    </row>
    <row r="86" spans="1:23">
      <c r="A86" s="3" t="s">
        <v>229</v>
      </c>
      <c r="B86" s="3" t="s">
        <v>230</v>
      </c>
      <c r="C86" s="5">
        <v>41985</v>
      </c>
      <c r="D86" s="3"/>
      <c r="E86" s="6">
        <v>0</v>
      </c>
      <c r="F86" s="3" t="s">
        <v>76</v>
      </c>
      <c r="G86" s="3"/>
      <c r="H86" s="6">
        <v>3.85</v>
      </c>
      <c r="I86" s="3" t="s">
        <v>77</v>
      </c>
      <c r="J86" s="3" t="s">
        <v>59</v>
      </c>
      <c r="K86" s="1" t="str">
        <f t="shared" si="1"/>
        <v>1489199.IB</v>
      </c>
      <c r="L86" s="1" t="str">
        <f>[1]!b_info_name(K86)</f>
        <v>14开元8A3</v>
      </c>
      <c r="M86" t="str">
        <f>[1]!b_info_carrydate(K86)</f>
        <v>2014-12-19</v>
      </c>
      <c r="N86" t="str">
        <f>[1]!b_info_maturitydate(K86)</f>
        <v>2017-10-12</v>
      </c>
      <c r="O86" s="7">
        <f>[1]!b_issue_issueprice(K86)</f>
        <v>100</v>
      </c>
      <c r="P86" s="7">
        <f>[1]!b_info_couponrate(K86)</f>
        <v>5.1</v>
      </c>
      <c r="Q86" t="str">
        <f>[1]!b_info_coupon(K86)</f>
        <v>附息</v>
      </c>
      <c r="R86">
        <f>[1]!b_info_interestfrequency(K86)</f>
        <v>4</v>
      </c>
      <c r="S86" t="str">
        <f>[1]!b_info_windl2type(K86)</f>
        <v>银保监会主管ABS</v>
      </c>
      <c r="T86" s="9">
        <f ca="1">[1]!b_pq_volume(K86,parameter!C$2-10,parameter!C$2,100000000)</f>
        <v>0</v>
      </c>
      <c r="U86" s="7">
        <f ca="1">IF(K86&lt;&gt;"",[1]!b_anal_yield_cnbd(K86,parameter!C$2,1),"")</f>
        <v>0</v>
      </c>
      <c r="V86" t="str">
        <f>[1]!b_info_interesttype(A86)</f>
        <v>浮动利率</v>
      </c>
      <c r="W86" t="str">
        <f>[1]!b_info_embeddedopt(A86)</f>
        <v>否</v>
      </c>
    </row>
    <row r="87" spans="1:23">
      <c r="A87" s="3" t="s">
        <v>231</v>
      </c>
      <c r="B87" s="3" t="s">
        <v>232</v>
      </c>
      <c r="C87" s="5">
        <v>42900</v>
      </c>
      <c r="D87" s="3"/>
      <c r="E87" s="6">
        <v>0</v>
      </c>
      <c r="F87" s="3"/>
      <c r="G87" s="3"/>
      <c r="H87" s="6">
        <v>0</v>
      </c>
      <c r="I87" s="3" t="s">
        <v>77</v>
      </c>
      <c r="J87" s="3" t="s">
        <v>59</v>
      </c>
      <c r="K87" s="1" t="str">
        <f t="shared" si="1"/>
        <v>1789150.IB</v>
      </c>
      <c r="L87" s="1" t="str">
        <f>[1]!b_info_name(K87)</f>
        <v>17开元2C</v>
      </c>
      <c r="M87" t="str">
        <f>[1]!b_info_carrydate(K87)</f>
        <v>2017-06-16</v>
      </c>
      <c r="N87" t="str">
        <f>[1]!b_info_maturitydate(K87)</f>
        <v>2022-01-12</v>
      </c>
      <c r="O87" s="7">
        <f>[1]!b_issue_issueprice(K87)</f>
        <v>100</v>
      </c>
      <c r="P87" s="7">
        <f>[1]!b_info_couponrate(K87)</f>
        <v>0</v>
      </c>
      <c r="Q87" t="str">
        <f>[1]!b_info_coupon(K87)</f>
        <v>到期一次还本付息</v>
      </c>
      <c r="R87">
        <f>[1]!b_info_interestfrequency(K87)</f>
        <v>0</v>
      </c>
      <c r="S87" t="str">
        <f>[1]!b_info_windl2type(K87)</f>
        <v>银保监会主管ABS</v>
      </c>
      <c r="T87" s="9">
        <f ca="1">[1]!b_pq_volume(K87,parameter!C$2-10,parameter!C$2,100000000)</f>
        <v>0</v>
      </c>
      <c r="U87" s="7">
        <f ca="1">IF(K87&lt;&gt;"",[1]!b_anal_yield_cnbd(K87,parameter!C$2,1),"")</f>
        <v>0</v>
      </c>
      <c r="V87" t="str">
        <f>[1]!b_info_interesttype(A87)</f>
        <v>固定利率</v>
      </c>
      <c r="W87" t="str">
        <f>[1]!b_info_embeddedopt(A87)</f>
        <v>否</v>
      </c>
    </row>
    <row r="88" spans="1:23">
      <c r="A88" s="3" t="s">
        <v>233</v>
      </c>
      <c r="B88" s="3" t="s">
        <v>234</v>
      </c>
      <c r="C88" s="5">
        <v>36521</v>
      </c>
      <c r="D88" s="3"/>
      <c r="E88" s="6">
        <v>0</v>
      </c>
      <c r="F88" s="3"/>
      <c r="G88" s="3"/>
      <c r="H88" s="6">
        <v>3.237</v>
      </c>
      <c r="I88" s="3" t="s">
        <v>58</v>
      </c>
      <c r="J88" s="3" t="s">
        <v>59</v>
      </c>
      <c r="K88" s="1" t="str">
        <f t="shared" si="1"/>
        <v>9030.IB</v>
      </c>
      <c r="L88" s="1" t="str">
        <f>[1]!b_info_name(K88)</f>
        <v>99国开定债2</v>
      </c>
      <c r="M88" t="str">
        <f>[1]!b_info_carrydate(K88)</f>
        <v>1999-12-27</v>
      </c>
      <c r="N88" t="str">
        <f>[1]!b_info_maturitydate(K88)</f>
        <v>2006-12-27</v>
      </c>
      <c r="O88" s="7">
        <f>[1]!b_issue_issueprice(K88)</f>
        <v>100</v>
      </c>
      <c r="P88" s="7">
        <f>[1]!b_info_couponrate(K88)</f>
        <v>3.237</v>
      </c>
      <c r="Q88" t="str">
        <f>[1]!b_info_coupon(K88)</f>
        <v>附息</v>
      </c>
      <c r="R88">
        <f>[1]!b_info_interestfrequency(K88)</f>
        <v>1</v>
      </c>
      <c r="S88" t="str">
        <f>[1]!b_info_windl2type(K88)</f>
        <v>政策银行债</v>
      </c>
      <c r="T88" s="9">
        <f ca="1">[1]!b_pq_volume(K88,parameter!C$2-10,parameter!C$2,100000000)</f>
        <v>0</v>
      </c>
      <c r="U88" s="7">
        <f ca="1">IF(K88&lt;&gt;"",[1]!b_anal_yield_cnbd(K88,parameter!C$2,1),"")</f>
        <v>0</v>
      </c>
      <c r="V88" t="str">
        <f>[1]!b_info_interesttype(A88)</f>
        <v>浮动利率</v>
      </c>
      <c r="W88" t="str">
        <f>[1]!b_info_embeddedopt(A88)</f>
        <v>否</v>
      </c>
    </row>
    <row r="89" spans="1:23">
      <c r="A89" s="3" t="s">
        <v>235</v>
      </c>
      <c r="B89" s="3" t="s">
        <v>236</v>
      </c>
      <c r="C89" s="5">
        <v>44161</v>
      </c>
      <c r="D89" s="3"/>
      <c r="E89" s="6">
        <v>0</v>
      </c>
      <c r="F89" s="3"/>
      <c r="G89" s="3"/>
      <c r="H89" s="6">
        <v>2.7</v>
      </c>
      <c r="I89" s="3" t="s">
        <v>62</v>
      </c>
      <c r="J89" s="3" t="s">
        <v>59</v>
      </c>
      <c r="K89" s="1" t="str">
        <f t="shared" si="1"/>
        <v>SMJB.SG</v>
      </c>
      <c r="L89" s="1" t="str">
        <f>[1]!b_info_name(K89)</f>
        <v>开发银行 2.7% B20210922</v>
      </c>
      <c r="M89" t="str">
        <f>[1]!b_info_carrydate(K89)</f>
        <v>2020-11-26</v>
      </c>
      <c r="N89" t="str">
        <f>[1]!b_info_maturitydate(K89)</f>
        <v>2021-09-22</v>
      </c>
      <c r="O89" s="7">
        <f>[1]!b_issue_issueprice(K89)</f>
        <v>100</v>
      </c>
      <c r="P89" s="7">
        <f>[1]!b_info_couponrate(K89)</f>
        <v>2.7</v>
      </c>
      <c r="Q89" t="str">
        <f>[1]!b_info_coupon(K89)</f>
        <v>附息</v>
      </c>
      <c r="R89">
        <f>[1]!b_info_interestfrequency(K89)</f>
        <v>1</v>
      </c>
      <c r="S89">
        <f>[1]!b_info_windl2type(K89)</f>
        <v>0</v>
      </c>
      <c r="T89" s="9">
        <f ca="1">[1]!b_pq_volume(K89,parameter!C$2-10,parameter!C$2,100000000)</f>
        <v>0</v>
      </c>
      <c r="U89" s="7">
        <f ca="1">IF(K89&lt;&gt;"",[1]!b_anal_yield_cnbd(K89,parameter!C$2,1),"")</f>
        <v>0</v>
      </c>
      <c r="V89" t="str">
        <f>[1]!b_info_interesttype(A89)</f>
        <v>固定利率</v>
      </c>
      <c r="W89" t="str">
        <f>[1]!b_info_embeddedopt(A89)</f>
        <v>否</v>
      </c>
    </row>
    <row r="90" spans="1:23">
      <c r="A90" s="3" t="s">
        <v>237</v>
      </c>
      <c r="B90" s="3" t="s">
        <v>238</v>
      </c>
      <c r="C90" s="5">
        <v>41093</v>
      </c>
      <c r="D90" s="3"/>
      <c r="E90" s="6">
        <v>0</v>
      </c>
      <c r="F90" s="3"/>
      <c r="G90" s="3"/>
      <c r="H90" s="6">
        <v>3.9702</v>
      </c>
      <c r="I90" s="3" t="s">
        <v>58</v>
      </c>
      <c r="J90" s="3" t="s">
        <v>59</v>
      </c>
      <c r="K90" s="1" t="str">
        <f t="shared" si="1"/>
        <v>120231.IB</v>
      </c>
      <c r="L90" s="1" t="str">
        <f>[1]!b_info_name(K90)</f>
        <v>12国开31</v>
      </c>
      <c r="M90" t="str">
        <f>[1]!b_info_carrydate(K90)</f>
        <v>2012-07-09</v>
      </c>
      <c r="N90" t="str">
        <f>[1]!b_info_maturitydate(K90)</f>
        <v>2019-07-09</v>
      </c>
      <c r="O90" s="7">
        <f>[1]!b_issue_issueprice(K90)</f>
        <v>100</v>
      </c>
      <c r="P90" s="7">
        <f>[1]!b_info_couponrate(K90)</f>
        <v>3.9702</v>
      </c>
      <c r="Q90" t="str">
        <f>[1]!b_info_coupon(K90)</f>
        <v>附息</v>
      </c>
      <c r="R90">
        <f>[1]!b_info_interestfrequency(K90)</f>
        <v>1</v>
      </c>
      <c r="S90" t="str">
        <f>[1]!b_info_windl2type(K90)</f>
        <v>政策银行债</v>
      </c>
      <c r="T90" s="9">
        <f ca="1">[1]!b_pq_volume(K90,parameter!C$2-10,parameter!C$2,100000000)</f>
        <v>0</v>
      </c>
      <c r="U90" s="7">
        <f ca="1">IF(K90&lt;&gt;"",[1]!b_anal_yield_cnbd(K90,parameter!C$2,1),"")</f>
        <v>0</v>
      </c>
      <c r="V90" t="str">
        <f>[1]!b_info_interesttype(A90)</f>
        <v>固定利率</v>
      </c>
      <c r="W90" t="str">
        <f>[1]!b_info_embeddedopt(A90)</f>
        <v>否</v>
      </c>
    </row>
    <row r="91" spans="1:23">
      <c r="A91" s="3" t="s">
        <v>239</v>
      </c>
      <c r="B91" s="3" t="s">
        <v>120</v>
      </c>
      <c r="C91" s="5">
        <v>41716</v>
      </c>
      <c r="D91" s="3"/>
      <c r="E91" s="6">
        <v>0</v>
      </c>
      <c r="F91" s="3"/>
      <c r="G91" s="3"/>
      <c r="H91" s="6">
        <v>2.44</v>
      </c>
      <c r="I91" s="3" t="s">
        <v>62</v>
      </c>
      <c r="J91" s="3" t="s">
        <v>59</v>
      </c>
      <c r="K91" s="1" t="str">
        <f t="shared" si="1"/>
        <v>CDBHC14020.CMU</v>
      </c>
      <c r="L91" s="1" t="str">
        <f>[1]!b_info_name(K91)</f>
        <v>国开行存款证2015</v>
      </c>
      <c r="M91" t="str">
        <f>[1]!b_info_carrydate(K91)</f>
        <v>2014-03-18</v>
      </c>
      <c r="N91" t="str">
        <f>[1]!b_info_maturitydate(K91)</f>
        <v>2015-03-17</v>
      </c>
      <c r="O91" s="7">
        <f>[1]!b_issue_issueprice(K91)</f>
        <v>100</v>
      </c>
      <c r="P91" s="7">
        <f>[1]!b_info_couponrate(K91)</f>
        <v>2.44</v>
      </c>
      <c r="Q91" t="str">
        <f>[1]!b_info_coupon(K91)</f>
        <v>到期一次还本付息</v>
      </c>
      <c r="R91">
        <f>[1]!b_info_interestfrequency(K91)</f>
        <v>0</v>
      </c>
      <c r="S91">
        <f>[1]!b_info_windl2type(K91)</f>
        <v>0</v>
      </c>
      <c r="T91" s="9">
        <f ca="1">[1]!b_pq_volume(K91,parameter!C$2-10,parameter!C$2,100000000)</f>
        <v>0</v>
      </c>
      <c r="U91" s="7">
        <f ca="1">IF(K91&lt;&gt;"",[1]!b_anal_yield_cnbd(K91,parameter!C$2,1),"")</f>
        <v>0</v>
      </c>
      <c r="V91" t="str">
        <f>[1]!b_info_interesttype(A91)</f>
        <v>固定利率</v>
      </c>
      <c r="W91" t="str">
        <f>[1]!b_info_embeddedopt(A91)</f>
        <v>否</v>
      </c>
    </row>
    <row r="92" spans="1:23">
      <c r="A92" s="3" t="s">
        <v>240</v>
      </c>
      <c r="B92" s="3" t="s">
        <v>241</v>
      </c>
      <c r="C92" s="5">
        <v>43446</v>
      </c>
      <c r="D92" s="3" t="s">
        <v>242</v>
      </c>
      <c r="E92" s="6">
        <v>5</v>
      </c>
      <c r="F92" s="3" t="s">
        <v>243</v>
      </c>
      <c r="G92" s="3"/>
      <c r="H92" s="6">
        <v>0</v>
      </c>
      <c r="I92" s="3" t="s">
        <v>62</v>
      </c>
      <c r="J92" s="3" t="s">
        <v>59</v>
      </c>
      <c r="K92" s="1" t="str">
        <f t="shared" si="1"/>
        <v>5478.HK</v>
      </c>
      <c r="L92" s="1" t="str">
        <f>[1]!b_info_name(K92)</f>
        <v>国家开发银行 FRN N20231212</v>
      </c>
      <c r="M92" t="str">
        <f>[1]!b_info_carrydate(K92)</f>
        <v>2018-12-12</v>
      </c>
      <c r="N92" t="str">
        <f>[1]!b_info_maturitydate(K92)</f>
        <v>2023-12-12</v>
      </c>
      <c r="O92" s="7">
        <f>[1]!b_issue_issueprice(K92)</f>
        <v>100</v>
      </c>
      <c r="P92" s="7">
        <f>[1]!b_info_couponrate(K92)</f>
        <v>0</v>
      </c>
      <c r="Q92" t="str">
        <f>[1]!b_info_coupon(K92)</f>
        <v>附息</v>
      </c>
      <c r="R92">
        <f>[1]!b_info_interestfrequency(K92)</f>
        <v>4</v>
      </c>
      <c r="S92">
        <f>[1]!b_info_windl2type(K92)</f>
        <v>0</v>
      </c>
      <c r="T92" s="9">
        <f ca="1">[1]!b_pq_volume(K92,parameter!C$2-10,parameter!C$2,100000000)</f>
        <v>0</v>
      </c>
      <c r="U92" s="7">
        <f ca="1">IF(K92&lt;&gt;"",[1]!b_anal_yield_cnbd(K92,parameter!C$2,1),"")</f>
        <v>5.4862</v>
      </c>
      <c r="V92" t="str">
        <f>[1]!b_info_interesttype(A92)</f>
        <v>浮动利率</v>
      </c>
      <c r="W92" t="str">
        <f>[1]!b_info_embeddedopt(A92)</f>
        <v>否</v>
      </c>
    </row>
    <row r="93" spans="1:23">
      <c r="A93" s="3" t="s">
        <v>244</v>
      </c>
      <c r="B93" s="3" t="s">
        <v>245</v>
      </c>
      <c r="C93" s="5">
        <v>40619</v>
      </c>
      <c r="D93" s="3"/>
      <c r="E93" s="6">
        <v>0</v>
      </c>
      <c r="F93" s="3"/>
      <c r="G93" s="3"/>
      <c r="H93" s="6">
        <v>4.71</v>
      </c>
      <c r="I93" s="3" t="s">
        <v>58</v>
      </c>
      <c r="J93" s="3" t="s">
        <v>59</v>
      </c>
      <c r="K93" s="1" t="str">
        <f t="shared" si="1"/>
        <v>110217.IB</v>
      </c>
      <c r="L93" s="1" t="str">
        <f>[1]!b_info_name(K93)</f>
        <v>11国开17</v>
      </c>
      <c r="M93" t="str">
        <f>[1]!b_info_carrydate(K93)</f>
        <v>2011-03-24</v>
      </c>
      <c r="N93" t="str">
        <f>[1]!b_info_maturitydate(K93)</f>
        <v>2018-03-24</v>
      </c>
      <c r="O93" s="7">
        <f>[1]!b_issue_issueprice(K93)</f>
        <v>100</v>
      </c>
      <c r="P93" s="7">
        <f>[1]!b_info_couponrate(K93)</f>
        <v>4.05</v>
      </c>
      <c r="Q93" t="str">
        <f>[1]!b_info_coupon(K93)</f>
        <v>附息</v>
      </c>
      <c r="R93">
        <f>[1]!b_info_interestfrequency(K93)</f>
        <v>4</v>
      </c>
      <c r="S93" t="str">
        <f>[1]!b_info_windl2type(K93)</f>
        <v>政策银行债</v>
      </c>
      <c r="T93" s="9">
        <f ca="1">[1]!b_pq_volume(K93,parameter!C$2-10,parameter!C$2,100000000)</f>
        <v>0</v>
      </c>
      <c r="U93" s="7">
        <f ca="1">IF(K93&lt;&gt;"",[1]!b_anal_yield_cnbd(K93,parameter!C$2,1),"")</f>
        <v>0</v>
      </c>
      <c r="V93" t="str">
        <f>[1]!b_info_interesttype(A93)</f>
        <v>浮动利率</v>
      </c>
      <c r="W93" t="str">
        <f>[1]!b_info_embeddedopt(A93)</f>
        <v>是</v>
      </c>
    </row>
    <row r="94" spans="1:23">
      <c r="A94" s="3" t="s">
        <v>246</v>
      </c>
      <c r="B94" s="3" t="s">
        <v>247</v>
      </c>
      <c r="C94" s="5">
        <v>40283</v>
      </c>
      <c r="D94" s="3"/>
      <c r="E94" s="6">
        <v>0</v>
      </c>
      <c r="F94" s="3"/>
      <c r="G94" s="3"/>
      <c r="H94" s="6">
        <v>4.99</v>
      </c>
      <c r="I94" s="3" t="s">
        <v>58</v>
      </c>
      <c r="J94" s="3" t="s">
        <v>59</v>
      </c>
      <c r="K94" s="1" t="str">
        <f t="shared" si="1"/>
        <v>100209.IB</v>
      </c>
      <c r="L94" s="1" t="str">
        <f>[1]!b_info_name(K94)</f>
        <v>10国开09</v>
      </c>
      <c r="M94" t="str">
        <f>[1]!b_info_carrydate(K94)</f>
        <v>2010-04-22</v>
      </c>
      <c r="N94" t="str">
        <f>[1]!b_info_maturitydate(K94)</f>
        <v>2015-04-22</v>
      </c>
      <c r="O94" s="7">
        <f>[1]!b_issue_issueprice(K94)</f>
        <v>100</v>
      </c>
      <c r="P94" s="7">
        <f>[1]!b_info_couponrate(K94)</f>
        <v>2.02</v>
      </c>
      <c r="Q94" t="str">
        <f>[1]!b_info_coupon(K94)</f>
        <v>附息</v>
      </c>
      <c r="R94">
        <f>[1]!b_info_interestfrequency(K94)</f>
        <v>4</v>
      </c>
      <c r="S94" t="str">
        <f>[1]!b_info_windl2type(K94)</f>
        <v>政策银行债</v>
      </c>
      <c r="T94" s="9">
        <f ca="1">[1]!b_pq_volume(K94,parameter!C$2-10,parameter!C$2,100000000)</f>
        <v>0</v>
      </c>
      <c r="U94" s="7">
        <f ca="1">IF(K94&lt;&gt;"",[1]!b_anal_yield_cnbd(K94,parameter!C$2,1),"")</f>
        <v>0</v>
      </c>
      <c r="V94" t="str">
        <f>[1]!b_info_interesttype(A94)</f>
        <v>浮动利率</v>
      </c>
      <c r="W94" t="str">
        <f>[1]!b_info_embeddedopt(A94)</f>
        <v>否</v>
      </c>
    </row>
    <row r="95" spans="1:23">
      <c r="A95" s="3" t="s">
        <v>248</v>
      </c>
      <c r="B95" s="3" t="s">
        <v>249</v>
      </c>
      <c r="C95" s="5">
        <v>40079</v>
      </c>
      <c r="D95" s="3"/>
      <c r="E95" s="6">
        <v>0</v>
      </c>
      <c r="F95" s="3"/>
      <c r="G95" s="3"/>
      <c r="H95" s="6">
        <v>3.15</v>
      </c>
      <c r="I95" s="3" t="s">
        <v>58</v>
      </c>
      <c r="J95" s="3" t="s">
        <v>59</v>
      </c>
      <c r="K95" s="1" t="str">
        <f t="shared" si="1"/>
        <v>090214.IB</v>
      </c>
      <c r="L95" s="1" t="str">
        <f>[1]!b_info_name(K95)</f>
        <v>09国开14</v>
      </c>
      <c r="M95" t="str">
        <f>[1]!b_info_carrydate(K95)</f>
        <v>2009-10-13</v>
      </c>
      <c r="N95" t="str">
        <f>[1]!b_info_maturitydate(K95)</f>
        <v>2021-10-13</v>
      </c>
      <c r="O95" s="7">
        <f>[1]!b_issue_issueprice(K95)</f>
        <v>100</v>
      </c>
      <c r="P95" s="7">
        <f>[1]!b_info_couponrate(K95)</f>
        <v>3.65</v>
      </c>
      <c r="Q95" t="str">
        <f>[1]!b_info_coupon(K95)</f>
        <v>附息</v>
      </c>
      <c r="R95">
        <f>[1]!b_info_interestfrequency(K95)</f>
        <v>1</v>
      </c>
      <c r="S95" t="str">
        <f>[1]!b_info_windl2type(K95)</f>
        <v>政策银行债</v>
      </c>
      <c r="T95" s="9">
        <f ca="1">[1]!b_pq_volume(K95,parameter!C$2-10,parameter!C$2,100000000)</f>
        <v>0</v>
      </c>
      <c r="U95" s="7">
        <f ca="1">IF(K95&lt;&gt;"",[1]!b_anal_yield_cnbd(K95,parameter!C$2,1),"")</f>
        <v>0</v>
      </c>
      <c r="V95" t="str">
        <f>[1]!b_info_interesttype(A95)</f>
        <v>浮动利率</v>
      </c>
      <c r="W95" t="str">
        <f>[1]!b_info_embeddedopt(A95)</f>
        <v>是</v>
      </c>
    </row>
    <row r="96" spans="1:23">
      <c r="A96" s="3" t="s">
        <v>250</v>
      </c>
      <c r="B96" s="3" t="s">
        <v>251</v>
      </c>
      <c r="C96" s="5">
        <v>41306</v>
      </c>
      <c r="D96" s="3"/>
      <c r="E96" s="6">
        <v>0</v>
      </c>
      <c r="F96" s="3"/>
      <c r="G96" s="3"/>
      <c r="H96" s="6">
        <v>2.8</v>
      </c>
      <c r="I96" s="3" t="s">
        <v>62</v>
      </c>
      <c r="J96" s="3" t="s">
        <v>59</v>
      </c>
      <c r="K96" s="1" t="str">
        <f t="shared" si="1"/>
        <v>CDBHC13025.CMU</v>
      </c>
      <c r="L96" s="1" t="str">
        <f>[1]!b_info_name(K96)</f>
        <v>国开行存款证2018</v>
      </c>
      <c r="M96" t="str">
        <f>[1]!b_info_carrydate(K96)</f>
        <v>2013-02-01</v>
      </c>
      <c r="N96" t="str">
        <f>[1]!b_info_maturitydate(K96)</f>
        <v>2018-02-01</v>
      </c>
      <c r="O96" s="7">
        <f>[1]!b_issue_issueprice(K96)</f>
        <v>100</v>
      </c>
      <c r="P96" s="7">
        <f>[1]!b_info_couponrate(K96)</f>
        <v>2.8</v>
      </c>
      <c r="Q96" t="str">
        <f>[1]!b_info_coupon(K96)</f>
        <v>附息</v>
      </c>
      <c r="R96">
        <f>[1]!b_info_interestfrequency(K96)</f>
        <v>1</v>
      </c>
      <c r="S96">
        <f>[1]!b_info_windl2type(K96)</f>
        <v>0</v>
      </c>
      <c r="T96" s="9">
        <f ca="1">[1]!b_pq_volume(K96,parameter!C$2-10,parameter!C$2,100000000)</f>
        <v>0</v>
      </c>
      <c r="U96" s="7">
        <f ca="1">IF(K96&lt;&gt;"",[1]!b_anal_yield_cnbd(K96,parameter!C$2,1),"")</f>
        <v>0</v>
      </c>
      <c r="V96" t="str">
        <f>[1]!b_info_interesttype(A96)</f>
        <v>固定利率</v>
      </c>
      <c r="W96" t="str">
        <f>[1]!b_info_embeddedopt(A96)</f>
        <v>否</v>
      </c>
    </row>
    <row r="97" spans="1:23">
      <c r="A97" s="3" t="s">
        <v>252</v>
      </c>
      <c r="B97" s="3" t="s">
        <v>253</v>
      </c>
      <c r="C97" s="5">
        <v>44662</v>
      </c>
      <c r="D97" s="3"/>
      <c r="E97" s="6">
        <v>0</v>
      </c>
      <c r="F97" s="3"/>
      <c r="G97" s="3"/>
      <c r="H97" s="6">
        <v>3</v>
      </c>
      <c r="I97" s="3" t="s">
        <v>62</v>
      </c>
      <c r="J97" s="3" t="s">
        <v>59</v>
      </c>
      <c r="K97" s="1" t="str">
        <f t="shared" si="1"/>
        <v>CDBHC22008.CMU</v>
      </c>
      <c r="L97" s="1" t="str">
        <f>[1]!b_info_name(K97)</f>
        <v>开发银行 3% C2023</v>
      </c>
      <c r="M97" t="str">
        <f>[1]!b_info_carrydate(K97)</f>
        <v>2022-04-11</v>
      </c>
      <c r="N97" t="str">
        <f>[1]!b_info_maturitydate(K97)</f>
        <v>2023-04-11</v>
      </c>
      <c r="O97" s="7">
        <f>[1]!b_issue_issueprice(K97)</f>
        <v>100</v>
      </c>
      <c r="P97" s="7">
        <f>[1]!b_info_couponrate(K97)</f>
        <v>3</v>
      </c>
      <c r="Q97" t="str">
        <f>[1]!b_info_coupon(K97)</f>
        <v>附息</v>
      </c>
      <c r="R97">
        <f>[1]!b_info_interestfrequency(K97)</f>
        <v>1</v>
      </c>
      <c r="S97">
        <f>[1]!b_info_windl2type(K97)</f>
        <v>0</v>
      </c>
      <c r="T97" s="9">
        <f ca="1">[1]!b_pq_volume(K97,parameter!C$2-10,parameter!C$2,100000000)</f>
        <v>0</v>
      </c>
      <c r="U97" s="7">
        <f ca="1">IF(K97&lt;&gt;"",[1]!b_anal_yield_cnbd(K97,parameter!C$2,1),"")</f>
        <v>0</v>
      </c>
      <c r="V97" t="str">
        <f>[1]!b_info_interesttype(A97)</f>
        <v>固定利率</v>
      </c>
      <c r="W97" t="str">
        <f>[1]!b_info_embeddedopt(A97)</f>
        <v>否</v>
      </c>
    </row>
    <row r="98" spans="1:23">
      <c r="A98" s="3" t="s">
        <v>254</v>
      </c>
      <c r="B98" s="3" t="s">
        <v>255</v>
      </c>
      <c r="C98" s="5">
        <v>41866</v>
      </c>
      <c r="D98" s="3"/>
      <c r="E98" s="6">
        <v>0</v>
      </c>
      <c r="F98" s="3" t="s">
        <v>76</v>
      </c>
      <c r="G98" s="3"/>
      <c r="H98" s="6">
        <v>5.25</v>
      </c>
      <c r="I98" s="3" t="s">
        <v>77</v>
      </c>
      <c r="J98" s="3" t="s">
        <v>59</v>
      </c>
      <c r="K98" s="1" t="str">
        <f t="shared" si="1"/>
        <v>1489088.IB</v>
      </c>
      <c r="L98" s="1" t="str">
        <f>[1]!b_info_name(K98)</f>
        <v>14开元5B</v>
      </c>
      <c r="M98" t="str">
        <f>[1]!b_info_carrydate(K98)</f>
        <v>2014-08-20</v>
      </c>
      <c r="N98" t="str">
        <f>[1]!b_info_maturitydate(K98)</f>
        <v>2017-01-12</v>
      </c>
      <c r="O98" s="7">
        <f>[1]!b_issue_issueprice(K98)</f>
        <v>100</v>
      </c>
      <c r="P98" s="7">
        <f>[1]!b_info_couponrate(K98)</f>
        <v>6.9</v>
      </c>
      <c r="Q98" t="str">
        <f>[1]!b_info_coupon(K98)</f>
        <v>附息</v>
      </c>
      <c r="R98">
        <f>[1]!b_info_interestfrequency(K98)</f>
        <v>4</v>
      </c>
      <c r="S98" t="str">
        <f>[1]!b_info_windl2type(K98)</f>
        <v>银保监会主管ABS</v>
      </c>
      <c r="T98" s="9">
        <f ca="1">[1]!b_pq_volume(K98,parameter!C$2-10,parameter!C$2,100000000)</f>
        <v>0</v>
      </c>
      <c r="U98" s="7">
        <f ca="1">IF(K98&lt;&gt;"",[1]!b_anal_yield_cnbd(K98,parameter!C$2,1),"")</f>
        <v>0</v>
      </c>
      <c r="V98" t="str">
        <f>[1]!b_info_interesttype(A98)</f>
        <v>浮动利率</v>
      </c>
      <c r="W98" t="str">
        <f>[1]!b_info_embeddedopt(A98)</f>
        <v>否</v>
      </c>
    </row>
    <row r="99" spans="1:23">
      <c r="A99" s="3" t="s">
        <v>256</v>
      </c>
      <c r="B99" s="3" t="s">
        <v>257</v>
      </c>
      <c r="C99" s="5">
        <v>36522</v>
      </c>
      <c r="D99" s="3"/>
      <c r="E99" s="6">
        <v>0</v>
      </c>
      <c r="F99" s="3"/>
      <c r="G99" s="3"/>
      <c r="H99" s="6">
        <v>3.249</v>
      </c>
      <c r="I99" s="3" t="s">
        <v>58</v>
      </c>
      <c r="J99" s="3" t="s">
        <v>59</v>
      </c>
      <c r="K99" s="1" t="str">
        <f t="shared" si="1"/>
        <v>9029.IB</v>
      </c>
      <c r="L99" s="1" t="str">
        <f>[1]!b_info_name(K99)</f>
        <v>99国开13</v>
      </c>
      <c r="M99" t="str">
        <f>[1]!b_info_carrydate(K99)</f>
        <v>2000-01-15</v>
      </c>
      <c r="N99" t="str">
        <f>[1]!b_info_maturitydate(K99)</f>
        <v>2010-01-15</v>
      </c>
      <c r="O99" s="7">
        <f>[1]!b_issue_issueprice(K99)</f>
        <v>100</v>
      </c>
      <c r="P99" s="7">
        <f>[1]!b_info_couponrate(K99)</f>
        <v>3.249</v>
      </c>
      <c r="Q99" t="str">
        <f>[1]!b_info_coupon(K99)</f>
        <v>附息</v>
      </c>
      <c r="R99">
        <f>[1]!b_info_interestfrequency(K99)</f>
        <v>1</v>
      </c>
      <c r="S99" t="str">
        <f>[1]!b_info_windl2type(K99)</f>
        <v>政策银行债</v>
      </c>
      <c r="T99" s="9">
        <f ca="1">[1]!b_pq_volume(K99,parameter!C$2-10,parameter!C$2,100000000)</f>
        <v>0</v>
      </c>
      <c r="U99" s="7">
        <f ca="1">IF(K99&lt;&gt;"",[1]!b_anal_yield_cnbd(K99,parameter!C$2,1),"")</f>
        <v>0</v>
      </c>
      <c r="V99" t="str">
        <f>[1]!b_info_interesttype(A99)</f>
        <v>浮动利率</v>
      </c>
      <c r="W99" t="str">
        <f>[1]!b_info_embeddedopt(A99)</f>
        <v>否</v>
      </c>
    </row>
    <row r="100" spans="1:23">
      <c r="A100" s="3" t="s">
        <v>258</v>
      </c>
      <c r="B100" s="3" t="s">
        <v>259</v>
      </c>
      <c r="C100" s="5">
        <v>41898</v>
      </c>
      <c r="D100" s="3"/>
      <c r="E100" s="6">
        <v>0</v>
      </c>
      <c r="F100" s="3"/>
      <c r="G100" s="3"/>
      <c r="H100" s="6">
        <v>4.83</v>
      </c>
      <c r="I100" s="3" t="s">
        <v>58</v>
      </c>
      <c r="J100" s="3" t="s">
        <v>59</v>
      </c>
      <c r="K100" s="1" t="str">
        <f t="shared" si="1"/>
        <v>140224.IB</v>
      </c>
      <c r="L100" s="1" t="str">
        <f>[1]!b_info_name(K100)</f>
        <v>14国开24</v>
      </c>
      <c r="M100" t="str">
        <f>[1]!b_info_carrydate(K100)</f>
        <v>2014-09-19</v>
      </c>
      <c r="N100" t="str">
        <f>[1]!b_info_maturitydate(K100)</f>
        <v>2019-09-19</v>
      </c>
      <c r="O100" s="7">
        <f>[1]!b_issue_issueprice(K100)</f>
        <v>100</v>
      </c>
      <c r="P100" s="7">
        <f>[1]!b_info_couponrate(K100)</f>
        <v>4.83</v>
      </c>
      <c r="Q100" t="str">
        <f>[1]!b_info_coupon(K100)</f>
        <v>附息</v>
      </c>
      <c r="R100">
        <f>[1]!b_info_interestfrequency(K100)</f>
        <v>1</v>
      </c>
      <c r="S100" t="str">
        <f>[1]!b_info_windl2type(K100)</f>
        <v>政策银行债</v>
      </c>
      <c r="T100" s="9">
        <f ca="1">[1]!b_pq_volume(K100,parameter!C$2-10,parameter!C$2,100000000)</f>
        <v>0</v>
      </c>
      <c r="U100" s="7">
        <f ca="1">IF(K100&lt;&gt;"",[1]!b_anal_yield_cnbd(K100,parameter!C$2,1),"")</f>
        <v>0</v>
      </c>
      <c r="V100" t="str">
        <f>[1]!b_info_interesttype(A100)</f>
        <v>固定利率</v>
      </c>
      <c r="W100" t="str">
        <f>[1]!b_info_embeddedopt(A100)</f>
        <v>否</v>
      </c>
    </row>
    <row r="101" spans="1:23">
      <c r="A101" s="3" t="s">
        <v>260</v>
      </c>
      <c r="B101" s="3" t="s">
        <v>261</v>
      </c>
      <c r="C101" s="5">
        <v>38329</v>
      </c>
      <c r="D101" s="3"/>
      <c r="E101" s="6">
        <v>0</v>
      </c>
      <c r="F101" s="3"/>
      <c r="G101" s="3"/>
      <c r="H101" s="6">
        <v>3.71</v>
      </c>
      <c r="I101" s="3" t="s">
        <v>58</v>
      </c>
      <c r="J101" s="3" t="s">
        <v>59</v>
      </c>
      <c r="K101" s="1" t="str">
        <f t="shared" si="1"/>
        <v>040221.IB</v>
      </c>
      <c r="L101" s="1" t="str">
        <f>[1]!b_info_name(K101)</f>
        <v>04国开21</v>
      </c>
      <c r="M101" t="str">
        <f>[1]!b_info_carrydate(K101)</f>
        <v>2005-03-15</v>
      </c>
      <c r="N101" t="str">
        <f>[1]!b_info_maturitydate(K101)</f>
        <v>2007-03-15</v>
      </c>
      <c r="O101" s="7">
        <f>[1]!b_issue_issueprice(K101)</f>
        <v>100</v>
      </c>
      <c r="P101" s="7">
        <f>[1]!b_info_couponrate(K101)</f>
        <v>3.71</v>
      </c>
      <c r="Q101" t="str">
        <f>[1]!b_info_coupon(K101)</f>
        <v>附息</v>
      </c>
      <c r="R101">
        <f>[1]!b_info_interestfrequency(K101)</f>
        <v>1</v>
      </c>
      <c r="S101" t="str">
        <f>[1]!b_info_windl2type(K101)</f>
        <v>政策银行债</v>
      </c>
      <c r="T101" s="9">
        <f ca="1">[1]!b_pq_volume(K101,parameter!C$2-10,parameter!C$2,100000000)</f>
        <v>0</v>
      </c>
      <c r="U101" s="7">
        <f ca="1">IF(K101&lt;&gt;"",[1]!b_anal_yield_cnbd(K101,parameter!C$2,1),"")</f>
        <v>0</v>
      </c>
      <c r="V101" t="str">
        <f>[1]!b_info_interesttype(A101)</f>
        <v>固定利率</v>
      </c>
      <c r="W101" t="str">
        <f>[1]!b_info_embeddedopt(A101)</f>
        <v>否</v>
      </c>
    </row>
    <row r="102" spans="1:23">
      <c r="A102" s="3" t="s">
        <v>262</v>
      </c>
      <c r="B102" s="3" t="s">
        <v>263</v>
      </c>
      <c r="C102" s="5">
        <v>37874</v>
      </c>
      <c r="D102" s="3"/>
      <c r="E102" s="6">
        <v>0</v>
      </c>
      <c r="F102" s="3"/>
      <c r="G102" s="3"/>
      <c r="H102" s="6">
        <v>3.02</v>
      </c>
      <c r="I102" s="3" t="s">
        <v>58</v>
      </c>
      <c r="J102" s="3" t="s">
        <v>59</v>
      </c>
      <c r="K102" s="1" t="str">
        <f t="shared" si="1"/>
        <v>030218.IB</v>
      </c>
      <c r="L102" s="1" t="str">
        <f>[1]!b_info_name(K102)</f>
        <v>03国开18</v>
      </c>
      <c r="M102" t="str">
        <f>[1]!b_info_carrydate(K102)</f>
        <v>2003-09-15</v>
      </c>
      <c r="N102" t="str">
        <f>[1]!b_info_maturitydate(K102)</f>
        <v>2006-09-15</v>
      </c>
      <c r="O102" s="7">
        <f>[1]!b_issue_issueprice(K102)</f>
        <v>100</v>
      </c>
      <c r="P102" s="7">
        <f>[1]!b_info_couponrate(K102)</f>
        <v>2.75</v>
      </c>
      <c r="Q102" t="str">
        <f>[1]!b_info_coupon(K102)</f>
        <v>附息</v>
      </c>
      <c r="R102">
        <f>[1]!b_info_interestfrequency(K102)</f>
        <v>2</v>
      </c>
      <c r="S102" t="str">
        <f>[1]!b_info_windl2type(K102)</f>
        <v>政策银行债</v>
      </c>
      <c r="T102" s="9">
        <f ca="1">[1]!b_pq_volume(K102,parameter!C$2-10,parameter!C$2,100000000)</f>
        <v>0</v>
      </c>
      <c r="U102" s="7">
        <f ca="1">IF(K102&lt;&gt;"",[1]!b_anal_yield_cnbd(K102,parameter!C$2,1),"")</f>
        <v>0</v>
      </c>
      <c r="V102" t="str">
        <f>[1]!b_info_interesttype(A102)</f>
        <v>浮动利率</v>
      </c>
      <c r="W102" t="str">
        <f>[1]!b_info_embeddedopt(A102)</f>
        <v>是</v>
      </c>
    </row>
    <row r="103" spans="1:23">
      <c r="A103" s="3" t="s">
        <v>264</v>
      </c>
      <c r="B103" s="3" t="s">
        <v>265</v>
      </c>
      <c r="C103" s="5">
        <v>43664</v>
      </c>
      <c r="D103" s="3" t="s">
        <v>266</v>
      </c>
      <c r="E103" s="6">
        <v>2</v>
      </c>
      <c r="F103" s="3" t="s">
        <v>267</v>
      </c>
      <c r="G103" s="3"/>
      <c r="H103" s="6">
        <v>0</v>
      </c>
      <c r="I103" s="3" t="s">
        <v>62</v>
      </c>
      <c r="J103" s="3" t="s">
        <v>59</v>
      </c>
      <c r="K103" s="1" t="str">
        <f t="shared" si="1"/>
        <v>CB19071504.00</v>
      </c>
      <c r="L103" s="1" t="str">
        <f>[1]!b_info_name(K103)</f>
        <v>国家开发银行 FRN N20240718</v>
      </c>
      <c r="M103" t="str">
        <f>[1]!b_info_carrydate(K103)</f>
        <v>2019-07-18</v>
      </c>
      <c r="N103" t="str">
        <f>[1]!b_info_maturitydate(K103)</f>
        <v>2024-07-18</v>
      </c>
      <c r="O103" s="7">
        <f>[1]!b_issue_issueprice(K103)</f>
        <v>100</v>
      </c>
      <c r="P103" s="7">
        <f>[1]!b_info_couponrate(K103)</f>
        <v>0</v>
      </c>
      <c r="Q103" t="str">
        <f>[1]!b_info_coupon(K103)</f>
        <v>附息</v>
      </c>
      <c r="R103">
        <f>[1]!b_info_interestfrequency(K103)</f>
        <v>4</v>
      </c>
      <c r="S103">
        <f>[1]!b_info_windl2type(K103)</f>
        <v>0</v>
      </c>
      <c r="T103" s="9">
        <f ca="1">[1]!b_pq_volume(K103,parameter!C$2-10,parameter!C$2,100000000)</f>
        <v>0</v>
      </c>
      <c r="U103" s="7">
        <f ca="1">IF(K103&lt;&gt;"",[1]!b_anal_yield_cnbd(K103,parameter!C$2,1),"")</f>
        <v>5.9248</v>
      </c>
      <c r="V103" t="str">
        <f>[1]!b_info_interesttype(A103)</f>
        <v>浮动利率</v>
      </c>
      <c r="W103" t="str">
        <f>[1]!b_info_embeddedopt(A103)</f>
        <v>否</v>
      </c>
    </row>
    <row r="104" spans="1:23">
      <c r="A104" s="3" t="s">
        <v>268</v>
      </c>
      <c r="B104" s="3" t="s">
        <v>269</v>
      </c>
      <c r="C104" s="5">
        <v>44159</v>
      </c>
      <c r="D104" s="3"/>
      <c r="E104" s="6">
        <v>0</v>
      </c>
      <c r="F104" s="3"/>
      <c r="G104" s="3"/>
      <c r="H104" s="6">
        <v>3</v>
      </c>
      <c r="I104" s="3" t="s">
        <v>62</v>
      </c>
      <c r="J104" s="3" t="s">
        <v>59</v>
      </c>
      <c r="K104" s="1" t="str">
        <f t="shared" si="1"/>
        <v>GMTB.SG</v>
      </c>
      <c r="L104" s="1" t="str">
        <f>[1]!b_info_name(K104)</f>
        <v>开发银行 3% B20230807</v>
      </c>
      <c r="M104" t="str">
        <f>[1]!b_info_carrydate(K104)</f>
        <v>2020-11-24</v>
      </c>
      <c r="N104" t="str">
        <f>[1]!b_info_maturitydate(K104)</f>
        <v>2023-08-07</v>
      </c>
      <c r="O104" s="7">
        <f>[1]!b_issue_issueprice(K104)</f>
        <v>100</v>
      </c>
      <c r="P104" s="7">
        <f>[1]!b_info_couponrate(K104)</f>
        <v>3</v>
      </c>
      <c r="Q104" t="str">
        <f>[1]!b_info_coupon(K104)</f>
        <v>附息</v>
      </c>
      <c r="R104">
        <f>[1]!b_info_interestfrequency(K104)</f>
        <v>1</v>
      </c>
      <c r="S104">
        <f>[1]!b_info_windl2type(K104)</f>
        <v>0</v>
      </c>
      <c r="T104" s="9">
        <f ca="1">[1]!b_pq_volume(K104,parameter!C$2-10,parameter!C$2,100000000)</f>
        <v>0</v>
      </c>
      <c r="U104" s="7">
        <f ca="1">IF(K104&lt;&gt;"",[1]!b_anal_yield_cnbd(K104,parameter!C$2,1),"")</f>
        <v>0</v>
      </c>
      <c r="V104" t="str">
        <f>[1]!b_info_interesttype(A104)</f>
        <v>固定利率</v>
      </c>
      <c r="W104" t="str">
        <f>[1]!b_info_embeddedopt(A104)</f>
        <v>否</v>
      </c>
    </row>
    <row r="105" spans="1:23">
      <c r="A105" s="3" t="s">
        <v>270</v>
      </c>
      <c r="B105" s="3" t="s">
        <v>271</v>
      </c>
      <c r="C105" s="5">
        <v>37552</v>
      </c>
      <c r="D105" s="3"/>
      <c r="E105" s="6">
        <v>0</v>
      </c>
      <c r="F105" s="3"/>
      <c r="G105" s="3"/>
      <c r="H105" s="6">
        <v>0</v>
      </c>
      <c r="I105" s="3" t="s">
        <v>58</v>
      </c>
      <c r="J105" s="3" t="s">
        <v>59</v>
      </c>
      <c r="K105" s="1" t="str">
        <f t="shared" si="1"/>
        <v>02021408.IB</v>
      </c>
      <c r="L105" s="1" t="str">
        <f>[1]!b_info_name(K105)</f>
        <v>02开14息08</v>
      </c>
      <c r="M105" t="str">
        <f>[1]!b_info_carrydate(K105)</f>
        <v>2002-10-26</v>
      </c>
      <c r="N105" t="str">
        <f>[1]!b_info_maturitydate(K105)</f>
        <v>2010-10-26</v>
      </c>
      <c r="O105" s="7">
        <f>[1]!b_issue_issueprice(K105)</f>
        <v>100</v>
      </c>
      <c r="P105" s="7">
        <f>[1]!b_info_couponrate(K105)</f>
        <v>0</v>
      </c>
      <c r="Q105" t="str">
        <f>[1]!b_info_coupon(K105)</f>
        <v>到期一次还本付息</v>
      </c>
      <c r="R105">
        <f>[1]!b_info_interestfrequency(K105)</f>
        <v>0</v>
      </c>
      <c r="S105" t="str">
        <f>[1]!b_info_windl2type(K105)</f>
        <v>政策银行债</v>
      </c>
      <c r="T105" s="9">
        <f ca="1">[1]!b_pq_volume(K105,parameter!C$2-10,parameter!C$2,100000000)</f>
        <v>0</v>
      </c>
      <c r="U105" s="7">
        <f ca="1">IF(K105&lt;&gt;"",[1]!b_anal_yield_cnbd(K105,parameter!C$2,1),"")</f>
        <v>0</v>
      </c>
      <c r="V105" t="str">
        <f>[1]!b_info_interesttype(A105)</f>
        <v>固定利率</v>
      </c>
      <c r="W105" t="str">
        <f>[1]!b_info_embeddedopt(A105)</f>
        <v>否</v>
      </c>
    </row>
    <row r="106" spans="1:23">
      <c r="A106" s="3" t="s">
        <v>272</v>
      </c>
      <c r="B106" s="3" t="s">
        <v>273</v>
      </c>
      <c r="C106" s="5">
        <v>42872</v>
      </c>
      <c r="D106" s="3"/>
      <c r="E106" s="6">
        <v>0</v>
      </c>
      <c r="F106" s="3"/>
      <c r="G106" s="3"/>
      <c r="H106" s="6">
        <v>0</v>
      </c>
      <c r="I106" s="3" t="s">
        <v>77</v>
      </c>
      <c r="J106" s="3" t="s">
        <v>59</v>
      </c>
      <c r="K106" s="1" t="str">
        <f t="shared" si="1"/>
        <v>1789135.IB</v>
      </c>
      <c r="L106" s="1" t="str">
        <f>[1]!b_info_name(K106)</f>
        <v>17开元1C</v>
      </c>
      <c r="M106" t="str">
        <f>[1]!b_info_carrydate(K106)</f>
        <v>2017-05-19</v>
      </c>
      <c r="N106" t="str">
        <f>[1]!b_info_maturitydate(K106)</f>
        <v>2018-12-31</v>
      </c>
      <c r="O106" s="7">
        <f>[1]!b_issue_issueprice(K106)</f>
        <v>100</v>
      </c>
      <c r="P106" s="7">
        <f>[1]!b_info_couponrate(K106)</f>
        <v>0</v>
      </c>
      <c r="Q106" t="str">
        <f>[1]!b_info_coupon(K106)</f>
        <v>到期一次还本付息</v>
      </c>
      <c r="R106">
        <f>[1]!b_info_interestfrequency(K106)</f>
        <v>0</v>
      </c>
      <c r="S106" t="str">
        <f>[1]!b_info_windl2type(K106)</f>
        <v>银保监会主管ABS</v>
      </c>
      <c r="T106" s="9">
        <f ca="1">[1]!b_pq_volume(K106,parameter!C$2-10,parameter!C$2,100000000)</f>
        <v>0</v>
      </c>
      <c r="U106" s="7">
        <f ca="1">IF(K106&lt;&gt;"",[1]!b_anal_yield_cnbd(K106,parameter!C$2,1),"")</f>
        <v>0</v>
      </c>
      <c r="V106" t="str">
        <f>[1]!b_info_interesttype(A106)</f>
        <v>固定利率</v>
      </c>
      <c r="W106" t="str">
        <f>[1]!b_info_embeddedopt(A106)</f>
        <v>否</v>
      </c>
    </row>
    <row r="107" spans="1:23">
      <c r="A107" s="3" t="s">
        <v>274</v>
      </c>
      <c r="B107" s="3" t="s">
        <v>275</v>
      </c>
      <c r="C107" s="5">
        <v>35031</v>
      </c>
      <c r="D107" s="3"/>
      <c r="E107" s="6">
        <v>0</v>
      </c>
      <c r="F107" s="3"/>
      <c r="G107" s="3"/>
      <c r="H107" s="6">
        <v>11.2</v>
      </c>
      <c r="I107" s="3" t="s">
        <v>58</v>
      </c>
      <c r="J107" s="3" t="s">
        <v>59</v>
      </c>
      <c r="K107" s="1" t="str">
        <f t="shared" si="1"/>
        <v>4010.IB</v>
      </c>
      <c r="L107" s="1" t="str">
        <f>[1]!b_info_name(K107)</f>
        <v>95国开33</v>
      </c>
      <c r="M107" t="str">
        <f>[1]!b_info_carrydate(K107)</f>
        <v>1995-11-28</v>
      </c>
      <c r="N107" t="str">
        <f>[1]!b_info_maturitydate(K107)</f>
        <v>1998-11-28</v>
      </c>
      <c r="O107" s="7">
        <f>[1]!b_issue_issueprice(K107)</f>
        <v>100</v>
      </c>
      <c r="P107" s="7">
        <f>[1]!b_info_couponrate(K107)</f>
        <v>11.2</v>
      </c>
      <c r="Q107" t="str">
        <f>[1]!b_info_coupon(K107)</f>
        <v>附息</v>
      </c>
      <c r="R107">
        <f>[1]!b_info_interestfrequency(K107)</f>
        <v>1</v>
      </c>
      <c r="S107" t="str">
        <f>[1]!b_info_windl2type(K107)</f>
        <v>政策银行债</v>
      </c>
      <c r="T107" s="9">
        <f ca="1">[1]!b_pq_volume(K107,parameter!C$2-10,parameter!C$2,100000000)</f>
        <v>0</v>
      </c>
      <c r="U107" s="7">
        <f ca="1">IF(K107&lt;&gt;"",[1]!b_anal_yield_cnbd(K107,parameter!C$2,1),"")</f>
        <v>0</v>
      </c>
      <c r="V107" t="str">
        <f>[1]!b_info_interesttype(A107)</f>
        <v>固定利率</v>
      </c>
      <c r="W107" t="str">
        <f>[1]!b_info_embeddedopt(A107)</f>
        <v>否</v>
      </c>
    </row>
    <row r="108" spans="1:23">
      <c r="A108" s="3" t="s">
        <v>276</v>
      </c>
      <c r="B108" s="3" t="s">
        <v>277</v>
      </c>
      <c r="C108" s="5">
        <v>41901</v>
      </c>
      <c r="D108" s="3"/>
      <c r="E108" s="6">
        <v>0</v>
      </c>
      <c r="F108" s="3"/>
      <c r="G108" s="3"/>
      <c r="H108" s="6">
        <v>3.35</v>
      </c>
      <c r="I108" s="3" t="s">
        <v>62</v>
      </c>
      <c r="J108" s="3" t="s">
        <v>59</v>
      </c>
      <c r="K108" s="1" t="str">
        <f t="shared" si="1"/>
        <v>BCMKN14084.CMU</v>
      </c>
      <c r="L108" s="1" t="str">
        <f>[1]!b_info_name(K108)</f>
        <v>国家开发银行 3.35% N20170919</v>
      </c>
      <c r="M108" t="str">
        <f>[1]!b_info_carrydate(K108)</f>
        <v>2014-09-19</v>
      </c>
      <c r="N108" t="str">
        <f>[1]!b_info_maturitydate(K108)</f>
        <v>2017-09-19</v>
      </c>
      <c r="O108" s="7">
        <f>[1]!b_issue_issueprice(K108)</f>
        <v>100</v>
      </c>
      <c r="P108" s="7">
        <f>[1]!b_info_couponrate(K108)</f>
        <v>3.35</v>
      </c>
      <c r="Q108" t="str">
        <f>[1]!b_info_coupon(K108)</f>
        <v>附息</v>
      </c>
      <c r="R108">
        <f>[1]!b_info_interestfrequency(K108)</f>
        <v>2</v>
      </c>
      <c r="S108">
        <f>[1]!b_info_windl2type(K108)</f>
        <v>0</v>
      </c>
      <c r="T108" s="9">
        <f ca="1">[1]!b_pq_volume(K108,parameter!C$2-10,parameter!C$2,100000000)</f>
        <v>0</v>
      </c>
      <c r="U108" s="7">
        <f ca="1">IF(K108&lt;&gt;"",[1]!b_anal_yield_cnbd(K108,parameter!C$2,1),"")</f>
        <v>0</v>
      </c>
      <c r="V108" t="str">
        <f>[1]!b_info_interesttype(A108)</f>
        <v>固定利率</v>
      </c>
      <c r="W108" t="str">
        <f>[1]!b_info_embeddedopt(A108)</f>
        <v>否</v>
      </c>
    </row>
    <row r="109" spans="1:23">
      <c r="A109" s="3" t="s">
        <v>278</v>
      </c>
      <c r="B109" s="3" t="s">
        <v>279</v>
      </c>
      <c r="C109" s="5">
        <v>40395</v>
      </c>
      <c r="D109" s="3"/>
      <c r="E109" s="6">
        <v>0</v>
      </c>
      <c r="F109" s="3"/>
      <c r="G109" s="3"/>
      <c r="H109" s="6">
        <v>2.1002</v>
      </c>
      <c r="I109" s="3" t="s">
        <v>58</v>
      </c>
      <c r="J109" s="3" t="s">
        <v>59</v>
      </c>
      <c r="K109" s="1" t="str">
        <f t="shared" si="1"/>
        <v>100221.IB</v>
      </c>
      <c r="L109" s="1" t="str">
        <f>[1]!b_info_name(K109)</f>
        <v>10国开21</v>
      </c>
      <c r="M109" t="str">
        <f>[1]!b_info_carrydate(K109)</f>
        <v>2010-07-28</v>
      </c>
      <c r="N109" t="str">
        <f>[1]!b_info_maturitydate(K109)</f>
        <v>2011-01-28</v>
      </c>
      <c r="O109" s="7">
        <f>[1]!b_issue_issueprice(K109)</f>
        <v>99.02</v>
      </c>
      <c r="P109" s="7">
        <f>[1]!b_info_couponrate(K109)</f>
        <v>2.1002</v>
      </c>
      <c r="Q109" t="str">
        <f>[1]!b_info_coupon(K109)</f>
        <v>贴现</v>
      </c>
      <c r="R109">
        <f>[1]!b_info_interestfrequency(K109)</f>
        <v>0</v>
      </c>
      <c r="S109" t="str">
        <f>[1]!b_info_windl2type(K109)</f>
        <v>政策银行债</v>
      </c>
      <c r="T109" s="9">
        <f ca="1">[1]!b_pq_volume(K109,parameter!C$2-10,parameter!C$2,100000000)</f>
        <v>0</v>
      </c>
      <c r="U109" s="7">
        <f ca="1">IF(K109&lt;&gt;"",[1]!b_anal_yield_cnbd(K109,parameter!C$2,1),"")</f>
        <v>0</v>
      </c>
      <c r="V109" t="str">
        <f>[1]!b_info_interesttype(A109)</f>
        <v>固定利率</v>
      </c>
      <c r="W109" t="str">
        <f>[1]!b_info_embeddedopt(A109)</f>
        <v>否</v>
      </c>
    </row>
    <row r="110" spans="1:23">
      <c r="A110" s="3" t="s">
        <v>280</v>
      </c>
      <c r="B110" s="3" t="s">
        <v>120</v>
      </c>
      <c r="C110" s="5">
        <v>41701</v>
      </c>
      <c r="D110" s="3"/>
      <c r="E110" s="6">
        <v>0</v>
      </c>
      <c r="F110" s="3"/>
      <c r="G110" s="3"/>
      <c r="H110" s="6">
        <v>2.7</v>
      </c>
      <c r="I110" s="3" t="s">
        <v>62</v>
      </c>
      <c r="J110" s="3" t="s">
        <v>59</v>
      </c>
      <c r="K110" s="1" t="str">
        <f t="shared" si="1"/>
        <v>CDBHC14007.CMU</v>
      </c>
      <c r="L110" s="1" t="str">
        <f>[1]!b_info_name(K110)</f>
        <v>国开行存款证2015</v>
      </c>
      <c r="M110" t="str">
        <f>[1]!b_info_carrydate(K110)</f>
        <v>2014-03-03</v>
      </c>
      <c r="N110" t="str">
        <f>[1]!b_info_maturitydate(K110)</f>
        <v>2015-03-03</v>
      </c>
      <c r="O110" s="7">
        <f>[1]!b_issue_issueprice(K110)</f>
        <v>100</v>
      </c>
      <c r="P110" s="7">
        <f>[1]!b_info_couponrate(K110)</f>
        <v>2.7</v>
      </c>
      <c r="Q110" t="str">
        <f>[1]!b_info_coupon(K110)</f>
        <v>到期一次还本付息</v>
      </c>
      <c r="R110">
        <f>[1]!b_info_interestfrequency(K110)</f>
        <v>0</v>
      </c>
      <c r="S110">
        <f>[1]!b_info_windl2type(K110)</f>
        <v>0</v>
      </c>
      <c r="T110" s="9">
        <f ca="1">[1]!b_pq_volume(K110,parameter!C$2-10,parameter!C$2,100000000)</f>
        <v>0</v>
      </c>
      <c r="U110" s="7">
        <f ca="1">IF(K110&lt;&gt;"",[1]!b_anal_yield_cnbd(K110,parameter!C$2,1),"")</f>
        <v>0</v>
      </c>
      <c r="V110" t="str">
        <f>[1]!b_info_interesttype(A110)</f>
        <v>固定利率</v>
      </c>
      <c r="W110" t="str">
        <f>[1]!b_info_embeddedopt(A110)</f>
        <v>否</v>
      </c>
    </row>
    <row r="111" spans="1:23">
      <c r="A111" s="3" t="s">
        <v>281</v>
      </c>
      <c r="B111" s="3" t="s">
        <v>282</v>
      </c>
      <c r="C111" s="5">
        <v>37363</v>
      </c>
      <c r="D111" s="3"/>
      <c r="E111" s="6">
        <v>0</v>
      </c>
      <c r="F111" s="3"/>
      <c r="G111" s="3"/>
      <c r="H111" s="6">
        <v>2.65</v>
      </c>
      <c r="I111" s="3" t="s">
        <v>58</v>
      </c>
      <c r="J111" s="3" t="s">
        <v>59</v>
      </c>
      <c r="K111" s="1" t="str">
        <f t="shared" si="1"/>
        <v>020205.IB</v>
      </c>
      <c r="L111" s="1" t="str">
        <f>[1]!b_info_name(K111)</f>
        <v>02国开05</v>
      </c>
      <c r="M111" t="str">
        <f>[1]!b_info_carrydate(K111)</f>
        <v>2002-05-09</v>
      </c>
      <c r="N111" t="str">
        <f>[1]!b_info_maturitydate(K111)</f>
        <v>2022-05-09</v>
      </c>
      <c r="O111" s="7">
        <f>[1]!b_issue_issueprice(K111)</f>
        <v>100</v>
      </c>
      <c r="P111" s="7">
        <f>[1]!b_info_couponrate(K111)</f>
        <v>2.65</v>
      </c>
      <c r="Q111" t="str">
        <f>[1]!b_info_coupon(K111)</f>
        <v>附息</v>
      </c>
      <c r="R111">
        <f>[1]!b_info_interestfrequency(K111)</f>
        <v>2</v>
      </c>
      <c r="S111" t="str">
        <f>[1]!b_info_windl2type(K111)</f>
        <v>政策银行债</v>
      </c>
      <c r="T111" s="9">
        <f ca="1">[1]!b_pq_volume(K111,parameter!C$2-10,parameter!C$2,100000000)</f>
        <v>0</v>
      </c>
      <c r="U111" s="7">
        <f ca="1">IF(K111&lt;&gt;"",[1]!b_anal_yield_cnbd(K111,parameter!C$2,1),"")</f>
        <v>0</v>
      </c>
      <c r="V111" t="str">
        <f>[1]!b_info_interesttype(A111)</f>
        <v>固定利率</v>
      </c>
      <c r="W111" t="str">
        <f>[1]!b_info_embeddedopt(A111)</f>
        <v>是</v>
      </c>
    </row>
    <row r="112" spans="1:23">
      <c r="A112" s="3" t="s">
        <v>283</v>
      </c>
      <c r="B112" s="3" t="s">
        <v>284</v>
      </c>
      <c r="C112" s="5">
        <v>40037</v>
      </c>
      <c r="D112" s="3"/>
      <c r="E112" s="6">
        <v>0</v>
      </c>
      <c r="F112" s="3"/>
      <c r="G112" s="3"/>
      <c r="H112" s="6">
        <v>4.25</v>
      </c>
      <c r="I112" s="3" t="s">
        <v>58</v>
      </c>
      <c r="J112" s="3" t="s">
        <v>59</v>
      </c>
      <c r="K112" s="1" t="str">
        <f t="shared" si="1"/>
        <v>090209.IB</v>
      </c>
      <c r="L112" s="1" t="str">
        <f>[1]!b_info_name(K112)</f>
        <v>09国开09</v>
      </c>
      <c r="M112" t="str">
        <f>[1]!b_info_carrydate(K112)</f>
        <v>2009-08-19</v>
      </c>
      <c r="N112" t="str">
        <f>[1]!b_info_maturitydate(K112)</f>
        <v>2019-08-19</v>
      </c>
      <c r="O112" s="7">
        <f>[1]!b_issue_issueprice(K112)</f>
        <v>100</v>
      </c>
      <c r="P112" s="7">
        <f>[1]!b_info_couponrate(K112)</f>
        <v>3.55</v>
      </c>
      <c r="Q112" t="str">
        <f>[1]!b_info_coupon(K112)</f>
        <v>附息</v>
      </c>
      <c r="R112">
        <f>[1]!b_info_interestfrequency(K112)</f>
        <v>1</v>
      </c>
      <c r="S112" t="str">
        <f>[1]!b_info_windl2type(K112)</f>
        <v>政策银行债</v>
      </c>
      <c r="T112" s="9">
        <f ca="1">[1]!b_pq_volume(K112,parameter!C$2-10,parameter!C$2,100000000)</f>
        <v>0</v>
      </c>
      <c r="U112" s="7">
        <f ca="1">IF(K112&lt;&gt;"",[1]!b_anal_yield_cnbd(K112,parameter!C$2,1),"")</f>
        <v>0</v>
      </c>
      <c r="V112" t="str">
        <f>[1]!b_info_interesttype(A112)</f>
        <v>累进利率</v>
      </c>
      <c r="W112" t="str">
        <f>[1]!b_info_embeddedopt(A112)</f>
        <v>是</v>
      </c>
    </row>
    <row r="113" spans="1:23">
      <c r="A113" s="3" t="s">
        <v>285</v>
      </c>
      <c r="B113" s="3" t="s">
        <v>286</v>
      </c>
      <c r="C113" s="5">
        <v>41128</v>
      </c>
      <c r="D113" s="3"/>
      <c r="E113" s="6">
        <v>0</v>
      </c>
      <c r="F113" s="3"/>
      <c r="G113" s="3"/>
      <c r="H113" s="6">
        <v>4</v>
      </c>
      <c r="I113" s="3" t="s">
        <v>58</v>
      </c>
      <c r="J113" s="3" t="s">
        <v>59</v>
      </c>
      <c r="K113" s="1" t="str">
        <f t="shared" si="1"/>
        <v>120235.IB</v>
      </c>
      <c r="L113" s="1" t="str">
        <f>[1]!b_info_name(K113)</f>
        <v>12国开35</v>
      </c>
      <c r="M113" t="str">
        <f>[1]!b_info_carrydate(K113)</f>
        <v>2012-08-13</v>
      </c>
      <c r="N113" t="str">
        <f>[1]!b_info_maturitydate(K113)</f>
        <v>2019-08-13</v>
      </c>
      <c r="O113" s="7">
        <f>[1]!b_issue_issueprice(K113)</f>
        <v>100</v>
      </c>
      <c r="P113" s="7">
        <f>[1]!b_info_couponrate(K113)</f>
        <v>4</v>
      </c>
      <c r="Q113" t="str">
        <f>[1]!b_info_coupon(K113)</f>
        <v>附息</v>
      </c>
      <c r="R113">
        <f>[1]!b_info_interestfrequency(K113)</f>
        <v>1</v>
      </c>
      <c r="S113" t="str">
        <f>[1]!b_info_windl2type(K113)</f>
        <v>政策银行债</v>
      </c>
      <c r="T113" s="9">
        <f ca="1">[1]!b_pq_volume(K113,parameter!C$2-10,parameter!C$2,100000000)</f>
        <v>0</v>
      </c>
      <c r="U113" s="7">
        <f ca="1">IF(K113&lt;&gt;"",[1]!b_anal_yield_cnbd(K113,parameter!C$2,1),"")</f>
        <v>0</v>
      </c>
      <c r="V113" t="str">
        <f>[1]!b_info_interesttype(A113)</f>
        <v>固定利率</v>
      </c>
      <c r="W113" t="str">
        <f>[1]!b_info_embeddedopt(A113)</f>
        <v>是</v>
      </c>
    </row>
    <row r="114" spans="1:23">
      <c r="A114" s="3" t="s">
        <v>287</v>
      </c>
      <c r="B114" s="3" t="s">
        <v>288</v>
      </c>
      <c r="C114" s="5">
        <v>42342</v>
      </c>
      <c r="D114" s="3"/>
      <c r="E114" s="6">
        <v>0</v>
      </c>
      <c r="F114" s="3" t="s">
        <v>76</v>
      </c>
      <c r="G114" s="3"/>
      <c r="H114" s="6">
        <v>5.2</v>
      </c>
      <c r="I114" s="3" t="s">
        <v>77</v>
      </c>
      <c r="J114" s="3" t="s">
        <v>59</v>
      </c>
      <c r="K114" s="1" t="str">
        <f t="shared" si="1"/>
        <v>1589340.IB</v>
      </c>
      <c r="L114" s="1" t="str">
        <f>[1]!b_info_name(K114)</f>
        <v>15开元10B</v>
      </c>
      <c r="M114" t="str">
        <f>[1]!b_info_carrydate(K114)</f>
        <v>2015-12-11</v>
      </c>
      <c r="N114" t="str">
        <f>[1]!b_info_maturitydate(K114)</f>
        <v>2018-07-12</v>
      </c>
      <c r="O114" s="7">
        <f>[1]!b_issue_issueprice(K114)</f>
        <v>100</v>
      </c>
      <c r="P114" s="7">
        <f>[1]!b_info_couponrate(K114)</f>
        <v>5.2</v>
      </c>
      <c r="Q114" t="str">
        <f>[1]!b_info_coupon(K114)</f>
        <v>附息</v>
      </c>
      <c r="R114">
        <f>[1]!b_info_interestfrequency(K114)</f>
        <v>4</v>
      </c>
      <c r="S114" t="str">
        <f>[1]!b_info_windl2type(K114)</f>
        <v>银保监会主管ABS</v>
      </c>
      <c r="T114" s="9">
        <f ca="1">[1]!b_pq_volume(K114,parameter!C$2-10,parameter!C$2,100000000)</f>
        <v>0</v>
      </c>
      <c r="U114" s="7">
        <f ca="1">IF(K114&lt;&gt;"",[1]!b_anal_yield_cnbd(K114,parameter!C$2,1),"")</f>
        <v>0</v>
      </c>
      <c r="V114" t="str">
        <f>[1]!b_info_interesttype(A114)</f>
        <v>浮动利率</v>
      </c>
      <c r="W114" t="str">
        <f>[1]!b_info_embeddedopt(A114)</f>
        <v>否</v>
      </c>
    </row>
    <row r="115" spans="1:23">
      <c r="A115" s="3" t="s">
        <v>289</v>
      </c>
      <c r="B115" s="3" t="s">
        <v>290</v>
      </c>
      <c r="C115" s="5">
        <v>45216</v>
      </c>
      <c r="D115" s="3"/>
      <c r="E115" s="6">
        <v>0</v>
      </c>
      <c r="F115" s="3"/>
      <c r="G115" s="3"/>
      <c r="H115" s="6">
        <v>0</v>
      </c>
      <c r="I115" s="3" t="s">
        <v>62</v>
      </c>
      <c r="J115" s="3" t="s">
        <v>59</v>
      </c>
      <c r="K115" s="1" t="str">
        <f t="shared" si="1"/>
        <v>CDBHZC23031.CMU</v>
      </c>
      <c r="L115" s="1" t="str">
        <f>[1]!b_info_name(K115)</f>
        <v>国开行 0% C20231117</v>
      </c>
      <c r="M115" t="str">
        <f>[1]!b_info_carrydate(K115)</f>
        <v>2023-10-17</v>
      </c>
      <c r="N115" t="str">
        <f>[1]!b_info_maturitydate(K115)</f>
        <v>2023-11-17</v>
      </c>
      <c r="O115" s="7">
        <f>[1]!b_issue_issueprice(K115)</f>
        <v>100</v>
      </c>
      <c r="P115" s="7">
        <f>[1]!b_info_couponrate(K115)</f>
        <v>0</v>
      </c>
      <c r="Q115" t="str">
        <f>[1]!b_info_coupon(K115)</f>
        <v>到期一次还本付息</v>
      </c>
      <c r="R115">
        <f>[1]!b_info_interestfrequency(K115)</f>
        <v>0</v>
      </c>
      <c r="S115">
        <f>[1]!b_info_windl2type(K115)</f>
        <v>0</v>
      </c>
      <c r="T115" s="9">
        <f ca="1">[1]!b_pq_volume(K115,parameter!C$2-10,parameter!C$2,100000000)</f>
        <v>0</v>
      </c>
      <c r="U115" s="7">
        <f ca="1">IF(K115&lt;&gt;"",[1]!b_anal_yield_cnbd(K115,parameter!C$2,1),"")</f>
        <v>0</v>
      </c>
      <c r="V115" t="str">
        <f>[1]!b_info_interesttype(A115)</f>
        <v>固定利率</v>
      </c>
      <c r="W115" t="str">
        <f>[1]!b_info_embeddedopt(A115)</f>
        <v>否</v>
      </c>
    </row>
    <row r="116" spans="1:23">
      <c r="A116" s="3" t="s">
        <v>291</v>
      </c>
      <c r="B116" s="3" t="s">
        <v>292</v>
      </c>
      <c r="C116" s="5">
        <v>41009</v>
      </c>
      <c r="D116" s="3"/>
      <c r="E116" s="6">
        <v>0</v>
      </c>
      <c r="F116" s="3"/>
      <c r="G116" s="3"/>
      <c r="H116" s="6">
        <v>4.11</v>
      </c>
      <c r="I116" s="3" t="s">
        <v>58</v>
      </c>
      <c r="J116" s="3" t="s">
        <v>59</v>
      </c>
      <c r="K116" s="1" t="str">
        <f t="shared" si="1"/>
        <v>120217.IB</v>
      </c>
      <c r="L116" s="1" t="str">
        <f>[1]!b_info_name(K116)</f>
        <v>12国开17</v>
      </c>
      <c r="M116" t="str">
        <f>[1]!b_info_carrydate(K116)</f>
        <v>2012-04-16</v>
      </c>
      <c r="N116" t="str">
        <f>[1]!b_info_maturitydate(K116)</f>
        <v>2017-04-16</v>
      </c>
      <c r="O116" s="7">
        <f>[1]!b_issue_issueprice(K116)</f>
        <v>100</v>
      </c>
      <c r="P116" s="7">
        <f>[1]!b_info_couponrate(K116)</f>
        <v>4.11</v>
      </c>
      <c r="Q116" t="str">
        <f>[1]!b_info_coupon(K116)</f>
        <v>附息</v>
      </c>
      <c r="R116">
        <f>[1]!b_info_interestfrequency(K116)</f>
        <v>1</v>
      </c>
      <c r="S116" t="str">
        <f>[1]!b_info_windl2type(K116)</f>
        <v>政策银行债</v>
      </c>
      <c r="T116" s="9">
        <f ca="1">[1]!b_pq_volume(K116,parameter!C$2-10,parameter!C$2,100000000)</f>
        <v>0</v>
      </c>
      <c r="U116" s="7">
        <f ca="1">IF(K116&lt;&gt;"",[1]!b_anal_yield_cnbd(K116,parameter!C$2,1),"")</f>
        <v>0</v>
      </c>
      <c r="V116" t="str">
        <f>[1]!b_info_interesttype(A116)</f>
        <v>固定利率</v>
      </c>
      <c r="W116" t="str">
        <f>[1]!b_info_embeddedopt(A116)</f>
        <v>否</v>
      </c>
    </row>
    <row r="117" spans="1:23">
      <c r="A117" s="3" t="s">
        <v>293</v>
      </c>
      <c r="B117" s="3" t="s">
        <v>294</v>
      </c>
      <c r="C117" s="5">
        <v>36782</v>
      </c>
      <c r="D117" s="3"/>
      <c r="E117" s="6">
        <v>0</v>
      </c>
      <c r="F117" s="3"/>
      <c r="G117" s="3"/>
      <c r="H117" s="6">
        <v>2.848</v>
      </c>
      <c r="I117" s="3" t="s">
        <v>58</v>
      </c>
      <c r="J117" s="3" t="s">
        <v>59</v>
      </c>
      <c r="K117" s="1" t="str">
        <f t="shared" si="1"/>
        <v>000209.IB</v>
      </c>
      <c r="L117" s="1" t="str">
        <f>[1]!b_info_name(K117)</f>
        <v>00国开09</v>
      </c>
      <c r="M117" t="str">
        <f>[1]!b_info_carrydate(K117)</f>
        <v>2000-09-18</v>
      </c>
      <c r="N117" t="str">
        <f>[1]!b_info_maturitydate(K117)</f>
        <v>2010-09-18</v>
      </c>
      <c r="O117" s="7">
        <f>[1]!b_issue_issueprice(K117)</f>
        <v>100</v>
      </c>
      <c r="P117" s="7">
        <f>[1]!b_info_couponrate(K117)</f>
        <v>2.848</v>
      </c>
      <c r="Q117" t="str">
        <f>[1]!b_info_coupon(K117)</f>
        <v>附息</v>
      </c>
      <c r="R117">
        <f>[1]!b_info_interestfrequency(K117)</f>
        <v>1</v>
      </c>
      <c r="S117" t="str">
        <f>[1]!b_info_windl2type(K117)</f>
        <v>政策银行债</v>
      </c>
      <c r="T117" s="9">
        <f ca="1">[1]!b_pq_volume(K117,parameter!C$2-10,parameter!C$2,100000000)</f>
        <v>0</v>
      </c>
      <c r="U117" s="7">
        <f ca="1">IF(K117&lt;&gt;"",[1]!b_anal_yield_cnbd(K117,parameter!C$2,1),"")</f>
        <v>0</v>
      </c>
      <c r="V117" t="str">
        <f>[1]!b_info_interesttype(A117)</f>
        <v>浮动利率</v>
      </c>
      <c r="W117" t="str">
        <f>[1]!b_info_embeddedopt(A117)</f>
        <v>否</v>
      </c>
    </row>
    <row r="118" spans="1:23">
      <c r="A118" s="3" t="s">
        <v>295</v>
      </c>
      <c r="B118" s="3" t="s">
        <v>296</v>
      </c>
      <c r="C118" s="5">
        <v>37118</v>
      </c>
      <c r="D118" s="3"/>
      <c r="E118" s="6">
        <v>0</v>
      </c>
      <c r="F118" s="3"/>
      <c r="G118" s="3"/>
      <c r="H118" s="6">
        <v>4.248</v>
      </c>
      <c r="I118" s="3" t="s">
        <v>58</v>
      </c>
      <c r="J118" s="3" t="s">
        <v>59</v>
      </c>
      <c r="K118" s="1" t="str">
        <f t="shared" si="1"/>
        <v>010208.IB</v>
      </c>
      <c r="L118" s="1" t="str">
        <f>[1]!b_info_name(K118)</f>
        <v>01国开08</v>
      </c>
      <c r="M118" t="str">
        <f>[1]!b_info_carrydate(K118)</f>
        <v>2001-08-27</v>
      </c>
      <c r="N118" t="str">
        <f>[1]!b_info_maturitydate(K118)</f>
        <v>2008-08-27</v>
      </c>
      <c r="O118" s="7">
        <f>[1]!b_issue_issueprice(K118)</f>
        <v>100</v>
      </c>
      <c r="P118" s="7">
        <f>[1]!b_info_couponrate(K118)</f>
        <v>2.898</v>
      </c>
      <c r="Q118" t="str">
        <f>[1]!b_info_coupon(K118)</f>
        <v>附息</v>
      </c>
      <c r="R118">
        <f>[1]!b_info_interestfrequency(K118)</f>
        <v>1</v>
      </c>
      <c r="S118" t="str">
        <f>[1]!b_info_windl2type(K118)</f>
        <v>政策银行债</v>
      </c>
      <c r="T118" s="9">
        <f ca="1">[1]!b_pq_volume(K118,parameter!C$2-10,parameter!C$2,100000000)</f>
        <v>0</v>
      </c>
      <c r="U118" s="7">
        <f ca="1">IF(K118&lt;&gt;"",[1]!b_anal_yield_cnbd(K118,parameter!C$2,1),"")</f>
        <v>0</v>
      </c>
      <c r="V118" t="str">
        <f>[1]!b_info_interesttype(A118)</f>
        <v>浮动利率</v>
      </c>
      <c r="W118" t="str">
        <f>[1]!b_info_embeddedopt(A118)</f>
        <v>否</v>
      </c>
    </row>
    <row r="119" spans="1:23">
      <c r="A119" s="3" t="s">
        <v>297</v>
      </c>
      <c r="B119" s="3" t="s">
        <v>298</v>
      </c>
      <c r="C119" s="5">
        <v>43803</v>
      </c>
      <c r="D119" s="3"/>
      <c r="E119" s="6">
        <v>0</v>
      </c>
      <c r="F119" s="3"/>
      <c r="G119" s="3"/>
      <c r="H119" s="6">
        <v>2.9</v>
      </c>
      <c r="I119" s="3" t="s">
        <v>58</v>
      </c>
      <c r="J119" s="3" t="s">
        <v>59</v>
      </c>
      <c r="K119" s="1" t="str">
        <f t="shared" si="1"/>
        <v>018010.SH</v>
      </c>
      <c r="L119" s="1" t="str">
        <f>[1]!b_info_name(K119)</f>
        <v>国开1902</v>
      </c>
      <c r="M119" t="str">
        <f>[1]!b_info_carrydate(K119)</f>
        <v>2019-12-06</v>
      </c>
      <c r="N119" t="str">
        <f>[1]!b_info_maturitydate(K119)</f>
        <v>2022-12-06</v>
      </c>
      <c r="O119" s="7">
        <f>[1]!b_issue_issueprice(K119)</f>
        <v>100</v>
      </c>
      <c r="P119" s="7">
        <f>[1]!b_info_couponrate(K119)</f>
        <v>2.9</v>
      </c>
      <c r="Q119" t="str">
        <f>[1]!b_info_coupon(K119)</f>
        <v>附息</v>
      </c>
      <c r="R119">
        <f>[1]!b_info_interestfrequency(K119)</f>
        <v>1</v>
      </c>
      <c r="S119" t="str">
        <f>[1]!b_info_windl2type(K119)</f>
        <v>政策银行债</v>
      </c>
      <c r="T119" s="9">
        <f ca="1">[1]!b_pq_volume(K119,parameter!C$2-10,parameter!C$2,100000000)</f>
        <v>0</v>
      </c>
      <c r="U119" s="7">
        <f ca="1">IF(K119&lt;&gt;"",[1]!b_anal_yield_cnbd(K119,parameter!C$2,1),"")</f>
        <v>0</v>
      </c>
      <c r="V119" t="str">
        <f>[1]!b_info_interesttype(A119)</f>
        <v>固定利率</v>
      </c>
      <c r="W119" t="str">
        <f>[1]!b_info_embeddedopt(A119)</f>
        <v>否</v>
      </c>
    </row>
    <row r="120" spans="1:23">
      <c r="A120" s="3" t="s">
        <v>299</v>
      </c>
      <c r="B120" s="3" t="s">
        <v>300</v>
      </c>
      <c r="C120" s="5">
        <v>42334</v>
      </c>
      <c r="D120" s="3"/>
      <c r="E120" s="6">
        <v>0</v>
      </c>
      <c r="F120" s="3"/>
      <c r="G120" s="3"/>
      <c r="H120" s="6">
        <v>3.05</v>
      </c>
      <c r="I120" s="3" t="s">
        <v>301</v>
      </c>
      <c r="J120" s="3" t="s">
        <v>59</v>
      </c>
      <c r="K120" s="1" t="str">
        <f t="shared" si="1"/>
        <v>111501002.IB</v>
      </c>
      <c r="L120" s="1" t="str">
        <f>[1]!b_info_name(K120)</f>
        <v>15国开CD002</v>
      </c>
      <c r="M120" t="str">
        <f>[1]!b_info_carrydate(K120)</f>
        <v>2015-11-27</v>
      </c>
      <c r="N120" t="str">
        <f>[1]!b_info_maturitydate(K120)</f>
        <v>2016-05-27</v>
      </c>
      <c r="O120" s="7">
        <f>[1]!b_issue_issueprice(K120)</f>
        <v>98.506</v>
      </c>
      <c r="P120" s="7">
        <f>[1]!b_info_couponrate(K120)</f>
        <v>3.05</v>
      </c>
      <c r="Q120" t="str">
        <f>[1]!b_info_coupon(K120)</f>
        <v>贴现</v>
      </c>
      <c r="R120">
        <f>[1]!b_info_interestfrequency(K120)</f>
        <v>0</v>
      </c>
      <c r="S120" t="str">
        <f>[1]!b_info_windl2type(K120)</f>
        <v>同业存单</v>
      </c>
      <c r="T120" s="9">
        <f ca="1">[1]!b_pq_volume(K120,parameter!C$2-10,parameter!C$2,100000000)</f>
        <v>0</v>
      </c>
      <c r="U120" s="7">
        <f ca="1">IF(K120&lt;&gt;"",[1]!b_anal_yield_cnbd(K120,parameter!C$2,1),"")</f>
        <v>0</v>
      </c>
      <c r="V120" t="str">
        <f>[1]!b_info_interesttype(A120)</f>
        <v>固定利率</v>
      </c>
      <c r="W120" t="str">
        <f>[1]!b_info_embeddedopt(A120)</f>
        <v>否</v>
      </c>
    </row>
    <row r="121" spans="1:23">
      <c r="A121" s="3" t="s">
        <v>302</v>
      </c>
      <c r="B121" s="3" t="s">
        <v>303</v>
      </c>
      <c r="C121" s="5">
        <v>41100</v>
      </c>
      <c r="D121" s="3"/>
      <c r="E121" s="6">
        <v>0</v>
      </c>
      <c r="F121" s="3"/>
      <c r="G121" s="3"/>
      <c r="H121" s="6">
        <v>4.32</v>
      </c>
      <c r="I121" s="3" t="s">
        <v>58</v>
      </c>
      <c r="J121" s="3" t="s">
        <v>59</v>
      </c>
      <c r="K121" s="1" t="str">
        <f t="shared" si="1"/>
        <v>120233.IB</v>
      </c>
      <c r="L121" s="1" t="str">
        <f>[1]!b_info_name(K121)</f>
        <v>12国开33</v>
      </c>
      <c r="M121" t="str">
        <f>[1]!b_info_carrydate(K121)</f>
        <v>2012-07-16</v>
      </c>
      <c r="N121" t="str">
        <f>[1]!b_info_maturitydate(K121)</f>
        <v>2017-07-16</v>
      </c>
      <c r="O121" s="7">
        <f>[1]!b_issue_issueprice(K121)</f>
        <v>100</v>
      </c>
      <c r="P121" s="7">
        <f>[1]!b_info_couponrate(K121)</f>
        <v>4.08</v>
      </c>
      <c r="Q121" t="str">
        <f>[1]!b_info_coupon(K121)</f>
        <v>附息</v>
      </c>
      <c r="R121">
        <f>[1]!b_info_interestfrequency(K121)</f>
        <v>4</v>
      </c>
      <c r="S121" t="str">
        <f>[1]!b_info_windl2type(K121)</f>
        <v>政策银行债</v>
      </c>
      <c r="T121" s="9">
        <f ca="1">[1]!b_pq_volume(K121,parameter!C$2-10,parameter!C$2,100000000)</f>
        <v>0</v>
      </c>
      <c r="U121" s="7">
        <f ca="1">IF(K121&lt;&gt;"",[1]!b_anal_yield_cnbd(K121,parameter!C$2,1),"")</f>
        <v>0</v>
      </c>
      <c r="V121" t="str">
        <f>[1]!b_info_interesttype(A121)</f>
        <v>浮动利率</v>
      </c>
      <c r="W121" t="str">
        <f>[1]!b_info_embeddedopt(A121)</f>
        <v>否</v>
      </c>
    </row>
    <row r="122" spans="1:23">
      <c r="A122" s="3" t="s">
        <v>304</v>
      </c>
      <c r="B122" s="3" t="s">
        <v>305</v>
      </c>
      <c r="C122" s="5">
        <v>37510</v>
      </c>
      <c r="D122" s="3"/>
      <c r="E122" s="6">
        <v>0</v>
      </c>
      <c r="F122" s="3"/>
      <c r="G122" s="3"/>
      <c r="H122" s="6">
        <v>4.24</v>
      </c>
      <c r="I122" s="3" t="s">
        <v>58</v>
      </c>
      <c r="J122" s="3" t="s">
        <v>59</v>
      </c>
      <c r="K122" s="1" t="str">
        <f t="shared" si="1"/>
        <v>020212.IB</v>
      </c>
      <c r="L122" s="1" t="str">
        <f>[1]!b_info_name(K122)</f>
        <v>02国开12</v>
      </c>
      <c r="M122" t="str">
        <f>[1]!b_info_carrydate(K122)</f>
        <v>2002-09-22</v>
      </c>
      <c r="N122" t="str">
        <f>[1]!b_info_maturitydate(K122)</f>
        <v>2012-09-22</v>
      </c>
      <c r="O122" s="7">
        <f>[1]!b_issue_issueprice(K122)</f>
        <v>100</v>
      </c>
      <c r="P122" s="7">
        <f>[1]!b_info_couponrate(K122)</f>
        <v>2.72</v>
      </c>
      <c r="Q122" t="str">
        <f>[1]!b_info_coupon(K122)</f>
        <v>附息</v>
      </c>
      <c r="R122">
        <f>[1]!b_info_interestfrequency(K122)</f>
        <v>1</v>
      </c>
      <c r="S122" t="str">
        <f>[1]!b_info_windl2type(K122)</f>
        <v>政策银行债</v>
      </c>
      <c r="T122" s="9">
        <f ca="1">[1]!b_pq_volume(K122,parameter!C$2-10,parameter!C$2,100000000)</f>
        <v>0</v>
      </c>
      <c r="U122" s="7">
        <f ca="1">IF(K122&lt;&gt;"",[1]!b_anal_yield_cnbd(K122,parameter!C$2,1),"")</f>
        <v>0</v>
      </c>
      <c r="V122" t="str">
        <f>[1]!b_info_interesttype(A122)</f>
        <v>浮动利率</v>
      </c>
      <c r="W122" t="str">
        <f>[1]!b_info_embeddedopt(A122)</f>
        <v>否</v>
      </c>
    </row>
    <row r="123" spans="1:23">
      <c r="A123" s="3" t="s">
        <v>306</v>
      </c>
      <c r="B123" s="3" t="s">
        <v>307</v>
      </c>
      <c r="C123" s="5">
        <v>40023</v>
      </c>
      <c r="D123" s="3"/>
      <c r="E123" s="6">
        <v>0</v>
      </c>
      <c r="F123" s="3"/>
      <c r="G123" s="3"/>
      <c r="H123" s="6">
        <v>2.15</v>
      </c>
      <c r="I123" s="3" t="s">
        <v>58</v>
      </c>
      <c r="J123" s="3" t="s">
        <v>59</v>
      </c>
      <c r="K123" s="1" t="str">
        <f t="shared" si="1"/>
        <v>090208.IB</v>
      </c>
      <c r="L123" s="1" t="str">
        <f>[1]!b_info_name(K123)</f>
        <v>09国开08</v>
      </c>
      <c r="M123" t="str">
        <f>[1]!b_info_carrydate(K123)</f>
        <v>2009-08-04</v>
      </c>
      <c r="N123" t="str">
        <f>[1]!b_info_maturitydate(K123)</f>
        <v>2019-08-04</v>
      </c>
      <c r="O123" s="7">
        <f>[1]!b_issue_issueprice(K123)</f>
        <v>100</v>
      </c>
      <c r="P123" s="7">
        <f>[1]!b_info_couponrate(K123)</f>
        <v>2.9</v>
      </c>
      <c r="Q123" t="str">
        <f>[1]!b_info_coupon(K123)</f>
        <v>附息</v>
      </c>
      <c r="R123">
        <f>[1]!b_info_interestfrequency(K123)</f>
        <v>2</v>
      </c>
      <c r="S123" t="str">
        <f>[1]!b_info_windl2type(K123)</f>
        <v>政策银行债</v>
      </c>
      <c r="T123" s="9">
        <f ca="1">[1]!b_pq_volume(K123,parameter!C$2-10,parameter!C$2,100000000)</f>
        <v>0</v>
      </c>
      <c r="U123" s="7">
        <f ca="1">IF(K123&lt;&gt;"",[1]!b_anal_yield_cnbd(K123,parameter!C$2,1),"")</f>
        <v>0</v>
      </c>
      <c r="V123" t="str">
        <f>[1]!b_info_interesttype(A123)</f>
        <v>浮动利率</v>
      </c>
      <c r="W123" t="str">
        <f>[1]!b_info_embeddedopt(A123)</f>
        <v>否</v>
      </c>
    </row>
    <row r="124" spans="1:23">
      <c r="A124" s="3" t="s">
        <v>308</v>
      </c>
      <c r="B124" s="3" t="s">
        <v>309</v>
      </c>
      <c r="C124" s="5">
        <v>45219</v>
      </c>
      <c r="D124" s="3" t="s">
        <v>310</v>
      </c>
      <c r="E124" s="6">
        <v>400</v>
      </c>
      <c r="F124" s="3"/>
      <c r="G124" s="3"/>
      <c r="H124" s="6">
        <v>3.28</v>
      </c>
      <c r="I124" s="3" t="s">
        <v>58</v>
      </c>
      <c r="J124" s="3" t="s">
        <v>59</v>
      </c>
      <c r="K124" s="1" t="str">
        <f t="shared" si="1"/>
        <v>09230205.IB</v>
      </c>
      <c r="L124" s="1" t="str">
        <f>[1]!b_info_name(K124)</f>
        <v>23国开行二级资本债01A</v>
      </c>
      <c r="M124" t="str">
        <f>[1]!b_info_carrydate(K124)</f>
        <v>2023-10-24</v>
      </c>
      <c r="N124" t="str">
        <f>[1]!b_info_maturitydate(K124)</f>
        <v>2033-10-24</v>
      </c>
      <c r="O124" s="7">
        <f>[1]!b_issue_issueprice(K124)</f>
        <v>100</v>
      </c>
      <c r="P124" s="7">
        <f>[1]!b_info_couponrate(K124)</f>
        <v>3.28</v>
      </c>
      <c r="Q124" t="str">
        <f>[1]!b_info_coupon(K124)</f>
        <v>附息</v>
      </c>
      <c r="R124">
        <f>[1]!b_info_interestfrequency(K124)</f>
        <v>1</v>
      </c>
      <c r="S124" t="str">
        <f>[1]!b_info_windl2type(K124)</f>
        <v>政策银行债</v>
      </c>
      <c r="T124" s="9">
        <f ca="1">[1]!b_pq_volume(K124,parameter!C$2-10,parameter!C$2,100000000)</f>
        <v>90.2</v>
      </c>
      <c r="U124" s="7">
        <f ca="1">IF(K124&lt;&gt;"",[1]!b_anal_yield_cnbd(K124,parameter!C$2,1),"")</f>
        <v>3.17</v>
      </c>
      <c r="V124" t="str">
        <f>[1]!b_info_interesttype(A124)</f>
        <v>固定利率</v>
      </c>
      <c r="W124" t="str">
        <f>[1]!b_info_embeddedopt(A124)</f>
        <v>是</v>
      </c>
    </row>
    <row r="125" spans="1:23">
      <c r="A125" s="3" t="s">
        <v>311</v>
      </c>
      <c r="B125" s="3" t="s">
        <v>312</v>
      </c>
      <c r="C125" s="5">
        <v>41016</v>
      </c>
      <c r="D125" s="3"/>
      <c r="E125" s="6">
        <v>0</v>
      </c>
      <c r="F125" s="3"/>
      <c r="G125" s="3"/>
      <c r="H125" s="6">
        <v>3.93</v>
      </c>
      <c r="I125" s="3" t="s">
        <v>58</v>
      </c>
      <c r="J125" s="3" t="s">
        <v>59</v>
      </c>
      <c r="K125" s="1" t="str">
        <f t="shared" si="1"/>
        <v>120219.IB</v>
      </c>
      <c r="L125" s="1" t="str">
        <f>[1]!b_info_name(K125)</f>
        <v>12国开19</v>
      </c>
      <c r="M125" t="str">
        <f>[1]!b_info_carrydate(K125)</f>
        <v>2012-04-23</v>
      </c>
      <c r="N125" t="str">
        <f>[1]!b_info_maturitydate(K125)</f>
        <v>2015-04-23</v>
      </c>
      <c r="O125" s="7">
        <f>[1]!b_issue_issueprice(K125)</f>
        <v>100</v>
      </c>
      <c r="P125" s="7">
        <f>[1]!b_info_couponrate(K125)</f>
        <v>3.93</v>
      </c>
      <c r="Q125" t="str">
        <f>[1]!b_info_coupon(K125)</f>
        <v>附息</v>
      </c>
      <c r="R125">
        <f>[1]!b_info_interestfrequency(K125)</f>
        <v>1</v>
      </c>
      <c r="S125" t="str">
        <f>[1]!b_info_windl2type(K125)</f>
        <v>政策银行债</v>
      </c>
      <c r="T125" s="9">
        <f ca="1">[1]!b_pq_volume(K125,parameter!C$2-10,parameter!C$2,100000000)</f>
        <v>0</v>
      </c>
      <c r="U125" s="7">
        <f ca="1">IF(K125&lt;&gt;"",[1]!b_anal_yield_cnbd(K125,parameter!C$2,1),"")</f>
        <v>0</v>
      </c>
      <c r="V125" t="str">
        <f>[1]!b_info_interesttype(A125)</f>
        <v>固定利率</v>
      </c>
      <c r="W125" t="str">
        <f>[1]!b_info_embeddedopt(A125)</f>
        <v>否</v>
      </c>
    </row>
    <row r="126" spans="1:23">
      <c r="A126" s="3" t="s">
        <v>313</v>
      </c>
      <c r="B126" s="3" t="s">
        <v>314</v>
      </c>
      <c r="C126" s="5">
        <v>44580</v>
      </c>
      <c r="D126" s="3" t="s">
        <v>315</v>
      </c>
      <c r="E126" s="6">
        <v>148.7</v>
      </c>
      <c r="F126" s="3"/>
      <c r="G126" s="3"/>
      <c r="H126" s="6">
        <v>2.45</v>
      </c>
      <c r="I126" s="3" t="s">
        <v>58</v>
      </c>
      <c r="J126" s="3" t="s">
        <v>59</v>
      </c>
      <c r="K126" s="1" t="str">
        <f t="shared" si="1"/>
        <v>2202001QF.IB</v>
      </c>
      <c r="L126" s="1" t="str">
        <f>[1]!b_info_name(K126)</f>
        <v>22国开绿债01清发</v>
      </c>
      <c r="M126" t="str">
        <f>[1]!b_info_carrydate(K126)</f>
        <v>2022-01-21</v>
      </c>
      <c r="N126" t="str">
        <f>[1]!b_info_maturitydate(K126)</f>
        <v>2027-01-21</v>
      </c>
      <c r="O126" s="7">
        <f>[1]!b_issue_issueprice(K126)</f>
        <v>100</v>
      </c>
      <c r="P126" s="7">
        <f>[1]!b_info_couponrate(K126)</f>
        <v>2.45</v>
      </c>
      <c r="Q126" t="str">
        <f>[1]!b_info_coupon(K126)</f>
        <v>附息</v>
      </c>
      <c r="R126">
        <f>[1]!b_info_interestfrequency(K126)</f>
        <v>1</v>
      </c>
      <c r="S126" t="str">
        <f>[1]!b_info_windl2type(K126)</f>
        <v>政策银行债</v>
      </c>
      <c r="T126" s="9">
        <f ca="1">[1]!b_pq_volume(K126,parameter!C$2-10,parameter!C$2,100000000)</f>
        <v>3.61</v>
      </c>
      <c r="U126" s="7">
        <f ca="1">IF(K126&lt;&gt;"",[1]!b_anal_yield_cnbd(K126,parameter!C$2,1),"")</f>
        <v>2.51</v>
      </c>
      <c r="V126" t="str">
        <f>[1]!b_info_interesttype(A126)</f>
        <v>固定利率</v>
      </c>
      <c r="W126" t="str">
        <f>[1]!b_info_embeddedopt(A126)</f>
        <v>否</v>
      </c>
    </row>
    <row r="127" spans="1:23">
      <c r="A127" s="3" t="s">
        <v>316</v>
      </c>
      <c r="B127" s="3" t="s">
        <v>317</v>
      </c>
      <c r="C127" s="5">
        <v>44092</v>
      </c>
      <c r="D127" s="3"/>
      <c r="E127" s="6">
        <v>0</v>
      </c>
      <c r="F127" s="3"/>
      <c r="G127" s="3"/>
      <c r="H127" s="6">
        <v>2.89</v>
      </c>
      <c r="I127" s="3" t="s">
        <v>58</v>
      </c>
      <c r="J127" s="3" t="s">
        <v>59</v>
      </c>
      <c r="K127" s="1" t="str">
        <f t="shared" si="1"/>
        <v>108612.SZ</v>
      </c>
      <c r="L127" s="1" t="str">
        <f>[1]!b_info_name(K127)</f>
        <v>国开2010</v>
      </c>
      <c r="M127" t="str">
        <f>[1]!b_info_carrydate(K127)</f>
        <v>2020-09-21</v>
      </c>
      <c r="N127" t="str">
        <f>[1]!b_info_maturitydate(K127)</f>
        <v>2023-09-21</v>
      </c>
      <c r="O127" s="7">
        <f>[1]!b_issue_issueprice(K127)</f>
        <v>100</v>
      </c>
      <c r="P127" s="7">
        <f>[1]!b_info_couponrate(K127)</f>
        <v>2.89</v>
      </c>
      <c r="Q127" t="str">
        <f>[1]!b_info_coupon(K127)</f>
        <v>附息</v>
      </c>
      <c r="R127">
        <f>[1]!b_info_interestfrequency(K127)</f>
        <v>1</v>
      </c>
      <c r="S127" t="str">
        <f>[1]!b_info_windl2type(K127)</f>
        <v>政策银行债</v>
      </c>
      <c r="T127" s="9">
        <f ca="1">[1]!b_pq_volume(K127,parameter!C$2-10,parameter!C$2,100000000)</f>
        <v>0</v>
      </c>
      <c r="U127" s="7">
        <f ca="1">IF(K127&lt;&gt;"",[1]!b_anal_yield_cnbd(K127,parameter!C$2,1),"")</f>
        <v>0</v>
      </c>
      <c r="V127" t="str">
        <f>[1]!b_info_interesttype(A127)</f>
        <v>固定利率</v>
      </c>
      <c r="W127" t="str">
        <f>[1]!b_info_embeddedopt(A127)</f>
        <v>否</v>
      </c>
    </row>
    <row r="128" spans="1:23">
      <c r="A128" s="3" t="s">
        <v>318</v>
      </c>
      <c r="B128" s="3" t="s">
        <v>319</v>
      </c>
      <c r="C128" s="5">
        <v>43308</v>
      </c>
      <c r="D128" s="3" t="s">
        <v>320</v>
      </c>
      <c r="E128" s="6">
        <v>50</v>
      </c>
      <c r="F128" s="3"/>
      <c r="G128" s="3"/>
      <c r="H128" s="6">
        <v>4.59</v>
      </c>
      <c r="I128" s="3" t="s">
        <v>58</v>
      </c>
      <c r="J128" s="3" t="s">
        <v>59</v>
      </c>
      <c r="K128" s="1" t="str">
        <f t="shared" si="1"/>
        <v>018009.SH</v>
      </c>
      <c r="L128" s="1" t="str">
        <f>[1]!b_info_name(K128)</f>
        <v>国开1803</v>
      </c>
      <c r="M128" t="str">
        <f>[1]!b_info_carrydate(K128)</f>
        <v>2018-08-01</v>
      </c>
      <c r="N128" t="str">
        <f>[1]!b_info_maturitydate(K128)</f>
        <v>2038-08-01</v>
      </c>
      <c r="O128" s="7">
        <f>[1]!b_issue_issueprice(K128)</f>
        <v>100</v>
      </c>
      <c r="P128" s="7">
        <f>[1]!b_info_couponrate(K128)</f>
        <v>4.59</v>
      </c>
      <c r="Q128" t="str">
        <f>[1]!b_info_coupon(K128)</f>
        <v>附息</v>
      </c>
      <c r="R128">
        <f>[1]!b_info_interestfrequency(K128)</f>
        <v>1</v>
      </c>
      <c r="S128" t="str">
        <f>[1]!b_info_windl2type(K128)</f>
        <v>政策银行债</v>
      </c>
      <c r="T128" s="9">
        <f ca="1">[1]!b_pq_volume(K128,parameter!C$2-10,parameter!C$2,100000000)</f>
        <v>0.48408</v>
      </c>
      <c r="U128" s="7">
        <f ca="1">IF(K128&lt;&gt;"",[1]!b_anal_yield_cnbd(K128,parameter!C$2,1),"")</f>
        <v>3.0723</v>
      </c>
      <c r="V128" t="str">
        <f>[1]!b_info_interesttype(A128)</f>
        <v>固定利率</v>
      </c>
      <c r="W128" t="str">
        <f>[1]!b_info_embeddedopt(A128)</f>
        <v>否</v>
      </c>
    </row>
    <row r="129" spans="1:23">
      <c r="A129" s="3" t="s">
        <v>321</v>
      </c>
      <c r="B129" s="3" t="s">
        <v>322</v>
      </c>
      <c r="C129" s="5">
        <v>44294</v>
      </c>
      <c r="D129" s="3"/>
      <c r="E129" s="6">
        <v>0</v>
      </c>
      <c r="F129" s="3"/>
      <c r="G129" s="3"/>
      <c r="H129" s="6">
        <v>2.1088</v>
      </c>
      <c r="I129" s="3" t="s">
        <v>58</v>
      </c>
      <c r="J129" s="3" t="s">
        <v>59</v>
      </c>
      <c r="K129" s="1" t="str">
        <f t="shared" si="1"/>
        <v>217705.IB</v>
      </c>
      <c r="L129" s="1" t="str">
        <f>[1]!b_info_name(K129)</f>
        <v>21贴现国开05</v>
      </c>
      <c r="M129" t="str">
        <f>[1]!b_info_carrydate(K129)</f>
        <v>2021-04-12</v>
      </c>
      <c r="N129" t="str">
        <f>[1]!b_info_maturitydate(K129)</f>
        <v>2021-07-12</v>
      </c>
      <c r="O129" s="7">
        <f>[1]!b_issue_issueprice(K129)</f>
        <v>99.477</v>
      </c>
      <c r="P129" s="7">
        <f>[1]!b_info_couponrate(K129)</f>
        <v>2.1088</v>
      </c>
      <c r="Q129" t="str">
        <f>[1]!b_info_coupon(K129)</f>
        <v>贴现</v>
      </c>
      <c r="R129">
        <f>[1]!b_info_interestfrequency(K129)</f>
        <v>0</v>
      </c>
      <c r="S129" t="str">
        <f>[1]!b_info_windl2type(K129)</f>
        <v>政策银行债</v>
      </c>
      <c r="T129" s="9">
        <f ca="1">[1]!b_pq_volume(K129,parameter!C$2-10,parameter!C$2,100000000)</f>
        <v>0</v>
      </c>
      <c r="U129" s="7">
        <f ca="1">IF(K129&lt;&gt;"",[1]!b_anal_yield_cnbd(K129,parameter!C$2,1),"")</f>
        <v>0</v>
      </c>
      <c r="V129" t="str">
        <f>[1]!b_info_interesttype(A129)</f>
        <v>固定利率</v>
      </c>
      <c r="W129" t="str">
        <f>[1]!b_info_embeddedopt(A129)</f>
        <v>否</v>
      </c>
    </row>
    <row r="130" spans="1:23">
      <c r="A130" s="3" t="s">
        <v>323</v>
      </c>
      <c r="B130" s="3" t="s">
        <v>324</v>
      </c>
      <c r="C130" s="5">
        <v>42759</v>
      </c>
      <c r="D130" s="3" t="s">
        <v>325</v>
      </c>
      <c r="E130" s="6">
        <v>5</v>
      </c>
      <c r="F130" s="3" t="s">
        <v>243</v>
      </c>
      <c r="G130" s="3"/>
      <c r="H130" s="6">
        <v>4</v>
      </c>
      <c r="I130" s="3" t="s">
        <v>62</v>
      </c>
      <c r="J130" s="3" t="s">
        <v>59</v>
      </c>
      <c r="K130" s="1" t="str">
        <f t="shared" si="1"/>
        <v>5357.HK</v>
      </c>
      <c r="L130" s="1" t="str">
        <f>[1]!b_info_name(K130)</f>
        <v>国家开发银行 4% N20370124</v>
      </c>
      <c r="M130" t="str">
        <f>[1]!b_info_carrydate(K130)</f>
        <v>2017-01-24</v>
      </c>
      <c r="N130" t="str">
        <f>[1]!b_info_maturitydate(K130)</f>
        <v>2037-01-24</v>
      </c>
      <c r="O130" s="7">
        <f>[1]!b_issue_issueprice(K130)</f>
        <v>100</v>
      </c>
      <c r="P130" s="7">
        <f>[1]!b_info_couponrate(K130)</f>
        <v>4</v>
      </c>
      <c r="Q130" t="str">
        <f>[1]!b_info_coupon(K130)</f>
        <v>附息</v>
      </c>
      <c r="R130">
        <f>[1]!b_info_interestfrequency(K130)</f>
        <v>2</v>
      </c>
      <c r="S130">
        <f>[1]!b_info_windl2type(K130)</f>
        <v>0</v>
      </c>
      <c r="T130" s="9">
        <f ca="1">[1]!b_pq_volume(K130,parameter!C$2-10,parameter!C$2,100000000)</f>
        <v>0</v>
      </c>
      <c r="U130" s="7">
        <f ca="1">IF(K130&lt;&gt;"",[1]!b_anal_yield_cnbd(K130,parameter!C$2,1),"")</f>
        <v>5.2259</v>
      </c>
      <c r="V130" t="str">
        <f>[1]!b_info_interesttype(A130)</f>
        <v>固定利率</v>
      </c>
      <c r="W130" t="str">
        <f>[1]!b_info_embeddedopt(A130)</f>
        <v>否</v>
      </c>
    </row>
    <row r="131" spans="1:23">
      <c r="A131" s="3" t="s">
        <v>326</v>
      </c>
      <c r="B131" s="3" t="s">
        <v>327</v>
      </c>
      <c r="C131" s="5">
        <v>40794</v>
      </c>
      <c r="D131" s="3"/>
      <c r="E131" s="6">
        <v>0</v>
      </c>
      <c r="F131" s="3"/>
      <c r="G131" s="3"/>
      <c r="H131" s="6">
        <v>4.64</v>
      </c>
      <c r="I131" s="3" t="s">
        <v>58</v>
      </c>
      <c r="J131" s="3" t="s">
        <v>59</v>
      </c>
      <c r="K131" s="1" t="str">
        <f t="shared" si="1"/>
        <v>110251.IB</v>
      </c>
      <c r="L131" s="1" t="str">
        <f>[1]!b_info_name(K131)</f>
        <v>11国开51</v>
      </c>
      <c r="M131" t="str">
        <f>[1]!b_info_carrydate(K131)</f>
        <v>2011-09-19</v>
      </c>
      <c r="N131" t="str">
        <f>[1]!b_info_maturitydate(K131)</f>
        <v>2014-09-19</v>
      </c>
      <c r="O131" s="7">
        <f>[1]!b_issue_issueprice(K131)</f>
        <v>100</v>
      </c>
      <c r="P131" s="7">
        <f>[1]!b_info_couponrate(K131)</f>
        <v>4.64</v>
      </c>
      <c r="Q131" t="str">
        <f>[1]!b_info_coupon(K131)</f>
        <v>附息</v>
      </c>
      <c r="R131">
        <f>[1]!b_info_interestfrequency(K131)</f>
        <v>1</v>
      </c>
      <c r="S131" t="str">
        <f>[1]!b_info_windl2type(K131)</f>
        <v>政策银行债</v>
      </c>
      <c r="T131" s="9">
        <f ca="1">[1]!b_pq_volume(K131,parameter!C$2-10,parameter!C$2,100000000)</f>
        <v>0</v>
      </c>
      <c r="U131" s="7">
        <f ca="1">IF(K131&lt;&gt;"",[1]!b_anal_yield_cnbd(K131,parameter!C$2,1),"")</f>
        <v>0</v>
      </c>
      <c r="V131" t="str">
        <f>[1]!b_info_interesttype(A131)</f>
        <v>固定利率</v>
      </c>
      <c r="W131" t="str">
        <f>[1]!b_info_embeddedopt(A131)</f>
        <v>否</v>
      </c>
    </row>
    <row r="132" spans="1:23">
      <c r="A132" s="3" t="s">
        <v>328</v>
      </c>
      <c r="B132" s="3" t="s">
        <v>329</v>
      </c>
      <c r="C132" s="5">
        <v>42297</v>
      </c>
      <c r="D132" s="3"/>
      <c r="E132" s="6">
        <v>0</v>
      </c>
      <c r="F132" s="3"/>
      <c r="G132" s="3"/>
      <c r="H132" s="6">
        <v>3.59</v>
      </c>
      <c r="I132" s="3" t="s">
        <v>58</v>
      </c>
      <c r="J132" s="3" t="s">
        <v>59</v>
      </c>
      <c r="K132" s="1" t="str">
        <f t="shared" si="1"/>
        <v>150221.IB</v>
      </c>
      <c r="L132" s="1" t="str">
        <f>[1]!b_info_name(K132)</f>
        <v>15国开21</v>
      </c>
      <c r="M132" t="str">
        <f>[1]!b_info_carrydate(K132)</f>
        <v>2015-10-22</v>
      </c>
      <c r="N132" t="str">
        <f>[1]!b_info_maturitydate(K132)</f>
        <v>2022-10-22</v>
      </c>
      <c r="O132" s="7">
        <f>[1]!b_issue_issueprice(K132)</f>
        <v>100</v>
      </c>
      <c r="P132" s="7">
        <f>[1]!b_info_couponrate(K132)</f>
        <v>3.59</v>
      </c>
      <c r="Q132" t="str">
        <f>[1]!b_info_coupon(K132)</f>
        <v>附息</v>
      </c>
      <c r="R132">
        <f>[1]!b_info_interestfrequency(K132)</f>
        <v>1</v>
      </c>
      <c r="S132" t="str">
        <f>[1]!b_info_windl2type(K132)</f>
        <v>政策银行债</v>
      </c>
      <c r="T132" s="9">
        <f ca="1">[1]!b_pq_volume(K132,parameter!C$2-10,parameter!C$2,100000000)</f>
        <v>0</v>
      </c>
      <c r="U132" s="7">
        <f ca="1">IF(K132&lt;&gt;"",[1]!b_anal_yield_cnbd(K132,parameter!C$2,1),"")</f>
        <v>0</v>
      </c>
      <c r="V132" t="str">
        <f>[1]!b_info_interesttype(A132)</f>
        <v>固定利率</v>
      </c>
      <c r="W132" t="str">
        <f>[1]!b_info_embeddedopt(A132)</f>
        <v>否</v>
      </c>
    </row>
    <row r="133" spans="1:23">
      <c r="A133" s="3" t="s">
        <v>330</v>
      </c>
      <c r="B133" s="3" t="s">
        <v>331</v>
      </c>
      <c r="C133" s="5">
        <v>36404</v>
      </c>
      <c r="D133" s="3"/>
      <c r="E133" s="6">
        <v>0</v>
      </c>
      <c r="F133" s="3"/>
      <c r="G133" s="3"/>
      <c r="H133" s="6">
        <v>3.23</v>
      </c>
      <c r="I133" s="3" t="s">
        <v>58</v>
      </c>
      <c r="J133" s="3" t="s">
        <v>59</v>
      </c>
      <c r="K133" s="1" t="str">
        <f t="shared" si="1"/>
        <v>9017.IB</v>
      </c>
      <c r="L133" s="1" t="str">
        <f>[1]!b_info_name(K133)</f>
        <v>99国开06</v>
      </c>
      <c r="M133" t="str">
        <f>[1]!b_info_carrydate(K133)</f>
        <v>1999-09-06</v>
      </c>
      <c r="N133" t="str">
        <f>[1]!b_info_maturitydate(K133)</f>
        <v>2002-09-06</v>
      </c>
      <c r="O133" s="7">
        <f>[1]!b_issue_issueprice(K133)</f>
        <v>100</v>
      </c>
      <c r="P133" s="7">
        <f>[1]!b_info_couponrate(K133)</f>
        <v>3.23</v>
      </c>
      <c r="Q133" t="str">
        <f>[1]!b_info_coupon(K133)</f>
        <v>附息</v>
      </c>
      <c r="R133">
        <f>[1]!b_info_interestfrequency(K133)</f>
        <v>1</v>
      </c>
      <c r="S133" t="str">
        <f>[1]!b_info_windl2type(K133)</f>
        <v>政策银行债</v>
      </c>
      <c r="T133" s="9">
        <f ca="1">[1]!b_pq_volume(K133,parameter!C$2-10,parameter!C$2,100000000)</f>
        <v>0</v>
      </c>
      <c r="U133" s="7">
        <f ca="1">IF(K133&lt;&gt;"",[1]!b_anal_yield_cnbd(K133,parameter!C$2,1),"")</f>
        <v>0</v>
      </c>
      <c r="V133" t="str">
        <f>[1]!b_info_interesttype(A133)</f>
        <v>固定利率</v>
      </c>
      <c r="W133" t="str">
        <f>[1]!b_info_embeddedopt(A133)</f>
        <v>否</v>
      </c>
    </row>
    <row r="134" spans="1:23">
      <c r="A134" s="3" t="s">
        <v>332</v>
      </c>
      <c r="B134" s="3" t="s">
        <v>333</v>
      </c>
      <c r="C134" s="5">
        <v>40550</v>
      </c>
      <c r="D134" s="3"/>
      <c r="E134" s="6">
        <v>0</v>
      </c>
      <c r="F134" s="3"/>
      <c r="G134" s="3"/>
      <c r="H134" s="6">
        <v>3.95</v>
      </c>
      <c r="I134" s="3" t="s">
        <v>58</v>
      </c>
      <c r="J134" s="3" t="s">
        <v>59</v>
      </c>
      <c r="K134" s="1" t="str">
        <f t="shared" ref="K134:K197" si="2">A134</f>
        <v>110201.IB</v>
      </c>
      <c r="L134" s="1" t="str">
        <f>[1]!b_info_name(K134)</f>
        <v>11国开01</v>
      </c>
      <c r="M134" t="str">
        <f>[1]!b_info_carrydate(K134)</f>
        <v>2011-01-11</v>
      </c>
      <c r="N134" t="str">
        <f>[1]!b_info_maturitydate(K134)</f>
        <v>2018-01-11</v>
      </c>
      <c r="O134" s="7">
        <f>[1]!b_issue_issueprice(K134)</f>
        <v>100</v>
      </c>
      <c r="P134" s="7">
        <f>[1]!b_info_couponrate(K134)</f>
        <v>3.95</v>
      </c>
      <c r="Q134" t="str">
        <f>[1]!b_info_coupon(K134)</f>
        <v>附息</v>
      </c>
      <c r="R134">
        <f>[1]!b_info_interestfrequency(K134)</f>
        <v>2</v>
      </c>
      <c r="S134" t="str">
        <f>[1]!b_info_windl2type(K134)</f>
        <v>政策银行债</v>
      </c>
      <c r="T134" s="9">
        <f ca="1">[1]!b_pq_volume(K134,parameter!C$2-10,parameter!C$2,100000000)</f>
        <v>0</v>
      </c>
      <c r="U134" s="7">
        <f ca="1">IF(K134&lt;&gt;"",[1]!b_anal_yield_cnbd(K134,parameter!C$2,1),"")</f>
        <v>0</v>
      </c>
      <c r="V134" t="str">
        <f>[1]!b_info_interesttype(A134)</f>
        <v>固定利率</v>
      </c>
      <c r="W134" t="str">
        <f>[1]!b_info_embeddedopt(A134)</f>
        <v>否</v>
      </c>
    </row>
    <row r="135" spans="1:23">
      <c r="A135" s="3" t="s">
        <v>334</v>
      </c>
      <c r="B135" s="3" t="s">
        <v>335</v>
      </c>
      <c r="C135" s="5">
        <v>38980</v>
      </c>
      <c r="D135" s="3"/>
      <c r="E135" s="6">
        <v>0</v>
      </c>
      <c r="F135" s="3"/>
      <c r="G135" s="3"/>
      <c r="H135" s="6">
        <v>3</v>
      </c>
      <c r="I135" s="3" t="s">
        <v>58</v>
      </c>
      <c r="J135" s="3" t="s">
        <v>59</v>
      </c>
      <c r="K135" s="1" t="str">
        <f t="shared" si="2"/>
        <v>060221.IB</v>
      </c>
      <c r="L135" s="1" t="str">
        <f>[1]!b_info_name(K135)</f>
        <v>06国开21</v>
      </c>
      <c r="M135" t="str">
        <f>[1]!b_info_carrydate(K135)</f>
        <v>2006-10-18</v>
      </c>
      <c r="N135" t="str">
        <f>[1]!b_info_maturitydate(K135)</f>
        <v>2011-10-18</v>
      </c>
      <c r="O135" s="7">
        <f>[1]!b_issue_issueprice(K135)</f>
        <v>100</v>
      </c>
      <c r="P135" s="7">
        <f>[1]!b_info_couponrate(K135)</f>
        <v>3</v>
      </c>
      <c r="Q135" t="str">
        <f>[1]!b_info_coupon(K135)</f>
        <v>附息</v>
      </c>
      <c r="R135">
        <f>[1]!b_info_interestfrequency(K135)</f>
        <v>1</v>
      </c>
      <c r="S135" t="str">
        <f>[1]!b_info_windl2type(K135)</f>
        <v>政策银行债</v>
      </c>
      <c r="T135" s="9">
        <f ca="1">[1]!b_pq_volume(K135,parameter!C$2-10,parameter!C$2,100000000)</f>
        <v>0</v>
      </c>
      <c r="U135" s="7">
        <f ca="1">IF(K135&lt;&gt;"",[1]!b_anal_yield_cnbd(K135,parameter!C$2,1),"")</f>
        <v>0</v>
      </c>
      <c r="V135" t="str">
        <f>[1]!b_info_interesttype(A135)</f>
        <v>固定利率</v>
      </c>
      <c r="W135" t="str">
        <f>[1]!b_info_embeddedopt(A135)</f>
        <v>否</v>
      </c>
    </row>
    <row r="136" spans="1:23">
      <c r="A136" s="3" t="s">
        <v>336</v>
      </c>
      <c r="B136" s="3" t="s">
        <v>337</v>
      </c>
      <c r="C136" s="5">
        <v>38945</v>
      </c>
      <c r="D136" s="3"/>
      <c r="E136" s="6">
        <v>0</v>
      </c>
      <c r="F136" s="3"/>
      <c r="G136" s="3"/>
      <c r="H136" s="6">
        <v>2.93</v>
      </c>
      <c r="I136" s="3" t="s">
        <v>58</v>
      </c>
      <c r="J136" s="3" t="s">
        <v>59</v>
      </c>
      <c r="K136" s="1" t="str">
        <f t="shared" si="2"/>
        <v>060218.IB</v>
      </c>
      <c r="L136" s="1" t="str">
        <f>[1]!b_info_name(K136)</f>
        <v>06国开18</v>
      </c>
      <c r="M136" t="str">
        <f>[1]!b_info_carrydate(K136)</f>
        <v>2006-08-28</v>
      </c>
      <c r="N136" t="str">
        <f>[1]!b_info_maturitydate(K136)</f>
        <v>2008-08-28</v>
      </c>
      <c r="O136" s="7">
        <f>[1]!b_issue_issueprice(K136)</f>
        <v>100</v>
      </c>
      <c r="P136" s="7">
        <f>[1]!b_info_couponrate(K136)</f>
        <v>2.93</v>
      </c>
      <c r="Q136" t="str">
        <f>[1]!b_info_coupon(K136)</f>
        <v>附息</v>
      </c>
      <c r="R136">
        <f>[1]!b_info_interestfrequency(K136)</f>
        <v>1</v>
      </c>
      <c r="S136" t="str">
        <f>[1]!b_info_windl2type(K136)</f>
        <v>政策银行债</v>
      </c>
      <c r="T136" s="9">
        <f ca="1">[1]!b_pq_volume(K136,parameter!C$2-10,parameter!C$2,100000000)</f>
        <v>0</v>
      </c>
      <c r="U136" s="7">
        <f ca="1">IF(K136&lt;&gt;"",[1]!b_anal_yield_cnbd(K136,parameter!C$2,1),"")</f>
        <v>0</v>
      </c>
      <c r="V136" t="str">
        <f>[1]!b_info_interesttype(A136)</f>
        <v>固定利率</v>
      </c>
      <c r="W136" t="str">
        <f>[1]!b_info_embeddedopt(A136)</f>
        <v>否</v>
      </c>
    </row>
    <row r="137" spans="1:23">
      <c r="A137" s="3" t="s">
        <v>338</v>
      </c>
      <c r="B137" s="3" t="s">
        <v>339</v>
      </c>
      <c r="C137" s="5">
        <v>42522</v>
      </c>
      <c r="D137" s="3" t="s">
        <v>340</v>
      </c>
      <c r="E137" s="6">
        <v>6</v>
      </c>
      <c r="F137" s="3" t="s">
        <v>341</v>
      </c>
      <c r="G137" s="3"/>
      <c r="H137" s="6">
        <v>3</v>
      </c>
      <c r="I137" s="3" t="s">
        <v>62</v>
      </c>
      <c r="J137" s="3" t="s">
        <v>59</v>
      </c>
      <c r="K137" s="1" t="str">
        <f t="shared" si="2"/>
        <v>5660.HK</v>
      </c>
      <c r="L137" s="1" t="str">
        <f>[1]!b_info_name(K137)</f>
        <v>国家开发银行 3% B20260601</v>
      </c>
      <c r="M137" t="str">
        <f>[1]!b_info_carrydate(K137)</f>
        <v>2016-06-01</v>
      </c>
      <c r="N137" t="str">
        <f>[1]!b_info_maturitydate(K137)</f>
        <v>2026-06-01</v>
      </c>
      <c r="O137" s="7">
        <f>[1]!b_issue_issueprice(K137)</f>
        <v>100</v>
      </c>
      <c r="P137" s="7">
        <f>[1]!b_info_couponrate(K137)</f>
        <v>3</v>
      </c>
      <c r="Q137" t="str">
        <f>[1]!b_info_coupon(K137)</f>
        <v>附息</v>
      </c>
      <c r="R137">
        <f>[1]!b_info_interestfrequency(K137)</f>
        <v>2</v>
      </c>
      <c r="S137">
        <f>[1]!b_info_windl2type(K137)</f>
        <v>0</v>
      </c>
      <c r="T137" s="9">
        <f ca="1">[1]!b_pq_volume(K137,parameter!C$2-10,parameter!C$2,100000000)</f>
        <v>0</v>
      </c>
      <c r="U137" s="7">
        <f ca="1">IF(K137&lt;&gt;"",[1]!b_anal_yield_cnbd(K137,parameter!C$2,1),"")</f>
        <v>5.1657</v>
      </c>
      <c r="V137" t="str">
        <f>[1]!b_info_interesttype(A137)</f>
        <v>固定利率</v>
      </c>
      <c r="W137" t="str">
        <f>[1]!b_info_embeddedopt(A137)</f>
        <v>否</v>
      </c>
    </row>
    <row r="138" spans="1:23">
      <c r="A138" s="3" t="s">
        <v>342</v>
      </c>
      <c r="B138" s="3" t="s">
        <v>343</v>
      </c>
      <c r="C138" s="5">
        <v>40918</v>
      </c>
      <c r="D138" s="3"/>
      <c r="E138" s="6">
        <v>0</v>
      </c>
      <c r="F138" s="3"/>
      <c r="G138" s="3"/>
      <c r="H138" s="6">
        <v>3.85</v>
      </c>
      <c r="I138" s="3" t="s">
        <v>58</v>
      </c>
      <c r="J138" s="3" t="s">
        <v>59</v>
      </c>
      <c r="K138" s="1" t="str">
        <f t="shared" si="2"/>
        <v>120201.IB</v>
      </c>
      <c r="L138" s="1" t="str">
        <f>[1]!b_info_name(K138)</f>
        <v>12国开01</v>
      </c>
      <c r="M138" t="str">
        <f>[1]!b_info_carrydate(K138)</f>
        <v>2012-01-16</v>
      </c>
      <c r="N138" t="str">
        <f>[1]!b_info_maturitydate(K138)</f>
        <v>2022-01-16</v>
      </c>
      <c r="O138" s="7">
        <f>[1]!b_issue_issueprice(K138)</f>
        <v>100</v>
      </c>
      <c r="P138" s="7">
        <f>[1]!b_info_couponrate(K138)</f>
        <v>3.85</v>
      </c>
      <c r="Q138" t="str">
        <f>[1]!b_info_coupon(K138)</f>
        <v>附息</v>
      </c>
      <c r="R138">
        <f>[1]!b_info_interestfrequency(K138)</f>
        <v>1</v>
      </c>
      <c r="S138" t="str">
        <f>[1]!b_info_windl2type(K138)</f>
        <v>政策银行债</v>
      </c>
      <c r="T138" s="9">
        <f ca="1">[1]!b_pq_volume(K138,parameter!C$2-10,parameter!C$2,100000000)</f>
        <v>0</v>
      </c>
      <c r="U138" s="7">
        <f ca="1">IF(K138&lt;&gt;"",[1]!b_anal_yield_cnbd(K138,parameter!C$2,1),"")</f>
        <v>0</v>
      </c>
      <c r="V138" t="str">
        <f>[1]!b_info_interesttype(A138)</f>
        <v>固定利率</v>
      </c>
      <c r="W138" t="str">
        <f>[1]!b_info_embeddedopt(A138)</f>
        <v>否</v>
      </c>
    </row>
    <row r="139" spans="1:23">
      <c r="A139" s="3" t="s">
        <v>344</v>
      </c>
      <c r="B139" s="3" t="s">
        <v>345</v>
      </c>
      <c r="C139" s="5">
        <v>44812</v>
      </c>
      <c r="D139" s="3"/>
      <c r="E139" s="6">
        <v>0</v>
      </c>
      <c r="F139" s="3"/>
      <c r="G139" s="3"/>
      <c r="H139" s="6">
        <v>2</v>
      </c>
      <c r="I139" s="3" t="s">
        <v>62</v>
      </c>
      <c r="J139" s="3" t="s">
        <v>59</v>
      </c>
      <c r="K139" s="1" t="str">
        <f t="shared" si="2"/>
        <v>CDBHC22022.CMU</v>
      </c>
      <c r="L139" s="1" t="str">
        <f>[1]!b_info_name(K139)</f>
        <v>开发银行 2% C2023</v>
      </c>
      <c r="M139" t="str">
        <f>[1]!b_info_carrydate(K139)</f>
        <v>2022-09-08</v>
      </c>
      <c r="N139" t="str">
        <f>[1]!b_info_maturitydate(K139)</f>
        <v>2023-09-07</v>
      </c>
      <c r="O139" s="7">
        <f>[1]!b_issue_issueprice(K139)</f>
        <v>100</v>
      </c>
      <c r="P139" s="7">
        <f>[1]!b_info_couponrate(K139)</f>
        <v>2</v>
      </c>
      <c r="Q139" t="str">
        <f>[1]!b_info_coupon(K139)</f>
        <v>附息</v>
      </c>
      <c r="R139">
        <f>[1]!b_info_interestfrequency(K139)</f>
        <v>1</v>
      </c>
      <c r="S139">
        <f>[1]!b_info_windl2type(K139)</f>
        <v>0</v>
      </c>
      <c r="T139" s="9">
        <f ca="1">[1]!b_pq_volume(K139,parameter!C$2-10,parameter!C$2,100000000)</f>
        <v>0</v>
      </c>
      <c r="U139" s="7">
        <f ca="1">IF(K139&lt;&gt;"",[1]!b_anal_yield_cnbd(K139,parameter!C$2,1),"")</f>
        <v>0</v>
      </c>
      <c r="V139" t="str">
        <f>[1]!b_info_interesttype(A139)</f>
        <v>固定利率</v>
      </c>
      <c r="W139" t="str">
        <f>[1]!b_info_embeddedopt(A139)</f>
        <v>否</v>
      </c>
    </row>
    <row r="140" spans="1:23">
      <c r="A140" s="3" t="s">
        <v>346</v>
      </c>
      <c r="B140" s="3" t="s">
        <v>347</v>
      </c>
      <c r="C140" s="5">
        <v>44273</v>
      </c>
      <c r="D140" s="3"/>
      <c r="E140" s="6">
        <v>0</v>
      </c>
      <c r="F140" s="3"/>
      <c r="G140" s="3"/>
      <c r="H140" s="6">
        <v>2.1661</v>
      </c>
      <c r="I140" s="3" t="s">
        <v>58</v>
      </c>
      <c r="J140" s="3" t="s">
        <v>59</v>
      </c>
      <c r="K140" s="1" t="str">
        <f t="shared" si="2"/>
        <v>217703.IB</v>
      </c>
      <c r="L140" s="1" t="str">
        <f>[1]!b_info_name(K140)</f>
        <v>21贴现国开03</v>
      </c>
      <c r="M140" t="str">
        <f>[1]!b_info_carrydate(K140)</f>
        <v>2021-03-22</v>
      </c>
      <c r="N140" t="str">
        <f>[1]!b_info_maturitydate(K140)</f>
        <v>2021-06-22</v>
      </c>
      <c r="O140" s="7">
        <f>[1]!b_issue_issueprice(K140)</f>
        <v>99.457</v>
      </c>
      <c r="P140" s="7">
        <f>[1]!b_info_couponrate(K140)</f>
        <v>2.1661</v>
      </c>
      <c r="Q140" t="str">
        <f>[1]!b_info_coupon(K140)</f>
        <v>贴现</v>
      </c>
      <c r="R140">
        <f>[1]!b_info_interestfrequency(K140)</f>
        <v>0</v>
      </c>
      <c r="S140" t="str">
        <f>[1]!b_info_windl2type(K140)</f>
        <v>政策银行债</v>
      </c>
      <c r="T140" s="9">
        <f ca="1">[1]!b_pq_volume(K140,parameter!C$2-10,parameter!C$2,100000000)</f>
        <v>0</v>
      </c>
      <c r="U140" s="7">
        <f ca="1">IF(K140&lt;&gt;"",[1]!b_anal_yield_cnbd(K140,parameter!C$2,1),"")</f>
        <v>0</v>
      </c>
      <c r="V140" t="str">
        <f>[1]!b_info_interesttype(A140)</f>
        <v>固定利率</v>
      </c>
      <c r="W140" t="str">
        <f>[1]!b_info_embeddedopt(A140)</f>
        <v>否</v>
      </c>
    </row>
    <row r="141" spans="1:23">
      <c r="A141" s="3" t="s">
        <v>348</v>
      </c>
      <c r="B141" s="3" t="s">
        <v>349</v>
      </c>
      <c r="C141" s="5">
        <v>40996</v>
      </c>
      <c r="D141" s="3"/>
      <c r="E141" s="6">
        <v>0</v>
      </c>
      <c r="F141" s="3"/>
      <c r="G141" s="3"/>
      <c r="H141" s="6">
        <v>3.83</v>
      </c>
      <c r="I141" s="3" t="s">
        <v>58</v>
      </c>
      <c r="J141" s="3" t="s">
        <v>59</v>
      </c>
      <c r="K141" s="1" t="str">
        <f t="shared" si="2"/>
        <v>120215.IB</v>
      </c>
      <c r="L141" s="1" t="str">
        <f>[1]!b_info_name(K141)</f>
        <v>12国开15</v>
      </c>
      <c r="M141" t="str">
        <f>[1]!b_info_carrydate(K141)</f>
        <v>2012-04-05</v>
      </c>
      <c r="N141" t="str">
        <f>[1]!b_info_maturitydate(K141)</f>
        <v>2015-04-05</v>
      </c>
      <c r="O141" s="7">
        <f>[1]!b_issue_issueprice(K141)</f>
        <v>100</v>
      </c>
      <c r="P141" s="7">
        <f>[1]!b_info_couponrate(K141)</f>
        <v>3.83</v>
      </c>
      <c r="Q141" t="str">
        <f>[1]!b_info_coupon(K141)</f>
        <v>附息</v>
      </c>
      <c r="R141">
        <f>[1]!b_info_interestfrequency(K141)</f>
        <v>1</v>
      </c>
      <c r="S141" t="str">
        <f>[1]!b_info_windl2type(K141)</f>
        <v>政策银行债</v>
      </c>
      <c r="T141" s="9">
        <f ca="1">[1]!b_pq_volume(K141,parameter!C$2-10,parameter!C$2,100000000)</f>
        <v>0</v>
      </c>
      <c r="U141" s="7">
        <f ca="1">IF(K141&lt;&gt;"",[1]!b_anal_yield_cnbd(K141,parameter!C$2,1),"")</f>
        <v>0</v>
      </c>
      <c r="V141" t="str">
        <f>[1]!b_info_interesttype(A141)</f>
        <v>固定利率</v>
      </c>
      <c r="W141" t="str">
        <f>[1]!b_info_embeddedopt(A141)</f>
        <v>否</v>
      </c>
    </row>
    <row r="142" spans="1:23">
      <c r="A142" s="3" t="s">
        <v>350</v>
      </c>
      <c r="B142" s="3" t="s">
        <v>351</v>
      </c>
      <c r="C142" s="5">
        <v>40569</v>
      </c>
      <c r="D142" s="3"/>
      <c r="E142" s="6">
        <v>0</v>
      </c>
      <c r="F142" s="3"/>
      <c r="G142" s="3"/>
      <c r="H142" s="6">
        <v>2.35</v>
      </c>
      <c r="I142" s="3" t="s">
        <v>58</v>
      </c>
      <c r="J142" s="3" t="s">
        <v>59</v>
      </c>
      <c r="K142" s="1" t="str">
        <f t="shared" si="2"/>
        <v>110207.IB</v>
      </c>
      <c r="L142" s="1" t="str">
        <f>[1]!b_info_name(K142)</f>
        <v>11国开07</v>
      </c>
      <c r="M142" t="str">
        <f>[1]!b_info_carrydate(K142)</f>
        <v>2011-02-17</v>
      </c>
      <c r="N142" t="str">
        <f>[1]!b_info_maturitydate(K142)</f>
        <v>2021-02-17</v>
      </c>
      <c r="O142" s="7">
        <f>[1]!b_issue_issueprice(K142)</f>
        <v>100</v>
      </c>
      <c r="P142" s="7">
        <f>[1]!b_info_couponrate(K142)</f>
        <v>3.85</v>
      </c>
      <c r="Q142" t="str">
        <f>[1]!b_info_coupon(K142)</f>
        <v>附息</v>
      </c>
      <c r="R142">
        <f>[1]!b_info_interestfrequency(K142)</f>
        <v>4</v>
      </c>
      <c r="S142" t="str">
        <f>[1]!b_info_windl2type(K142)</f>
        <v>政策银行债</v>
      </c>
      <c r="T142" s="9">
        <f ca="1">[1]!b_pq_volume(K142,parameter!C$2-10,parameter!C$2,100000000)</f>
        <v>0</v>
      </c>
      <c r="U142" s="7">
        <f ca="1">IF(K142&lt;&gt;"",[1]!b_anal_yield_cnbd(K142,parameter!C$2,1),"")</f>
        <v>0</v>
      </c>
      <c r="V142" t="str">
        <f>[1]!b_info_interesttype(A142)</f>
        <v>浮动利率</v>
      </c>
      <c r="W142" t="str">
        <f>[1]!b_info_embeddedopt(A142)</f>
        <v>否</v>
      </c>
    </row>
    <row r="143" spans="1:23">
      <c r="A143" s="3" t="s">
        <v>352</v>
      </c>
      <c r="B143" s="3" t="s">
        <v>353</v>
      </c>
      <c r="C143" s="5">
        <v>40647</v>
      </c>
      <c r="D143" s="3"/>
      <c r="E143" s="6">
        <v>0</v>
      </c>
      <c r="F143" s="3"/>
      <c r="G143" s="3"/>
      <c r="H143" s="6">
        <v>3.83</v>
      </c>
      <c r="I143" s="3" t="s">
        <v>58</v>
      </c>
      <c r="J143" s="3" t="s">
        <v>59</v>
      </c>
      <c r="K143" s="1" t="str">
        <f t="shared" si="2"/>
        <v>110224.IB</v>
      </c>
      <c r="L143" s="1" t="str">
        <f>[1]!b_info_name(K143)</f>
        <v>11国开24</v>
      </c>
      <c r="M143" t="str">
        <f>[1]!b_info_carrydate(K143)</f>
        <v>2011-04-20</v>
      </c>
      <c r="N143" t="str">
        <f>[1]!b_info_maturitydate(K143)</f>
        <v>2014-04-20</v>
      </c>
      <c r="O143" s="7">
        <f>[1]!b_issue_issueprice(K143)</f>
        <v>100</v>
      </c>
      <c r="P143" s="7">
        <f>[1]!b_info_couponrate(K143)</f>
        <v>3.83</v>
      </c>
      <c r="Q143" t="str">
        <f>[1]!b_info_coupon(K143)</f>
        <v>附息</v>
      </c>
      <c r="R143">
        <f>[1]!b_info_interestfrequency(K143)</f>
        <v>1</v>
      </c>
      <c r="S143" t="str">
        <f>[1]!b_info_windl2type(K143)</f>
        <v>政策银行债</v>
      </c>
      <c r="T143" s="9">
        <f ca="1">[1]!b_pq_volume(K143,parameter!C$2-10,parameter!C$2,100000000)</f>
        <v>0</v>
      </c>
      <c r="U143" s="7">
        <f ca="1">IF(K143&lt;&gt;"",[1]!b_anal_yield_cnbd(K143,parameter!C$2,1),"")</f>
        <v>0</v>
      </c>
      <c r="V143" t="str">
        <f>[1]!b_info_interesttype(A143)</f>
        <v>固定利率</v>
      </c>
      <c r="W143" t="str">
        <f>[1]!b_info_embeddedopt(A143)</f>
        <v>否</v>
      </c>
    </row>
    <row r="144" spans="1:23">
      <c r="A144" s="3" t="s">
        <v>354</v>
      </c>
      <c r="B144" s="3" t="s">
        <v>355</v>
      </c>
      <c r="C144" s="5">
        <v>42446</v>
      </c>
      <c r="D144" s="3"/>
      <c r="E144" s="6">
        <v>0</v>
      </c>
      <c r="F144" s="3" t="s">
        <v>76</v>
      </c>
      <c r="G144" s="3"/>
      <c r="H144" s="6">
        <v>4.5</v>
      </c>
      <c r="I144" s="3" t="s">
        <v>77</v>
      </c>
      <c r="J144" s="3" t="s">
        <v>59</v>
      </c>
      <c r="K144" s="1" t="str">
        <f t="shared" si="2"/>
        <v>1689064.IB</v>
      </c>
      <c r="L144" s="1" t="str">
        <f>[1]!b_info_name(K144)</f>
        <v>16开元1B</v>
      </c>
      <c r="M144" t="str">
        <f>[1]!b_info_carrydate(K144)</f>
        <v>2016-03-18</v>
      </c>
      <c r="N144" t="str">
        <f>[1]!b_info_maturitydate(K144)</f>
        <v>2020-01-12</v>
      </c>
      <c r="O144" s="7">
        <f>[1]!b_issue_issueprice(K144)</f>
        <v>100</v>
      </c>
      <c r="P144" s="7">
        <f>[1]!b_info_couponrate(K144)</f>
        <v>4.5</v>
      </c>
      <c r="Q144" t="str">
        <f>[1]!b_info_coupon(K144)</f>
        <v>附息</v>
      </c>
      <c r="R144">
        <f>[1]!b_info_interestfrequency(K144)</f>
        <v>4</v>
      </c>
      <c r="S144" t="str">
        <f>[1]!b_info_windl2type(K144)</f>
        <v>银保监会主管ABS</v>
      </c>
      <c r="T144" s="9">
        <f ca="1">[1]!b_pq_volume(K144,parameter!C$2-10,parameter!C$2,100000000)</f>
        <v>0</v>
      </c>
      <c r="U144" s="7">
        <f ca="1">IF(K144&lt;&gt;"",[1]!b_anal_yield_cnbd(K144,parameter!C$2,1),"")</f>
        <v>0</v>
      </c>
      <c r="V144" t="str">
        <f>[1]!b_info_interesttype(A144)</f>
        <v>浮动利率</v>
      </c>
      <c r="W144" t="str">
        <f>[1]!b_info_embeddedopt(A144)</f>
        <v>否</v>
      </c>
    </row>
    <row r="145" spans="1:23">
      <c r="A145" s="3" t="s">
        <v>356</v>
      </c>
      <c r="B145" s="3" t="s">
        <v>357</v>
      </c>
      <c r="C145" s="5">
        <v>39925</v>
      </c>
      <c r="D145" s="3"/>
      <c r="E145" s="6">
        <v>0</v>
      </c>
      <c r="F145" s="3"/>
      <c r="G145" s="3"/>
      <c r="H145" s="6">
        <v>3.1</v>
      </c>
      <c r="I145" s="3" t="s">
        <v>58</v>
      </c>
      <c r="J145" s="3" t="s">
        <v>59</v>
      </c>
      <c r="K145" s="1" t="str">
        <f t="shared" si="2"/>
        <v>090203.IB</v>
      </c>
      <c r="L145" s="1" t="str">
        <f>[1]!b_info_name(K145)</f>
        <v>09国开03</v>
      </c>
      <c r="M145" t="str">
        <f>[1]!b_info_carrydate(K145)</f>
        <v>2009-04-28</v>
      </c>
      <c r="N145" t="str">
        <f>[1]!b_info_maturitydate(K145)</f>
        <v>2016-04-28</v>
      </c>
      <c r="O145" s="7">
        <f>[1]!b_issue_issueprice(K145)</f>
        <v>100</v>
      </c>
      <c r="P145" s="7">
        <f>[1]!b_info_couponrate(K145)</f>
        <v>2.85</v>
      </c>
      <c r="Q145" t="str">
        <f>[1]!b_info_coupon(K145)</f>
        <v>附息</v>
      </c>
      <c r="R145">
        <f>[1]!b_info_interestfrequency(K145)</f>
        <v>1</v>
      </c>
      <c r="S145" t="str">
        <f>[1]!b_info_windl2type(K145)</f>
        <v>政策银行债</v>
      </c>
      <c r="T145" s="9">
        <f ca="1">[1]!b_pq_volume(K145,parameter!C$2-10,parameter!C$2,100000000)</f>
        <v>0</v>
      </c>
      <c r="U145" s="7">
        <f ca="1">IF(K145&lt;&gt;"",[1]!b_anal_yield_cnbd(K145,parameter!C$2,1),"")</f>
        <v>0</v>
      </c>
      <c r="V145" t="str">
        <f>[1]!b_info_interesttype(A145)</f>
        <v>浮动利率</v>
      </c>
      <c r="W145" t="str">
        <f>[1]!b_info_embeddedopt(A145)</f>
        <v>否</v>
      </c>
    </row>
    <row r="146" spans="1:23">
      <c r="A146" s="3" t="s">
        <v>358</v>
      </c>
      <c r="B146" s="3" t="s">
        <v>359</v>
      </c>
      <c r="C146" s="5">
        <v>40619</v>
      </c>
      <c r="D146" s="3"/>
      <c r="E146" s="6">
        <v>0</v>
      </c>
      <c r="F146" s="3"/>
      <c r="G146" s="3"/>
      <c r="H146" s="6">
        <v>4.25</v>
      </c>
      <c r="I146" s="3" t="s">
        <v>58</v>
      </c>
      <c r="J146" s="3" t="s">
        <v>59</v>
      </c>
      <c r="K146" s="1" t="str">
        <f t="shared" si="2"/>
        <v>110216.IB</v>
      </c>
      <c r="L146" s="1" t="str">
        <f>[1]!b_info_name(K146)</f>
        <v>11国开16</v>
      </c>
      <c r="M146" t="str">
        <f>[1]!b_info_carrydate(K146)</f>
        <v>2011-03-24</v>
      </c>
      <c r="N146" t="str">
        <f>[1]!b_info_maturitydate(K146)</f>
        <v>2018-03-24</v>
      </c>
      <c r="O146" s="7">
        <f>[1]!b_issue_issueprice(K146)</f>
        <v>100</v>
      </c>
      <c r="P146" s="7">
        <f>[1]!b_info_couponrate(K146)</f>
        <v>4.25</v>
      </c>
      <c r="Q146" t="str">
        <f>[1]!b_info_coupon(K146)</f>
        <v>附息</v>
      </c>
      <c r="R146">
        <f>[1]!b_info_interestfrequency(K146)</f>
        <v>2</v>
      </c>
      <c r="S146" t="str">
        <f>[1]!b_info_windl2type(K146)</f>
        <v>政策银行债</v>
      </c>
      <c r="T146" s="9">
        <f ca="1">[1]!b_pq_volume(K146,parameter!C$2-10,parameter!C$2,100000000)</f>
        <v>0</v>
      </c>
      <c r="U146" s="7">
        <f ca="1">IF(K146&lt;&gt;"",[1]!b_anal_yield_cnbd(K146,parameter!C$2,1),"")</f>
        <v>0</v>
      </c>
      <c r="V146" t="str">
        <f>[1]!b_info_interesttype(A146)</f>
        <v>固定利率</v>
      </c>
      <c r="W146" t="str">
        <f>[1]!b_info_embeddedopt(A146)</f>
        <v>否</v>
      </c>
    </row>
    <row r="147" spans="1:23">
      <c r="A147" s="3" t="s">
        <v>360</v>
      </c>
      <c r="B147" s="3" t="s">
        <v>361</v>
      </c>
      <c r="C147" s="5">
        <v>39232</v>
      </c>
      <c r="D147" s="3"/>
      <c r="E147" s="6">
        <v>0</v>
      </c>
      <c r="F147" s="3"/>
      <c r="G147" s="3"/>
      <c r="H147" s="6">
        <v>2.12</v>
      </c>
      <c r="I147" s="3" t="s">
        <v>58</v>
      </c>
      <c r="J147" s="3" t="s">
        <v>59</v>
      </c>
      <c r="K147" s="1" t="str">
        <f t="shared" si="2"/>
        <v>070209.IB</v>
      </c>
      <c r="L147" s="1" t="str">
        <f>[1]!b_info_name(K147)</f>
        <v>07国开09</v>
      </c>
      <c r="M147" t="str">
        <f>[1]!b_info_carrydate(K147)</f>
        <v>2007-06-12</v>
      </c>
      <c r="N147" t="str">
        <f>[1]!b_info_maturitydate(K147)</f>
        <v>2017-06-12</v>
      </c>
      <c r="O147" s="7">
        <f>[1]!b_issue_issueprice(K147)</f>
        <v>100</v>
      </c>
      <c r="P147" s="7">
        <f>[1]!b_info_couponrate(K147)</f>
        <v>3.68</v>
      </c>
      <c r="Q147" t="str">
        <f>[1]!b_info_coupon(K147)</f>
        <v>附息</v>
      </c>
      <c r="R147">
        <f>[1]!b_info_interestfrequency(K147)</f>
        <v>1</v>
      </c>
      <c r="S147" t="str">
        <f>[1]!b_info_windl2type(K147)</f>
        <v>政策银行债</v>
      </c>
      <c r="T147" s="9">
        <f ca="1">[1]!b_pq_volume(K147,parameter!C$2-10,parameter!C$2,100000000)</f>
        <v>0</v>
      </c>
      <c r="U147" s="7">
        <f ca="1">IF(K147&lt;&gt;"",[1]!b_anal_yield_cnbd(K147,parameter!C$2,1),"")</f>
        <v>0</v>
      </c>
      <c r="V147" t="str">
        <f>[1]!b_info_interesttype(A147)</f>
        <v>浮动利率</v>
      </c>
      <c r="W147" t="str">
        <f>[1]!b_info_embeddedopt(A147)</f>
        <v>否</v>
      </c>
    </row>
    <row r="148" spans="1:23">
      <c r="A148" s="3" t="s">
        <v>362</v>
      </c>
      <c r="B148" s="3" t="s">
        <v>363</v>
      </c>
      <c r="C148" s="5">
        <v>39275</v>
      </c>
      <c r="D148" s="3"/>
      <c r="E148" s="6">
        <v>0</v>
      </c>
      <c r="F148" s="3"/>
      <c r="G148" s="3"/>
      <c r="H148" s="6">
        <v>3</v>
      </c>
      <c r="I148" s="3" t="s">
        <v>62</v>
      </c>
      <c r="J148" s="3" t="s">
        <v>59</v>
      </c>
      <c r="K148" s="1" t="str">
        <f t="shared" si="2"/>
        <v>BCHKB07004.CMU</v>
      </c>
      <c r="L148" s="1" t="str">
        <f>[1]!b_info_name(K148)</f>
        <v>国家开发银行 3% N20090713</v>
      </c>
      <c r="M148" t="str">
        <f>[1]!b_info_carrydate(K148)</f>
        <v>2007-07-12</v>
      </c>
      <c r="N148" t="str">
        <f>[1]!b_info_maturitydate(K148)</f>
        <v>2009-07-13</v>
      </c>
      <c r="O148" s="7">
        <f>[1]!b_issue_issueprice(K148)</f>
        <v>100</v>
      </c>
      <c r="P148" s="7">
        <f>[1]!b_info_couponrate(K148)</f>
        <v>3</v>
      </c>
      <c r="Q148" t="str">
        <f>[1]!b_info_coupon(K148)</f>
        <v>附息</v>
      </c>
      <c r="R148">
        <f>[1]!b_info_interestfrequency(K148)</f>
        <v>2</v>
      </c>
      <c r="S148">
        <f>[1]!b_info_windl2type(K148)</f>
        <v>0</v>
      </c>
      <c r="T148" s="9">
        <f ca="1">[1]!b_pq_volume(K148,parameter!C$2-10,parameter!C$2,100000000)</f>
        <v>0</v>
      </c>
      <c r="U148" s="7">
        <f ca="1">IF(K148&lt;&gt;"",[1]!b_anal_yield_cnbd(K148,parameter!C$2,1),"")</f>
        <v>0</v>
      </c>
      <c r="V148" t="str">
        <f>[1]!b_info_interesttype(A148)</f>
        <v>固定利率</v>
      </c>
      <c r="W148" t="str">
        <f>[1]!b_info_embeddedopt(A148)</f>
        <v>否</v>
      </c>
    </row>
    <row r="149" spans="1:23">
      <c r="A149" s="3" t="s">
        <v>364</v>
      </c>
      <c r="B149" s="3" t="s">
        <v>365</v>
      </c>
      <c r="C149" s="5">
        <v>44867</v>
      </c>
      <c r="D149" s="3" t="s">
        <v>366</v>
      </c>
      <c r="E149" s="6">
        <v>150</v>
      </c>
      <c r="F149" s="3"/>
      <c r="G149" s="3"/>
      <c r="H149" s="6">
        <v>3.14</v>
      </c>
      <c r="I149" s="3" t="s">
        <v>58</v>
      </c>
      <c r="J149" s="3" t="s">
        <v>59</v>
      </c>
      <c r="K149" s="1" t="str">
        <f t="shared" si="2"/>
        <v>092202010.IB</v>
      </c>
      <c r="L149" s="1" t="str">
        <f>[1]!b_info_name(K149)</f>
        <v>22国开行二级资本债01B</v>
      </c>
      <c r="M149" t="str">
        <f>[1]!b_info_carrydate(K149)</f>
        <v>2022-11-04</v>
      </c>
      <c r="N149" t="str">
        <f>[1]!b_info_maturitydate(K149)</f>
        <v>2037-11-04</v>
      </c>
      <c r="O149" s="7">
        <f>[1]!b_issue_issueprice(K149)</f>
        <v>100</v>
      </c>
      <c r="P149" s="7">
        <f>[1]!b_info_couponrate(K149)</f>
        <v>3.14</v>
      </c>
      <c r="Q149" t="str">
        <f>[1]!b_info_coupon(K149)</f>
        <v>附息</v>
      </c>
      <c r="R149">
        <f>[1]!b_info_interestfrequency(K149)</f>
        <v>1</v>
      </c>
      <c r="S149" t="str">
        <f>[1]!b_info_windl2type(K149)</f>
        <v>政策银行债</v>
      </c>
      <c r="T149" s="9">
        <f ca="1">[1]!b_pq_volume(K149,parameter!C$2-10,parameter!C$2,100000000)</f>
        <v>0.8</v>
      </c>
      <c r="U149" s="7">
        <f ca="1">IF(K149&lt;&gt;"",[1]!b_anal_yield_cnbd(K149,parameter!C$2,1),"")</f>
        <v>3.365</v>
      </c>
      <c r="V149" t="str">
        <f>[1]!b_info_interesttype(A149)</f>
        <v>固定利率</v>
      </c>
      <c r="W149" t="str">
        <f>[1]!b_info_embeddedopt(A149)</f>
        <v>是</v>
      </c>
    </row>
    <row r="150" spans="1:23">
      <c r="A150" s="3" t="s">
        <v>367</v>
      </c>
      <c r="B150" s="3" t="s">
        <v>368</v>
      </c>
      <c r="C150" s="5">
        <v>41569</v>
      </c>
      <c r="D150" s="3"/>
      <c r="E150" s="6">
        <v>0</v>
      </c>
      <c r="F150" s="3"/>
      <c r="G150" s="3"/>
      <c r="H150" s="6">
        <v>4.89</v>
      </c>
      <c r="I150" s="3" t="s">
        <v>58</v>
      </c>
      <c r="J150" s="3" t="s">
        <v>59</v>
      </c>
      <c r="K150" s="1" t="str">
        <f t="shared" si="2"/>
        <v>130244.IB</v>
      </c>
      <c r="L150" s="1" t="str">
        <f>[1]!b_info_name(K150)</f>
        <v>13国开44</v>
      </c>
      <c r="M150" t="str">
        <f>[1]!b_info_carrydate(K150)</f>
        <v>2013-10-24</v>
      </c>
      <c r="N150" t="str">
        <f>[1]!b_info_maturitydate(K150)</f>
        <v>2016-10-24</v>
      </c>
      <c r="O150" s="7">
        <f>[1]!b_issue_issueprice(K150)</f>
        <v>100</v>
      </c>
      <c r="P150" s="7">
        <f>[1]!b_info_couponrate(K150)</f>
        <v>4.89</v>
      </c>
      <c r="Q150" t="str">
        <f>[1]!b_info_coupon(K150)</f>
        <v>附息</v>
      </c>
      <c r="R150">
        <f>[1]!b_info_interestfrequency(K150)</f>
        <v>1</v>
      </c>
      <c r="S150" t="str">
        <f>[1]!b_info_windl2type(K150)</f>
        <v>政策银行债</v>
      </c>
      <c r="T150" s="9">
        <f ca="1">[1]!b_pq_volume(K150,parameter!C$2-10,parameter!C$2,100000000)</f>
        <v>0</v>
      </c>
      <c r="U150" s="7">
        <f ca="1">IF(K150&lt;&gt;"",[1]!b_anal_yield_cnbd(K150,parameter!C$2,1),"")</f>
        <v>0</v>
      </c>
      <c r="V150" t="str">
        <f>[1]!b_info_interesttype(A150)</f>
        <v>固定利率</v>
      </c>
      <c r="W150" t="str">
        <f>[1]!b_info_embeddedopt(A150)</f>
        <v>否</v>
      </c>
    </row>
    <row r="151" spans="1:23">
      <c r="A151" s="3" t="s">
        <v>369</v>
      </c>
      <c r="B151" s="3" t="s">
        <v>159</v>
      </c>
      <c r="C151" s="5">
        <v>44876</v>
      </c>
      <c r="D151" s="3"/>
      <c r="E151" s="6">
        <v>0</v>
      </c>
      <c r="F151" s="3"/>
      <c r="G151" s="3"/>
      <c r="H151" s="6">
        <v>0</v>
      </c>
      <c r="I151" s="3" t="s">
        <v>62</v>
      </c>
      <c r="J151" s="3" t="s">
        <v>59</v>
      </c>
      <c r="K151" s="1" t="str">
        <f t="shared" si="2"/>
        <v>CDBHC22041.CMU</v>
      </c>
      <c r="L151" s="1" t="str">
        <f>[1]!b_info_name(K151)</f>
        <v>开发银行 0% C2023</v>
      </c>
      <c r="M151" t="str">
        <f>[1]!b_info_carrydate(K151)</f>
        <v>2022-11-11</v>
      </c>
      <c r="N151" t="str">
        <f>[1]!b_info_maturitydate(K151)</f>
        <v>2023-02-13</v>
      </c>
      <c r="O151" s="7">
        <f>[1]!b_issue_issueprice(K151)</f>
        <v>100</v>
      </c>
      <c r="P151" s="7">
        <f>[1]!b_info_couponrate(K151)</f>
        <v>0</v>
      </c>
      <c r="Q151" t="str">
        <f>[1]!b_info_coupon(K151)</f>
        <v>到期一次还本付息</v>
      </c>
      <c r="R151">
        <f>[1]!b_info_interestfrequency(K151)</f>
        <v>0</v>
      </c>
      <c r="S151">
        <f>[1]!b_info_windl2type(K151)</f>
        <v>0</v>
      </c>
      <c r="T151" s="9">
        <f ca="1">[1]!b_pq_volume(K151,parameter!C$2-10,parameter!C$2,100000000)</f>
        <v>0</v>
      </c>
      <c r="U151" s="7">
        <f ca="1">IF(K151&lt;&gt;"",[1]!b_anal_yield_cnbd(K151,parameter!C$2,1),"")</f>
        <v>0</v>
      </c>
      <c r="V151" t="str">
        <f>[1]!b_info_interesttype(A151)</f>
        <v>固定利率</v>
      </c>
      <c r="W151" t="str">
        <f>[1]!b_info_embeddedopt(A151)</f>
        <v>否</v>
      </c>
    </row>
    <row r="152" spans="1:23">
      <c r="A152" s="3" t="s">
        <v>370</v>
      </c>
      <c r="B152" s="3" t="s">
        <v>371</v>
      </c>
      <c r="C152" s="5">
        <v>38210</v>
      </c>
      <c r="D152" s="3"/>
      <c r="E152" s="6">
        <v>0</v>
      </c>
      <c r="F152" s="3"/>
      <c r="G152" s="3"/>
      <c r="H152" s="6">
        <v>3.9</v>
      </c>
      <c r="I152" s="3" t="s">
        <v>58</v>
      </c>
      <c r="J152" s="3" t="s">
        <v>59</v>
      </c>
      <c r="K152" s="1" t="str">
        <f t="shared" si="2"/>
        <v>040213.IB</v>
      </c>
      <c r="L152" s="1" t="str">
        <f>[1]!b_info_name(K152)</f>
        <v>04国开13</v>
      </c>
      <c r="M152" t="str">
        <f>[1]!b_info_carrydate(K152)</f>
        <v>2004-11-23</v>
      </c>
      <c r="N152" t="str">
        <f>[1]!b_info_maturitydate(K152)</f>
        <v>2006-11-23</v>
      </c>
      <c r="O152" s="7">
        <f>[1]!b_issue_issueprice(K152)</f>
        <v>100</v>
      </c>
      <c r="P152" s="7">
        <f>[1]!b_info_couponrate(K152)</f>
        <v>3.9</v>
      </c>
      <c r="Q152" t="str">
        <f>[1]!b_info_coupon(K152)</f>
        <v>附息</v>
      </c>
      <c r="R152">
        <f>[1]!b_info_interestfrequency(K152)</f>
        <v>1</v>
      </c>
      <c r="S152" t="str">
        <f>[1]!b_info_windl2type(K152)</f>
        <v>政策银行债</v>
      </c>
      <c r="T152" s="9">
        <f ca="1">[1]!b_pq_volume(K152,parameter!C$2-10,parameter!C$2,100000000)</f>
        <v>0</v>
      </c>
      <c r="U152" s="7">
        <f ca="1">IF(K152&lt;&gt;"",[1]!b_anal_yield_cnbd(K152,parameter!C$2,1),"")</f>
        <v>0</v>
      </c>
      <c r="V152" t="str">
        <f>[1]!b_info_interesttype(A152)</f>
        <v>固定利率</v>
      </c>
      <c r="W152" t="str">
        <f>[1]!b_info_embeddedopt(A152)</f>
        <v>否</v>
      </c>
    </row>
    <row r="153" spans="1:23">
      <c r="A153" s="3" t="s">
        <v>372</v>
      </c>
      <c r="B153" s="3" t="s">
        <v>373</v>
      </c>
      <c r="C153" s="5">
        <v>43851</v>
      </c>
      <c r="D153" s="3" t="s">
        <v>374</v>
      </c>
      <c r="E153" s="6">
        <v>40</v>
      </c>
      <c r="F153" s="3"/>
      <c r="G153" s="3"/>
      <c r="H153" s="6">
        <v>3.14</v>
      </c>
      <c r="I153" s="3" t="s">
        <v>58</v>
      </c>
      <c r="J153" s="3" t="s">
        <v>59</v>
      </c>
      <c r="K153" s="1" t="str">
        <f t="shared" si="2"/>
        <v>018011.SH</v>
      </c>
      <c r="L153" s="1" t="str">
        <f>[1]!b_info_name(K153)</f>
        <v>国开2002</v>
      </c>
      <c r="M153" t="str">
        <f>[1]!b_info_carrydate(K153)</f>
        <v>2020-02-03</v>
      </c>
      <c r="N153" t="str">
        <f>[1]!b_info_maturitydate(K153)</f>
        <v>2025-02-03</v>
      </c>
      <c r="O153" s="7">
        <f>[1]!b_issue_issueprice(K153)</f>
        <v>100</v>
      </c>
      <c r="P153" s="7">
        <f>[1]!b_info_couponrate(K153)</f>
        <v>3.14</v>
      </c>
      <c r="Q153" t="str">
        <f>[1]!b_info_coupon(K153)</f>
        <v>附息</v>
      </c>
      <c r="R153">
        <f>[1]!b_info_interestfrequency(K153)</f>
        <v>1</v>
      </c>
      <c r="S153" t="str">
        <f>[1]!b_info_windl2type(K153)</f>
        <v>政策银行债</v>
      </c>
      <c r="T153" s="9">
        <f ca="1">[1]!b_pq_volume(K153,parameter!C$2-10,parameter!C$2,100000000)</f>
        <v>0</v>
      </c>
      <c r="U153" s="7">
        <f ca="1">IF(K153&lt;&gt;"",[1]!b_anal_yield_cnbd(K153,parameter!C$2,1),"")</f>
        <v>2.5423</v>
      </c>
      <c r="V153" t="str">
        <f>[1]!b_info_interesttype(A153)</f>
        <v>固定利率</v>
      </c>
      <c r="W153" t="str">
        <f>[1]!b_info_embeddedopt(A153)</f>
        <v>否</v>
      </c>
    </row>
    <row r="154" spans="1:23">
      <c r="A154" s="3" t="s">
        <v>375</v>
      </c>
      <c r="B154" s="3" t="s">
        <v>376</v>
      </c>
      <c r="C154" s="5">
        <v>42272</v>
      </c>
      <c r="D154" s="3"/>
      <c r="E154" s="6">
        <v>0</v>
      </c>
      <c r="F154" s="3" t="s">
        <v>76</v>
      </c>
      <c r="G154" s="3"/>
      <c r="H154" s="6">
        <v>3.55</v>
      </c>
      <c r="I154" s="3" t="s">
        <v>77</v>
      </c>
      <c r="J154" s="3" t="s">
        <v>59</v>
      </c>
      <c r="K154" s="1" t="str">
        <f t="shared" si="2"/>
        <v>1589232.IB</v>
      </c>
      <c r="L154" s="1" t="str">
        <f>[1]!b_info_name(K154)</f>
        <v>15开元6A1</v>
      </c>
      <c r="M154" t="str">
        <f>[1]!b_info_carrydate(K154)</f>
        <v>2015-11-17</v>
      </c>
      <c r="N154" t="str">
        <f>[1]!b_info_maturitydate(K154)</f>
        <v>2016-04-12</v>
      </c>
      <c r="O154" s="7">
        <f>[1]!b_issue_issueprice(K154)</f>
        <v>100</v>
      </c>
      <c r="P154" s="7">
        <f>[1]!b_info_couponrate(K154)</f>
        <v>3.8</v>
      </c>
      <c r="Q154" t="str">
        <f>[1]!b_info_coupon(K154)</f>
        <v>附息</v>
      </c>
      <c r="R154">
        <f>[1]!b_info_interestfrequency(K154)</f>
        <v>4</v>
      </c>
      <c r="S154" t="str">
        <f>[1]!b_info_windl2type(K154)</f>
        <v>银保监会主管ABS</v>
      </c>
      <c r="T154" s="9">
        <f ca="1">[1]!b_pq_volume(K154,parameter!C$2-10,parameter!C$2,100000000)</f>
        <v>0</v>
      </c>
      <c r="U154" s="7">
        <f ca="1">IF(K154&lt;&gt;"",[1]!b_anal_yield_cnbd(K154,parameter!C$2,1),"")</f>
        <v>0</v>
      </c>
      <c r="V154" t="str">
        <f>[1]!b_info_interesttype(A154)</f>
        <v>浮动利率</v>
      </c>
      <c r="W154" t="str">
        <f>[1]!b_info_embeddedopt(A154)</f>
        <v>否</v>
      </c>
    </row>
    <row r="155" spans="1:23">
      <c r="A155" s="3" t="s">
        <v>377</v>
      </c>
      <c r="B155" s="3" t="s">
        <v>378</v>
      </c>
      <c r="C155" s="5">
        <v>42324</v>
      </c>
      <c r="D155" s="3"/>
      <c r="E155" s="6">
        <v>0</v>
      </c>
      <c r="F155" s="3" t="s">
        <v>76</v>
      </c>
      <c r="G155" s="3"/>
      <c r="H155" s="6">
        <v>5.35</v>
      </c>
      <c r="I155" s="3" t="s">
        <v>77</v>
      </c>
      <c r="J155" s="3" t="s">
        <v>59</v>
      </c>
      <c r="K155" s="1" t="str">
        <f t="shared" si="2"/>
        <v>1589306.IB</v>
      </c>
      <c r="L155" s="1" t="str">
        <f>[1]!b_info_name(K155)</f>
        <v>15开元9B</v>
      </c>
      <c r="M155" t="str">
        <f>[1]!b_info_carrydate(K155)</f>
        <v>2015-12-04</v>
      </c>
      <c r="N155" t="str">
        <f>[1]!b_info_maturitydate(K155)</f>
        <v>2019-10-12</v>
      </c>
      <c r="O155" s="7">
        <f>[1]!b_issue_issueprice(K155)</f>
        <v>100</v>
      </c>
      <c r="P155" s="7">
        <f>[1]!b_info_couponrate(K155)</f>
        <v>5.35</v>
      </c>
      <c r="Q155" t="str">
        <f>[1]!b_info_coupon(K155)</f>
        <v>附息</v>
      </c>
      <c r="R155">
        <f>[1]!b_info_interestfrequency(K155)</f>
        <v>4</v>
      </c>
      <c r="S155" t="str">
        <f>[1]!b_info_windl2type(K155)</f>
        <v>银保监会主管ABS</v>
      </c>
      <c r="T155" s="9">
        <f ca="1">[1]!b_pq_volume(K155,parameter!C$2-10,parameter!C$2,100000000)</f>
        <v>0</v>
      </c>
      <c r="U155" s="7">
        <f ca="1">IF(K155&lt;&gt;"",[1]!b_anal_yield_cnbd(K155,parameter!C$2,1),"")</f>
        <v>0</v>
      </c>
      <c r="V155" t="str">
        <f>[1]!b_info_interesttype(A155)</f>
        <v>浮动利率</v>
      </c>
      <c r="W155" t="str">
        <f>[1]!b_info_embeddedopt(A155)</f>
        <v>否</v>
      </c>
    </row>
    <row r="156" spans="1:23">
      <c r="A156" s="3" t="s">
        <v>379</v>
      </c>
      <c r="B156" s="3" t="s">
        <v>380</v>
      </c>
      <c r="C156" s="5">
        <v>36236</v>
      </c>
      <c r="D156" s="3"/>
      <c r="E156" s="6">
        <v>0</v>
      </c>
      <c r="F156" s="3"/>
      <c r="G156" s="3"/>
      <c r="H156" s="6">
        <v>5.305</v>
      </c>
      <c r="I156" s="3" t="s">
        <v>58</v>
      </c>
      <c r="J156" s="3" t="s">
        <v>59</v>
      </c>
      <c r="K156" s="1" t="str">
        <f t="shared" si="2"/>
        <v>9011.IB</v>
      </c>
      <c r="L156" s="1" t="str">
        <f>[1]!b_info_name(K156)</f>
        <v>99国开01</v>
      </c>
      <c r="M156" t="str">
        <f>[1]!b_info_carrydate(K156)</f>
        <v>1999-03-20</v>
      </c>
      <c r="N156" t="str">
        <f>[1]!b_info_maturitydate(K156)</f>
        <v>2009-03-20</v>
      </c>
      <c r="O156" s="7">
        <f>[1]!b_issue_issueprice(K156)</f>
        <v>100</v>
      </c>
      <c r="P156" s="7">
        <f>[1]!b_info_couponrate(K156)</f>
        <v>4.945</v>
      </c>
      <c r="Q156" t="str">
        <f>[1]!b_info_coupon(K156)</f>
        <v>附息</v>
      </c>
      <c r="R156">
        <f>[1]!b_info_interestfrequency(K156)</f>
        <v>1</v>
      </c>
      <c r="S156" t="str">
        <f>[1]!b_info_windl2type(K156)</f>
        <v>政策银行债</v>
      </c>
      <c r="T156" s="9">
        <f ca="1">[1]!b_pq_volume(K156,parameter!C$2-10,parameter!C$2,100000000)</f>
        <v>0</v>
      </c>
      <c r="U156" s="7">
        <f ca="1">IF(K156&lt;&gt;"",[1]!b_anal_yield_cnbd(K156,parameter!C$2,1),"")</f>
        <v>0</v>
      </c>
      <c r="V156" t="str">
        <f>[1]!b_info_interesttype(A156)</f>
        <v>浮动利率</v>
      </c>
      <c r="W156" t="str">
        <f>[1]!b_info_embeddedopt(A156)</f>
        <v>否</v>
      </c>
    </row>
    <row r="157" spans="1:23">
      <c r="A157" s="3" t="s">
        <v>381</v>
      </c>
      <c r="B157" s="3" t="s">
        <v>382</v>
      </c>
      <c r="C157" s="5">
        <v>40808</v>
      </c>
      <c r="D157" s="3"/>
      <c r="E157" s="6">
        <v>0</v>
      </c>
      <c r="F157" s="3"/>
      <c r="G157" s="3"/>
      <c r="H157" s="6">
        <v>4.74</v>
      </c>
      <c r="I157" s="3" t="s">
        <v>58</v>
      </c>
      <c r="J157" s="3" t="s">
        <v>59</v>
      </c>
      <c r="K157" s="1" t="str">
        <f t="shared" si="2"/>
        <v>110254.IB</v>
      </c>
      <c r="L157" s="1" t="str">
        <f>[1]!b_info_name(K157)</f>
        <v>11国开54</v>
      </c>
      <c r="M157" t="str">
        <f>[1]!b_info_carrydate(K157)</f>
        <v>2011-10-11</v>
      </c>
      <c r="N157" t="str">
        <f>[1]!b_info_maturitydate(K157)</f>
        <v>2018-10-11</v>
      </c>
      <c r="O157" s="7">
        <f>[1]!b_issue_issueprice(K157)</f>
        <v>100</v>
      </c>
      <c r="P157" s="7">
        <f>[1]!b_info_couponrate(K157)</f>
        <v>4.74</v>
      </c>
      <c r="Q157" t="str">
        <f>[1]!b_info_coupon(K157)</f>
        <v>附息</v>
      </c>
      <c r="R157">
        <f>[1]!b_info_interestfrequency(K157)</f>
        <v>1</v>
      </c>
      <c r="S157" t="str">
        <f>[1]!b_info_windl2type(K157)</f>
        <v>政策银行债</v>
      </c>
      <c r="T157" s="9">
        <f ca="1">[1]!b_pq_volume(K157,parameter!C$2-10,parameter!C$2,100000000)</f>
        <v>0</v>
      </c>
      <c r="U157" s="7">
        <f ca="1">IF(K157&lt;&gt;"",[1]!b_anal_yield_cnbd(K157,parameter!C$2,1),"")</f>
        <v>0</v>
      </c>
      <c r="V157" t="str">
        <f>[1]!b_info_interesttype(A157)</f>
        <v>固定利率</v>
      </c>
      <c r="W157" t="str">
        <f>[1]!b_info_embeddedopt(A157)</f>
        <v>否</v>
      </c>
    </row>
    <row r="158" spans="1:23">
      <c r="A158" s="3" t="s">
        <v>383</v>
      </c>
      <c r="B158" s="3" t="s">
        <v>384</v>
      </c>
      <c r="C158" s="5">
        <v>41362</v>
      </c>
      <c r="D158" s="3" t="s">
        <v>385</v>
      </c>
      <c r="E158" s="6">
        <v>280</v>
      </c>
      <c r="F158" s="3"/>
      <c r="G158" s="3"/>
      <c r="H158" s="6">
        <v>3.09</v>
      </c>
      <c r="I158" s="3" t="s">
        <v>58</v>
      </c>
      <c r="J158" s="3" t="s">
        <v>59</v>
      </c>
      <c r="K158" s="1" t="str">
        <f t="shared" si="2"/>
        <v>1302202.IB</v>
      </c>
      <c r="L158" s="1" t="str">
        <f>[1]!b_info_name(K158)</f>
        <v>13国开202</v>
      </c>
      <c r="M158" t="str">
        <f>[1]!b_info_carrydate(K158)</f>
        <v>2013-04-02</v>
      </c>
      <c r="N158" t="str">
        <f>[1]!b_info_maturitydate(K158)</f>
        <v>2028-06-02</v>
      </c>
      <c r="O158" s="7">
        <f>[1]!b_issue_issueprice(K158)</f>
        <v>100</v>
      </c>
      <c r="P158" s="7">
        <f>[1]!b_info_couponrate(K158)</f>
        <v>4.59</v>
      </c>
      <c r="Q158" t="str">
        <f>[1]!b_info_coupon(K158)</f>
        <v>附息</v>
      </c>
      <c r="R158">
        <f>[1]!b_info_interestfrequency(K158)</f>
        <v>2</v>
      </c>
      <c r="S158" t="str">
        <f>[1]!b_info_windl2type(K158)</f>
        <v>政策银行债</v>
      </c>
      <c r="T158" s="9">
        <f ca="1">[1]!b_pq_volume(K158,parameter!C$2-10,parameter!C$2,100000000)</f>
        <v>0</v>
      </c>
      <c r="U158" s="7">
        <f ca="1">IF(K158&lt;&gt;"",[1]!b_anal_yield_cnbd(K158,parameter!C$2,1),"")</f>
        <v>0</v>
      </c>
      <c r="V158" t="str">
        <f>[1]!b_info_interesttype(A158)</f>
        <v>浮动利率</v>
      </c>
      <c r="W158" t="str">
        <f>[1]!b_info_embeddedopt(A158)</f>
        <v>否</v>
      </c>
    </row>
    <row r="159" spans="1:23">
      <c r="A159" s="3" t="s">
        <v>386</v>
      </c>
      <c r="B159" s="3" t="s">
        <v>387</v>
      </c>
      <c r="C159" s="5">
        <v>40563</v>
      </c>
      <c r="D159" s="3"/>
      <c r="E159" s="6">
        <v>0</v>
      </c>
      <c r="F159" s="3"/>
      <c r="G159" s="3"/>
      <c r="H159" s="6">
        <v>4.04</v>
      </c>
      <c r="I159" s="3" t="s">
        <v>58</v>
      </c>
      <c r="J159" s="3" t="s">
        <v>59</v>
      </c>
      <c r="K159" s="1" t="str">
        <f t="shared" si="2"/>
        <v>110205.IB</v>
      </c>
      <c r="L159" s="1" t="str">
        <f>[1]!b_info_name(K159)</f>
        <v>11国开05</v>
      </c>
      <c r="M159" t="str">
        <f>[1]!b_info_carrydate(K159)</f>
        <v>2011-02-14</v>
      </c>
      <c r="N159" t="str">
        <f>[1]!b_info_maturitydate(K159)</f>
        <v>2016-02-14</v>
      </c>
      <c r="O159" s="7">
        <f>[1]!b_issue_issueprice(K159)</f>
        <v>100</v>
      </c>
      <c r="P159" s="7">
        <f>[1]!b_info_couponrate(K159)</f>
        <v>4.04</v>
      </c>
      <c r="Q159" t="str">
        <f>[1]!b_info_coupon(K159)</f>
        <v>附息</v>
      </c>
      <c r="R159">
        <f>[1]!b_info_interestfrequency(K159)</f>
        <v>1</v>
      </c>
      <c r="S159" t="str">
        <f>[1]!b_info_windl2type(K159)</f>
        <v>政策银行债</v>
      </c>
      <c r="T159" s="9">
        <f ca="1">[1]!b_pq_volume(K159,parameter!C$2-10,parameter!C$2,100000000)</f>
        <v>0</v>
      </c>
      <c r="U159" s="7">
        <f ca="1">IF(K159&lt;&gt;"",[1]!b_anal_yield_cnbd(K159,parameter!C$2,1),"")</f>
        <v>0</v>
      </c>
      <c r="V159" t="str">
        <f>[1]!b_info_interesttype(A159)</f>
        <v>固定利率</v>
      </c>
      <c r="W159" t="str">
        <f>[1]!b_info_embeddedopt(A159)</f>
        <v>否</v>
      </c>
    </row>
    <row r="160" spans="1:23">
      <c r="A160" s="3" t="s">
        <v>388</v>
      </c>
      <c r="B160" s="3" t="s">
        <v>389</v>
      </c>
      <c r="C160" s="5">
        <v>36362</v>
      </c>
      <c r="D160" s="3"/>
      <c r="E160" s="6">
        <v>0</v>
      </c>
      <c r="F160" s="3"/>
      <c r="G160" s="3"/>
      <c r="H160" s="6">
        <v>2.45</v>
      </c>
      <c r="I160" s="3" t="s">
        <v>58</v>
      </c>
      <c r="J160" s="3" t="s">
        <v>59</v>
      </c>
      <c r="K160" s="1" t="str">
        <f t="shared" si="2"/>
        <v>9016.IB</v>
      </c>
      <c r="L160" s="1" t="str">
        <f>[1]!b_info_name(K160)</f>
        <v>99国开05</v>
      </c>
      <c r="M160" t="str">
        <f>[1]!b_info_carrydate(K160)</f>
        <v>1999-07-27</v>
      </c>
      <c r="N160" t="str">
        <f>[1]!b_info_maturitydate(K160)</f>
        <v>2000-01-27</v>
      </c>
      <c r="O160" s="7">
        <f>[1]!b_issue_issueprice(K160)</f>
        <v>98.78</v>
      </c>
      <c r="P160" s="7">
        <f>[1]!b_info_couponrate(K160)</f>
        <v>2.45</v>
      </c>
      <c r="Q160" t="str">
        <f>[1]!b_info_coupon(K160)</f>
        <v>贴现</v>
      </c>
      <c r="R160">
        <f>[1]!b_info_interestfrequency(K160)</f>
        <v>0</v>
      </c>
      <c r="S160" t="str">
        <f>[1]!b_info_windl2type(K160)</f>
        <v>政策银行债</v>
      </c>
      <c r="T160" s="9">
        <f ca="1">[1]!b_pq_volume(K160,parameter!C$2-10,parameter!C$2,100000000)</f>
        <v>0</v>
      </c>
      <c r="U160" s="7">
        <f ca="1">IF(K160&lt;&gt;"",[1]!b_anal_yield_cnbd(K160,parameter!C$2,1),"")</f>
        <v>0</v>
      </c>
      <c r="V160" t="str">
        <f>[1]!b_info_interesttype(A160)</f>
        <v>固定利率</v>
      </c>
      <c r="W160" t="str">
        <f>[1]!b_info_embeddedopt(A160)</f>
        <v>否</v>
      </c>
    </row>
    <row r="161" spans="1:23">
      <c r="A161" s="3" t="s">
        <v>390</v>
      </c>
      <c r="B161" s="3" t="s">
        <v>391</v>
      </c>
      <c r="C161" s="5">
        <v>42622</v>
      </c>
      <c r="D161" s="3"/>
      <c r="E161" s="6">
        <v>0</v>
      </c>
      <c r="F161" s="3" t="s">
        <v>151</v>
      </c>
      <c r="G161" s="3"/>
      <c r="H161" s="6">
        <v>3.8</v>
      </c>
      <c r="I161" s="3" t="s">
        <v>77</v>
      </c>
      <c r="J161" s="3" t="s">
        <v>59</v>
      </c>
      <c r="K161" s="1" t="str">
        <f t="shared" si="2"/>
        <v>1689181.IB</v>
      </c>
      <c r="L161" s="1" t="str">
        <f>[1]!b_info_name(K161)</f>
        <v>16开元2B</v>
      </c>
      <c r="M161" t="str">
        <f>[1]!b_info_carrydate(K161)</f>
        <v>2016-09-13</v>
      </c>
      <c r="N161" t="str">
        <f>[1]!b_info_maturitydate(K161)</f>
        <v>2018-06-12</v>
      </c>
      <c r="O161" s="7">
        <f>[1]!b_issue_issueprice(K161)</f>
        <v>100</v>
      </c>
      <c r="P161" s="7">
        <f>[1]!b_info_couponrate(K161)</f>
        <v>3.8</v>
      </c>
      <c r="Q161" t="str">
        <f>[1]!b_info_coupon(K161)</f>
        <v>附息</v>
      </c>
      <c r="R161">
        <f>[1]!b_info_interestfrequency(K161)</f>
        <v>4</v>
      </c>
      <c r="S161" t="str">
        <f>[1]!b_info_windl2type(K161)</f>
        <v>银保监会主管ABS</v>
      </c>
      <c r="T161" s="9">
        <f ca="1">[1]!b_pq_volume(K161,parameter!C$2-10,parameter!C$2,100000000)</f>
        <v>0</v>
      </c>
      <c r="U161" s="7">
        <f ca="1">IF(K161&lt;&gt;"",[1]!b_anal_yield_cnbd(K161,parameter!C$2,1),"")</f>
        <v>0</v>
      </c>
      <c r="V161" t="str">
        <f>[1]!b_info_interesttype(A161)</f>
        <v>浮动利率</v>
      </c>
      <c r="W161" t="str">
        <f>[1]!b_info_embeddedopt(A161)</f>
        <v>否</v>
      </c>
    </row>
    <row r="162" spans="1:23">
      <c r="A162" s="3" t="s">
        <v>392</v>
      </c>
      <c r="B162" s="3" t="s">
        <v>393</v>
      </c>
      <c r="C162" s="5">
        <v>39267</v>
      </c>
      <c r="D162" s="3"/>
      <c r="E162" s="6">
        <v>0</v>
      </c>
      <c r="F162" s="3"/>
      <c r="G162" s="3"/>
      <c r="H162" s="6">
        <v>4.73</v>
      </c>
      <c r="I162" s="3" t="s">
        <v>58</v>
      </c>
      <c r="J162" s="3" t="s">
        <v>59</v>
      </c>
      <c r="K162" s="1" t="str">
        <f t="shared" si="2"/>
        <v>070213.IB</v>
      </c>
      <c r="L162" s="1" t="str">
        <f>[1]!b_info_name(K162)</f>
        <v>07国开13</v>
      </c>
      <c r="M162" t="str">
        <f>[1]!b_info_carrydate(K162)</f>
        <v>2007-07-11</v>
      </c>
      <c r="N162" t="str">
        <f>[1]!b_info_maturitydate(K162)</f>
        <v>2008-07-11</v>
      </c>
      <c r="O162" s="7">
        <f>[1]!b_issue_issueprice(K162)</f>
        <v>100</v>
      </c>
      <c r="P162" s="7">
        <f>[1]!b_info_couponrate(K162)</f>
        <v>3.32</v>
      </c>
      <c r="Q162" t="str">
        <f>[1]!b_info_coupon(K162)</f>
        <v>附息</v>
      </c>
      <c r="R162">
        <f>[1]!b_info_interestfrequency(K162)</f>
        <v>4</v>
      </c>
      <c r="S162" t="str">
        <f>[1]!b_info_windl2type(K162)</f>
        <v>政策银行债</v>
      </c>
      <c r="T162" s="9">
        <f ca="1">[1]!b_pq_volume(K162,parameter!C$2-10,parameter!C$2,100000000)</f>
        <v>0</v>
      </c>
      <c r="U162" s="7">
        <f ca="1">IF(K162&lt;&gt;"",[1]!b_anal_yield_cnbd(K162,parameter!C$2,1),"")</f>
        <v>0</v>
      </c>
      <c r="V162" t="str">
        <f>[1]!b_info_interesttype(A162)</f>
        <v>浮动利率</v>
      </c>
      <c r="W162" t="str">
        <f>[1]!b_info_embeddedopt(A162)</f>
        <v>否</v>
      </c>
    </row>
    <row r="163" spans="1:23">
      <c r="A163" s="3" t="s">
        <v>394</v>
      </c>
      <c r="B163" s="3" t="s">
        <v>395</v>
      </c>
      <c r="C163" s="5">
        <v>44858</v>
      </c>
      <c r="D163" s="3"/>
      <c r="E163" s="6">
        <v>0</v>
      </c>
      <c r="F163" s="3"/>
      <c r="G163" s="3"/>
      <c r="H163" s="6">
        <v>2.3</v>
      </c>
      <c r="I163" s="3" t="s">
        <v>62</v>
      </c>
      <c r="J163" s="3" t="s">
        <v>59</v>
      </c>
      <c r="K163" s="1" t="str">
        <f t="shared" si="2"/>
        <v>CDBHC22036.CMU</v>
      </c>
      <c r="L163" s="1" t="str">
        <f>[1]!b_info_name(K163)</f>
        <v>开发银行 2.3% C2023</v>
      </c>
      <c r="M163" t="str">
        <f>[1]!b_info_carrydate(K163)</f>
        <v>2022-10-24</v>
      </c>
      <c r="N163" t="str">
        <f>[1]!b_info_maturitydate(K163)</f>
        <v>2023-10-24</v>
      </c>
      <c r="O163" s="7">
        <f>[1]!b_issue_issueprice(K163)</f>
        <v>100</v>
      </c>
      <c r="P163" s="7">
        <f>[1]!b_info_couponrate(K163)</f>
        <v>2.3</v>
      </c>
      <c r="Q163" t="str">
        <f>[1]!b_info_coupon(K163)</f>
        <v>附息</v>
      </c>
      <c r="R163">
        <f>[1]!b_info_interestfrequency(K163)</f>
        <v>1</v>
      </c>
      <c r="S163">
        <f>[1]!b_info_windl2type(K163)</f>
        <v>0</v>
      </c>
      <c r="T163" s="9">
        <f ca="1">[1]!b_pq_volume(K163,parameter!C$2-10,parameter!C$2,100000000)</f>
        <v>0</v>
      </c>
      <c r="U163" s="7">
        <f ca="1">IF(K163&lt;&gt;"",[1]!b_anal_yield_cnbd(K163,parameter!C$2,1),"")</f>
        <v>0</v>
      </c>
      <c r="V163" t="str">
        <f>[1]!b_info_interesttype(A163)</f>
        <v>固定利率</v>
      </c>
      <c r="W163" t="str">
        <f>[1]!b_info_embeddedopt(A163)</f>
        <v>否</v>
      </c>
    </row>
    <row r="164" spans="1:23">
      <c r="A164" s="3" t="s">
        <v>396</v>
      </c>
      <c r="B164" s="3" t="s">
        <v>397</v>
      </c>
      <c r="C164" s="5">
        <v>41814</v>
      </c>
      <c r="D164" s="3"/>
      <c r="E164" s="6">
        <v>0</v>
      </c>
      <c r="F164" s="3"/>
      <c r="G164" s="3"/>
      <c r="H164" s="6">
        <v>4.5</v>
      </c>
      <c r="I164" s="3" t="s">
        <v>58</v>
      </c>
      <c r="J164" s="3" t="s">
        <v>59</v>
      </c>
      <c r="K164" s="1" t="str">
        <f t="shared" si="2"/>
        <v>140216.IB</v>
      </c>
      <c r="L164" s="1" t="str">
        <f>[1]!b_info_name(K164)</f>
        <v>14国开16</v>
      </c>
      <c r="M164" t="str">
        <f>[1]!b_info_carrydate(K164)</f>
        <v>2014-06-26</v>
      </c>
      <c r="N164" t="str">
        <f>[1]!b_info_maturitydate(K164)</f>
        <v>2017-06-26</v>
      </c>
      <c r="O164" s="7">
        <f>[1]!b_issue_issueprice(K164)</f>
        <v>100</v>
      </c>
      <c r="P164" s="7">
        <f>[1]!b_info_couponrate(K164)</f>
        <v>4.5</v>
      </c>
      <c r="Q164" t="str">
        <f>[1]!b_info_coupon(K164)</f>
        <v>附息</v>
      </c>
      <c r="R164">
        <f>[1]!b_info_interestfrequency(K164)</f>
        <v>1</v>
      </c>
      <c r="S164" t="str">
        <f>[1]!b_info_windl2type(K164)</f>
        <v>政策银行债</v>
      </c>
      <c r="T164" s="9">
        <f ca="1">[1]!b_pq_volume(K164,parameter!C$2-10,parameter!C$2,100000000)</f>
        <v>0</v>
      </c>
      <c r="U164" s="7">
        <f ca="1">IF(K164&lt;&gt;"",[1]!b_anal_yield_cnbd(K164,parameter!C$2,1),"")</f>
        <v>0</v>
      </c>
      <c r="V164" t="str">
        <f>[1]!b_info_interesttype(A164)</f>
        <v>固定利率</v>
      </c>
      <c r="W164" t="str">
        <f>[1]!b_info_embeddedopt(A164)</f>
        <v>否</v>
      </c>
    </row>
    <row r="165" spans="1:23">
      <c r="A165" s="3" t="s">
        <v>398</v>
      </c>
      <c r="B165" s="3" t="s">
        <v>399</v>
      </c>
      <c r="C165" s="5">
        <v>39267</v>
      </c>
      <c r="D165" s="3"/>
      <c r="E165" s="6">
        <v>0</v>
      </c>
      <c r="F165" s="3"/>
      <c r="G165" s="3"/>
      <c r="H165" s="6">
        <v>3.995</v>
      </c>
      <c r="I165" s="3" t="s">
        <v>58</v>
      </c>
      <c r="J165" s="3" t="s">
        <v>59</v>
      </c>
      <c r="K165" s="1" t="str">
        <f t="shared" si="2"/>
        <v>070212.IB</v>
      </c>
      <c r="L165" s="1" t="str">
        <f>[1]!b_info_name(K165)</f>
        <v>07国开12</v>
      </c>
      <c r="M165" t="str">
        <f>[1]!b_info_carrydate(K165)</f>
        <v>2007-10-18</v>
      </c>
      <c r="N165" t="str">
        <f>[1]!b_info_maturitydate(K165)</f>
        <v>2009-10-18</v>
      </c>
      <c r="O165" s="7">
        <f>[1]!b_issue_issueprice(K165)</f>
        <v>100</v>
      </c>
      <c r="P165" s="7">
        <f>[1]!b_info_couponrate(K165)</f>
        <v>3.995</v>
      </c>
      <c r="Q165" t="str">
        <f>[1]!b_info_coupon(K165)</f>
        <v>附息</v>
      </c>
      <c r="R165">
        <f>[1]!b_info_interestfrequency(K165)</f>
        <v>1</v>
      </c>
      <c r="S165" t="str">
        <f>[1]!b_info_windl2type(K165)</f>
        <v>政策银行债</v>
      </c>
      <c r="T165" s="9">
        <f ca="1">[1]!b_pq_volume(K165,parameter!C$2-10,parameter!C$2,100000000)</f>
        <v>0</v>
      </c>
      <c r="U165" s="7">
        <f ca="1">IF(K165&lt;&gt;"",[1]!b_anal_yield_cnbd(K165,parameter!C$2,1),"")</f>
        <v>0</v>
      </c>
      <c r="V165" t="str">
        <f>[1]!b_info_interesttype(A165)</f>
        <v>固定利率</v>
      </c>
      <c r="W165" t="str">
        <f>[1]!b_info_embeddedopt(A165)</f>
        <v>否</v>
      </c>
    </row>
    <row r="166" spans="1:23">
      <c r="A166" s="3" t="s">
        <v>400</v>
      </c>
      <c r="B166" s="3" t="s">
        <v>401</v>
      </c>
      <c r="C166" s="5">
        <v>41163</v>
      </c>
      <c r="D166" s="3"/>
      <c r="E166" s="6">
        <v>0</v>
      </c>
      <c r="F166" s="3"/>
      <c r="G166" s="3"/>
      <c r="H166" s="6">
        <v>4.29</v>
      </c>
      <c r="I166" s="3" t="s">
        <v>58</v>
      </c>
      <c r="J166" s="3" t="s">
        <v>59</v>
      </c>
      <c r="K166" s="1" t="str">
        <f t="shared" si="2"/>
        <v>120242.IB</v>
      </c>
      <c r="L166" s="1" t="str">
        <f>[1]!b_info_name(K166)</f>
        <v>12国开42</v>
      </c>
      <c r="M166" t="str">
        <f>[1]!b_info_carrydate(K166)</f>
        <v>2012-09-17</v>
      </c>
      <c r="N166" t="str">
        <f>[1]!b_info_maturitydate(K166)</f>
        <v>2022-09-17</v>
      </c>
      <c r="O166" s="7">
        <f>[1]!b_issue_issueprice(K166)</f>
        <v>100</v>
      </c>
      <c r="P166" s="7">
        <f>[1]!b_info_couponrate(K166)</f>
        <v>4.29</v>
      </c>
      <c r="Q166" t="str">
        <f>[1]!b_info_coupon(K166)</f>
        <v>附息</v>
      </c>
      <c r="R166">
        <f>[1]!b_info_interestfrequency(K166)</f>
        <v>1</v>
      </c>
      <c r="S166" t="str">
        <f>[1]!b_info_windl2type(K166)</f>
        <v>政策银行债</v>
      </c>
      <c r="T166" s="9">
        <f ca="1">[1]!b_pq_volume(K166,parameter!C$2-10,parameter!C$2,100000000)</f>
        <v>0</v>
      </c>
      <c r="U166" s="7">
        <f ca="1">IF(K166&lt;&gt;"",[1]!b_anal_yield_cnbd(K166,parameter!C$2,1),"")</f>
        <v>0</v>
      </c>
      <c r="V166" t="str">
        <f>[1]!b_info_interesttype(A166)</f>
        <v>固定利率</v>
      </c>
      <c r="W166" t="str">
        <f>[1]!b_info_embeddedopt(A166)</f>
        <v>否</v>
      </c>
    </row>
    <row r="167" spans="1:23">
      <c r="A167" s="3" t="s">
        <v>402</v>
      </c>
      <c r="B167" s="3" t="s">
        <v>403</v>
      </c>
      <c r="C167" s="5">
        <v>36656</v>
      </c>
      <c r="D167" s="3"/>
      <c r="E167" s="6">
        <v>0</v>
      </c>
      <c r="F167" s="3"/>
      <c r="G167" s="3"/>
      <c r="H167" s="6">
        <v>2.2063</v>
      </c>
      <c r="I167" s="3" t="s">
        <v>58</v>
      </c>
      <c r="J167" s="3" t="s">
        <v>59</v>
      </c>
      <c r="K167" s="1" t="str">
        <f t="shared" si="2"/>
        <v>000204.IB</v>
      </c>
      <c r="L167" s="1" t="str">
        <f>[1]!b_info_name(K167)</f>
        <v>00国开04</v>
      </c>
      <c r="M167" t="str">
        <f>[1]!b_info_carrydate(K167)</f>
        <v>2000-05-16</v>
      </c>
      <c r="N167" t="str">
        <f>[1]!b_info_maturitydate(K167)</f>
        <v>2000-11-16</v>
      </c>
      <c r="O167" s="7">
        <f>[1]!b_issue_issueprice(K167)</f>
        <v>98.9</v>
      </c>
      <c r="P167" s="7">
        <f>[1]!b_info_couponrate(K167)</f>
        <v>2.2063</v>
      </c>
      <c r="Q167" t="str">
        <f>[1]!b_info_coupon(K167)</f>
        <v>贴现</v>
      </c>
      <c r="R167">
        <f>[1]!b_info_interestfrequency(K167)</f>
        <v>0</v>
      </c>
      <c r="S167" t="str">
        <f>[1]!b_info_windl2type(K167)</f>
        <v>政策银行债</v>
      </c>
      <c r="T167" s="9">
        <f ca="1">[1]!b_pq_volume(K167,parameter!C$2-10,parameter!C$2,100000000)</f>
        <v>0</v>
      </c>
      <c r="U167" s="7">
        <f ca="1">IF(K167&lt;&gt;"",[1]!b_anal_yield_cnbd(K167,parameter!C$2,1),"")</f>
        <v>0</v>
      </c>
      <c r="V167" t="str">
        <f>[1]!b_info_interesttype(A167)</f>
        <v>固定利率</v>
      </c>
      <c r="W167" t="str">
        <f>[1]!b_info_embeddedopt(A167)</f>
        <v>否</v>
      </c>
    </row>
    <row r="168" spans="1:23">
      <c r="A168" s="3" t="s">
        <v>404</v>
      </c>
      <c r="B168" s="3" t="s">
        <v>405</v>
      </c>
      <c r="C168" s="5">
        <v>39419</v>
      </c>
      <c r="D168" s="3"/>
      <c r="E168" s="6">
        <v>0</v>
      </c>
      <c r="F168" s="3"/>
      <c r="G168" s="3"/>
      <c r="H168" s="6">
        <v>3.75</v>
      </c>
      <c r="I168" s="3" t="s">
        <v>58</v>
      </c>
      <c r="J168" s="3" t="s">
        <v>59</v>
      </c>
      <c r="K168" s="1" t="str">
        <f t="shared" si="2"/>
        <v>070226.IB</v>
      </c>
      <c r="L168" s="1" t="str">
        <f>[1]!b_info_name(K168)</f>
        <v>07国开26</v>
      </c>
      <c r="M168" t="str">
        <f>[1]!b_info_carrydate(K168)</f>
        <v>2008-01-10</v>
      </c>
      <c r="N168" t="str">
        <f>[1]!b_info_maturitydate(K168)</f>
        <v>2013-01-10</v>
      </c>
      <c r="O168" s="7">
        <f>[1]!b_issue_issueprice(K168)</f>
        <v>100</v>
      </c>
      <c r="P168" s="7">
        <f>[1]!b_info_couponrate(K168)</f>
        <v>4.89</v>
      </c>
      <c r="Q168" t="str">
        <f>[1]!b_info_coupon(K168)</f>
        <v>附息</v>
      </c>
      <c r="R168">
        <f>[1]!b_info_interestfrequency(K168)</f>
        <v>2</v>
      </c>
      <c r="S168" t="str">
        <f>[1]!b_info_windl2type(K168)</f>
        <v>政策银行债</v>
      </c>
      <c r="T168" s="9">
        <f ca="1">[1]!b_pq_volume(K168,parameter!C$2-10,parameter!C$2,100000000)</f>
        <v>0</v>
      </c>
      <c r="U168" s="7">
        <f ca="1">IF(K168&lt;&gt;"",[1]!b_anal_yield_cnbd(K168,parameter!C$2,1),"")</f>
        <v>0</v>
      </c>
      <c r="V168" t="str">
        <f>[1]!b_info_interesttype(A168)</f>
        <v>浮动利率</v>
      </c>
      <c r="W168" t="str">
        <f>[1]!b_info_embeddedopt(A168)</f>
        <v>否</v>
      </c>
    </row>
    <row r="169" spans="1:23">
      <c r="A169" s="3" t="s">
        <v>406</v>
      </c>
      <c r="B169" s="3" t="s">
        <v>407</v>
      </c>
      <c r="C169" s="5">
        <v>43927</v>
      </c>
      <c r="D169" s="3"/>
      <c r="E169" s="6">
        <v>0</v>
      </c>
      <c r="F169" s="3"/>
      <c r="G169" s="3"/>
      <c r="H169" s="6">
        <v>2</v>
      </c>
      <c r="I169" s="3" t="s">
        <v>62</v>
      </c>
      <c r="J169" s="3" t="s">
        <v>59</v>
      </c>
      <c r="K169" s="1" t="str">
        <f t="shared" si="2"/>
        <v>CDBHC20008.CMU</v>
      </c>
      <c r="L169" s="1" t="str">
        <f>[1]!b_info_name(K169)</f>
        <v>开发银行 2% C2021</v>
      </c>
      <c r="M169" t="str">
        <f>[1]!b_info_carrydate(K169)</f>
        <v>2020-04-06</v>
      </c>
      <c r="N169" t="str">
        <f>[1]!b_info_maturitydate(K169)</f>
        <v>2021-04-06</v>
      </c>
      <c r="O169" s="7">
        <f>[1]!b_issue_issueprice(K169)</f>
        <v>100</v>
      </c>
      <c r="P169" s="7">
        <f>[1]!b_info_couponrate(K169)</f>
        <v>2</v>
      </c>
      <c r="Q169" t="str">
        <f>[1]!b_info_coupon(K169)</f>
        <v>到期一次还本付息</v>
      </c>
      <c r="R169">
        <f>[1]!b_info_interestfrequency(K169)</f>
        <v>0</v>
      </c>
      <c r="S169">
        <f>[1]!b_info_windl2type(K169)</f>
        <v>0</v>
      </c>
      <c r="T169" s="9">
        <f ca="1">[1]!b_pq_volume(K169,parameter!C$2-10,parameter!C$2,100000000)</f>
        <v>0</v>
      </c>
      <c r="U169" s="7">
        <f ca="1">IF(K169&lt;&gt;"",[1]!b_anal_yield_cnbd(K169,parameter!C$2,1),"")</f>
        <v>0</v>
      </c>
      <c r="V169" t="str">
        <f>[1]!b_info_interesttype(A169)</f>
        <v>固定利率</v>
      </c>
      <c r="W169" t="str">
        <f>[1]!b_info_embeddedopt(A169)</f>
        <v>否</v>
      </c>
    </row>
    <row r="170" spans="1:23">
      <c r="A170" s="3" t="s">
        <v>408</v>
      </c>
      <c r="B170" s="3" t="s">
        <v>409</v>
      </c>
      <c r="C170" s="5">
        <v>39470</v>
      </c>
      <c r="D170" s="3"/>
      <c r="E170" s="6">
        <v>0</v>
      </c>
      <c r="F170" s="3"/>
      <c r="G170" s="3"/>
      <c r="H170" s="6">
        <v>3.76</v>
      </c>
      <c r="I170" s="3" t="s">
        <v>58</v>
      </c>
      <c r="J170" s="3" t="s">
        <v>59</v>
      </c>
      <c r="K170" s="1" t="str">
        <f t="shared" si="2"/>
        <v>080203.IB</v>
      </c>
      <c r="L170" s="1" t="str">
        <f>[1]!b_info_name(K170)</f>
        <v>08国开03</v>
      </c>
      <c r="M170" t="str">
        <f>[1]!b_info_carrydate(K170)</f>
        <v>2008-02-20</v>
      </c>
      <c r="N170" t="str">
        <f>[1]!b_info_maturitydate(K170)</f>
        <v>2015-02-20</v>
      </c>
      <c r="O170" s="7">
        <f>[1]!b_issue_issueprice(K170)</f>
        <v>100</v>
      </c>
      <c r="P170" s="7">
        <f>[1]!b_info_couponrate(K170)</f>
        <v>4.9</v>
      </c>
      <c r="Q170" t="str">
        <f>[1]!b_info_coupon(K170)</f>
        <v>附息</v>
      </c>
      <c r="R170">
        <f>[1]!b_info_interestfrequency(K170)</f>
        <v>2</v>
      </c>
      <c r="S170" t="str">
        <f>[1]!b_info_windl2type(K170)</f>
        <v>政策银行债</v>
      </c>
      <c r="T170" s="9">
        <f ca="1">[1]!b_pq_volume(K170,parameter!C$2-10,parameter!C$2,100000000)</f>
        <v>0</v>
      </c>
      <c r="U170" s="7">
        <f ca="1">IF(K170&lt;&gt;"",[1]!b_anal_yield_cnbd(K170,parameter!C$2,1),"")</f>
        <v>0</v>
      </c>
      <c r="V170" t="str">
        <f>[1]!b_info_interesttype(A170)</f>
        <v>浮动利率</v>
      </c>
      <c r="W170" t="str">
        <f>[1]!b_info_embeddedopt(A170)</f>
        <v>否</v>
      </c>
    </row>
    <row r="171" spans="1:23">
      <c r="A171" s="3" t="s">
        <v>410</v>
      </c>
      <c r="B171" s="3" t="s">
        <v>411</v>
      </c>
      <c r="C171" s="5">
        <v>39792</v>
      </c>
      <c r="D171" s="3"/>
      <c r="E171" s="6">
        <v>0</v>
      </c>
      <c r="F171" s="3"/>
      <c r="G171" s="3"/>
      <c r="H171" s="6">
        <v>3.6</v>
      </c>
      <c r="I171" s="3" t="s">
        <v>58</v>
      </c>
      <c r="J171" s="3" t="s">
        <v>59</v>
      </c>
      <c r="K171" s="1" t="str">
        <f t="shared" si="2"/>
        <v>080223.IB</v>
      </c>
      <c r="L171" s="1" t="str">
        <f>[1]!b_info_name(K171)</f>
        <v>08国开23</v>
      </c>
      <c r="M171" t="str">
        <f>[1]!b_info_carrydate(K171)</f>
        <v>2008-12-15</v>
      </c>
      <c r="N171" t="str">
        <f>[1]!b_info_maturitydate(K171)</f>
        <v>2018-12-15</v>
      </c>
      <c r="O171" s="7">
        <f>[1]!b_issue_issueprice(K171)</f>
        <v>100</v>
      </c>
      <c r="P171" s="7">
        <f>[1]!b_info_couponrate(K171)</f>
        <v>2.1</v>
      </c>
      <c r="Q171" t="str">
        <f>[1]!b_info_coupon(K171)</f>
        <v>附息</v>
      </c>
      <c r="R171">
        <f>[1]!b_info_interestfrequency(K171)</f>
        <v>1</v>
      </c>
      <c r="S171" t="str">
        <f>[1]!b_info_windl2type(K171)</f>
        <v>政策银行债</v>
      </c>
      <c r="T171" s="9">
        <f ca="1">[1]!b_pq_volume(K171,parameter!C$2-10,parameter!C$2,100000000)</f>
        <v>0</v>
      </c>
      <c r="U171" s="7">
        <f ca="1">IF(K171&lt;&gt;"",[1]!b_anal_yield_cnbd(K171,parameter!C$2,1),"")</f>
        <v>0</v>
      </c>
      <c r="V171" t="str">
        <f>[1]!b_info_interesttype(A171)</f>
        <v>累进利率</v>
      </c>
      <c r="W171" t="str">
        <f>[1]!b_info_embeddedopt(A171)</f>
        <v>是</v>
      </c>
    </row>
    <row r="172" spans="1:23">
      <c r="A172" s="3" t="s">
        <v>412</v>
      </c>
      <c r="B172" s="3" t="s">
        <v>61</v>
      </c>
      <c r="C172" s="5">
        <v>41289</v>
      </c>
      <c r="D172" s="3"/>
      <c r="E172" s="6">
        <v>0</v>
      </c>
      <c r="F172" s="3"/>
      <c r="G172" s="3"/>
      <c r="H172" s="6">
        <v>2.8</v>
      </c>
      <c r="I172" s="3" t="s">
        <v>62</v>
      </c>
      <c r="J172" s="3" t="s">
        <v>59</v>
      </c>
      <c r="K172" s="1" t="str">
        <f t="shared" si="2"/>
        <v>CDBHC13003.CMU</v>
      </c>
      <c r="L172" s="1" t="str">
        <f>[1]!b_info_name(K172)</f>
        <v>国开行存款证2013</v>
      </c>
      <c r="M172" t="str">
        <f>[1]!b_info_carrydate(K172)</f>
        <v>2013-01-15</v>
      </c>
      <c r="N172" t="str">
        <f>[1]!b_info_maturitydate(K172)</f>
        <v>2013-10-15</v>
      </c>
      <c r="O172" s="7">
        <f>[1]!b_issue_issueprice(K172)</f>
        <v>100</v>
      </c>
      <c r="P172" s="7">
        <f>[1]!b_info_couponrate(K172)</f>
        <v>2.8</v>
      </c>
      <c r="Q172" t="str">
        <f>[1]!b_info_coupon(K172)</f>
        <v>到期一次还本付息</v>
      </c>
      <c r="R172">
        <f>[1]!b_info_interestfrequency(K172)</f>
        <v>0</v>
      </c>
      <c r="S172">
        <f>[1]!b_info_windl2type(K172)</f>
        <v>0</v>
      </c>
      <c r="T172" s="9">
        <f ca="1">[1]!b_pq_volume(K172,parameter!C$2-10,parameter!C$2,100000000)</f>
        <v>0</v>
      </c>
      <c r="U172" s="7">
        <f ca="1">IF(K172&lt;&gt;"",[1]!b_anal_yield_cnbd(K172,parameter!C$2,1),"")</f>
        <v>0</v>
      </c>
      <c r="V172" t="str">
        <f>[1]!b_info_interesttype(A172)</f>
        <v>固定利率</v>
      </c>
      <c r="W172" t="str">
        <f>[1]!b_info_embeddedopt(A172)</f>
        <v>否</v>
      </c>
    </row>
    <row r="173" spans="1:23">
      <c r="A173" s="3" t="s">
        <v>413</v>
      </c>
      <c r="B173" s="3" t="s">
        <v>414</v>
      </c>
      <c r="C173" s="5">
        <v>42269</v>
      </c>
      <c r="D173" s="3"/>
      <c r="E173" s="6">
        <v>0</v>
      </c>
      <c r="F173" s="3"/>
      <c r="G173" s="3"/>
      <c r="H173" s="6">
        <v>3.33438</v>
      </c>
      <c r="I173" s="3" t="s">
        <v>58</v>
      </c>
      <c r="J173" s="3" t="s">
        <v>59</v>
      </c>
      <c r="K173" s="1" t="str">
        <f t="shared" si="2"/>
        <v>1502029.IB</v>
      </c>
      <c r="L173" s="1" t="str">
        <f>[1]!b_info_name(K173)</f>
        <v>15国开美元2</v>
      </c>
      <c r="M173" t="str">
        <f>[1]!b_info_carrydate(K173)</f>
        <v>2015-09-29</v>
      </c>
      <c r="N173" t="str">
        <f>[1]!b_info_maturitydate(K173)</f>
        <v>2018-09-28</v>
      </c>
      <c r="O173" s="7">
        <f>[1]!b_issue_issueprice(K173)</f>
        <v>100</v>
      </c>
      <c r="P173" s="7">
        <f>[1]!b_info_couponrate(K173)</f>
        <v>1.3261</v>
      </c>
      <c r="Q173" t="str">
        <f>[1]!b_info_coupon(K173)</f>
        <v>附息</v>
      </c>
      <c r="R173">
        <f>[1]!b_info_interestfrequency(K173)</f>
        <v>4</v>
      </c>
      <c r="S173" t="str">
        <f>[1]!b_info_windl2type(K173)</f>
        <v>政策银行债</v>
      </c>
      <c r="T173" s="9">
        <f ca="1">[1]!b_pq_volume(K173,parameter!C$2-10,parameter!C$2,100000000)</f>
        <v>0</v>
      </c>
      <c r="U173" s="7">
        <f ca="1">IF(K173&lt;&gt;"",[1]!b_anal_yield_cnbd(K173,parameter!C$2,1),"")</f>
        <v>0</v>
      </c>
      <c r="V173" t="str">
        <f>[1]!b_info_interesttype(A173)</f>
        <v>浮动利率</v>
      </c>
      <c r="W173" t="str">
        <f>[1]!b_info_embeddedopt(A173)</f>
        <v>否</v>
      </c>
    </row>
    <row r="174" spans="1:23">
      <c r="A174" s="3" t="s">
        <v>415</v>
      </c>
      <c r="B174" s="3" t="s">
        <v>416</v>
      </c>
      <c r="C174" s="5">
        <v>41212</v>
      </c>
      <c r="D174" s="3"/>
      <c r="E174" s="6">
        <v>0</v>
      </c>
      <c r="F174" s="3"/>
      <c r="G174" s="3"/>
      <c r="H174" s="6">
        <v>2.9</v>
      </c>
      <c r="I174" s="3" t="s">
        <v>58</v>
      </c>
      <c r="J174" s="3" t="s">
        <v>59</v>
      </c>
      <c r="K174" s="1" t="str">
        <f t="shared" si="2"/>
        <v>120244.IB</v>
      </c>
      <c r="L174" s="1" t="str">
        <f>[1]!b_info_name(K174)</f>
        <v>12国开44</v>
      </c>
      <c r="M174" t="str">
        <f>[1]!b_info_carrydate(K174)</f>
        <v>2012-11-07</v>
      </c>
      <c r="N174" t="str">
        <f>[1]!b_info_maturitydate(K174)</f>
        <v>2019-11-07</v>
      </c>
      <c r="O174" s="7">
        <f>[1]!b_issue_issueprice(K174)</f>
        <v>100</v>
      </c>
      <c r="P174" s="7">
        <f>[1]!b_info_couponrate(K174)</f>
        <v>4.4</v>
      </c>
      <c r="Q174" t="str">
        <f>[1]!b_info_coupon(K174)</f>
        <v>附息</v>
      </c>
      <c r="R174">
        <f>[1]!b_info_interestfrequency(K174)</f>
        <v>1</v>
      </c>
      <c r="S174" t="str">
        <f>[1]!b_info_windl2type(K174)</f>
        <v>政策银行债</v>
      </c>
      <c r="T174" s="9">
        <f ca="1">[1]!b_pq_volume(K174,parameter!C$2-10,parameter!C$2,100000000)</f>
        <v>0</v>
      </c>
      <c r="U174" s="7">
        <f ca="1">IF(K174&lt;&gt;"",[1]!b_anal_yield_cnbd(K174,parameter!C$2,1),"")</f>
        <v>0</v>
      </c>
      <c r="V174" t="str">
        <f>[1]!b_info_interesttype(A174)</f>
        <v>浮动利率</v>
      </c>
      <c r="W174" t="str">
        <f>[1]!b_info_embeddedopt(A174)</f>
        <v>否</v>
      </c>
    </row>
    <row r="175" spans="1:23">
      <c r="A175" s="3" t="s">
        <v>417</v>
      </c>
      <c r="B175" s="3" t="s">
        <v>418</v>
      </c>
      <c r="C175" s="5">
        <v>36119</v>
      </c>
      <c r="D175" s="3"/>
      <c r="E175" s="6">
        <v>0</v>
      </c>
      <c r="F175" s="3"/>
      <c r="G175" s="3"/>
      <c r="H175" s="6">
        <v>5.07</v>
      </c>
      <c r="I175" s="3" t="s">
        <v>58</v>
      </c>
      <c r="J175" s="3" t="s">
        <v>59</v>
      </c>
      <c r="K175" s="1" t="str">
        <f t="shared" si="2"/>
        <v>9009.IB</v>
      </c>
      <c r="L175" s="1" t="str">
        <f>[1]!b_info_name(K175)</f>
        <v>98国开债5</v>
      </c>
      <c r="M175" t="str">
        <f>[1]!b_info_carrydate(K175)</f>
        <v>1998-11-26</v>
      </c>
      <c r="N175" t="str">
        <f>[1]!b_info_maturitydate(K175)</f>
        <v>1999-11-26</v>
      </c>
      <c r="O175" s="7">
        <f>[1]!b_issue_issueprice(K175)</f>
        <v>100</v>
      </c>
      <c r="P175" s="7">
        <f>[1]!b_info_couponrate(K175)</f>
        <v>5.07</v>
      </c>
      <c r="Q175" t="str">
        <f>[1]!b_info_coupon(K175)</f>
        <v>到期一次还本付息</v>
      </c>
      <c r="R175">
        <f>[1]!b_info_interestfrequency(K175)</f>
        <v>0</v>
      </c>
      <c r="S175" t="str">
        <f>[1]!b_info_windl2type(K175)</f>
        <v>政策银行债</v>
      </c>
      <c r="T175" s="9">
        <f ca="1">[1]!b_pq_volume(K175,parameter!C$2-10,parameter!C$2,100000000)</f>
        <v>0</v>
      </c>
      <c r="U175" s="7">
        <f ca="1">IF(K175&lt;&gt;"",[1]!b_anal_yield_cnbd(K175,parameter!C$2,1),"")</f>
        <v>0</v>
      </c>
      <c r="V175" t="str">
        <f>[1]!b_info_interesttype(A175)</f>
        <v>固定利率</v>
      </c>
      <c r="W175" t="str">
        <f>[1]!b_info_embeddedopt(A175)</f>
        <v>否</v>
      </c>
    </row>
    <row r="176" spans="1:23">
      <c r="A176" s="3" t="s">
        <v>419</v>
      </c>
      <c r="B176" s="3" t="s">
        <v>420</v>
      </c>
      <c r="C176" s="5">
        <v>41282</v>
      </c>
      <c r="D176" s="3"/>
      <c r="E176" s="6">
        <v>0</v>
      </c>
      <c r="F176" s="3"/>
      <c r="G176" s="3"/>
      <c r="H176" s="6">
        <v>3.8934</v>
      </c>
      <c r="I176" s="3" t="s">
        <v>58</v>
      </c>
      <c r="J176" s="3" t="s">
        <v>59</v>
      </c>
      <c r="K176" s="1" t="str">
        <f t="shared" si="2"/>
        <v>130202.IB</v>
      </c>
      <c r="L176" s="1" t="str">
        <f>[1]!b_info_name(K176)</f>
        <v>13国开02</v>
      </c>
      <c r="M176" t="str">
        <f>[1]!b_info_carrydate(K176)</f>
        <v>2013-01-10</v>
      </c>
      <c r="N176" t="str">
        <f>[1]!b_info_maturitydate(K176)</f>
        <v>2016-01-10</v>
      </c>
      <c r="O176" s="7">
        <f>[1]!b_issue_issueprice(K176)</f>
        <v>100</v>
      </c>
      <c r="P176" s="7">
        <f>[1]!b_info_couponrate(K176)</f>
        <v>3.8934</v>
      </c>
      <c r="Q176" t="str">
        <f>[1]!b_info_coupon(K176)</f>
        <v>附息</v>
      </c>
      <c r="R176">
        <f>[1]!b_info_interestfrequency(K176)</f>
        <v>1</v>
      </c>
      <c r="S176" t="str">
        <f>[1]!b_info_windl2type(K176)</f>
        <v>政策银行债</v>
      </c>
      <c r="T176" s="9">
        <f ca="1">[1]!b_pq_volume(K176,parameter!C$2-10,parameter!C$2,100000000)</f>
        <v>0</v>
      </c>
      <c r="U176" s="7">
        <f ca="1">IF(K176&lt;&gt;"",[1]!b_anal_yield_cnbd(K176,parameter!C$2,1),"")</f>
        <v>0</v>
      </c>
      <c r="V176" t="str">
        <f>[1]!b_info_interesttype(A176)</f>
        <v>固定利率</v>
      </c>
      <c r="W176" t="str">
        <f>[1]!b_info_embeddedopt(A176)</f>
        <v>否</v>
      </c>
    </row>
    <row r="177" spans="1:23">
      <c r="A177" s="3" t="s">
        <v>421</v>
      </c>
      <c r="B177" s="3" t="s">
        <v>422</v>
      </c>
      <c r="C177" s="5">
        <v>41366</v>
      </c>
      <c r="D177" s="3"/>
      <c r="E177" s="6">
        <v>0</v>
      </c>
      <c r="F177" s="3"/>
      <c r="G177" s="3"/>
      <c r="H177" s="6">
        <v>2.89</v>
      </c>
      <c r="I177" s="3" t="s">
        <v>58</v>
      </c>
      <c r="J177" s="3" t="s">
        <v>59</v>
      </c>
      <c r="K177" s="1" t="str">
        <f t="shared" si="2"/>
        <v>130215.IB</v>
      </c>
      <c r="L177" s="1" t="str">
        <f>[1]!b_info_name(K177)</f>
        <v>13国开15</v>
      </c>
      <c r="M177" t="str">
        <f>[1]!b_info_carrydate(K177)</f>
        <v>2013-04-08</v>
      </c>
      <c r="N177" t="str">
        <f>[1]!b_info_maturitydate(K177)</f>
        <v>2016-04-08</v>
      </c>
      <c r="O177" s="7">
        <f>[1]!b_issue_issueprice(K177)</f>
        <v>100</v>
      </c>
      <c r="P177" s="7">
        <f>[1]!b_info_couponrate(K177)</f>
        <v>3.69</v>
      </c>
      <c r="Q177" t="str">
        <f>[1]!b_info_coupon(K177)</f>
        <v>附息</v>
      </c>
      <c r="R177">
        <f>[1]!b_info_interestfrequency(K177)</f>
        <v>4</v>
      </c>
      <c r="S177" t="str">
        <f>[1]!b_info_windl2type(K177)</f>
        <v>政策银行债</v>
      </c>
      <c r="T177" s="9">
        <f ca="1">[1]!b_pq_volume(K177,parameter!C$2-10,parameter!C$2,100000000)</f>
        <v>0</v>
      </c>
      <c r="U177" s="7">
        <f ca="1">IF(K177&lt;&gt;"",[1]!b_anal_yield_cnbd(K177,parameter!C$2,1),"")</f>
        <v>0</v>
      </c>
      <c r="V177" t="str">
        <f>[1]!b_info_interesttype(A177)</f>
        <v>浮动利率</v>
      </c>
      <c r="W177" t="str">
        <f>[1]!b_info_embeddedopt(A177)</f>
        <v>否</v>
      </c>
    </row>
    <row r="178" spans="1:23">
      <c r="A178" s="3" t="s">
        <v>423</v>
      </c>
      <c r="B178" s="3" t="s">
        <v>424</v>
      </c>
      <c r="C178" s="5">
        <v>40563</v>
      </c>
      <c r="D178" s="3"/>
      <c r="E178" s="6">
        <v>0</v>
      </c>
      <c r="F178" s="3"/>
      <c r="G178" s="3"/>
      <c r="H178" s="6">
        <v>4.59</v>
      </c>
      <c r="I178" s="3" t="s">
        <v>58</v>
      </c>
      <c r="J178" s="3" t="s">
        <v>59</v>
      </c>
      <c r="K178" s="1" t="str">
        <f t="shared" si="2"/>
        <v>110206.IB</v>
      </c>
      <c r="L178" s="1" t="str">
        <f>[1]!b_info_name(K178)</f>
        <v>11国开06</v>
      </c>
      <c r="M178" t="str">
        <f>[1]!b_info_carrydate(K178)</f>
        <v>2011-02-10</v>
      </c>
      <c r="N178" t="str">
        <f>[1]!b_info_maturitydate(K178)</f>
        <v>2014-02-10</v>
      </c>
      <c r="O178" s="7">
        <f>[1]!b_issue_issueprice(K178)</f>
        <v>100</v>
      </c>
      <c r="P178" s="7">
        <f>[1]!b_info_couponrate(K178)</f>
        <v>4.09</v>
      </c>
      <c r="Q178" t="str">
        <f>[1]!b_info_coupon(K178)</f>
        <v>附息</v>
      </c>
      <c r="R178">
        <f>[1]!b_info_interestfrequency(K178)</f>
        <v>4</v>
      </c>
      <c r="S178" t="str">
        <f>[1]!b_info_windl2type(K178)</f>
        <v>政策银行债</v>
      </c>
      <c r="T178" s="9">
        <f ca="1">[1]!b_pq_volume(K178,parameter!C$2-10,parameter!C$2,100000000)</f>
        <v>0</v>
      </c>
      <c r="U178" s="7">
        <f ca="1">IF(K178&lt;&gt;"",[1]!b_anal_yield_cnbd(K178,parameter!C$2,1),"")</f>
        <v>0</v>
      </c>
      <c r="V178" t="str">
        <f>[1]!b_info_interesttype(A178)</f>
        <v>浮动利率</v>
      </c>
      <c r="W178" t="str">
        <f>[1]!b_info_embeddedopt(A178)</f>
        <v>否</v>
      </c>
    </row>
    <row r="179" spans="1:23">
      <c r="A179" s="3" t="s">
        <v>425</v>
      </c>
      <c r="B179" s="3" t="s">
        <v>426</v>
      </c>
      <c r="C179" s="5">
        <v>42353</v>
      </c>
      <c r="D179" s="3"/>
      <c r="E179" s="6">
        <v>0</v>
      </c>
      <c r="F179" s="3" t="s">
        <v>76</v>
      </c>
      <c r="G179" s="3"/>
      <c r="H179" s="6">
        <v>5.3</v>
      </c>
      <c r="I179" s="3" t="s">
        <v>77</v>
      </c>
      <c r="J179" s="3" t="s">
        <v>59</v>
      </c>
      <c r="K179" s="1" t="str">
        <f t="shared" si="2"/>
        <v>1589363.IB</v>
      </c>
      <c r="L179" s="1" t="str">
        <f>[1]!b_info_name(K179)</f>
        <v>15开元11B</v>
      </c>
      <c r="M179" t="str">
        <f>[1]!b_info_carrydate(K179)</f>
        <v>2015-12-18</v>
      </c>
      <c r="N179" t="str">
        <f>[1]!b_info_maturitydate(K179)</f>
        <v>2020-07-12</v>
      </c>
      <c r="O179" s="7">
        <f>[1]!b_issue_issueprice(K179)</f>
        <v>100</v>
      </c>
      <c r="P179" s="7">
        <f>[1]!b_info_couponrate(K179)</f>
        <v>5.3</v>
      </c>
      <c r="Q179" t="str">
        <f>[1]!b_info_coupon(K179)</f>
        <v>附息</v>
      </c>
      <c r="R179">
        <f>[1]!b_info_interestfrequency(K179)</f>
        <v>4</v>
      </c>
      <c r="S179" t="str">
        <f>[1]!b_info_windl2type(K179)</f>
        <v>银保监会主管ABS</v>
      </c>
      <c r="T179" s="9">
        <f ca="1">[1]!b_pq_volume(K179,parameter!C$2-10,parameter!C$2,100000000)</f>
        <v>0</v>
      </c>
      <c r="U179" s="7">
        <f ca="1">IF(K179&lt;&gt;"",[1]!b_anal_yield_cnbd(K179,parameter!C$2,1),"")</f>
        <v>0</v>
      </c>
      <c r="V179" t="str">
        <f>[1]!b_info_interesttype(A179)</f>
        <v>浮动利率</v>
      </c>
      <c r="W179" t="str">
        <f>[1]!b_info_embeddedopt(A179)</f>
        <v>否</v>
      </c>
    </row>
    <row r="180" spans="1:23">
      <c r="A180" s="3" t="s">
        <v>427</v>
      </c>
      <c r="B180" s="3" t="s">
        <v>428</v>
      </c>
      <c r="C180" s="5">
        <v>42669</v>
      </c>
      <c r="D180" s="3" t="s">
        <v>429</v>
      </c>
      <c r="E180" s="6">
        <v>50</v>
      </c>
      <c r="F180" s="3"/>
      <c r="G180" s="3"/>
      <c r="H180" s="6">
        <v>3.41</v>
      </c>
      <c r="I180" s="3" t="s">
        <v>58</v>
      </c>
      <c r="J180" s="3" t="s">
        <v>59</v>
      </c>
      <c r="K180" s="1" t="str">
        <f t="shared" si="2"/>
        <v>1602301.IB</v>
      </c>
      <c r="L180" s="1" t="str">
        <f>[1]!b_info_name(K180)</f>
        <v>16国开301</v>
      </c>
      <c r="M180" t="str">
        <f>[1]!b_info_carrydate(K180)</f>
        <v>2016-10-27</v>
      </c>
      <c r="N180" t="str">
        <f>[1]!b_info_maturitydate(K180)</f>
        <v>2036-10-27</v>
      </c>
      <c r="O180" s="7">
        <f>[1]!b_issue_issueprice(K180)</f>
        <v>100</v>
      </c>
      <c r="P180" s="7">
        <f>[1]!b_info_couponrate(K180)</f>
        <v>3.41</v>
      </c>
      <c r="Q180" t="str">
        <f>[1]!b_info_coupon(K180)</f>
        <v>附息</v>
      </c>
      <c r="R180">
        <f>[1]!b_info_interestfrequency(K180)</f>
        <v>1</v>
      </c>
      <c r="S180" t="str">
        <f>[1]!b_info_windl2type(K180)</f>
        <v>政策银行债</v>
      </c>
      <c r="T180" s="9">
        <f ca="1">[1]!b_pq_volume(K180,parameter!C$2-10,parameter!C$2,100000000)</f>
        <v>0</v>
      </c>
      <c r="U180" s="7">
        <f ca="1">IF(K180&lt;&gt;"",[1]!b_anal_yield_cnbd(K180,parameter!C$2,1),"")</f>
        <v>2.8782</v>
      </c>
      <c r="V180" t="str">
        <f>[1]!b_info_interesttype(A180)</f>
        <v>固定利率</v>
      </c>
      <c r="W180" t="str">
        <f>[1]!b_info_embeddedopt(A180)</f>
        <v>否</v>
      </c>
    </row>
    <row r="181" spans="1:23">
      <c r="A181" s="3" t="s">
        <v>430</v>
      </c>
      <c r="B181" s="3" t="s">
        <v>431</v>
      </c>
      <c r="C181" s="5">
        <v>42423</v>
      </c>
      <c r="D181" s="3"/>
      <c r="E181" s="6">
        <v>0</v>
      </c>
      <c r="F181" s="3"/>
      <c r="G181" s="3"/>
      <c r="H181" s="6">
        <v>3.24</v>
      </c>
      <c r="I181" s="3" t="s">
        <v>58</v>
      </c>
      <c r="J181" s="3" t="s">
        <v>59</v>
      </c>
      <c r="K181" s="1" t="str">
        <f t="shared" si="2"/>
        <v>160207.IB</v>
      </c>
      <c r="L181" s="1" t="str">
        <f>[1]!b_info_name(K181)</f>
        <v>16国开07</v>
      </c>
      <c r="M181" t="str">
        <f>[1]!b_info_carrydate(K181)</f>
        <v>2016-02-25</v>
      </c>
      <c r="N181" t="str">
        <f>[1]!b_info_maturitydate(K181)</f>
        <v>2023-02-25</v>
      </c>
      <c r="O181" s="7">
        <f>[1]!b_issue_issueprice(K181)</f>
        <v>100</v>
      </c>
      <c r="P181" s="7">
        <f>[1]!b_info_couponrate(K181)</f>
        <v>3.24</v>
      </c>
      <c r="Q181" t="str">
        <f>[1]!b_info_coupon(K181)</f>
        <v>附息</v>
      </c>
      <c r="R181">
        <f>[1]!b_info_interestfrequency(K181)</f>
        <v>1</v>
      </c>
      <c r="S181" t="str">
        <f>[1]!b_info_windl2type(K181)</f>
        <v>政策银行债</v>
      </c>
      <c r="T181" s="9">
        <f ca="1">[1]!b_pq_volume(K181,parameter!C$2-10,parameter!C$2,100000000)</f>
        <v>0</v>
      </c>
      <c r="U181" s="7">
        <f ca="1">IF(K181&lt;&gt;"",[1]!b_anal_yield_cnbd(K181,parameter!C$2,1),"")</f>
        <v>0</v>
      </c>
      <c r="V181" t="str">
        <f>[1]!b_info_interesttype(A181)</f>
        <v>固定利率</v>
      </c>
      <c r="W181" t="str">
        <f>[1]!b_info_embeddedopt(A181)</f>
        <v>否</v>
      </c>
    </row>
    <row r="182" spans="1:23">
      <c r="A182" s="3" t="s">
        <v>432</v>
      </c>
      <c r="B182" s="3" t="s">
        <v>433</v>
      </c>
      <c r="C182" s="5">
        <v>42292</v>
      </c>
      <c r="D182" s="3"/>
      <c r="E182" s="6">
        <v>0</v>
      </c>
      <c r="F182" s="3" t="s">
        <v>76</v>
      </c>
      <c r="G182" s="3"/>
      <c r="H182" s="6">
        <v>3.95</v>
      </c>
      <c r="I182" s="3" t="s">
        <v>77</v>
      </c>
      <c r="J182" s="3" t="s">
        <v>59</v>
      </c>
      <c r="K182" s="1" t="str">
        <f t="shared" si="2"/>
        <v>1589242.IB</v>
      </c>
      <c r="L182" s="1" t="str">
        <f>[1]!b_info_name(K182)</f>
        <v>15开元7A3</v>
      </c>
      <c r="M182" t="str">
        <f>[1]!b_info_carrydate(K182)</f>
        <v>2015-12-01</v>
      </c>
      <c r="N182" t="str">
        <f>[1]!b_info_maturitydate(K182)</f>
        <v>2019-01-12</v>
      </c>
      <c r="O182" s="7">
        <f>[1]!b_issue_issueprice(K182)</f>
        <v>100</v>
      </c>
      <c r="P182" s="7">
        <f>[1]!b_info_couponrate(K182)</f>
        <v>3.95</v>
      </c>
      <c r="Q182" t="str">
        <f>[1]!b_info_coupon(K182)</f>
        <v>附息</v>
      </c>
      <c r="R182">
        <f>[1]!b_info_interestfrequency(K182)</f>
        <v>4</v>
      </c>
      <c r="S182" t="str">
        <f>[1]!b_info_windl2type(K182)</f>
        <v>银保监会主管ABS</v>
      </c>
      <c r="T182" s="9">
        <f ca="1">[1]!b_pq_volume(K182,parameter!C$2-10,parameter!C$2,100000000)</f>
        <v>0</v>
      </c>
      <c r="U182" s="7">
        <f ca="1">IF(K182&lt;&gt;"",[1]!b_anal_yield_cnbd(K182,parameter!C$2,1),"")</f>
        <v>0</v>
      </c>
      <c r="V182" t="str">
        <f>[1]!b_info_interesttype(A182)</f>
        <v>浮动利率</v>
      </c>
      <c r="W182" t="str">
        <f>[1]!b_info_embeddedopt(A182)</f>
        <v>否</v>
      </c>
    </row>
    <row r="183" spans="1:23">
      <c r="A183" s="3" t="s">
        <v>434</v>
      </c>
      <c r="B183" s="3" t="s">
        <v>435</v>
      </c>
      <c r="C183" s="5">
        <v>38924</v>
      </c>
      <c r="D183" s="3"/>
      <c r="E183" s="6">
        <v>0</v>
      </c>
      <c r="F183" s="3"/>
      <c r="G183" s="3"/>
      <c r="H183" s="6">
        <v>2.7968</v>
      </c>
      <c r="I183" s="3" t="s">
        <v>58</v>
      </c>
      <c r="J183" s="3" t="s">
        <v>59</v>
      </c>
      <c r="K183" s="1" t="str">
        <f t="shared" si="2"/>
        <v>060216.IB</v>
      </c>
      <c r="L183" s="1" t="str">
        <f>[1]!b_info_name(K183)</f>
        <v>06国开16</v>
      </c>
      <c r="M183" t="str">
        <f>[1]!b_info_carrydate(K183)</f>
        <v>2006-08-01</v>
      </c>
      <c r="N183" t="str">
        <f>[1]!b_info_maturitydate(K183)</f>
        <v>2006-11-01</v>
      </c>
      <c r="O183" s="7">
        <f>[1]!b_issue_issueprice(K183)</f>
        <v>99.3</v>
      </c>
      <c r="P183" s="7">
        <f>[1]!b_info_couponrate(K183)</f>
        <v>2.7968</v>
      </c>
      <c r="Q183" t="str">
        <f>[1]!b_info_coupon(K183)</f>
        <v>贴现</v>
      </c>
      <c r="R183">
        <f>[1]!b_info_interestfrequency(K183)</f>
        <v>0</v>
      </c>
      <c r="S183" t="str">
        <f>[1]!b_info_windl2type(K183)</f>
        <v>政策银行债</v>
      </c>
      <c r="T183" s="9">
        <f ca="1">[1]!b_pq_volume(K183,parameter!C$2-10,parameter!C$2,100000000)</f>
        <v>0</v>
      </c>
      <c r="U183" s="7">
        <f ca="1">IF(K183&lt;&gt;"",[1]!b_anal_yield_cnbd(K183,parameter!C$2,1),"")</f>
        <v>0</v>
      </c>
      <c r="V183" t="str">
        <f>[1]!b_info_interesttype(A183)</f>
        <v>固定利率</v>
      </c>
      <c r="W183" t="str">
        <f>[1]!b_info_embeddedopt(A183)</f>
        <v>否</v>
      </c>
    </row>
    <row r="184" spans="1:23">
      <c r="A184" s="3" t="s">
        <v>436</v>
      </c>
      <c r="B184" s="3" t="s">
        <v>437</v>
      </c>
      <c r="C184" s="5">
        <v>41044</v>
      </c>
      <c r="D184" s="3"/>
      <c r="E184" s="6">
        <v>0</v>
      </c>
      <c r="F184" s="3"/>
      <c r="G184" s="3"/>
      <c r="H184" s="6">
        <v>2.22</v>
      </c>
      <c r="I184" s="3" t="s">
        <v>58</v>
      </c>
      <c r="J184" s="3" t="s">
        <v>59</v>
      </c>
      <c r="K184" s="1" t="str">
        <f t="shared" si="2"/>
        <v>120224.IB</v>
      </c>
      <c r="L184" s="1" t="str">
        <f>[1]!b_info_name(K184)</f>
        <v>12国开24</v>
      </c>
      <c r="M184" t="str">
        <f>[1]!b_info_carrydate(K184)</f>
        <v>2012-05-22</v>
      </c>
      <c r="N184" t="str">
        <f>[1]!b_info_maturitydate(K184)</f>
        <v>2019-05-22</v>
      </c>
      <c r="O184" s="7">
        <f>[1]!b_issue_issueprice(K184)</f>
        <v>100</v>
      </c>
      <c r="P184" s="7">
        <f>[1]!b_info_couponrate(K184)</f>
        <v>4.22</v>
      </c>
      <c r="Q184" t="str">
        <f>[1]!b_info_coupon(K184)</f>
        <v>附息</v>
      </c>
      <c r="R184">
        <f>[1]!b_info_interestfrequency(K184)</f>
        <v>1</v>
      </c>
      <c r="S184" t="str">
        <f>[1]!b_info_windl2type(K184)</f>
        <v>政策银行债</v>
      </c>
      <c r="T184" s="9">
        <f ca="1">[1]!b_pq_volume(K184,parameter!C$2-10,parameter!C$2,100000000)</f>
        <v>0</v>
      </c>
      <c r="U184" s="7">
        <f ca="1">IF(K184&lt;&gt;"",[1]!b_anal_yield_cnbd(K184,parameter!C$2,1),"")</f>
        <v>0</v>
      </c>
      <c r="V184" t="str">
        <f>[1]!b_info_interesttype(A184)</f>
        <v>浮动利率</v>
      </c>
      <c r="W184" t="str">
        <f>[1]!b_info_embeddedopt(A184)</f>
        <v>否</v>
      </c>
    </row>
    <row r="185" spans="1:23">
      <c r="A185" s="3" t="s">
        <v>438</v>
      </c>
      <c r="B185" s="3" t="s">
        <v>439</v>
      </c>
      <c r="C185" s="5">
        <v>42342</v>
      </c>
      <c r="D185" s="3"/>
      <c r="E185" s="6">
        <v>0</v>
      </c>
      <c r="F185" s="3" t="s">
        <v>76</v>
      </c>
      <c r="G185" s="3"/>
      <c r="H185" s="6">
        <v>3.38</v>
      </c>
      <c r="I185" s="3" t="s">
        <v>77</v>
      </c>
      <c r="J185" s="3" t="s">
        <v>59</v>
      </c>
      <c r="K185" s="1" t="str">
        <f t="shared" si="2"/>
        <v>1589337.IB</v>
      </c>
      <c r="L185" s="1" t="str">
        <f>[1]!b_info_name(K185)</f>
        <v>15开元10A1</v>
      </c>
      <c r="M185" t="str">
        <f>[1]!b_info_carrydate(K185)</f>
        <v>2015-12-11</v>
      </c>
      <c r="N185" t="str">
        <f>[1]!b_info_maturitydate(K185)</f>
        <v>2016-04-12</v>
      </c>
      <c r="O185" s="7">
        <f>[1]!b_issue_issueprice(K185)</f>
        <v>100</v>
      </c>
      <c r="P185" s="7">
        <f>[1]!b_info_couponrate(K185)</f>
        <v>3.38</v>
      </c>
      <c r="Q185" t="str">
        <f>[1]!b_info_coupon(K185)</f>
        <v>附息</v>
      </c>
      <c r="R185">
        <f>[1]!b_info_interestfrequency(K185)</f>
        <v>4</v>
      </c>
      <c r="S185" t="str">
        <f>[1]!b_info_windl2type(K185)</f>
        <v>银保监会主管ABS</v>
      </c>
      <c r="T185" s="9">
        <f ca="1">[1]!b_pq_volume(K185,parameter!C$2-10,parameter!C$2,100000000)</f>
        <v>0</v>
      </c>
      <c r="U185" s="7">
        <f ca="1">IF(K185&lt;&gt;"",[1]!b_anal_yield_cnbd(K185,parameter!C$2,1),"")</f>
        <v>0</v>
      </c>
      <c r="V185" t="str">
        <f>[1]!b_info_interesttype(A185)</f>
        <v>浮动利率</v>
      </c>
      <c r="W185" t="str">
        <f>[1]!b_info_embeddedopt(A185)</f>
        <v>否</v>
      </c>
    </row>
    <row r="186" spans="1:23">
      <c r="A186" s="3" t="s">
        <v>440</v>
      </c>
      <c r="B186" s="3" t="s">
        <v>441</v>
      </c>
      <c r="C186" s="5">
        <v>43137</v>
      </c>
      <c r="D186" s="3"/>
      <c r="E186" s="6">
        <v>0</v>
      </c>
      <c r="F186" s="3"/>
      <c r="G186" s="3"/>
      <c r="H186" s="6">
        <v>3.4268</v>
      </c>
      <c r="I186" s="3" t="s">
        <v>58</v>
      </c>
      <c r="J186" s="3" t="s">
        <v>59</v>
      </c>
      <c r="K186" s="1" t="str">
        <f t="shared" si="2"/>
        <v>187703.IB</v>
      </c>
      <c r="L186" s="1" t="str">
        <f>[1]!b_info_name(K186)</f>
        <v>18贴现国开03</v>
      </c>
      <c r="M186" t="str">
        <f>[1]!b_info_carrydate(K186)</f>
        <v>2018-02-08</v>
      </c>
      <c r="N186" t="str">
        <f>[1]!b_info_maturitydate(K186)</f>
        <v>2018-08-09</v>
      </c>
      <c r="O186" s="7">
        <f>[1]!b_issue_issueprice(K186)</f>
        <v>98.32</v>
      </c>
      <c r="P186" s="7">
        <f>[1]!b_info_couponrate(K186)</f>
        <v>3.4268</v>
      </c>
      <c r="Q186" t="str">
        <f>[1]!b_info_coupon(K186)</f>
        <v>贴现</v>
      </c>
      <c r="R186">
        <f>[1]!b_info_interestfrequency(K186)</f>
        <v>0</v>
      </c>
      <c r="S186" t="str">
        <f>[1]!b_info_windl2type(K186)</f>
        <v>政策银行债</v>
      </c>
      <c r="T186" s="9">
        <f ca="1">[1]!b_pq_volume(K186,parameter!C$2-10,parameter!C$2,100000000)</f>
        <v>0</v>
      </c>
      <c r="U186" s="7">
        <f ca="1">IF(K186&lt;&gt;"",[1]!b_anal_yield_cnbd(K186,parameter!C$2,1),"")</f>
        <v>0</v>
      </c>
      <c r="V186" t="str">
        <f>[1]!b_info_interesttype(A186)</f>
        <v>固定利率</v>
      </c>
      <c r="W186" t="str">
        <f>[1]!b_info_embeddedopt(A186)</f>
        <v>否</v>
      </c>
    </row>
    <row r="187" spans="1:23">
      <c r="A187" s="3" t="s">
        <v>442</v>
      </c>
      <c r="B187" s="3" t="s">
        <v>443</v>
      </c>
      <c r="C187" s="5">
        <v>41968</v>
      </c>
      <c r="D187" s="3"/>
      <c r="E187" s="6">
        <v>0</v>
      </c>
      <c r="F187" s="3" t="s">
        <v>76</v>
      </c>
      <c r="G187" s="3"/>
      <c r="H187" s="6">
        <v>4</v>
      </c>
      <c r="I187" s="3" t="s">
        <v>77</v>
      </c>
      <c r="J187" s="3" t="s">
        <v>59</v>
      </c>
      <c r="K187" s="1" t="str">
        <f t="shared" si="2"/>
        <v>1489182.IB</v>
      </c>
      <c r="L187" s="1" t="str">
        <f>[1]!b_info_name(K187)</f>
        <v>14开元7A2</v>
      </c>
      <c r="M187" t="str">
        <f>[1]!b_info_carrydate(K187)</f>
        <v>2014-12-12</v>
      </c>
      <c r="N187" t="str">
        <f>[1]!b_info_maturitydate(K187)</f>
        <v>2015-10-12</v>
      </c>
      <c r="O187" s="7">
        <f>[1]!b_issue_issueprice(K187)</f>
        <v>100</v>
      </c>
      <c r="P187" s="7">
        <f>[1]!b_info_couponrate(K187)</f>
        <v>5</v>
      </c>
      <c r="Q187" t="str">
        <f>[1]!b_info_coupon(K187)</f>
        <v>附息</v>
      </c>
      <c r="R187">
        <f>[1]!b_info_interestfrequency(K187)</f>
        <v>4</v>
      </c>
      <c r="S187" t="str">
        <f>[1]!b_info_windl2type(K187)</f>
        <v>银保监会主管ABS</v>
      </c>
      <c r="T187" s="9">
        <f ca="1">[1]!b_pq_volume(K187,parameter!C$2-10,parameter!C$2,100000000)</f>
        <v>0</v>
      </c>
      <c r="U187" s="7">
        <f ca="1">IF(K187&lt;&gt;"",[1]!b_anal_yield_cnbd(K187,parameter!C$2,1),"")</f>
        <v>0</v>
      </c>
      <c r="V187" t="str">
        <f>[1]!b_info_interesttype(A187)</f>
        <v>浮动利率</v>
      </c>
      <c r="W187" t="str">
        <f>[1]!b_info_embeddedopt(A187)</f>
        <v>是</v>
      </c>
    </row>
    <row r="188" spans="1:23">
      <c r="A188" s="3" t="s">
        <v>444</v>
      </c>
      <c r="B188" s="3" t="s">
        <v>445</v>
      </c>
      <c r="C188" s="5">
        <v>43802</v>
      </c>
      <c r="D188" s="3"/>
      <c r="E188" s="6">
        <v>0</v>
      </c>
      <c r="F188" s="3"/>
      <c r="G188" s="3"/>
      <c r="H188" s="6">
        <v>0</v>
      </c>
      <c r="I188" s="3" t="s">
        <v>77</v>
      </c>
      <c r="J188" s="3" t="s">
        <v>59</v>
      </c>
      <c r="K188" s="1" t="str">
        <f t="shared" si="2"/>
        <v>1989495.IB</v>
      </c>
      <c r="L188" s="1" t="str">
        <f>[1]!b_info_name(K188)</f>
        <v>19开元1C</v>
      </c>
      <c r="M188" t="str">
        <f>[1]!b_info_carrydate(K188)</f>
        <v>2019-12-06</v>
      </c>
      <c r="N188" t="str">
        <f>[1]!b_info_maturitydate(K188)</f>
        <v>2024-01-12</v>
      </c>
      <c r="O188" s="7">
        <f>[1]!b_issue_issueprice(K188)</f>
        <v>100</v>
      </c>
      <c r="P188" s="7">
        <f>[1]!b_info_couponrate(K188)</f>
        <v>0</v>
      </c>
      <c r="Q188" t="str">
        <f>[1]!b_info_coupon(K188)</f>
        <v>到期一次还本付息</v>
      </c>
      <c r="R188">
        <f>[1]!b_info_interestfrequency(K188)</f>
        <v>0</v>
      </c>
      <c r="S188" t="str">
        <f>[1]!b_info_windl2type(K188)</f>
        <v>银保监会主管ABS</v>
      </c>
      <c r="T188" s="9">
        <f ca="1">[1]!b_pq_volume(K188,parameter!C$2-10,parameter!C$2,100000000)</f>
        <v>0</v>
      </c>
      <c r="U188" s="7">
        <f ca="1">IF(K188&lt;&gt;"",[1]!b_anal_yield_cnbd(K188,parameter!C$2,1),"")</f>
        <v>0</v>
      </c>
      <c r="V188" t="str">
        <f>[1]!b_info_interesttype(A188)</f>
        <v>固定利率</v>
      </c>
      <c r="W188" t="str">
        <f>[1]!b_info_embeddedopt(A188)</f>
        <v>否</v>
      </c>
    </row>
    <row r="189" spans="1:23">
      <c r="A189" s="3" t="s">
        <v>446</v>
      </c>
      <c r="B189" s="3" t="s">
        <v>447</v>
      </c>
      <c r="C189" s="5">
        <v>42538</v>
      </c>
      <c r="D189" s="3"/>
      <c r="E189" s="6">
        <v>0</v>
      </c>
      <c r="F189" s="3"/>
      <c r="G189" s="3"/>
      <c r="H189" s="6">
        <v>3.28</v>
      </c>
      <c r="I189" s="3" t="s">
        <v>62</v>
      </c>
      <c r="J189" s="3" t="s">
        <v>59</v>
      </c>
      <c r="K189" s="1" t="str">
        <f t="shared" si="2"/>
        <v>CDBHC16018.CMU</v>
      </c>
      <c r="L189" s="1" t="str">
        <f>[1]!b_info_name(K189)</f>
        <v>国开行存款证2017</v>
      </c>
      <c r="M189" t="str">
        <f>[1]!b_info_carrydate(K189)</f>
        <v>2016-06-17</v>
      </c>
      <c r="N189" t="str">
        <f>[1]!b_info_maturitydate(K189)</f>
        <v>2017-06-13</v>
      </c>
      <c r="O189" s="7">
        <f>[1]!b_issue_issueprice(K189)</f>
        <v>100</v>
      </c>
      <c r="P189" s="7">
        <f>[1]!b_info_couponrate(K189)</f>
        <v>3.28</v>
      </c>
      <c r="Q189" t="str">
        <f>[1]!b_info_coupon(K189)</f>
        <v>到期一次还本付息</v>
      </c>
      <c r="R189">
        <f>[1]!b_info_interestfrequency(K189)</f>
        <v>0</v>
      </c>
      <c r="S189">
        <f>[1]!b_info_windl2type(K189)</f>
        <v>0</v>
      </c>
      <c r="T189" s="9">
        <f ca="1">[1]!b_pq_volume(K189,parameter!C$2-10,parameter!C$2,100000000)</f>
        <v>0</v>
      </c>
      <c r="U189" s="7">
        <f ca="1">IF(K189&lt;&gt;"",[1]!b_anal_yield_cnbd(K189,parameter!C$2,1),"")</f>
        <v>0</v>
      </c>
      <c r="V189" t="str">
        <f>[1]!b_info_interesttype(A189)</f>
        <v>固定利率</v>
      </c>
      <c r="W189" t="str">
        <f>[1]!b_info_embeddedopt(A189)</f>
        <v>否</v>
      </c>
    </row>
    <row r="190" spans="1:23">
      <c r="A190" s="3" t="s">
        <v>448</v>
      </c>
      <c r="B190" s="3" t="s">
        <v>449</v>
      </c>
      <c r="C190" s="5">
        <v>42663</v>
      </c>
      <c r="D190" s="3"/>
      <c r="E190" s="6">
        <v>0</v>
      </c>
      <c r="F190" s="3"/>
      <c r="G190" s="3"/>
      <c r="H190" s="6">
        <v>2.4506</v>
      </c>
      <c r="I190" s="3" t="s">
        <v>301</v>
      </c>
      <c r="J190" s="3" t="s">
        <v>59</v>
      </c>
      <c r="K190" s="1" t="str">
        <f t="shared" si="2"/>
        <v>111601003.IB</v>
      </c>
      <c r="L190" s="1" t="str">
        <f>[1]!b_info_name(K190)</f>
        <v>16国开CD003</v>
      </c>
      <c r="M190" t="str">
        <f>[1]!b_info_carrydate(K190)</f>
        <v>2016-10-21</v>
      </c>
      <c r="N190" t="str">
        <f>[1]!b_info_maturitydate(K190)</f>
        <v>2016-11-21</v>
      </c>
      <c r="O190" s="7">
        <f>[1]!b_issue_issueprice(K190)</f>
        <v>99.7923</v>
      </c>
      <c r="P190" s="7">
        <f>[1]!b_info_couponrate(K190)</f>
        <v>2.4506</v>
      </c>
      <c r="Q190" t="str">
        <f>[1]!b_info_coupon(K190)</f>
        <v>贴现</v>
      </c>
      <c r="R190">
        <f>[1]!b_info_interestfrequency(K190)</f>
        <v>0</v>
      </c>
      <c r="S190" t="str">
        <f>[1]!b_info_windl2type(K190)</f>
        <v>同业存单</v>
      </c>
      <c r="T190" s="9">
        <f ca="1">[1]!b_pq_volume(K190,parameter!C$2-10,parameter!C$2,100000000)</f>
        <v>0</v>
      </c>
      <c r="U190" s="7">
        <f ca="1">IF(K190&lt;&gt;"",[1]!b_anal_yield_cnbd(K190,parameter!C$2,1),"")</f>
        <v>0</v>
      </c>
      <c r="V190" t="str">
        <f>[1]!b_info_interesttype(A190)</f>
        <v>固定利率</v>
      </c>
      <c r="W190" t="str">
        <f>[1]!b_info_embeddedopt(A190)</f>
        <v>否</v>
      </c>
    </row>
    <row r="191" spans="1:23">
      <c r="A191" s="3" t="s">
        <v>450</v>
      </c>
      <c r="B191" s="3" t="s">
        <v>451</v>
      </c>
      <c r="C191" s="5">
        <v>41163</v>
      </c>
      <c r="D191" s="3"/>
      <c r="E191" s="6">
        <v>0</v>
      </c>
      <c r="F191" s="3"/>
      <c r="G191" s="3"/>
      <c r="H191" s="6">
        <v>3.19</v>
      </c>
      <c r="I191" s="3" t="s">
        <v>58</v>
      </c>
      <c r="J191" s="3" t="s">
        <v>59</v>
      </c>
      <c r="K191" s="1" t="str">
        <f t="shared" si="2"/>
        <v>120238.IB</v>
      </c>
      <c r="L191" s="1" t="str">
        <f>[1]!b_info_name(K191)</f>
        <v>12国开38</v>
      </c>
      <c r="M191" t="str">
        <f>[1]!b_info_carrydate(K191)</f>
        <v>2012-09-17</v>
      </c>
      <c r="N191" t="str">
        <f>[1]!b_info_maturitydate(K191)</f>
        <v>2013-09-17</v>
      </c>
      <c r="O191" s="7">
        <f>[1]!b_issue_issueprice(K191)</f>
        <v>100</v>
      </c>
      <c r="P191" s="7">
        <f>[1]!b_info_couponrate(K191)</f>
        <v>3.19</v>
      </c>
      <c r="Q191" t="str">
        <f>[1]!b_info_coupon(K191)</f>
        <v>到期一次还本付息</v>
      </c>
      <c r="R191">
        <f>[1]!b_info_interestfrequency(K191)</f>
        <v>0</v>
      </c>
      <c r="S191" t="str">
        <f>[1]!b_info_windl2type(K191)</f>
        <v>政策银行债</v>
      </c>
      <c r="T191" s="9">
        <f ca="1">[1]!b_pq_volume(K191,parameter!C$2-10,parameter!C$2,100000000)</f>
        <v>0</v>
      </c>
      <c r="U191" s="7">
        <f ca="1">IF(K191&lt;&gt;"",[1]!b_anal_yield_cnbd(K191,parameter!C$2,1),"")</f>
        <v>0</v>
      </c>
      <c r="V191" t="str">
        <f>[1]!b_info_interesttype(A191)</f>
        <v>固定利率</v>
      </c>
      <c r="W191" t="str">
        <f>[1]!b_info_embeddedopt(A191)</f>
        <v>否</v>
      </c>
    </row>
    <row r="192" spans="1:23">
      <c r="A192" s="3" t="s">
        <v>452</v>
      </c>
      <c r="B192" s="3" t="s">
        <v>453</v>
      </c>
      <c r="C192" s="5">
        <v>39226</v>
      </c>
      <c r="D192" s="3"/>
      <c r="E192" s="6">
        <v>0</v>
      </c>
      <c r="F192" s="3"/>
      <c r="G192" s="3"/>
      <c r="H192" s="6">
        <v>1.03972</v>
      </c>
      <c r="I192" s="3" t="s">
        <v>58</v>
      </c>
      <c r="J192" s="3" t="s">
        <v>59</v>
      </c>
      <c r="K192" s="1" t="str">
        <f t="shared" si="2"/>
        <v>0702019.IB</v>
      </c>
      <c r="L192" s="1" t="str">
        <f>[1]!b_info_name(K192)</f>
        <v>07国开美元1</v>
      </c>
      <c r="M192" t="str">
        <f>[1]!b_info_carrydate(K192)</f>
        <v>2007-05-30</v>
      </c>
      <c r="N192" t="str">
        <f>[1]!b_info_maturitydate(K192)</f>
        <v>2012-05-30</v>
      </c>
      <c r="O192" s="7">
        <f>[1]!b_issue_issueprice(K192)</f>
        <v>100</v>
      </c>
      <c r="P192" s="7">
        <f>[1]!b_info_couponrate(K192)</f>
        <v>5.68</v>
      </c>
      <c r="Q192" t="str">
        <f>[1]!b_info_coupon(K192)</f>
        <v>附息</v>
      </c>
      <c r="R192">
        <f>[1]!b_info_interestfrequency(K192)</f>
        <v>2</v>
      </c>
      <c r="S192" t="str">
        <f>[1]!b_info_windl2type(K192)</f>
        <v>政策银行债</v>
      </c>
      <c r="T192" s="9">
        <f ca="1">[1]!b_pq_volume(K192,parameter!C$2-10,parameter!C$2,100000000)</f>
        <v>0</v>
      </c>
      <c r="U192" s="7">
        <f ca="1">IF(K192&lt;&gt;"",[1]!b_anal_yield_cnbd(K192,parameter!C$2,1),"")</f>
        <v>0</v>
      </c>
      <c r="V192" t="str">
        <f>[1]!b_info_interesttype(A192)</f>
        <v>浮动利率</v>
      </c>
      <c r="W192" t="str">
        <f>[1]!b_info_embeddedopt(A192)</f>
        <v>否</v>
      </c>
    </row>
    <row r="193" spans="1:23">
      <c r="A193" s="3" t="s">
        <v>454</v>
      </c>
      <c r="B193" s="3" t="s">
        <v>455</v>
      </c>
      <c r="C193" s="5">
        <v>41596</v>
      </c>
      <c r="D193" s="3"/>
      <c r="E193" s="6">
        <v>0</v>
      </c>
      <c r="F193" s="3" t="s">
        <v>76</v>
      </c>
      <c r="G193" s="3"/>
      <c r="H193" s="6">
        <v>4.7</v>
      </c>
      <c r="I193" s="3" t="s">
        <v>77</v>
      </c>
      <c r="J193" s="3" t="s">
        <v>59</v>
      </c>
      <c r="K193" s="1" t="str">
        <f t="shared" si="2"/>
        <v>1330011.IB</v>
      </c>
      <c r="L193" s="1" t="str">
        <f>[1]!b_info_name(K193)</f>
        <v>13开元1A</v>
      </c>
      <c r="M193" t="str">
        <f>[1]!b_info_carrydate(K193)</f>
        <v>2013-11-20</v>
      </c>
      <c r="N193" t="str">
        <f>[1]!b_info_maturitydate(K193)</f>
        <v>2015-07-12</v>
      </c>
      <c r="O193" s="7">
        <f>[1]!b_issue_issueprice(K193)</f>
        <v>100</v>
      </c>
      <c r="P193" s="7">
        <f>[1]!b_info_couponrate(K193)</f>
        <v>5.6</v>
      </c>
      <c r="Q193" t="str">
        <f>[1]!b_info_coupon(K193)</f>
        <v>附息</v>
      </c>
      <c r="R193">
        <f>[1]!b_info_interestfrequency(K193)</f>
        <v>4</v>
      </c>
      <c r="S193" t="str">
        <f>[1]!b_info_windl2type(K193)</f>
        <v>银保监会主管ABS</v>
      </c>
      <c r="T193" s="9">
        <f ca="1">[1]!b_pq_volume(K193,parameter!C$2-10,parameter!C$2,100000000)</f>
        <v>0</v>
      </c>
      <c r="U193" s="7">
        <f ca="1">IF(K193&lt;&gt;"",[1]!b_anal_yield_cnbd(K193,parameter!C$2,1),"")</f>
        <v>0</v>
      </c>
      <c r="V193" t="str">
        <f>[1]!b_info_interesttype(A193)</f>
        <v>浮动利率</v>
      </c>
      <c r="W193" t="str">
        <f>[1]!b_info_embeddedopt(A193)</f>
        <v>否</v>
      </c>
    </row>
    <row r="194" spans="1:23">
      <c r="A194" s="3" t="s">
        <v>456</v>
      </c>
      <c r="B194" s="3" t="s">
        <v>457</v>
      </c>
      <c r="C194" s="5">
        <v>41901</v>
      </c>
      <c r="D194" s="3"/>
      <c r="E194" s="6">
        <v>0</v>
      </c>
      <c r="F194" s="3"/>
      <c r="G194" s="3"/>
      <c r="H194" s="6">
        <v>3.6</v>
      </c>
      <c r="I194" s="3" t="s">
        <v>62</v>
      </c>
      <c r="J194" s="3" t="s">
        <v>59</v>
      </c>
      <c r="K194" s="1" t="str">
        <f t="shared" si="2"/>
        <v>BCMKN14085.CMU</v>
      </c>
      <c r="L194" s="1" t="str">
        <f>[1]!b_info_name(K194)</f>
        <v>国家开发银行 3.6% N20190919</v>
      </c>
      <c r="M194" t="str">
        <f>[1]!b_info_carrydate(K194)</f>
        <v>2014-09-19</v>
      </c>
      <c r="N194" t="str">
        <f>[1]!b_info_maturitydate(K194)</f>
        <v>2019-09-19</v>
      </c>
      <c r="O194" s="7">
        <f>[1]!b_issue_issueprice(K194)</f>
        <v>100</v>
      </c>
      <c r="P194" s="7">
        <f>[1]!b_info_couponrate(K194)</f>
        <v>3.6</v>
      </c>
      <c r="Q194" t="str">
        <f>[1]!b_info_coupon(K194)</f>
        <v>附息</v>
      </c>
      <c r="R194">
        <f>[1]!b_info_interestfrequency(K194)</f>
        <v>2</v>
      </c>
      <c r="S194">
        <f>[1]!b_info_windl2type(K194)</f>
        <v>0</v>
      </c>
      <c r="T194" s="9">
        <f ca="1">[1]!b_pq_volume(K194,parameter!C$2-10,parameter!C$2,100000000)</f>
        <v>0</v>
      </c>
      <c r="U194" s="7">
        <f ca="1">IF(K194&lt;&gt;"",[1]!b_anal_yield_cnbd(K194,parameter!C$2,1),"")</f>
        <v>0</v>
      </c>
      <c r="V194" t="str">
        <f>[1]!b_info_interesttype(A194)</f>
        <v>固定利率</v>
      </c>
      <c r="W194" t="str">
        <f>[1]!b_info_embeddedopt(A194)</f>
        <v>否</v>
      </c>
    </row>
    <row r="195" spans="1:23">
      <c r="A195" s="3" t="s">
        <v>458</v>
      </c>
      <c r="B195" s="3" t="s">
        <v>459</v>
      </c>
      <c r="C195" s="5">
        <v>41408</v>
      </c>
      <c r="D195" s="3"/>
      <c r="E195" s="6">
        <v>0</v>
      </c>
      <c r="F195" s="3"/>
      <c r="G195" s="3"/>
      <c r="H195" s="6">
        <v>3</v>
      </c>
      <c r="I195" s="3" t="s">
        <v>62</v>
      </c>
      <c r="J195" s="3" t="s">
        <v>59</v>
      </c>
      <c r="K195" s="1" t="str">
        <f t="shared" si="2"/>
        <v>CDBHC13052.CMU</v>
      </c>
      <c r="L195" s="1" t="str">
        <f>[1]!b_info_name(K195)</f>
        <v>国开行存款证2016</v>
      </c>
      <c r="M195" t="str">
        <f>[1]!b_info_carrydate(K195)</f>
        <v>2013-05-14</v>
      </c>
      <c r="N195" t="str">
        <f>[1]!b_info_maturitydate(K195)</f>
        <v>2016-05-16</v>
      </c>
      <c r="O195" s="7">
        <f>[1]!b_issue_issueprice(K195)</f>
        <v>100</v>
      </c>
      <c r="P195" s="7">
        <f>[1]!b_info_couponrate(K195)</f>
        <v>3</v>
      </c>
      <c r="Q195" t="str">
        <f>[1]!b_info_coupon(K195)</f>
        <v>附息</v>
      </c>
      <c r="R195">
        <f>[1]!b_info_interestfrequency(K195)</f>
        <v>1</v>
      </c>
      <c r="S195">
        <f>[1]!b_info_windl2type(K195)</f>
        <v>0</v>
      </c>
      <c r="T195" s="9">
        <f ca="1">[1]!b_pq_volume(K195,parameter!C$2-10,parameter!C$2,100000000)</f>
        <v>0</v>
      </c>
      <c r="U195" s="7">
        <f ca="1">IF(K195&lt;&gt;"",[1]!b_anal_yield_cnbd(K195,parameter!C$2,1),"")</f>
        <v>0</v>
      </c>
      <c r="V195" t="str">
        <f>[1]!b_info_interesttype(A195)</f>
        <v>固定利率</v>
      </c>
      <c r="W195" t="str">
        <f>[1]!b_info_embeddedopt(A195)</f>
        <v>否</v>
      </c>
    </row>
    <row r="196" spans="1:23">
      <c r="A196" s="3" t="s">
        <v>460</v>
      </c>
      <c r="B196" s="3" t="s">
        <v>461</v>
      </c>
      <c r="C196" s="5">
        <v>39680</v>
      </c>
      <c r="D196" s="3"/>
      <c r="E196" s="6">
        <v>0</v>
      </c>
      <c r="F196" s="3"/>
      <c r="G196" s="3"/>
      <c r="H196" s="6">
        <v>4.81</v>
      </c>
      <c r="I196" s="3" t="s">
        <v>58</v>
      </c>
      <c r="J196" s="3" t="s">
        <v>59</v>
      </c>
      <c r="K196" s="1" t="str">
        <f t="shared" si="2"/>
        <v>080215.IB</v>
      </c>
      <c r="L196" s="1" t="str">
        <f>[1]!b_info_name(K196)</f>
        <v>08国开15</v>
      </c>
      <c r="M196" t="str">
        <f>[1]!b_info_carrydate(K196)</f>
        <v>2008-09-02</v>
      </c>
      <c r="N196" t="str">
        <f>[1]!b_info_maturitydate(K196)</f>
        <v>2013-09-02</v>
      </c>
      <c r="O196" s="7">
        <f>[1]!b_issue_issueprice(K196)</f>
        <v>100</v>
      </c>
      <c r="P196" s="7">
        <f>[1]!b_info_couponrate(K196)</f>
        <v>4.81</v>
      </c>
      <c r="Q196" t="str">
        <f>[1]!b_info_coupon(K196)</f>
        <v>附息</v>
      </c>
      <c r="R196">
        <f>[1]!b_info_interestfrequency(K196)</f>
        <v>1</v>
      </c>
      <c r="S196" t="str">
        <f>[1]!b_info_windl2type(K196)</f>
        <v>政策银行债</v>
      </c>
      <c r="T196" s="9">
        <f ca="1">[1]!b_pq_volume(K196,parameter!C$2-10,parameter!C$2,100000000)</f>
        <v>0</v>
      </c>
      <c r="U196" s="7">
        <f ca="1">IF(K196&lt;&gt;"",[1]!b_anal_yield_cnbd(K196,parameter!C$2,1),"")</f>
        <v>0</v>
      </c>
      <c r="V196" t="str">
        <f>[1]!b_info_interesttype(A196)</f>
        <v>固定利率</v>
      </c>
      <c r="W196" t="str">
        <f>[1]!b_info_embeddedopt(A196)</f>
        <v>否</v>
      </c>
    </row>
    <row r="197" spans="1:23">
      <c r="A197" s="3" t="s">
        <v>462</v>
      </c>
      <c r="B197" s="3" t="s">
        <v>463</v>
      </c>
      <c r="C197" s="5">
        <v>40283</v>
      </c>
      <c r="D197" s="3"/>
      <c r="E197" s="6">
        <v>0</v>
      </c>
      <c r="F197" s="3"/>
      <c r="G197" s="3"/>
      <c r="H197" s="6">
        <v>3.74</v>
      </c>
      <c r="I197" s="3" t="s">
        <v>58</v>
      </c>
      <c r="J197" s="3" t="s">
        <v>59</v>
      </c>
      <c r="K197" s="1" t="str">
        <f t="shared" si="2"/>
        <v>100208.IB</v>
      </c>
      <c r="L197" s="1" t="str">
        <f>[1]!b_info_name(K197)</f>
        <v>10国开08</v>
      </c>
      <c r="M197" t="str">
        <f>[1]!b_info_carrydate(K197)</f>
        <v>2010-04-20</v>
      </c>
      <c r="N197" t="str">
        <f>[1]!b_info_maturitydate(K197)</f>
        <v>2020-04-20</v>
      </c>
      <c r="O197" s="7">
        <f>[1]!b_issue_issueprice(K197)</f>
        <v>100</v>
      </c>
      <c r="P197" s="7">
        <f>[1]!b_info_couponrate(K197)</f>
        <v>3.74</v>
      </c>
      <c r="Q197" t="str">
        <f>[1]!b_info_coupon(K197)</f>
        <v>附息</v>
      </c>
      <c r="R197">
        <f>[1]!b_info_interestfrequency(K197)</f>
        <v>1</v>
      </c>
      <c r="S197" t="str">
        <f>[1]!b_info_windl2type(K197)</f>
        <v>政策银行债</v>
      </c>
      <c r="T197" s="9">
        <f ca="1">[1]!b_pq_volume(K197,parameter!C$2-10,parameter!C$2,100000000)</f>
        <v>0</v>
      </c>
      <c r="U197" s="7">
        <f ca="1">IF(K197&lt;&gt;"",[1]!b_anal_yield_cnbd(K197,parameter!C$2,1),"")</f>
        <v>0</v>
      </c>
      <c r="V197" t="str">
        <f>[1]!b_info_interesttype(A197)</f>
        <v>固定利率</v>
      </c>
      <c r="W197" t="str">
        <f>[1]!b_info_embeddedopt(A197)</f>
        <v>否</v>
      </c>
    </row>
    <row r="198" spans="1:23">
      <c r="A198" s="3" t="s">
        <v>464</v>
      </c>
      <c r="B198" s="3" t="s">
        <v>465</v>
      </c>
      <c r="C198" s="5">
        <v>42170</v>
      </c>
      <c r="D198" s="3"/>
      <c r="E198" s="6">
        <v>0</v>
      </c>
      <c r="F198" s="3" t="s">
        <v>76</v>
      </c>
      <c r="G198" s="3"/>
      <c r="H198" s="6">
        <v>2.85</v>
      </c>
      <c r="I198" s="3" t="s">
        <v>77</v>
      </c>
      <c r="J198" s="3" t="s">
        <v>59</v>
      </c>
      <c r="K198" s="1" t="str">
        <f t="shared" ref="K198:K261" si="3">A198</f>
        <v>1589101.IB</v>
      </c>
      <c r="L198" s="1" t="str">
        <f>[1]!b_info_name(K198)</f>
        <v>15开元2A3</v>
      </c>
      <c r="M198" t="str">
        <f>[1]!b_info_carrydate(K198)</f>
        <v>2015-06-17</v>
      </c>
      <c r="N198" t="str">
        <f>[1]!b_info_maturitydate(K198)</f>
        <v>2017-01-12</v>
      </c>
      <c r="O198" s="7">
        <f>[1]!b_issue_issueprice(K198)</f>
        <v>100</v>
      </c>
      <c r="P198" s="7">
        <f>[1]!b_info_couponrate(K198)</f>
        <v>3.6</v>
      </c>
      <c r="Q198" t="str">
        <f>[1]!b_info_coupon(K198)</f>
        <v>附息</v>
      </c>
      <c r="R198">
        <f>[1]!b_info_interestfrequency(K198)</f>
        <v>4</v>
      </c>
      <c r="S198" t="str">
        <f>[1]!b_info_windl2type(K198)</f>
        <v>银保监会主管ABS</v>
      </c>
      <c r="T198" s="9">
        <f ca="1">[1]!b_pq_volume(K198,parameter!C$2-10,parameter!C$2,100000000)</f>
        <v>0</v>
      </c>
      <c r="U198" s="7">
        <f ca="1">IF(K198&lt;&gt;"",[1]!b_anal_yield_cnbd(K198,parameter!C$2,1),"")</f>
        <v>0</v>
      </c>
      <c r="V198" t="str">
        <f>[1]!b_info_interesttype(A198)</f>
        <v>浮动利率</v>
      </c>
      <c r="W198" t="str">
        <f>[1]!b_info_embeddedopt(A198)</f>
        <v>否</v>
      </c>
    </row>
    <row r="199" spans="1:23">
      <c r="A199" s="3" t="s">
        <v>466</v>
      </c>
      <c r="B199" s="3" t="s">
        <v>467</v>
      </c>
      <c r="C199" s="5">
        <v>39660</v>
      </c>
      <c r="D199" s="3"/>
      <c r="E199" s="6">
        <v>0</v>
      </c>
      <c r="F199" s="3"/>
      <c r="G199" s="3"/>
      <c r="H199" s="6">
        <v>4.95</v>
      </c>
      <c r="I199" s="3" t="s">
        <v>58</v>
      </c>
      <c r="J199" s="3" t="s">
        <v>59</v>
      </c>
      <c r="K199" s="1" t="str">
        <f t="shared" si="3"/>
        <v>080213.IB</v>
      </c>
      <c r="L199" s="1" t="str">
        <f>[1]!b_info_name(K199)</f>
        <v>08国开13</v>
      </c>
      <c r="M199" t="str">
        <f>[1]!b_info_carrydate(K199)</f>
        <v>2008-08-12</v>
      </c>
      <c r="N199" t="str">
        <f>[1]!b_info_maturitydate(K199)</f>
        <v>2013-08-12</v>
      </c>
      <c r="O199" s="7">
        <f>[1]!b_issue_issueprice(K199)</f>
        <v>100</v>
      </c>
      <c r="P199" s="7">
        <f>[1]!b_info_couponrate(K199)</f>
        <v>4.95</v>
      </c>
      <c r="Q199" t="str">
        <f>[1]!b_info_coupon(K199)</f>
        <v>附息</v>
      </c>
      <c r="R199">
        <f>[1]!b_info_interestfrequency(K199)</f>
        <v>1</v>
      </c>
      <c r="S199" t="str">
        <f>[1]!b_info_windl2type(K199)</f>
        <v>政策银行债</v>
      </c>
      <c r="T199" s="9">
        <f ca="1">[1]!b_pq_volume(K199,parameter!C$2-10,parameter!C$2,100000000)</f>
        <v>0</v>
      </c>
      <c r="U199" s="7">
        <f ca="1">IF(K199&lt;&gt;"",[1]!b_anal_yield_cnbd(K199,parameter!C$2,1),"")</f>
        <v>0</v>
      </c>
      <c r="V199" t="str">
        <f>[1]!b_info_interesttype(A199)</f>
        <v>固定利率</v>
      </c>
      <c r="W199" t="str">
        <f>[1]!b_info_embeddedopt(A199)</f>
        <v>否</v>
      </c>
    </row>
    <row r="200" spans="1:23">
      <c r="A200" s="3" t="s">
        <v>468</v>
      </c>
      <c r="B200" s="3" t="s">
        <v>469</v>
      </c>
      <c r="C200" s="5">
        <v>40164</v>
      </c>
      <c r="D200" s="3" t="s">
        <v>470</v>
      </c>
      <c r="E200" s="6">
        <v>350</v>
      </c>
      <c r="F200" s="3"/>
      <c r="G200" s="3"/>
      <c r="H200" s="6">
        <v>4.7</v>
      </c>
      <c r="I200" s="3" t="s">
        <v>58</v>
      </c>
      <c r="J200" s="3" t="s">
        <v>59</v>
      </c>
      <c r="K200" s="1" t="str">
        <f t="shared" si="3"/>
        <v>090224.IB</v>
      </c>
      <c r="L200" s="1" t="str">
        <f>[1]!b_info_name(K200)</f>
        <v>09国开24</v>
      </c>
      <c r="M200" t="str">
        <f>[1]!b_info_carrydate(K200)</f>
        <v>2009-12-22</v>
      </c>
      <c r="N200" t="str">
        <f>[1]!b_info_maturitydate(K200)</f>
        <v>2029-12-22</v>
      </c>
      <c r="O200" s="7">
        <f>[1]!b_issue_issueprice(K200)</f>
        <v>100</v>
      </c>
      <c r="P200" s="7">
        <f>[1]!b_info_couponrate(K200)</f>
        <v>4.7</v>
      </c>
      <c r="Q200" t="str">
        <f>[1]!b_info_coupon(K200)</f>
        <v>附息</v>
      </c>
      <c r="R200">
        <f>[1]!b_info_interestfrequency(K200)</f>
        <v>2</v>
      </c>
      <c r="S200" t="str">
        <f>[1]!b_info_windl2type(K200)</f>
        <v>政策银行债</v>
      </c>
      <c r="T200" s="9">
        <f ca="1">[1]!b_pq_volume(K200,parameter!C$2-10,parameter!C$2,100000000)</f>
        <v>0</v>
      </c>
      <c r="U200" s="7">
        <f ca="1">IF(K200&lt;&gt;"",[1]!b_anal_yield_cnbd(K200,parameter!C$2,1),"")</f>
        <v>2.8001</v>
      </c>
      <c r="V200" t="str">
        <f>[1]!b_info_interesttype(A200)</f>
        <v>固定利率</v>
      </c>
      <c r="W200" t="str">
        <f>[1]!b_info_embeddedopt(A200)</f>
        <v>否</v>
      </c>
    </row>
    <row r="201" spans="1:23">
      <c r="A201" s="3" t="s">
        <v>471</v>
      </c>
      <c r="B201" s="3" t="s">
        <v>122</v>
      </c>
      <c r="C201" s="5">
        <v>40681</v>
      </c>
      <c r="D201" s="3"/>
      <c r="E201" s="6">
        <v>0</v>
      </c>
      <c r="F201" s="3"/>
      <c r="G201" s="3"/>
      <c r="H201" s="6">
        <v>0.4</v>
      </c>
      <c r="I201" s="3" t="s">
        <v>62</v>
      </c>
      <c r="J201" s="3" t="s">
        <v>59</v>
      </c>
      <c r="K201" s="1" t="str">
        <f t="shared" si="3"/>
        <v>CDBHC11018.CMU</v>
      </c>
      <c r="L201" s="1" t="str">
        <f>[1]!b_info_name(K201)</f>
        <v>国开行存款证2012</v>
      </c>
      <c r="M201" t="str">
        <f>[1]!b_info_carrydate(K201)</f>
        <v>2011-05-18</v>
      </c>
      <c r="N201" t="str">
        <f>[1]!b_info_maturitydate(K201)</f>
        <v>2012-05-18</v>
      </c>
      <c r="O201" s="7">
        <f>[1]!b_issue_issueprice(K201)</f>
        <v>100</v>
      </c>
      <c r="P201" s="7">
        <f>[1]!b_info_couponrate(K201)</f>
        <v>0.4</v>
      </c>
      <c r="Q201" t="str">
        <f>[1]!b_info_coupon(K201)</f>
        <v>附息</v>
      </c>
      <c r="R201">
        <f>[1]!b_info_interestfrequency(K201)</f>
        <v>2</v>
      </c>
      <c r="S201">
        <f>[1]!b_info_windl2type(K201)</f>
        <v>0</v>
      </c>
      <c r="T201" s="9">
        <f ca="1">[1]!b_pq_volume(K201,parameter!C$2-10,parameter!C$2,100000000)</f>
        <v>0</v>
      </c>
      <c r="U201" s="7">
        <f ca="1">IF(K201&lt;&gt;"",[1]!b_anal_yield_cnbd(K201,parameter!C$2,1),"")</f>
        <v>0</v>
      </c>
      <c r="V201" t="str">
        <f>[1]!b_info_interesttype(A201)</f>
        <v>固定利率</v>
      </c>
      <c r="W201" t="str">
        <f>[1]!b_info_embeddedopt(A201)</f>
        <v>否</v>
      </c>
    </row>
    <row r="202" spans="1:23">
      <c r="A202" s="3" t="s">
        <v>472</v>
      </c>
      <c r="B202" s="3" t="s">
        <v>473</v>
      </c>
      <c r="C202" s="5">
        <v>43273</v>
      </c>
      <c r="D202" s="3"/>
      <c r="E202" s="6">
        <v>0</v>
      </c>
      <c r="F202" s="3"/>
      <c r="G202" s="3"/>
      <c r="H202" s="6">
        <v>4.2</v>
      </c>
      <c r="I202" s="3" t="s">
        <v>62</v>
      </c>
      <c r="J202" s="3" t="s">
        <v>59</v>
      </c>
      <c r="K202" s="1" t="str">
        <f t="shared" si="3"/>
        <v>CDBHC18030.CMU</v>
      </c>
      <c r="L202" s="1" t="str">
        <f>[1]!b_info_name(K202)</f>
        <v>国开行 4.2% C2019</v>
      </c>
      <c r="M202" t="str">
        <f>[1]!b_info_carrydate(K202)</f>
        <v>2018-06-22</v>
      </c>
      <c r="N202" t="str">
        <f>[1]!b_info_maturitydate(K202)</f>
        <v>2019-07-22</v>
      </c>
      <c r="O202" s="7">
        <f>[1]!b_issue_issueprice(K202)</f>
        <v>100</v>
      </c>
      <c r="P202" s="7">
        <f>[1]!b_info_couponrate(K202)</f>
        <v>4.2</v>
      </c>
      <c r="Q202" t="str">
        <f>[1]!b_info_coupon(K202)</f>
        <v>到期一次还本付息</v>
      </c>
      <c r="R202">
        <f>[1]!b_info_interestfrequency(K202)</f>
        <v>0</v>
      </c>
      <c r="S202">
        <f>[1]!b_info_windl2type(K202)</f>
        <v>0</v>
      </c>
      <c r="T202" s="9">
        <f ca="1">[1]!b_pq_volume(K202,parameter!C$2-10,parameter!C$2,100000000)</f>
        <v>0</v>
      </c>
      <c r="U202" s="7">
        <f ca="1">IF(K202&lt;&gt;"",[1]!b_anal_yield_cnbd(K202,parameter!C$2,1),"")</f>
        <v>0</v>
      </c>
      <c r="V202" t="str">
        <f>[1]!b_info_interesttype(A202)</f>
        <v>固定利率</v>
      </c>
      <c r="W202" t="str">
        <f>[1]!b_info_embeddedopt(A202)</f>
        <v>否</v>
      </c>
    </row>
    <row r="203" spans="1:23">
      <c r="A203" s="3" t="s">
        <v>474</v>
      </c>
      <c r="B203" s="3" t="s">
        <v>475</v>
      </c>
      <c r="C203" s="5">
        <v>42324</v>
      </c>
      <c r="D203" s="3"/>
      <c r="E203" s="6">
        <v>0</v>
      </c>
      <c r="F203" s="3" t="s">
        <v>76</v>
      </c>
      <c r="G203" s="3"/>
      <c r="H203" s="6">
        <v>3.65</v>
      </c>
      <c r="I203" s="3" t="s">
        <v>77</v>
      </c>
      <c r="J203" s="3" t="s">
        <v>59</v>
      </c>
      <c r="K203" s="1" t="str">
        <f t="shared" si="3"/>
        <v>1589303.IB</v>
      </c>
      <c r="L203" s="1" t="str">
        <f>[1]!b_info_name(K203)</f>
        <v>15开元9A1</v>
      </c>
      <c r="M203" t="str">
        <f>[1]!b_info_carrydate(K203)</f>
        <v>2015-12-04</v>
      </c>
      <c r="N203" t="str">
        <f>[1]!b_info_maturitydate(K203)</f>
        <v>2016-04-12</v>
      </c>
      <c r="O203" s="7">
        <f>[1]!b_issue_issueprice(K203)</f>
        <v>100</v>
      </c>
      <c r="P203" s="7">
        <f>[1]!b_info_couponrate(K203)</f>
        <v>3.65</v>
      </c>
      <c r="Q203" t="str">
        <f>[1]!b_info_coupon(K203)</f>
        <v>附息</v>
      </c>
      <c r="R203">
        <f>[1]!b_info_interestfrequency(K203)</f>
        <v>4</v>
      </c>
      <c r="S203" t="str">
        <f>[1]!b_info_windl2type(K203)</f>
        <v>银保监会主管ABS</v>
      </c>
      <c r="T203" s="9">
        <f ca="1">[1]!b_pq_volume(K203,parameter!C$2-10,parameter!C$2,100000000)</f>
        <v>0</v>
      </c>
      <c r="U203" s="7">
        <f ca="1">IF(K203&lt;&gt;"",[1]!b_anal_yield_cnbd(K203,parameter!C$2,1),"")</f>
        <v>0</v>
      </c>
      <c r="V203" t="str">
        <f>[1]!b_info_interesttype(A203)</f>
        <v>浮动利率</v>
      </c>
      <c r="W203" t="str">
        <f>[1]!b_info_embeddedopt(A203)</f>
        <v>否</v>
      </c>
    </row>
    <row r="204" spans="1:23">
      <c r="A204" s="3" t="s">
        <v>476</v>
      </c>
      <c r="B204" s="3" t="s">
        <v>477</v>
      </c>
      <c r="C204" s="5">
        <v>42263</v>
      </c>
      <c r="D204" s="3"/>
      <c r="E204" s="6">
        <v>0</v>
      </c>
      <c r="F204" s="3" t="s">
        <v>76</v>
      </c>
      <c r="G204" s="3"/>
      <c r="H204" s="6">
        <v>3.95</v>
      </c>
      <c r="I204" s="3" t="s">
        <v>77</v>
      </c>
      <c r="J204" s="3" t="s">
        <v>59</v>
      </c>
      <c r="K204" s="1" t="str">
        <f t="shared" si="3"/>
        <v>1589213.IB</v>
      </c>
      <c r="L204" s="1" t="str">
        <f>[1]!b_info_name(K204)</f>
        <v>15开元5A3</v>
      </c>
      <c r="M204" t="str">
        <f>[1]!b_info_carrydate(K204)</f>
        <v>2015-09-18</v>
      </c>
      <c r="N204" t="str">
        <f>[1]!b_info_maturitydate(K204)</f>
        <v>2018-01-12</v>
      </c>
      <c r="O204" s="7">
        <f>[1]!b_issue_issueprice(K204)</f>
        <v>100</v>
      </c>
      <c r="P204" s="7">
        <f>[1]!b_info_couponrate(K204)</f>
        <v>4.2</v>
      </c>
      <c r="Q204" t="str">
        <f>[1]!b_info_coupon(K204)</f>
        <v>附息</v>
      </c>
      <c r="R204">
        <f>[1]!b_info_interestfrequency(K204)</f>
        <v>4</v>
      </c>
      <c r="S204" t="str">
        <f>[1]!b_info_windl2type(K204)</f>
        <v>银保监会主管ABS</v>
      </c>
      <c r="T204" s="9">
        <f ca="1">[1]!b_pq_volume(K204,parameter!C$2-10,parameter!C$2,100000000)</f>
        <v>0</v>
      </c>
      <c r="U204" s="7">
        <f ca="1">IF(K204&lt;&gt;"",[1]!b_anal_yield_cnbd(K204,parameter!C$2,1),"")</f>
        <v>0</v>
      </c>
      <c r="V204" t="str">
        <f>[1]!b_info_interesttype(A204)</f>
        <v>浮动利率</v>
      </c>
      <c r="W204" t="str">
        <f>[1]!b_info_embeddedopt(A204)</f>
        <v>否</v>
      </c>
    </row>
    <row r="205" spans="1:23">
      <c r="A205" s="3" t="s">
        <v>478</v>
      </c>
      <c r="B205" s="3" t="s">
        <v>479</v>
      </c>
      <c r="C205" s="5">
        <v>41866</v>
      </c>
      <c r="D205" s="3"/>
      <c r="E205" s="6">
        <v>0</v>
      </c>
      <c r="F205" s="3" t="s">
        <v>76</v>
      </c>
      <c r="G205" s="3"/>
      <c r="H205" s="6">
        <v>3.88</v>
      </c>
      <c r="I205" s="3" t="s">
        <v>77</v>
      </c>
      <c r="J205" s="3" t="s">
        <v>59</v>
      </c>
      <c r="K205" s="1" t="str">
        <f t="shared" si="3"/>
        <v>1489087.IB</v>
      </c>
      <c r="L205" s="1" t="str">
        <f>[1]!b_info_name(K205)</f>
        <v>14开元5A3</v>
      </c>
      <c r="M205" t="str">
        <f>[1]!b_info_carrydate(K205)</f>
        <v>2014-08-20</v>
      </c>
      <c r="N205" t="str">
        <f>[1]!b_info_maturitydate(K205)</f>
        <v>2015-10-12</v>
      </c>
      <c r="O205" s="7">
        <f>[1]!b_issue_issueprice(K205)</f>
        <v>100</v>
      </c>
      <c r="P205" s="7">
        <f>[1]!b_info_couponrate(K205)</f>
        <v>5.28</v>
      </c>
      <c r="Q205" t="str">
        <f>[1]!b_info_coupon(K205)</f>
        <v>附息</v>
      </c>
      <c r="R205">
        <f>[1]!b_info_interestfrequency(K205)</f>
        <v>4</v>
      </c>
      <c r="S205" t="str">
        <f>[1]!b_info_windl2type(K205)</f>
        <v>银保监会主管ABS</v>
      </c>
      <c r="T205" s="9">
        <f ca="1">[1]!b_pq_volume(K205,parameter!C$2-10,parameter!C$2,100000000)</f>
        <v>0</v>
      </c>
      <c r="U205" s="7">
        <f ca="1">IF(K205&lt;&gt;"",[1]!b_anal_yield_cnbd(K205,parameter!C$2,1),"")</f>
        <v>0</v>
      </c>
      <c r="V205" t="str">
        <f>[1]!b_info_interesttype(A205)</f>
        <v>浮动利率</v>
      </c>
      <c r="W205" t="str">
        <f>[1]!b_info_embeddedopt(A205)</f>
        <v>否</v>
      </c>
    </row>
    <row r="206" spans="1:23">
      <c r="A206" s="3" t="s">
        <v>480</v>
      </c>
      <c r="B206" s="3" t="s">
        <v>481</v>
      </c>
      <c r="C206" s="5">
        <v>36467</v>
      </c>
      <c r="D206" s="3"/>
      <c r="E206" s="6">
        <v>0</v>
      </c>
      <c r="F206" s="3"/>
      <c r="G206" s="3"/>
      <c r="H206" s="6">
        <v>3.11</v>
      </c>
      <c r="I206" s="3" t="s">
        <v>58</v>
      </c>
      <c r="J206" s="3" t="s">
        <v>59</v>
      </c>
      <c r="K206" s="1" t="str">
        <f t="shared" si="3"/>
        <v>9024.IB</v>
      </c>
      <c r="L206" s="1" t="str">
        <f>[1]!b_info_name(K206)</f>
        <v>99国开10</v>
      </c>
      <c r="M206" t="str">
        <f>[1]!b_info_carrydate(K206)</f>
        <v>1999-11-09</v>
      </c>
      <c r="N206" t="str">
        <f>[1]!b_info_maturitydate(K206)</f>
        <v>2001-11-09</v>
      </c>
      <c r="O206" s="7">
        <f>[1]!b_issue_issueprice(K206)</f>
        <v>100</v>
      </c>
      <c r="P206" s="7">
        <f>[1]!b_info_couponrate(K206)</f>
        <v>3.11</v>
      </c>
      <c r="Q206" t="str">
        <f>[1]!b_info_coupon(K206)</f>
        <v>附息</v>
      </c>
      <c r="R206">
        <f>[1]!b_info_interestfrequency(K206)</f>
        <v>1</v>
      </c>
      <c r="S206" t="str">
        <f>[1]!b_info_windl2type(K206)</f>
        <v>政策银行债</v>
      </c>
      <c r="T206" s="9">
        <f ca="1">[1]!b_pq_volume(K206,parameter!C$2-10,parameter!C$2,100000000)</f>
        <v>0</v>
      </c>
      <c r="U206" s="7">
        <f ca="1">IF(K206&lt;&gt;"",[1]!b_anal_yield_cnbd(K206,parameter!C$2,1),"")</f>
        <v>0</v>
      </c>
      <c r="V206" t="str">
        <f>[1]!b_info_interesttype(A206)</f>
        <v>固定利率</v>
      </c>
      <c r="W206" t="str">
        <f>[1]!b_info_embeddedopt(A206)</f>
        <v>否</v>
      </c>
    </row>
    <row r="207" spans="1:23">
      <c r="A207" s="3" t="s">
        <v>482</v>
      </c>
      <c r="B207" s="3" t="s">
        <v>483</v>
      </c>
      <c r="C207" s="5">
        <v>44308</v>
      </c>
      <c r="D207" s="3"/>
      <c r="E207" s="6">
        <v>0</v>
      </c>
      <c r="F207" s="3"/>
      <c r="G207" s="3"/>
      <c r="H207" s="6">
        <v>1.9467</v>
      </c>
      <c r="I207" s="3" t="s">
        <v>58</v>
      </c>
      <c r="J207" s="3" t="s">
        <v>59</v>
      </c>
      <c r="K207" s="1" t="str">
        <f t="shared" si="3"/>
        <v>217707.IB</v>
      </c>
      <c r="L207" s="1" t="str">
        <f>[1]!b_info_name(K207)</f>
        <v>21贴现国开07</v>
      </c>
      <c r="M207" t="str">
        <f>[1]!b_info_carrydate(K207)</f>
        <v>2021-04-26</v>
      </c>
      <c r="N207" t="str">
        <f>[1]!b_info_maturitydate(K207)</f>
        <v>2021-07-26</v>
      </c>
      <c r="O207" s="7">
        <f>[1]!b_issue_issueprice(K207)</f>
        <v>99.517</v>
      </c>
      <c r="P207" s="7">
        <f>[1]!b_info_couponrate(K207)</f>
        <v>1.9467</v>
      </c>
      <c r="Q207" t="str">
        <f>[1]!b_info_coupon(K207)</f>
        <v>贴现</v>
      </c>
      <c r="R207">
        <f>[1]!b_info_interestfrequency(K207)</f>
        <v>0</v>
      </c>
      <c r="S207" t="str">
        <f>[1]!b_info_windl2type(K207)</f>
        <v>政策银行债</v>
      </c>
      <c r="T207" s="9">
        <f ca="1">[1]!b_pq_volume(K207,parameter!C$2-10,parameter!C$2,100000000)</f>
        <v>0</v>
      </c>
      <c r="U207" s="7">
        <f ca="1">IF(K207&lt;&gt;"",[1]!b_anal_yield_cnbd(K207,parameter!C$2,1),"")</f>
        <v>0</v>
      </c>
      <c r="V207" t="str">
        <f>[1]!b_info_interesttype(A207)</f>
        <v>固定利率</v>
      </c>
      <c r="W207" t="str">
        <f>[1]!b_info_embeddedopt(A207)</f>
        <v>否</v>
      </c>
    </row>
    <row r="208" spans="1:23">
      <c r="A208" s="3" t="s">
        <v>484</v>
      </c>
      <c r="B208" s="3" t="s">
        <v>485</v>
      </c>
      <c r="C208" s="5">
        <v>42342</v>
      </c>
      <c r="D208" s="3"/>
      <c r="E208" s="6">
        <v>0</v>
      </c>
      <c r="F208" s="3"/>
      <c r="G208" s="3"/>
      <c r="H208" s="6">
        <v>0</v>
      </c>
      <c r="I208" s="3" t="s">
        <v>77</v>
      </c>
      <c r="J208" s="3" t="s">
        <v>59</v>
      </c>
      <c r="K208" s="1" t="str">
        <f t="shared" si="3"/>
        <v>1589341.IB</v>
      </c>
      <c r="L208" s="1" t="str">
        <f>[1]!b_info_name(K208)</f>
        <v>15开元10C</v>
      </c>
      <c r="M208" t="str">
        <f>[1]!b_info_carrydate(K208)</f>
        <v>2015-12-11</v>
      </c>
      <c r="N208" t="str">
        <f>[1]!b_info_maturitydate(K208)</f>
        <v>2020-04-12</v>
      </c>
      <c r="O208" s="7">
        <f>[1]!b_issue_issueprice(K208)</f>
        <v>100</v>
      </c>
      <c r="P208" s="7">
        <f>[1]!b_info_couponrate(K208)</f>
        <v>0</v>
      </c>
      <c r="Q208" t="str">
        <f>[1]!b_info_coupon(K208)</f>
        <v>到期一次还本付息</v>
      </c>
      <c r="R208">
        <f>[1]!b_info_interestfrequency(K208)</f>
        <v>0</v>
      </c>
      <c r="S208" t="str">
        <f>[1]!b_info_windl2type(K208)</f>
        <v>银保监会主管ABS</v>
      </c>
      <c r="T208" s="9">
        <f ca="1">[1]!b_pq_volume(K208,parameter!C$2-10,parameter!C$2,100000000)</f>
        <v>0</v>
      </c>
      <c r="U208" s="7">
        <f ca="1">IF(K208&lt;&gt;"",[1]!b_anal_yield_cnbd(K208,parameter!C$2,1),"")</f>
        <v>0</v>
      </c>
      <c r="V208" t="str">
        <f>[1]!b_info_interesttype(A208)</f>
        <v>固定利率</v>
      </c>
      <c r="W208" t="str">
        <f>[1]!b_info_embeddedopt(A208)</f>
        <v>否</v>
      </c>
    </row>
    <row r="209" spans="1:23">
      <c r="A209" s="3" t="s">
        <v>486</v>
      </c>
      <c r="B209" s="3" t="s">
        <v>61</v>
      </c>
      <c r="C209" s="5">
        <v>41075</v>
      </c>
      <c r="D209" s="3"/>
      <c r="E209" s="6">
        <v>0</v>
      </c>
      <c r="F209" s="3"/>
      <c r="G209" s="3"/>
      <c r="H209" s="6">
        <v>2.7</v>
      </c>
      <c r="I209" s="3" t="s">
        <v>62</v>
      </c>
      <c r="J209" s="3" t="s">
        <v>59</v>
      </c>
      <c r="K209" s="1" t="str">
        <f t="shared" si="3"/>
        <v>CDBHC12049.CMU</v>
      </c>
      <c r="L209" s="1" t="str">
        <f>[1]!b_info_name(K209)</f>
        <v>国开行存款证2013</v>
      </c>
      <c r="M209" t="str">
        <f>[1]!b_info_carrydate(K209)</f>
        <v>2012-06-15</v>
      </c>
      <c r="N209" t="str">
        <f>[1]!b_info_maturitydate(K209)</f>
        <v>2013-06-17</v>
      </c>
      <c r="O209" s="7">
        <f>[1]!b_issue_issueprice(K209)</f>
        <v>100</v>
      </c>
      <c r="P209" s="7">
        <f>[1]!b_info_couponrate(K209)</f>
        <v>2.7</v>
      </c>
      <c r="Q209" t="str">
        <f>[1]!b_info_coupon(K209)</f>
        <v>附息</v>
      </c>
      <c r="R209">
        <f>[1]!b_info_interestfrequency(K209)</f>
        <v>2</v>
      </c>
      <c r="S209">
        <f>[1]!b_info_windl2type(K209)</f>
        <v>0</v>
      </c>
      <c r="T209" s="9">
        <f ca="1">[1]!b_pq_volume(K209,parameter!C$2-10,parameter!C$2,100000000)</f>
        <v>0</v>
      </c>
      <c r="U209" s="7">
        <f ca="1">IF(K209&lt;&gt;"",[1]!b_anal_yield_cnbd(K209,parameter!C$2,1),"")</f>
        <v>0</v>
      </c>
      <c r="V209" t="str">
        <f>[1]!b_info_interesttype(A209)</f>
        <v>固定利率</v>
      </c>
      <c r="W209" t="str">
        <f>[1]!b_info_embeddedopt(A209)</f>
        <v>否</v>
      </c>
    </row>
    <row r="210" spans="1:23">
      <c r="A210" s="3" t="s">
        <v>487</v>
      </c>
      <c r="B210" s="3" t="s">
        <v>459</v>
      </c>
      <c r="C210" s="5">
        <v>41325</v>
      </c>
      <c r="D210" s="3"/>
      <c r="E210" s="6">
        <v>0</v>
      </c>
      <c r="F210" s="3"/>
      <c r="G210" s="3"/>
      <c r="H210" s="6">
        <v>2.5</v>
      </c>
      <c r="I210" s="3" t="s">
        <v>62</v>
      </c>
      <c r="J210" s="3" t="s">
        <v>59</v>
      </c>
      <c r="K210" s="1" t="str">
        <f t="shared" si="3"/>
        <v>CDBHC13032.CMU</v>
      </c>
      <c r="L210" s="1" t="str">
        <f>[1]!b_info_name(K210)</f>
        <v>国开行存款证2016</v>
      </c>
      <c r="M210" t="str">
        <f>[1]!b_info_carrydate(K210)</f>
        <v>2013-02-20</v>
      </c>
      <c r="N210" t="str">
        <f>[1]!b_info_maturitydate(K210)</f>
        <v>2016-02-16</v>
      </c>
      <c r="O210" s="7">
        <f>[1]!b_issue_issueprice(K210)</f>
        <v>100</v>
      </c>
      <c r="P210" s="7">
        <f>[1]!b_info_couponrate(K210)</f>
        <v>2.5</v>
      </c>
      <c r="Q210" t="str">
        <f>[1]!b_info_coupon(K210)</f>
        <v>附息</v>
      </c>
      <c r="R210">
        <f>[1]!b_info_interestfrequency(K210)</f>
        <v>1</v>
      </c>
      <c r="S210">
        <f>[1]!b_info_windl2type(K210)</f>
        <v>0</v>
      </c>
      <c r="T210" s="9">
        <f ca="1">[1]!b_pq_volume(K210,parameter!C$2-10,parameter!C$2,100000000)</f>
        <v>0</v>
      </c>
      <c r="U210" s="7">
        <f ca="1">IF(K210&lt;&gt;"",[1]!b_anal_yield_cnbd(K210,parameter!C$2,1),"")</f>
        <v>0</v>
      </c>
      <c r="V210" t="str">
        <f>[1]!b_info_interesttype(A210)</f>
        <v>固定利率</v>
      </c>
      <c r="W210" t="str">
        <f>[1]!b_info_embeddedopt(A210)</f>
        <v>否</v>
      </c>
    </row>
    <row r="211" spans="1:23">
      <c r="A211" s="3" t="s">
        <v>488</v>
      </c>
      <c r="B211" s="3" t="s">
        <v>61</v>
      </c>
      <c r="C211" s="5">
        <v>41074</v>
      </c>
      <c r="D211" s="3"/>
      <c r="E211" s="6">
        <v>0</v>
      </c>
      <c r="F211" s="3"/>
      <c r="G211" s="3"/>
      <c r="H211" s="6">
        <v>2.75</v>
      </c>
      <c r="I211" s="3" t="s">
        <v>62</v>
      </c>
      <c r="J211" s="3" t="s">
        <v>59</v>
      </c>
      <c r="K211" s="1" t="str">
        <f t="shared" si="3"/>
        <v>CDBHC12048.CMU</v>
      </c>
      <c r="L211" s="1" t="str">
        <f>[1]!b_info_name(K211)</f>
        <v>国开行存款证2013</v>
      </c>
      <c r="M211" t="str">
        <f>[1]!b_info_carrydate(K211)</f>
        <v>2012-06-14</v>
      </c>
      <c r="N211" t="str">
        <f>[1]!b_info_maturitydate(K211)</f>
        <v>2013-06-14</v>
      </c>
      <c r="O211" s="7">
        <f>[1]!b_issue_issueprice(K211)</f>
        <v>100</v>
      </c>
      <c r="P211" s="7">
        <f>[1]!b_info_couponrate(K211)</f>
        <v>2.75</v>
      </c>
      <c r="Q211" t="str">
        <f>[1]!b_info_coupon(K211)</f>
        <v>附息</v>
      </c>
      <c r="R211">
        <f>[1]!b_info_interestfrequency(K211)</f>
        <v>2</v>
      </c>
      <c r="S211">
        <f>[1]!b_info_windl2type(K211)</f>
        <v>0</v>
      </c>
      <c r="T211" s="9">
        <f ca="1">[1]!b_pq_volume(K211,parameter!C$2-10,parameter!C$2,100000000)</f>
        <v>0</v>
      </c>
      <c r="U211" s="7">
        <f ca="1">IF(K211&lt;&gt;"",[1]!b_anal_yield_cnbd(K211,parameter!C$2,1),"")</f>
        <v>0</v>
      </c>
      <c r="V211" t="str">
        <f>[1]!b_info_interesttype(A211)</f>
        <v>固定利率</v>
      </c>
      <c r="W211" t="str">
        <f>[1]!b_info_embeddedopt(A211)</f>
        <v>否</v>
      </c>
    </row>
    <row r="212" spans="1:23">
      <c r="A212" s="3" t="s">
        <v>489</v>
      </c>
      <c r="B212" s="3" t="s">
        <v>490</v>
      </c>
      <c r="C212" s="5">
        <v>37321</v>
      </c>
      <c r="D212" s="3"/>
      <c r="E212" s="6">
        <v>0</v>
      </c>
      <c r="F212" s="3"/>
      <c r="G212" s="3"/>
      <c r="H212" s="6">
        <v>1.9835</v>
      </c>
      <c r="I212" s="3" t="s">
        <v>58</v>
      </c>
      <c r="J212" s="3" t="s">
        <v>59</v>
      </c>
      <c r="K212" s="1" t="str">
        <f t="shared" si="3"/>
        <v>020201.IB</v>
      </c>
      <c r="L212" s="1" t="str">
        <f>[1]!b_info_name(K212)</f>
        <v>02国开01</v>
      </c>
      <c r="M212" t="str">
        <f>[1]!b_info_carrydate(K212)</f>
        <v>2002-03-11</v>
      </c>
      <c r="N212" t="str">
        <f>[1]!b_info_maturitydate(K212)</f>
        <v>2002-09-11</v>
      </c>
      <c r="O212" s="7">
        <f>[1]!b_issue_issueprice(K212)</f>
        <v>99.01</v>
      </c>
      <c r="P212" s="7">
        <f>[1]!b_info_couponrate(K212)</f>
        <v>1.9835</v>
      </c>
      <c r="Q212" t="str">
        <f>[1]!b_info_coupon(K212)</f>
        <v>贴现</v>
      </c>
      <c r="R212">
        <f>[1]!b_info_interestfrequency(K212)</f>
        <v>0</v>
      </c>
      <c r="S212" t="str">
        <f>[1]!b_info_windl2type(K212)</f>
        <v>政策银行债</v>
      </c>
      <c r="T212" s="9">
        <f ca="1">[1]!b_pq_volume(K212,parameter!C$2-10,parameter!C$2,100000000)</f>
        <v>0</v>
      </c>
      <c r="U212" s="7">
        <f ca="1">IF(K212&lt;&gt;"",[1]!b_anal_yield_cnbd(K212,parameter!C$2,1),"")</f>
        <v>0</v>
      </c>
      <c r="V212" t="str">
        <f>[1]!b_info_interesttype(A212)</f>
        <v>固定利率</v>
      </c>
      <c r="W212" t="str">
        <f>[1]!b_info_embeddedopt(A212)</f>
        <v>否</v>
      </c>
    </row>
    <row r="213" spans="1:23">
      <c r="A213" s="3" t="s">
        <v>491</v>
      </c>
      <c r="B213" s="3" t="s">
        <v>459</v>
      </c>
      <c r="C213" s="5">
        <v>41289</v>
      </c>
      <c r="D213" s="3"/>
      <c r="E213" s="6">
        <v>0</v>
      </c>
      <c r="F213" s="3"/>
      <c r="G213" s="3"/>
      <c r="H213" s="6">
        <v>2.95</v>
      </c>
      <c r="I213" s="3" t="s">
        <v>62</v>
      </c>
      <c r="J213" s="3" t="s">
        <v>59</v>
      </c>
      <c r="K213" s="1" t="str">
        <f t="shared" si="3"/>
        <v>CDBHC13004.CMU</v>
      </c>
      <c r="L213" s="1" t="str">
        <f>[1]!b_info_name(K213)</f>
        <v>国开行存款证2016</v>
      </c>
      <c r="M213" t="str">
        <f>[1]!b_info_carrydate(K213)</f>
        <v>2013-01-15</v>
      </c>
      <c r="N213" t="str">
        <f>[1]!b_info_maturitydate(K213)</f>
        <v>2016-01-15</v>
      </c>
      <c r="O213" s="7">
        <f>[1]!b_issue_issueprice(K213)</f>
        <v>100</v>
      </c>
      <c r="P213" s="7">
        <f>[1]!b_info_couponrate(K213)</f>
        <v>2.95</v>
      </c>
      <c r="Q213" t="str">
        <f>[1]!b_info_coupon(K213)</f>
        <v>附息</v>
      </c>
      <c r="R213">
        <f>[1]!b_info_interestfrequency(K213)</f>
        <v>1</v>
      </c>
      <c r="S213">
        <f>[1]!b_info_windl2type(K213)</f>
        <v>0</v>
      </c>
      <c r="T213" s="9">
        <f ca="1">[1]!b_pq_volume(K213,parameter!C$2-10,parameter!C$2,100000000)</f>
        <v>0</v>
      </c>
      <c r="U213" s="7">
        <f ca="1">IF(K213&lt;&gt;"",[1]!b_anal_yield_cnbd(K213,parameter!C$2,1),"")</f>
        <v>0</v>
      </c>
      <c r="V213" t="str">
        <f>[1]!b_info_interesttype(A213)</f>
        <v>固定利率</v>
      </c>
      <c r="W213" t="str">
        <f>[1]!b_info_embeddedopt(A213)</f>
        <v>否</v>
      </c>
    </row>
    <row r="214" spans="1:23">
      <c r="A214" s="3" t="s">
        <v>492</v>
      </c>
      <c r="B214" s="3" t="s">
        <v>493</v>
      </c>
      <c r="C214" s="5">
        <v>42787</v>
      </c>
      <c r="D214" s="3"/>
      <c r="E214" s="6">
        <v>0</v>
      </c>
      <c r="F214" s="3"/>
      <c r="G214" s="3"/>
      <c r="H214" s="6">
        <v>3.86</v>
      </c>
      <c r="I214" s="3" t="s">
        <v>58</v>
      </c>
      <c r="J214" s="3" t="s">
        <v>59</v>
      </c>
      <c r="K214" s="1" t="str">
        <f t="shared" si="3"/>
        <v>1702001.IB</v>
      </c>
      <c r="L214" s="1" t="str">
        <f>[1]!b_info_name(K214)</f>
        <v>17国开绿债01</v>
      </c>
      <c r="M214" t="str">
        <f>[1]!b_info_carrydate(K214)</f>
        <v>2017-02-23</v>
      </c>
      <c r="N214" t="str">
        <f>[1]!b_info_maturitydate(K214)</f>
        <v>2022-02-23</v>
      </c>
      <c r="O214" s="7">
        <f>[1]!b_issue_issueprice(K214)</f>
        <v>100</v>
      </c>
      <c r="P214" s="7">
        <f>[1]!b_info_couponrate(K214)</f>
        <v>3.86</v>
      </c>
      <c r="Q214" t="str">
        <f>[1]!b_info_coupon(K214)</f>
        <v>附息</v>
      </c>
      <c r="R214">
        <f>[1]!b_info_interestfrequency(K214)</f>
        <v>1</v>
      </c>
      <c r="S214" t="str">
        <f>[1]!b_info_windl2type(K214)</f>
        <v>政策银行债</v>
      </c>
      <c r="T214" s="9">
        <f ca="1">[1]!b_pq_volume(K214,parameter!C$2-10,parameter!C$2,100000000)</f>
        <v>0</v>
      </c>
      <c r="U214" s="7">
        <f ca="1">IF(K214&lt;&gt;"",[1]!b_anal_yield_cnbd(K214,parameter!C$2,1),"")</f>
        <v>0</v>
      </c>
      <c r="V214" t="str">
        <f>[1]!b_info_interesttype(A214)</f>
        <v>固定利率</v>
      </c>
      <c r="W214" t="str">
        <f>[1]!b_info_embeddedopt(A214)</f>
        <v>否</v>
      </c>
    </row>
    <row r="215" spans="1:23">
      <c r="A215" s="3" t="s">
        <v>494</v>
      </c>
      <c r="B215" s="3" t="s">
        <v>495</v>
      </c>
      <c r="C215" s="5">
        <v>43686</v>
      </c>
      <c r="D215" s="3"/>
      <c r="E215" s="6">
        <v>0</v>
      </c>
      <c r="F215" s="3"/>
      <c r="G215" s="3"/>
      <c r="H215" s="6">
        <v>2.95</v>
      </c>
      <c r="I215" s="3" t="s">
        <v>62</v>
      </c>
      <c r="J215" s="3" t="s">
        <v>59</v>
      </c>
      <c r="K215" s="1" t="str">
        <f t="shared" si="3"/>
        <v>CDBHC19033.CMU</v>
      </c>
      <c r="L215" s="1" t="str">
        <f>[1]!b_info_name(K215)</f>
        <v>开发银行 2.95% C2020</v>
      </c>
      <c r="M215" t="str">
        <f>[1]!b_info_carrydate(K215)</f>
        <v>2019-08-09</v>
      </c>
      <c r="N215" t="str">
        <f>[1]!b_info_maturitydate(K215)</f>
        <v>2020-08-07</v>
      </c>
      <c r="O215" s="7">
        <f>[1]!b_issue_issueprice(K215)</f>
        <v>100</v>
      </c>
      <c r="P215" s="7">
        <f>[1]!b_info_couponrate(K215)</f>
        <v>2.95</v>
      </c>
      <c r="Q215" t="str">
        <f>[1]!b_info_coupon(K215)</f>
        <v>到期一次还本付息</v>
      </c>
      <c r="R215">
        <f>[1]!b_info_interestfrequency(K215)</f>
        <v>0</v>
      </c>
      <c r="S215">
        <f>[1]!b_info_windl2type(K215)</f>
        <v>0</v>
      </c>
      <c r="T215" s="9">
        <f ca="1">[1]!b_pq_volume(K215,parameter!C$2-10,parameter!C$2,100000000)</f>
        <v>0</v>
      </c>
      <c r="U215" s="7">
        <f ca="1">IF(K215&lt;&gt;"",[1]!b_anal_yield_cnbd(K215,parameter!C$2,1),"")</f>
        <v>0</v>
      </c>
      <c r="V215" t="str">
        <f>[1]!b_info_interesttype(A215)</f>
        <v>固定利率</v>
      </c>
      <c r="W215" t="str">
        <f>[1]!b_info_embeddedopt(A215)</f>
        <v>否</v>
      </c>
    </row>
    <row r="216" spans="1:23">
      <c r="A216" s="3" t="s">
        <v>496</v>
      </c>
      <c r="B216" s="3" t="s">
        <v>497</v>
      </c>
      <c r="C216" s="5">
        <v>41159</v>
      </c>
      <c r="D216" s="3"/>
      <c r="E216" s="6">
        <v>0</v>
      </c>
      <c r="F216" s="3"/>
      <c r="G216" s="3"/>
      <c r="H216" s="6">
        <v>0</v>
      </c>
      <c r="I216" s="3" t="s">
        <v>77</v>
      </c>
      <c r="J216" s="3" t="s">
        <v>59</v>
      </c>
      <c r="K216" s="1" t="str">
        <f t="shared" si="3"/>
        <v>061201006.IB</v>
      </c>
      <c r="L216" s="1" t="str">
        <f>[1]!b_info_name(K216)</f>
        <v>12开元1次</v>
      </c>
      <c r="M216" t="str">
        <f>[1]!b_info_carrydate(K216)</f>
        <v>2012-09-11</v>
      </c>
      <c r="N216" t="str">
        <f>[1]!b_info_maturitydate(K216)</f>
        <v>2016-01-12</v>
      </c>
      <c r="O216" s="7">
        <f>[1]!b_issue_issueprice(K216)</f>
        <v>100</v>
      </c>
      <c r="P216" s="7">
        <f>[1]!b_info_couponrate(K216)</f>
        <v>0</v>
      </c>
      <c r="Q216" t="str">
        <f>[1]!b_info_coupon(K216)</f>
        <v>附息</v>
      </c>
      <c r="R216">
        <f>[1]!b_info_interestfrequency(K216)</f>
        <v>4</v>
      </c>
      <c r="S216" t="str">
        <f>[1]!b_info_windl2type(K216)</f>
        <v>银保监会主管ABS</v>
      </c>
      <c r="T216" s="9">
        <f ca="1">[1]!b_pq_volume(K216,parameter!C$2-10,parameter!C$2,100000000)</f>
        <v>0</v>
      </c>
      <c r="U216" s="7">
        <f ca="1">IF(K216&lt;&gt;"",[1]!b_anal_yield_cnbd(K216,parameter!C$2,1),"")</f>
        <v>0</v>
      </c>
      <c r="V216" t="str">
        <f>[1]!b_info_interesttype(A216)</f>
        <v>固定利率</v>
      </c>
      <c r="W216" t="str">
        <f>[1]!b_info_embeddedopt(A216)</f>
        <v>否</v>
      </c>
    </row>
    <row r="217" spans="1:23">
      <c r="A217" s="3" t="s">
        <v>498</v>
      </c>
      <c r="B217" s="3" t="s">
        <v>499</v>
      </c>
      <c r="C217" s="5">
        <v>36273</v>
      </c>
      <c r="D217" s="3"/>
      <c r="E217" s="6">
        <v>0</v>
      </c>
      <c r="F217" s="3"/>
      <c r="G217" s="3"/>
      <c r="H217" s="6">
        <v>4.961</v>
      </c>
      <c r="I217" s="3" t="s">
        <v>58</v>
      </c>
      <c r="J217" s="3" t="s">
        <v>59</v>
      </c>
      <c r="K217" s="1" t="str">
        <f t="shared" si="3"/>
        <v>9012.IB</v>
      </c>
      <c r="L217" s="1" t="str">
        <f>[1]!b_info_name(K217)</f>
        <v>99国开债2</v>
      </c>
      <c r="M217" t="str">
        <f>[1]!b_info_carrydate(K217)</f>
        <v>1999-05-09</v>
      </c>
      <c r="N217" t="str">
        <f>[1]!b_info_maturitydate(K217)</f>
        <v>2009-05-09</v>
      </c>
      <c r="O217" s="7">
        <f>[1]!b_issue_issueprice(K217)</f>
        <v>100</v>
      </c>
      <c r="P217" s="7">
        <f>[1]!b_info_couponrate(K217)</f>
        <v>4.601</v>
      </c>
      <c r="Q217" t="str">
        <f>[1]!b_info_coupon(K217)</f>
        <v>附息</v>
      </c>
      <c r="R217">
        <f>[1]!b_info_interestfrequency(K217)</f>
        <v>1</v>
      </c>
      <c r="S217" t="str">
        <f>[1]!b_info_windl2type(K217)</f>
        <v>政策银行债</v>
      </c>
      <c r="T217" s="9">
        <f ca="1">[1]!b_pq_volume(K217,parameter!C$2-10,parameter!C$2,100000000)</f>
        <v>0</v>
      </c>
      <c r="U217" s="7">
        <f ca="1">IF(K217&lt;&gt;"",[1]!b_anal_yield_cnbd(K217,parameter!C$2,1),"")</f>
        <v>0</v>
      </c>
      <c r="V217" t="str">
        <f>[1]!b_info_interesttype(A217)</f>
        <v>浮动利率</v>
      </c>
      <c r="W217" t="str">
        <f>[1]!b_info_embeddedopt(A217)</f>
        <v>否</v>
      </c>
    </row>
    <row r="218" spans="1:23">
      <c r="A218" s="3" t="s">
        <v>500</v>
      </c>
      <c r="B218" s="3" t="s">
        <v>501</v>
      </c>
      <c r="C218" s="5">
        <v>38972</v>
      </c>
      <c r="D218" s="3"/>
      <c r="E218" s="6">
        <v>0</v>
      </c>
      <c r="F218" s="3"/>
      <c r="G218" s="3"/>
      <c r="H218" s="6">
        <v>2.94</v>
      </c>
      <c r="I218" s="3" t="s">
        <v>58</v>
      </c>
      <c r="J218" s="3" t="s">
        <v>59</v>
      </c>
      <c r="K218" s="1" t="str">
        <f t="shared" si="3"/>
        <v>060220.IB</v>
      </c>
      <c r="L218" s="1" t="str">
        <f>[1]!b_info_name(K218)</f>
        <v>06国开20</v>
      </c>
      <c r="M218" t="str">
        <f>[1]!b_info_carrydate(K218)</f>
        <v>2006-09-25</v>
      </c>
      <c r="N218" t="str">
        <f>[1]!b_info_maturitydate(K218)</f>
        <v>2009-09-25</v>
      </c>
      <c r="O218" s="7">
        <f>[1]!b_issue_issueprice(K218)</f>
        <v>100</v>
      </c>
      <c r="P218" s="7">
        <f>[1]!b_info_couponrate(K218)</f>
        <v>2.94</v>
      </c>
      <c r="Q218" t="str">
        <f>[1]!b_info_coupon(K218)</f>
        <v>附息</v>
      </c>
      <c r="R218">
        <f>[1]!b_info_interestfrequency(K218)</f>
        <v>1</v>
      </c>
      <c r="S218" t="str">
        <f>[1]!b_info_windl2type(K218)</f>
        <v>政策银行债</v>
      </c>
      <c r="T218" s="9">
        <f ca="1">[1]!b_pq_volume(K218,parameter!C$2-10,parameter!C$2,100000000)</f>
        <v>0</v>
      </c>
      <c r="U218" s="7">
        <f ca="1">IF(K218&lt;&gt;"",[1]!b_anal_yield_cnbd(K218,parameter!C$2,1),"")</f>
        <v>0</v>
      </c>
      <c r="V218" t="str">
        <f>[1]!b_info_interesttype(A218)</f>
        <v>固定利率</v>
      </c>
      <c r="W218" t="str">
        <f>[1]!b_info_embeddedopt(A218)</f>
        <v>否</v>
      </c>
    </row>
    <row r="219" spans="1:23">
      <c r="A219" s="3" t="s">
        <v>502</v>
      </c>
      <c r="B219" s="3" t="s">
        <v>503</v>
      </c>
      <c r="C219" s="5">
        <v>42430</v>
      </c>
      <c r="D219" s="3"/>
      <c r="E219" s="6">
        <v>0</v>
      </c>
      <c r="F219" s="3"/>
      <c r="G219" s="3"/>
      <c r="H219" s="6">
        <v>2.72</v>
      </c>
      <c r="I219" s="3" t="s">
        <v>58</v>
      </c>
      <c r="J219" s="3" t="s">
        <v>59</v>
      </c>
      <c r="K219" s="1" t="str">
        <f t="shared" si="3"/>
        <v>160208.IB</v>
      </c>
      <c r="L219" s="1" t="str">
        <f>[1]!b_info_name(K219)</f>
        <v>16国开08</v>
      </c>
      <c r="M219" t="str">
        <f>[1]!b_info_carrydate(K219)</f>
        <v>2016-03-03</v>
      </c>
      <c r="N219" t="str">
        <f>[1]!b_info_maturitydate(K219)</f>
        <v>2019-03-03</v>
      </c>
      <c r="O219" s="7">
        <f>[1]!b_issue_issueprice(K219)</f>
        <v>100</v>
      </c>
      <c r="P219" s="7">
        <f>[1]!b_info_couponrate(K219)</f>
        <v>2.72</v>
      </c>
      <c r="Q219" t="str">
        <f>[1]!b_info_coupon(K219)</f>
        <v>附息</v>
      </c>
      <c r="R219">
        <f>[1]!b_info_interestfrequency(K219)</f>
        <v>1</v>
      </c>
      <c r="S219" t="str">
        <f>[1]!b_info_windl2type(K219)</f>
        <v>政策银行债</v>
      </c>
      <c r="T219" s="9">
        <f ca="1">[1]!b_pq_volume(K219,parameter!C$2-10,parameter!C$2,100000000)</f>
        <v>0</v>
      </c>
      <c r="U219" s="7">
        <f ca="1">IF(K219&lt;&gt;"",[1]!b_anal_yield_cnbd(K219,parameter!C$2,1),"")</f>
        <v>0</v>
      </c>
      <c r="V219" t="str">
        <f>[1]!b_info_interesttype(A219)</f>
        <v>固定利率</v>
      </c>
      <c r="W219" t="str">
        <f>[1]!b_info_embeddedopt(A219)</f>
        <v>否</v>
      </c>
    </row>
    <row r="220" spans="1:23">
      <c r="A220" s="3" t="s">
        <v>504</v>
      </c>
      <c r="B220" s="3" t="s">
        <v>505</v>
      </c>
      <c r="C220" s="5">
        <v>39737</v>
      </c>
      <c r="D220" s="3"/>
      <c r="E220" s="6">
        <v>0</v>
      </c>
      <c r="F220" s="3"/>
      <c r="G220" s="3"/>
      <c r="H220" s="6">
        <v>3.68</v>
      </c>
      <c r="I220" s="3" t="s">
        <v>58</v>
      </c>
      <c r="J220" s="3" t="s">
        <v>59</v>
      </c>
      <c r="K220" s="1" t="str">
        <f t="shared" si="3"/>
        <v>080217.IB</v>
      </c>
      <c r="L220" s="1" t="str">
        <f>[1]!b_info_name(K220)</f>
        <v>08国开17</v>
      </c>
      <c r="M220" t="str">
        <f>[1]!b_info_carrydate(K220)</f>
        <v>2008-10-23</v>
      </c>
      <c r="N220" t="str">
        <f>[1]!b_info_maturitydate(K220)</f>
        <v>2018-10-23</v>
      </c>
      <c r="O220" s="7">
        <f>[1]!b_issue_issueprice(K220)</f>
        <v>100</v>
      </c>
      <c r="P220" s="7">
        <f>[1]!b_info_couponrate(K220)</f>
        <v>3.68</v>
      </c>
      <c r="Q220" t="str">
        <f>[1]!b_info_coupon(K220)</f>
        <v>附息</v>
      </c>
      <c r="R220">
        <f>[1]!b_info_interestfrequency(K220)</f>
        <v>1</v>
      </c>
      <c r="S220" t="str">
        <f>[1]!b_info_windl2type(K220)</f>
        <v>政策银行债</v>
      </c>
      <c r="T220" s="9">
        <f ca="1">[1]!b_pq_volume(K220,parameter!C$2-10,parameter!C$2,100000000)</f>
        <v>0</v>
      </c>
      <c r="U220" s="7">
        <f ca="1">IF(K220&lt;&gt;"",[1]!b_anal_yield_cnbd(K220,parameter!C$2,1),"")</f>
        <v>0</v>
      </c>
      <c r="V220" t="str">
        <f>[1]!b_info_interesttype(A220)</f>
        <v>固定利率</v>
      </c>
      <c r="W220" t="str">
        <f>[1]!b_info_embeddedopt(A220)</f>
        <v>否</v>
      </c>
    </row>
    <row r="221" spans="1:23">
      <c r="A221" s="3" t="s">
        <v>506</v>
      </c>
      <c r="B221" s="3" t="s">
        <v>507</v>
      </c>
      <c r="C221" s="5">
        <v>39015</v>
      </c>
      <c r="D221" s="3"/>
      <c r="E221" s="6">
        <v>0</v>
      </c>
      <c r="F221" s="3"/>
      <c r="G221" s="3"/>
      <c r="H221" s="6">
        <v>2.4751</v>
      </c>
      <c r="I221" s="3" t="s">
        <v>58</v>
      </c>
      <c r="J221" s="3" t="s">
        <v>59</v>
      </c>
      <c r="K221" s="1" t="str">
        <f t="shared" si="3"/>
        <v>060226.IB</v>
      </c>
      <c r="L221" s="1" t="str">
        <f>[1]!b_info_name(K221)</f>
        <v>06国开26</v>
      </c>
      <c r="M221" t="str">
        <f>[1]!b_info_carrydate(K221)</f>
        <v>2006-11-09</v>
      </c>
      <c r="N221" t="str">
        <f>[1]!b_info_maturitydate(K221)</f>
        <v>2007-02-09</v>
      </c>
      <c r="O221" s="7">
        <f>[1]!b_issue_issueprice(K221)</f>
        <v>99.38</v>
      </c>
      <c r="P221" s="7">
        <f>[1]!b_info_couponrate(K221)</f>
        <v>2.4751</v>
      </c>
      <c r="Q221" t="str">
        <f>[1]!b_info_coupon(K221)</f>
        <v>贴现</v>
      </c>
      <c r="R221">
        <f>[1]!b_info_interestfrequency(K221)</f>
        <v>0</v>
      </c>
      <c r="S221" t="str">
        <f>[1]!b_info_windl2type(K221)</f>
        <v>政策银行债</v>
      </c>
      <c r="T221" s="9">
        <f ca="1">[1]!b_pq_volume(K221,parameter!C$2-10,parameter!C$2,100000000)</f>
        <v>0</v>
      </c>
      <c r="U221" s="7">
        <f ca="1">IF(K221&lt;&gt;"",[1]!b_anal_yield_cnbd(K221,parameter!C$2,1),"")</f>
        <v>0</v>
      </c>
      <c r="V221" t="str">
        <f>[1]!b_info_interesttype(A221)</f>
        <v>固定利率</v>
      </c>
      <c r="W221" t="str">
        <f>[1]!b_info_embeddedopt(A221)</f>
        <v>否</v>
      </c>
    </row>
    <row r="222" spans="1:23">
      <c r="A222" s="3" t="s">
        <v>508</v>
      </c>
      <c r="B222" s="3" t="s">
        <v>509</v>
      </c>
      <c r="C222" s="5">
        <v>38987</v>
      </c>
      <c r="D222" s="3"/>
      <c r="E222" s="6">
        <v>0</v>
      </c>
      <c r="F222" s="3"/>
      <c r="G222" s="3"/>
      <c r="H222" s="6">
        <v>2.7033</v>
      </c>
      <c r="I222" s="3" t="s">
        <v>58</v>
      </c>
      <c r="J222" s="3" t="s">
        <v>59</v>
      </c>
      <c r="K222" s="1" t="str">
        <f t="shared" si="3"/>
        <v>060223.IB</v>
      </c>
      <c r="L222" s="1" t="str">
        <f>[1]!b_info_name(K222)</f>
        <v>06国开23</v>
      </c>
      <c r="M222" t="str">
        <f>[1]!b_info_carrydate(K222)</f>
        <v>2006-10-30</v>
      </c>
      <c r="N222" t="str">
        <f>[1]!b_info_maturitydate(K222)</f>
        <v>2007-04-30</v>
      </c>
      <c r="O222" s="7">
        <f>[1]!b_issue_issueprice(K222)</f>
        <v>98.67</v>
      </c>
      <c r="P222" s="7">
        <f>[1]!b_info_couponrate(K222)</f>
        <v>2.7033</v>
      </c>
      <c r="Q222" t="str">
        <f>[1]!b_info_coupon(K222)</f>
        <v>贴现</v>
      </c>
      <c r="R222">
        <f>[1]!b_info_interestfrequency(K222)</f>
        <v>0</v>
      </c>
      <c r="S222" t="str">
        <f>[1]!b_info_windl2type(K222)</f>
        <v>政策银行债</v>
      </c>
      <c r="T222" s="9">
        <f ca="1">[1]!b_pq_volume(K222,parameter!C$2-10,parameter!C$2,100000000)</f>
        <v>0</v>
      </c>
      <c r="U222" s="7">
        <f ca="1">IF(K222&lt;&gt;"",[1]!b_anal_yield_cnbd(K222,parameter!C$2,1),"")</f>
        <v>0</v>
      </c>
      <c r="V222" t="str">
        <f>[1]!b_info_interesttype(A222)</f>
        <v>固定利率</v>
      </c>
      <c r="W222" t="str">
        <f>[1]!b_info_embeddedopt(A222)</f>
        <v>否</v>
      </c>
    </row>
    <row r="223" spans="1:23">
      <c r="A223" s="3" t="s">
        <v>510</v>
      </c>
      <c r="B223" s="3" t="s">
        <v>511</v>
      </c>
      <c r="C223" s="5">
        <v>41774</v>
      </c>
      <c r="D223" s="3"/>
      <c r="E223" s="6">
        <v>0</v>
      </c>
      <c r="F223" s="3" t="s">
        <v>76</v>
      </c>
      <c r="G223" s="3"/>
      <c r="H223" s="6">
        <v>5</v>
      </c>
      <c r="I223" s="3" t="s">
        <v>77</v>
      </c>
      <c r="J223" s="3" t="s">
        <v>59</v>
      </c>
      <c r="K223" s="1" t="str">
        <f t="shared" si="3"/>
        <v>1489035.IB</v>
      </c>
      <c r="L223" s="1" t="str">
        <f>[1]!b_info_name(K223)</f>
        <v>14开元3A1</v>
      </c>
      <c r="M223" t="str">
        <f>[1]!b_info_carrydate(K223)</f>
        <v>2014-05-19</v>
      </c>
      <c r="N223" t="str">
        <f>[1]!b_info_maturitydate(K223)</f>
        <v>2014-07-12</v>
      </c>
      <c r="O223" s="7">
        <f>[1]!b_issue_issueprice(K223)</f>
        <v>100</v>
      </c>
      <c r="P223" s="7">
        <f>[1]!b_info_couponrate(K223)</f>
        <v>5</v>
      </c>
      <c r="Q223" t="str">
        <f>[1]!b_info_coupon(K223)</f>
        <v>到期一次还本付息</v>
      </c>
      <c r="R223">
        <f>[1]!b_info_interestfrequency(K223)</f>
        <v>0</v>
      </c>
      <c r="S223" t="str">
        <f>[1]!b_info_windl2type(K223)</f>
        <v>银保监会主管ABS</v>
      </c>
      <c r="T223" s="9">
        <f ca="1">[1]!b_pq_volume(K223,parameter!C$2-10,parameter!C$2,100000000)</f>
        <v>0</v>
      </c>
      <c r="U223" s="7">
        <f ca="1">IF(K223&lt;&gt;"",[1]!b_anal_yield_cnbd(K223,parameter!C$2,1),"")</f>
        <v>0</v>
      </c>
      <c r="V223" t="str">
        <f>[1]!b_info_interesttype(A223)</f>
        <v>固定利率</v>
      </c>
      <c r="W223" t="str">
        <f>[1]!b_info_embeddedopt(A223)</f>
        <v>否</v>
      </c>
    </row>
    <row r="224" spans="1:23">
      <c r="A224" s="3" t="s">
        <v>512</v>
      </c>
      <c r="B224" s="3" t="s">
        <v>513</v>
      </c>
      <c r="C224" s="5">
        <v>42838</v>
      </c>
      <c r="D224" s="3"/>
      <c r="E224" s="6">
        <v>0</v>
      </c>
      <c r="F224" s="3"/>
      <c r="G224" s="3"/>
      <c r="H224" s="6">
        <v>3.45</v>
      </c>
      <c r="I224" s="3" t="s">
        <v>58</v>
      </c>
      <c r="J224" s="3" t="s">
        <v>59</v>
      </c>
      <c r="K224" s="1" t="str">
        <f t="shared" si="3"/>
        <v>108601.SZ</v>
      </c>
      <c r="L224" s="1" t="str">
        <f>[1]!b_info_name(K224)</f>
        <v>国开1703</v>
      </c>
      <c r="M224" t="str">
        <f>[1]!b_info_carrydate(K224)</f>
        <v>2017-04-18</v>
      </c>
      <c r="N224" t="str">
        <f>[1]!b_info_maturitydate(K224)</f>
        <v>2018-04-18</v>
      </c>
      <c r="O224" s="7">
        <f>[1]!b_issue_issueprice(K224)</f>
        <v>100</v>
      </c>
      <c r="P224" s="7">
        <f>[1]!b_info_couponrate(K224)</f>
        <v>3.45</v>
      </c>
      <c r="Q224" t="str">
        <f>[1]!b_info_coupon(K224)</f>
        <v>到期一次还本付息</v>
      </c>
      <c r="R224">
        <f>[1]!b_info_interestfrequency(K224)</f>
        <v>0</v>
      </c>
      <c r="S224" t="str">
        <f>[1]!b_info_windl2type(K224)</f>
        <v>政策银行债</v>
      </c>
      <c r="T224" s="9">
        <f ca="1">[1]!b_pq_volume(K224,parameter!C$2-10,parameter!C$2,100000000)</f>
        <v>0</v>
      </c>
      <c r="U224" s="7">
        <f ca="1">IF(K224&lt;&gt;"",[1]!b_anal_yield_cnbd(K224,parameter!C$2,1),"")</f>
        <v>0</v>
      </c>
      <c r="V224" t="str">
        <f>[1]!b_info_interesttype(A224)</f>
        <v>固定利率</v>
      </c>
      <c r="W224" t="str">
        <f>[1]!b_info_embeddedopt(A224)</f>
        <v>否</v>
      </c>
    </row>
    <row r="225" spans="1:23">
      <c r="A225" s="3" t="s">
        <v>514</v>
      </c>
      <c r="B225" s="3" t="s">
        <v>515</v>
      </c>
      <c r="C225" s="5">
        <v>42272</v>
      </c>
      <c r="D225" s="3"/>
      <c r="E225" s="6">
        <v>0</v>
      </c>
      <c r="F225" s="3" t="s">
        <v>76</v>
      </c>
      <c r="G225" s="3"/>
      <c r="H225" s="6">
        <v>5.05</v>
      </c>
      <c r="I225" s="3" t="s">
        <v>77</v>
      </c>
      <c r="J225" s="3" t="s">
        <v>59</v>
      </c>
      <c r="K225" s="1" t="str">
        <f t="shared" si="3"/>
        <v>1589235.IB</v>
      </c>
      <c r="L225" s="1" t="str">
        <f>[1]!b_info_name(K225)</f>
        <v>15开元6B</v>
      </c>
      <c r="M225" t="str">
        <f>[1]!b_info_carrydate(K225)</f>
        <v>2015-11-17</v>
      </c>
      <c r="N225" t="str">
        <f>[1]!b_info_maturitydate(K225)</f>
        <v>2019-01-12</v>
      </c>
      <c r="O225" s="7">
        <f>[1]!b_issue_issueprice(K225)</f>
        <v>100</v>
      </c>
      <c r="P225" s="7">
        <f>[1]!b_info_couponrate(K225)</f>
        <v>5.3</v>
      </c>
      <c r="Q225" t="str">
        <f>[1]!b_info_coupon(K225)</f>
        <v>附息</v>
      </c>
      <c r="R225">
        <f>[1]!b_info_interestfrequency(K225)</f>
        <v>4</v>
      </c>
      <c r="S225" t="str">
        <f>[1]!b_info_windl2type(K225)</f>
        <v>银保监会主管ABS</v>
      </c>
      <c r="T225" s="9">
        <f ca="1">[1]!b_pq_volume(K225,parameter!C$2-10,parameter!C$2,100000000)</f>
        <v>0</v>
      </c>
      <c r="U225" s="7">
        <f ca="1">IF(K225&lt;&gt;"",[1]!b_anal_yield_cnbd(K225,parameter!C$2,1),"")</f>
        <v>0</v>
      </c>
      <c r="V225" t="str">
        <f>[1]!b_info_interesttype(A225)</f>
        <v>浮动利率</v>
      </c>
      <c r="W225" t="str">
        <f>[1]!b_info_embeddedopt(A225)</f>
        <v>否</v>
      </c>
    </row>
    <row r="226" spans="1:23">
      <c r="A226" s="3" t="s">
        <v>516</v>
      </c>
      <c r="B226" s="3" t="s">
        <v>517</v>
      </c>
      <c r="C226" s="5">
        <v>35499</v>
      </c>
      <c r="D226" s="3"/>
      <c r="E226" s="6">
        <v>0</v>
      </c>
      <c r="F226" s="3"/>
      <c r="G226" s="3"/>
      <c r="H226" s="6">
        <v>9.05</v>
      </c>
      <c r="I226" s="3" t="s">
        <v>58</v>
      </c>
      <c r="J226" s="3" t="s">
        <v>59</v>
      </c>
      <c r="K226" s="1" t="str">
        <f t="shared" si="3"/>
        <v>4033.IB</v>
      </c>
      <c r="L226" s="1" t="str">
        <f>[1]!b_info_name(K226)</f>
        <v>97国开81</v>
      </c>
      <c r="M226" t="str">
        <f>[1]!b_info_carrydate(K226)</f>
        <v>1997-03-10</v>
      </c>
      <c r="N226" t="str">
        <f>[1]!b_info_maturitydate(K226)</f>
        <v>2005-03-10</v>
      </c>
      <c r="O226" s="7">
        <f>[1]!b_issue_issueprice(K226)</f>
        <v>100</v>
      </c>
      <c r="P226" s="7">
        <f>[1]!b_info_couponrate(K226)</f>
        <v>9.05</v>
      </c>
      <c r="Q226" t="str">
        <f>[1]!b_info_coupon(K226)</f>
        <v>附息</v>
      </c>
      <c r="R226">
        <f>[1]!b_info_interestfrequency(K226)</f>
        <v>1</v>
      </c>
      <c r="S226" t="str">
        <f>[1]!b_info_windl2type(K226)</f>
        <v>政策银行债</v>
      </c>
      <c r="T226" s="9">
        <f ca="1">[1]!b_pq_volume(K226,parameter!C$2-10,parameter!C$2,100000000)</f>
        <v>0</v>
      </c>
      <c r="U226" s="7">
        <f ca="1">IF(K226&lt;&gt;"",[1]!b_anal_yield_cnbd(K226,parameter!C$2,1),"")</f>
        <v>0</v>
      </c>
      <c r="V226" t="str">
        <f>[1]!b_info_interesttype(A226)</f>
        <v>固定利率</v>
      </c>
      <c r="W226" t="str">
        <f>[1]!b_info_embeddedopt(A226)</f>
        <v>否</v>
      </c>
    </row>
    <row r="227" spans="1:23">
      <c r="A227" s="3" t="s">
        <v>518</v>
      </c>
      <c r="B227" s="3" t="s">
        <v>519</v>
      </c>
      <c r="C227" s="5">
        <v>41303</v>
      </c>
      <c r="D227" s="3"/>
      <c r="E227" s="6">
        <v>0</v>
      </c>
      <c r="F227" s="3"/>
      <c r="G227" s="3"/>
      <c r="H227" s="6">
        <v>4.2</v>
      </c>
      <c r="I227" s="3" t="s">
        <v>58</v>
      </c>
      <c r="J227" s="3" t="s">
        <v>59</v>
      </c>
      <c r="K227" s="1" t="str">
        <f t="shared" si="3"/>
        <v>130210.IB</v>
      </c>
      <c r="L227" s="1" t="str">
        <f>[1]!b_info_name(K227)</f>
        <v>13国开10</v>
      </c>
      <c r="M227" t="str">
        <f>[1]!b_info_carrydate(K227)</f>
        <v>2013-02-01</v>
      </c>
      <c r="N227" t="str">
        <f>[1]!b_info_maturitydate(K227)</f>
        <v>2014-02-01</v>
      </c>
      <c r="O227" s="7">
        <f>[1]!b_issue_issueprice(K227)</f>
        <v>100</v>
      </c>
      <c r="P227" s="7">
        <f>[1]!b_info_couponrate(K227)</f>
        <v>3.38</v>
      </c>
      <c r="Q227" t="str">
        <f>[1]!b_info_coupon(K227)</f>
        <v>附息</v>
      </c>
      <c r="R227">
        <f>[1]!b_info_interestfrequency(K227)</f>
        <v>4</v>
      </c>
      <c r="S227" t="str">
        <f>[1]!b_info_windl2type(K227)</f>
        <v>政策银行债</v>
      </c>
      <c r="T227" s="9">
        <f ca="1">[1]!b_pq_volume(K227,parameter!C$2-10,parameter!C$2,100000000)</f>
        <v>0</v>
      </c>
      <c r="U227" s="7">
        <f ca="1">IF(K227&lt;&gt;"",[1]!b_anal_yield_cnbd(K227,parameter!C$2,1),"")</f>
        <v>0</v>
      </c>
      <c r="V227" t="str">
        <f>[1]!b_info_interesttype(A227)</f>
        <v>浮动利率</v>
      </c>
      <c r="W227" t="str">
        <f>[1]!b_info_embeddedopt(A227)</f>
        <v>否</v>
      </c>
    </row>
    <row r="228" spans="1:23">
      <c r="A228" s="3" t="s">
        <v>520</v>
      </c>
      <c r="B228" s="3" t="s">
        <v>521</v>
      </c>
      <c r="C228" s="5">
        <v>40640</v>
      </c>
      <c r="D228" s="3"/>
      <c r="E228" s="6">
        <v>0</v>
      </c>
      <c r="F228" s="3"/>
      <c r="G228" s="3"/>
      <c r="H228" s="6">
        <v>3.35</v>
      </c>
      <c r="I228" s="3" t="s">
        <v>58</v>
      </c>
      <c r="J228" s="3" t="s">
        <v>59</v>
      </c>
      <c r="K228" s="1" t="str">
        <f t="shared" si="3"/>
        <v>110222.IB</v>
      </c>
      <c r="L228" s="1" t="str">
        <f>[1]!b_info_name(K228)</f>
        <v>11国开22</v>
      </c>
      <c r="M228" t="str">
        <f>[1]!b_info_carrydate(K228)</f>
        <v>2011-04-12</v>
      </c>
      <c r="N228" t="str">
        <f>[1]!b_info_maturitydate(K228)</f>
        <v>2012-04-12</v>
      </c>
      <c r="O228" s="7">
        <f>[1]!b_issue_issueprice(K228)</f>
        <v>100</v>
      </c>
      <c r="P228" s="7">
        <f>[1]!b_info_couponrate(K228)</f>
        <v>3.35</v>
      </c>
      <c r="Q228" t="str">
        <f>[1]!b_info_coupon(K228)</f>
        <v>到期一次还本付息</v>
      </c>
      <c r="R228">
        <f>[1]!b_info_interestfrequency(K228)</f>
        <v>0</v>
      </c>
      <c r="S228" t="str">
        <f>[1]!b_info_windl2type(K228)</f>
        <v>政策银行债</v>
      </c>
      <c r="T228" s="9">
        <f ca="1">[1]!b_pq_volume(K228,parameter!C$2-10,parameter!C$2,100000000)</f>
        <v>0</v>
      </c>
      <c r="U228" s="7">
        <f ca="1">IF(K228&lt;&gt;"",[1]!b_anal_yield_cnbd(K228,parameter!C$2,1),"")</f>
        <v>0</v>
      </c>
      <c r="V228" t="str">
        <f>[1]!b_info_interesttype(A228)</f>
        <v>固定利率</v>
      </c>
      <c r="W228" t="str">
        <f>[1]!b_info_embeddedopt(A228)</f>
        <v>否</v>
      </c>
    </row>
    <row r="229" spans="1:23">
      <c r="A229" s="3" t="s">
        <v>522</v>
      </c>
      <c r="B229" s="3" t="s">
        <v>523</v>
      </c>
      <c r="C229" s="5">
        <v>44301</v>
      </c>
      <c r="D229" s="3"/>
      <c r="E229" s="6">
        <v>0</v>
      </c>
      <c r="F229" s="3"/>
      <c r="G229" s="3"/>
      <c r="H229" s="6">
        <v>2.0075</v>
      </c>
      <c r="I229" s="3" t="s">
        <v>58</v>
      </c>
      <c r="J229" s="3" t="s">
        <v>59</v>
      </c>
      <c r="K229" s="1" t="str">
        <f t="shared" si="3"/>
        <v>217706.IB</v>
      </c>
      <c r="L229" s="1" t="str">
        <f>[1]!b_info_name(K229)</f>
        <v>21贴现国开06</v>
      </c>
      <c r="M229" t="str">
        <f>[1]!b_info_carrydate(K229)</f>
        <v>2021-04-19</v>
      </c>
      <c r="N229" t="str">
        <f>[1]!b_info_maturitydate(K229)</f>
        <v>2021-07-19</v>
      </c>
      <c r="O229" s="7">
        <f>[1]!b_issue_issueprice(K229)</f>
        <v>99.502</v>
      </c>
      <c r="P229" s="7">
        <f>[1]!b_info_couponrate(K229)</f>
        <v>2.0075</v>
      </c>
      <c r="Q229" t="str">
        <f>[1]!b_info_coupon(K229)</f>
        <v>贴现</v>
      </c>
      <c r="R229">
        <f>[1]!b_info_interestfrequency(K229)</f>
        <v>0</v>
      </c>
      <c r="S229" t="str">
        <f>[1]!b_info_windl2type(K229)</f>
        <v>政策银行债</v>
      </c>
      <c r="T229" s="9">
        <f ca="1">[1]!b_pq_volume(K229,parameter!C$2-10,parameter!C$2,100000000)</f>
        <v>0</v>
      </c>
      <c r="U229" s="7">
        <f ca="1">IF(K229&lt;&gt;"",[1]!b_anal_yield_cnbd(K229,parameter!C$2,1),"")</f>
        <v>0</v>
      </c>
      <c r="V229" t="str">
        <f>[1]!b_info_interesttype(A229)</f>
        <v>固定利率</v>
      </c>
      <c r="W229" t="str">
        <f>[1]!b_info_embeddedopt(A229)</f>
        <v>否</v>
      </c>
    </row>
    <row r="230" spans="1:23">
      <c r="A230" s="3" t="s">
        <v>524</v>
      </c>
      <c r="B230" s="3" t="s">
        <v>525</v>
      </c>
      <c r="C230" s="5">
        <v>36816</v>
      </c>
      <c r="D230" s="3"/>
      <c r="E230" s="6">
        <v>0</v>
      </c>
      <c r="F230" s="3"/>
      <c r="G230" s="3"/>
      <c r="H230" s="6">
        <v>2.56</v>
      </c>
      <c r="I230" s="3" t="s">
        <v>58</v>
      </c>
      <c r="J230" s="3" t="s">
        <v>59</v>
      </c>
      <c r="K230" s="1" t="str">
        <f t="shared" si="3"/>
        <v>000211.IB</v>
      </c>
      <c r="L230" s="1" t="str">
        <f>[1]!b_info_name(K230)</f>
        <v>00国开11</v>
      </c>
      <c r="M230" t="str">
        <f>[1]!b_info_carrydate(K230)</f>
        <v>2000-10-31</v>
      </c>
      <c r="N230" t="str">
        <f>[1]!b_info_maturitydate(K230)</f>
        <v>2002-10-31</v>
      </c>
      <c r="O230" s="7">
        <f>[1]!b_issue_issueprice(K230)</f>
        <v>100</v>
      </c>
      <c r="P230" s="7">
        <f>[1]!b_info_couponrate(K230)</f>
        <v>2.56</v>
      </c>
      <c r="Q230" t="str">
        <f>[1]!b_info_coupon(K230)</f>
        <v>到期一次还本付息</v>
      </c>
      <c r="R230">
        <f>[1]!b_info_interestfrequency(K230)</f>
        <v>0</v>
      </c>
      <c r="S230" t="str">
        <f>[1]!b_info_windl2type(K230)</f>
        <v>政策银行债</v>
      </c>
      <c r="T230" s="9">
        <f ca="1">[1]!b_pq_volume(K230,parameter!C$2-10,parameter!C$2,100000000)</f>
        <v>0</v>
      </c>
      <c r="U230" s="7">
        <f ca="1">IF(K230&lt;&gt;"",[1]!b_anal_yield_cnbd(K230,parameter!C$2,1),"")</f>
        <v>0</v>
      </c>
      <c r="V230" t="str">
        <f>[1]!b_info_interesttype(A230)</f>
        <v>固定利率</v>
      </c>
      <c r="W230" t="str">
        <f>[1]!b_info_embeddedopt(A230)</f>
        <v>否</v>
      </c>
    </row>
    <row r="231" spans="1:23">
      <c r="A231" s="3" t="s">
        <v>526</v>
      </c>
      <c r="B231" s="3" t="s">
        <v>527</v>
      </c>
      <c r="C231" s="5">
        <v>41694</v>
      </c>
      <c r="D231" s="3"/>
      <c r="E231" s="6">
        <v>0</v>
      </c>
      <c r="F231" s="3" t="s">
        <v>76</v>
      </c>
      <c r="G231" s="3"/>
      <c r="H231" s="6">
        <v>5.49</v>
      </c>
      <c r="I231" s="3" t="s">
        <v>77</v>
      </c>
      <c r="J231" s="3" t="s">
        <v>59</v>
      </c>
      <c r="K231" s="1" t="str">
        <f t="shared" si="3"/>
        <v>1489015.IB</v>
      </c>
      <c r="L231" s="1" t="str">
        <f>[1]!b_info_name(K231)</f>
        <v>14开元2A</v>
      </c>
      <c r="M231" t="str">
        <f>[1]!b_info_carrydate(K231)</f>
        <v>2014-03-18</v>
      </c>
      <c r="N231" t="str">
        <f>[1]!b_info_maturitydate(K231)</f>
        <v>2015-07-12</v>
      </c>
      <c r="O231" s="7">
        <f>[1]!b_issue_issueprice(K231)</f>
        <v>100</v>
      </c>
      <c r="P231" s="7">
        <f>[1]!b_info_couponrate(K231)</f>
        <v>5.89</v>
      </c>
      <c r="Q231" t="str">
        <f>[1]!b_info_coupon(K231)</f>
        <v>附息</v>
      </c>
      <c r="R231">
        <f>[1]!b_info_interestfrequency(K231)</f>
        <v>4</v>
      </c>
      <c r="S231" t="str">
        <f>[1]!b_info_windl2type(K231)</f>
        <v>银保监会主管ABS</v>
      </c>
      <c r="T231" s="9">
        <f ca="1">[1]!b_pq_volume(K231,parameter!C$2-10,parameter!C$2,100000000)</f>
        <v>0</v>
      </c>
      <c r="U231" s="7">
        <f ca="1">IF(K231&lt;&gt;"",[1]!b_anal_yield_cnbd(K231,parameter!C$2,1),"")</f>
        <v>0</v>
      </c>
      <c r="V231" t="str">
        <f>[1]!b_info_interesttype(A231)</f>
        <v>浮动利率</v>
      </c>
      <c r="W231" t="str">
        <f>[1]!b_info_embeddedopt(A231)</f>
        <v>否</v>
      </c>
    </row>
    <row r="232" spans="1:23">
      <c r="A232" s="3" t="s">
        <v>528</v>
      </c>
      <c r="B232" s="3" t="s">
        <v>529</v>
      </c>
      <c r="C232" s="5">
        <v>42263</v>
      </c>
      <c r="D232" s="3"/>
      <c r="E232" s="6">
        <v>0</v>
      </c>
      <c r="F232" s="3" t="s">
        <v>76</v>
      </c>
      <c r="G232" s="3"/>
      <c r="H232" s="6">
        <v>3.65</v>
      </c>
      <c r="I232" s="3" t="s">
        <v>77</v>
      </c>
      <c r="J232" s="3" t="s">
        <v>59</v>
      </c>
      <c r="K232" s="1" t="str">
        <f t="shared" si="3"/>
        <v>1589211.IB</v>
      </c>
      <c r="L232" s="1" t="str">
        <f>[1]!b_info_name(K232)</f>
        <v>15开元5A1</v>
      </c>
      <c r="M232" t="str">
        <f>[1]!b_info_carrydate(K232)</f>
        <v>2015-09-18</v>
      </c>
      <c r="N232" t="str">
        <f>[1]!b_info_maturitydate(K232)</f>
        <v>2016-04-12</v>
      </c>
      <c r="O232" s="7">
        <f>[1]!b_issue_issueprice(K232)</f>
        <v>100</v>
      </c>
      <c r="P232" s="7">
        <f>[1]!b_info_couponrate(K232)</f>
        <v>3.9</v>
      </c>
      <c r="Q232" t="str">
        <f>[1]!b_info_coupon(K232)</f>
        <v>附息</v>
      </c>
      <c r="R232">
        <f>[1]!b_info_interestfrequency(K232)</f>
        <v>4</v>
      </c>
      <c r="S232" t="str">
        <f>[1]!b_info_windl2type(K232)</f>
        <v>银保监会主管ABS</v>
      </c>
      <c r="T232" s="9">
        <f ca="1">[1]!b_pq_volume(K232,parameter!C$2-10,parameter!C$2,100000000)</f>
        <v>0</v>
      </c>
      <c r="U232" s="7">
        <f ca="1">IF(K232&lt;&gt;"",[1]!b_anal_yield_cnbd(K232,parameter!C$2,1),"")</f>
        <v>0</v>
      </c>
      <c r="V232" t="str">
        <f>[1]!b_info_interesttype(A232)</f>
        <v>浮动利率</v>
      </c>
      <c r="W232" t="str">
        <f>[1]!b_info_embeddedopt(A232)</f>
        <v>否</v>
      </c>
    </row>
    <row r="233" spans="1:23">
      <c r="A233" s="3" t="s">
        <v>530</v>
      </c>
      <c r="B233" s="3" t="s">
        <v>531</v>
      </c>
      <c r="C233" s="5">
        <v>43922</v>
      </c>
      <c r="D233" s="3"/>
      <c r="E233" s="6">
        <v>0</v>
      </c>
      <c r="F233" s="3"/>
      <c r="G233" s="3"/>
      <c r="H233" s="6">
        <v>1.3728</v>
      </c>
      <c r="I233" s="3" t="s">
        <v>58</v>
      </c>
      <c r="J233" s="3" t="s">
        <v>59</v>
      </c>
      <c r="K233" s="1" t="str">
        <f t="shared" si="3"/>
        <v>108607.SZ</v>
      </c>
      <c r="L233" s="1" t="str">
        <f>[1]!b_info_name(K233)</f>
        <v>开贴2001</v>
      </c>
      <c r="M233" t="str">
        <f>[1]!b_info_carrydate(K233)</f>
        <v>2020-04-03</v>
      </c>
      <c r="N233" t="str">
        <f>[1]!b_info_maturitydate(K233)</f>
        <v>2020-09-28</v>
      </c>
      <c r="O233" s="7">
        <f>[1]!b_issue_issueprice(K233)</f>
        <v>99.335</v>
      </c>
      <c r="P233" s="7">
        <f>[1]!b_info_couponrate(K233)</f>
        <v>1.3728</v>
      </c>
      <c r="Q233" t="str">
        <f>[1]!b_info_coupon(K233)</f>
        <v>贴现</v>
      </c>
      <c r="R233">
        <f>[1]!b_info_interestfrequency(K233)</f>
        <v>0</v>
      </c>
      <c r="S233" t="str">
        <f>[1]!b_info_windl2type(K233)</f>
        <v>政策银行债</v>
      </c>
      <c r="T233" s="9">
        <f ca="1">[1]!b_pq_volume(K233,parameter!C$2-10,parameter!C$2,100000000)</f>
        <v>0</v>
      </c>
      <c r="U233" s="7">
        <f ca="1">IF(K233&lt;&gt;"",[1]!b_anal_yield_cnbd(K233,parameter!C$2,1),"")</f>
        <v>0</v>
      </c>
      <c r="V233" t="str">
        <f>[1]!b_info_interesttype(A233)</f>
        <v>固定利率</v>
      </c>
      <c r="W233" t="str">
        <f>[1]!b_info_embeddedopt(A233)</f>
        <v>否</v>
      </c>
    </row>
    <row r="234" spans="1:23">
      <c r="A234" s="3" t="s">
        <v>532</v>
      </c>
      <c r="B234" s="3" t="s">
        <v>533</v>
      </c>
      <c r="C234" s="5">
        <v>41569</v>
      </c>
      <c r="D234" s="3"/>
      <c r="E234" s="6">
        <v>0</v>
      </c>
      <c r="F234" s="3"/>
      <c r="G234" s="3"/>
      <c r="H234" s="6">
        <v>4.55</v>
      </c>
      <c r="I234" s="3" t="s">
        <v>58</v>
      </c>
      <c r="J234" s="3" t="s">
        <v>59</v>
      </c>
      <c r="K234" s="1" t="str">
        <f t="shared" si="3"/>
        <v>130243.IB</v>
      </c>
      <c r="L234" s="1" t="str">
        <f>[1]!b_info_name(K234)</f>
        <v>13国开43</v>
      </c>
      <c r="M234" t="str">
        <f>[1]!b_info_carrydate(K234)</f>
        <v>2013-10-24</v>
      </c>
      <c r="N234" t="str">
        <f>[1]!b_info_maturitydate(K234)</f>
        <v>2014-10-24</v>
      </c>
      <c r="O234" s="7">
        <f>[1]!b_issue_issueprice(K234)</f>
        <v>100</v>
      </c>
      <c r="P234" s="7">
        <f>[1]!b_info_couponrate(K234)</f>
        <v>4.55</v>
      </c>
      <c r="Q234" t="str">
        <f>[1]!b_info_coupon(K234)</f>
        <v>到期一次还本付息</v>
      </c>
      <c r="R234">
        <f>[1]!b_info_interestfrequency(K234)</f>
        <v>0</v>
      </c>
      <c r="S234" t="str">
        <f>[1]!b_info_windl2type(K234)</f>
        <v>政策银行债</v>
      </c>
      <c r="T234" s="9">
        <f ca="1">[1]!b_pq_volume(K234,parameter!C$2-10,parameter!C$2,100000000)</f>
        <v>0</v>
      </c>
      <c r="U234" s="7">
        <f ca="1">IF(K234&lt;&gt;"",[1]!b_anal_yield_cnbd(K234,parameter!C$2,1),"")</f>
        <v>0</v>
      </c>
      <c r="V234" t="str">
        <f>[1]!b_info_interesttype(A234)</f>
        <v>固定利率</v>
      </c>
      <c r="W234" t="str">
        <f>[1]!b_info_embeddedopt(A234)</f>
        <v>否</v>
      </c>
    </row>
    <row r="235" spans="1:23">
      <c r="A235" s="3" t="s">
        <v>534</v>
      </c>
      <c r="B235" s="3" t="s">
        <v>535</v>
      </c>
      <c r="C235" s="5">
        <v>36448</v>
      </c>
      <c r="D235" s="3"/>
      <c r="E235" s="6">
        <v>0</v>
      </c>
      <c r="F235" s="3"/>
      <c r="G235" s="3"/>
      <c r="H235" s="6">
        <v>5.001</v>
      </c>
      <c r="I235" s="3" t="s">
        <v>58</v>
      </c>
      <c r="J235" s="3" t="s">
        <v>59</v>
      </c>
      <c r="K235" s="1" t="str">
        <f t="shared" si="3"/>
        <v>9022.IB</v>
      </c>
      <c r="L235" s="1" t="str">
        <f>[1]!b_info_name(K235)</f>
        <v>99国开08</v>
      </c>
      <c r="M235" t="str">
        <f>[1]!b_info_carrydate(K235)</f>
        <v>1999-10-19</v>
      </c>
      <c r="N235" t="str">
        <f>[1]!b_info_maturitydate(K235)</f>
        <v>2009-10-19</v>
      </c>
      <c r="O235" s="7">
        <f>[1]!b_issue_issueprice(K235)</f>
        <v>100</v>
      </c>
      <c r="P235" s="7">
        <f>[1]!b_info_couponrate(K235)</f>
        <v>3.381</v>
      </c>
      <c r="Q235" t="str">
        <f>[1]!b_info_coupon(K235)</f>
        <v>附息</v>
      </c>
      <c r="R235">
        <f>[1]!b_info_interestfrequency(K235)</f>
        <v>1</v>
      </c>
      <c r="S235" t="str">
        <f>[1]!b_info_windl2type(K235)</f>
        <v>政策银行债</v>
      </c>
      <c r="T235" s="9">
        <f ca="1">[1]!b_pq_volume(K235,parameter!C$2-10,parameter!C$2,100000000)</f>
        <v>0</v>
      </c>
      <c r="U235" s="7">
        <f ca="1">IF(K235&lt;&gt;"",[1]!b_anal_yield_cnbd(K235,parameter!C$2,1),"")</f>
        <v>0</v>
      </c>
      <c r="V235" t="str">
        <f>[1]!b_info_interesttype(A235)</f>
        <v>浮动利率</v>
      </c>
      <c r="W235" t="str">
        <f>[1]!b_info_embeddedopt(A235)</f>
        <v>否</v>
      </c>
    </row>
    <row r="236" spans="1:23">
      <c r="A236" s="3" t="s">
        <v>536</v>
      </c>
      <c r="B236" s="3" t="s">
        <v>192</v>
      </c>
      <c r="C236" s="5">
        <v>41394</v>
      </c>
      <c r="D236" s="3"/>
      <c r="E236" s="6">
        <v>0</v>
      </c>
      <c r="F236" s="3"/>
      <c r="G236" s="3"/>
      <c r="H236" s="6">
        <v>2.6</v>
      </c>
      <c r="I236" s="3" t="s">
        <v>62</v>
      </c>
      <c r="J236" s="3" t="s">
        <v>59</v>
      </c>
      <c r="K236" s="1" t="str">
        <f t="shared" si="3"/>
        <v>CDBHC13046.CMU</v>
      </c>
      <c r="L236" s="1" t="str">
        <f>[1]!b_info_name(K236)</f>
        <v>国开行存款证2014</v>
      </c>
      <c r="M236" t="str">
        <f>[1]!b_info_carrydate(K236)</f>
        <v>2013-04-30</v>
      </c>
      <c r="N236" t="str">
        <f>[1]!b_info_maturitydate(K236)</f>
        <v>2014-04-30</v>
      </c>
      <c r="O236" s="7">
        <f>[1]!b_issue_issueprice(K236)</f>
        <v>100</v>
      </c>
      <c r="P236" s="7">
        <f>[1]!b_info_couponrate(K236)</f>
        <v>2.6</v>
      </c>
      <c r="Q236" t="str">
        <f>[1]!b_info_coupon(K236)</f>
        <v>到期一次还本付息</v>
      </c>
      <c r="R236">
        <f>[1]!b_info_interestfrequency(K236)</f>
        <v>0</v>
      </c>
      <c r="S236">
        <f>[1]!b_info_windl2type(K236)</f>
        <v>0</v>
      </c>
      <c r="T236" s="9">
        <f ca="1">[1]!b_pq_volume(K236,parameter!C$2-10,parameter!C$2,100000000)</f>
        <v>0</v>
      </c>
      <c r="U236" s="7">
        <f ca="1">IF(K236&lt;&gt;"",[1]!b_anal_yield_cnbd(K236,parameter!C$2,1),"")</f>
        <v>0</v>
      </c>
      <c r="V236" t="str">
        <f>[1]!b_info_interesttype(A236)</f>
        <v>固定利率</v>
      </c>
      <c r="W236" t="str">
        <f>[1]!b_info_embeddedopt(A236)</f>
        <v>否</v>
      </c>
    </row>
    <row r="237" spans="1:23">
      <c r="A237" s="3" t="s">
        <v>537</v>
      </c>
      <c r="B237" s="3" t="s">
        <v>538</v>
      </c>
      <c r="C237" s="5">
        <v>41968</v>
      </c>
      <c r="D237" s="3"/>
      <c r="E237" s="6">
        <v>0</v>
      </c>
      <c r="F237" s="3"/>
      <c r="G237" s="3"/>
      <c r="H237" s="6">
        <v>0</v>
      </c>
      <c r="I237" s="3" t="s">
        <v>77</v>
      </c>
      <c r="J237" s="3" t="s">
        <v>59</v>
      </c>
      <c r="K237" s="1" t="str">
        <f t="shared" si="3"/>
        <v>1489185.IB</v>
      </c>
      <c r="L237" s="1" t="str">
        <f>[1]!b_info_name(K237)</f>
        <v>14开元7C</v>
      </c>
      <c r="M237" t="str">
        <f>[1]!b_info_carrydate(K237)</f>
        <v>2014-12-12</v>
      </c>
      <c r="N237" t="str">
        <f>[1]!b_info_maturitydate(K237)</f>
        <v>2018-01-12</v>
      </c>
      <c r="O237" s="7">
        <f>[1]!b_issue_issueprice(K237)</f>
        <v>100</v>
      </c>
      <c r="P237" s="7">
        <f>[1]!b_info_couponrate(K237)</f>
        <v>0</v>
      </c>
      <c r="Q237" t="str">
        <f>[1]!b_info_coupon(K237)</f>
        <v>到期一次还本付息</v>
      </c>
      <c r="R237">
        <f>[1]!b_info_interestfrequency(K237)</f>
        <v>0</v>
      </c>
      <c r="S237" t="str">
        <f>[1]!b_info_windl2type(K237)</f>
        <v>银保监会主管ABS</v>
      </c>
      <c r="T237" s="9">
        <f ca="1">[1]!b_pq_volume(K237,parameter!C$2-10,parameter!C$2,100000000)</f>
        <v>0</v>
      </c>
      <c r="U237" s="7">
        <f ca="1">IF(K237&lt;&gt;"",[1]!b_anal_yield_cnbd(K237,parameter!C$2,1),"")</f>
        <v>0</v>
      </c>
      <c r="V237" t="str">
        <f>[1]!b_info_interesttype(A237)</f>
        <v>固定利率</v>
      </c>
      <c r="W237" t="str">
        <f>[1]!b_info_embeddedopt(A237)</f>
        <v>否</v>
      </c>
    </row>
    <row r="238" spans="1:23">
      <c r="A238" s="3" t="s">
        <v>539</v>
      </c>
      <c r="B238" s="3" t="s">
        <v>540</v>
      </c>
      <c r="C238" s="5">
        <v>43994</v>
      </c>
      <c r="D238" s="3"/>
      <c r="E238" s="6">
        <v>0</v>
      </c>
      <c r="F238" s="3"/>
      <c r="G238" s="3"/>
      <c r="H238" s="6">
        <v>0</v>
      </c>
      <c r="I238" s="3" t="s">
        <v>62</v>
      </c>
      <c r="J238" s="3" t="s">
        <v>59</v>
      </c>
      <c r="K238" s="1" t="str">
        <f t="shared" si="3"/>
        <v>CDBHC20018.CMU</v>
      </c>
      <c r="L238" s="1" t="str">
        <f>[1]!b_info_name(K238)</f>
        <v>开发银行 0% C2020</v>
      </c>
      <c r="M238">
        <f>[1]!b_info_carrydate(K238)</f>
        <v>0</v>
      </c>
      <c r="N238" t="str">
        <f>[1]!b_info_maturitydate(K238)</f>
        <v>2020-09-11</v>
      </c>
      <c r="O238" s="7">
        <f>[1]!b_issue_issueprice(K238)</f>
        <v>100</v>
      </c>
      <c r="P238" s="7">
        <f>[1]!b_info_couponrate(K238)</f>
        <v>0</v>
      </c>
      <c r="Q238" t="str">
        <f>[1]!b_info_coupon(K238)</f>
        <v>到期一次还本付息</v>
      </c>
      <c r="R238">
        <f>[1]!b_info_interestfrequency(K238)</f>
        <v>0</v>
      </c>
      <c r="S238">
        <f>[1]!b_info_windl2type(K238)</f>
        <v>0</v>
      </c>
      <c r="T238" s="9">
        <f ca="1">[1]!b_pq_volume(K238,parameter!C$2-10,parameter!C$2,100000000)</f>
        <v>0</v>
      </c>
      <c r="U238" s="7">
        <f ca="1">IF(K238&lt;&gt;"",[1]!b_anal_yield_cnbd(K238,parameter!C$2,1),"")</f>
        <v>0</v>
      </c>
      <c r="V238" t="str">
        <f>[1]!b_info_interesttype(A238)</f>
        <v>固定利率</v>
      </c>
      <c r="W238" t="str">
        <f>[1]!b_info_embeddedopt(A238)</f>
        <v>否</v>
      </c>
    </row>
    <row r="239" spans="1:23">
      <c r="A239" s="3" t="s">
        <v>541</v>
      </c>
      <c r="B239" s="3" t="s">
        <v>542</v>
      </c>
      <c r="C239" s="5">
        <v>36487</v>
      </c>
      <c r="D239" s="3"/>
      <c r="E239" s="6">
        <v>0</v>
      </c>
      <c r="F239" s="3"/>
      <c r="G239" s="3"/>
      <c r="H239" s="6">
        <v>3.237</v>
      </c>
      <c r="I239" s="3" t="s">
        <v>58</v>
      </c>
      <c r="J239" s="3" t="s">
        <v>59</v>
      </c>
      <c r="K239" s="1" t="str">
        <f t="shared" si="3"/>
        <v>9028.IB</v>
      </c>
      <c r="L239" s="1" t="str">
        <f>[1]!b_info_name(K239)</f>
        <v>99国开定向债</v>
      </c>
      <c r="M239" t="str">
        <f>[1]!b_info_carrydate(K239)</f>
        <v>1999-11-23</v>
      </c>
      <c r="N239" t="str">
        <f>[1]!b_info_maturitydate(K239)</f>
        <v>2006-11-23</v>
      </c>
      <c r="O239" s="7">
        <f>[1]!b_issue_issueprice(K239)</f>
        <v>100</v>
      </c>
      <c r="P239" s="7">
        <f>[1]!b_info_couponrate(K239)</f>
        <v>3.237</v>
      </c>
      <c r="Q239" t="str">
        <f>[1]!b_info_coupon(K239)</f>
        <v>附息</v>
      </c>
      <c r="R239">
        <f>[1]!b_info_interestfrequency(K239)</f>
        <v>1</v>
      </c>
      <c r="S239" t="str">
        <f>[1]!b_info_windl2type(K239)</f>
        <v>政策银行债</v>
      </c>
      <c r="T239" s="9">
        <f ca="1">[1]!b_pq_volume(K239,parameter!C$2-10,parameter!C$2,100000000)</f>
        <v>0</v>
      </c>
      <c r="U239" s="7">
        <f ca="1">IF(K239&lt;&gt;"",[1]!b_anal_yield_cnbd(K239,parameter!C$2,1),"")</f>
        <v>0</v>
      </c>
      <c r="V239" t="str">
        <f>[1]!b_info_interesttype(A239)</f>
        <v>浮动利率</v>
      </c>
      <c r="W239" t="str">
        <f>[1]!b_info_embeddedopt(A239)</f>
        <v>否</v>
      </c>
    </row>
    <row r="240" spans="1:23">
      <c r="A240" s="3" t="s">
        <v>543</v>
      </c>
      <c r="B240" s="3" t="s">
        <v>544</v>
      </c>
      <c r="C240" s="5">
        <v>42622</v>
      </c>
      <c r="D240" s="3"/>
      <c r="E240" s="6">
        <v>0</v>
      </c>
      <c r="F240" s="3" t="s">
        <v>76</v>
      </c>
      <c r="G240" s="3"/>
      <c r="H240" s="6">
        <v>2.85</v>
      </c>
      <c r="I240" s="3" t="s">
        <v>77</v>
      </c>
      <c r="J240" s="3" t="s">
        <v>59</v>
      </c>
      <c r="K240" s="1" t="str">
        <f t="shared" si="3"/>
        <v>1689178.IB</v>
      </c>
      <c r="L240" s="1" t="str">
        <f>[1]!b_info_name(K240)</f>
        <v>16开元2A1</v>
      </c>
      <c r="M240" t="str">
        <f>[1]!b_info_carrydate(K240)</f>
        <v>2016-09-13</v>
      </c>
      <c r="N240" t="str">
        <f>[1]!b_info_maturitydate(K240)</f>
        <v>2016-10-12</v>
      </c>
      <c r="O240" s="7">
        <f>[1]!b_issue_issueprice(K240)</f>
        <v>100</v>
      </c>
      <c r="P240" s="7">
        <f>[1]!b_info_couponrate(K240)</f>
        <v>2.85</v>
      </c>
      <c r="Q240" t="str">
        <f>[1]!b_info_coupon(K240)</f>
        <v>附息</v>
      </c>
      <c r="R240">
        <f>[1]!b_info_interestfrequency(K240)</f>
        <v>4</v>
      </c>
      <c r="S240" t="str">
        <f>[1]!b_info_windl2type(K240)</f>
        <v>银保监会主管ABS</v>
      </c>
      <c r="T240" s="9">
        <f ca="1">[1]!b_pq_volume(K240,parameter!C$2-10,parameter!C$2,100000000)</f>
        <v>0</v>
      </c>
      <c r="U240" s="7">
        <f ca="1">IF(K240&lt;&gt;"",[1]!b_anal_yield_cnbd(K240,parameter!C$2,1),"")</f>
        <v>0</v>
      </c>
      <c r="V240" t="str">
        <f>[1]!b_info_interesttype(A240)</f>
        <v>浮动利率</v>
      </c>
      <c r="W240" t="str">
        <f>[1]!b_info_embeddedopt(A240)</f>
        <v>否</v>
      </c>
    </row>
    <row r="241" spans="1:23">
      <c r="A241" s="3" t="s">
        <v>545</v>
      </c>
      <c r="B241" s="3" t="s">
        <v>546</v>
      </c>
      <c r="C241" s="5">
        <v>39048</v>
      </c>
      <c r="D241" s="3"/>
      <c r="E241" s="6">
        <v>0</v>
      </c>
      <c r="F241" s="3"/>
      <c r="G241" s="3"/>
      <c r="H241" s="6">
        <v>3.15</v>
      </c>
      <c r="I241" s="3" t="s">
        <v>58</v>
      </c>
      <c r="J241" s="3" t="s">
        <v>59</v>
      </c>
      <c r="K241" s="1" t="str">
        <f t="shared" si="3"/>
        <v>060236.IB</v>
      </c>
      <c r="L241" s="1" t="str">
        <f>[1]!b_info_name(K241)</f>
        <v>06国开36</v>
      </c>
      <c r="M241" t="str">
        <f>[1]!b_info_carrydate(K241)</f>
        <v>2006-11-27</v>
      </c>
      <c r="N241" t="str">
        <f>[1]!b_info_maturitydate(K241)</f>
        <v>2011-11-27</v>
      </c>
      <c r="O241" s="7">
        <f>[1]!b_issue_issueprice(K241)</f>
        <v>100</v>
      </c>
      <c r="P241" s="7">
        <f>[1]!b_info_couponrate(K241)</f>
        <v>3.15</v>
      </c>
      <c r="Q241" t="str">
        <f>[1]!b_info_coupon(K241)</f>
        <v>附息</v>
      </c>
      <c r="R241">
        <f>[1]!b_info_interestfrequency(K241)</f>
        <v>1</v>
      </c>
      <c r="S241" t="str">
        <f>[1]!b_info_windl2type(K241)</f>
        <v>政策银行债</v>
      </c>
      <c r="T241" s="9">
        <f ca="1">[1]!b_pq_volume(K241,parameter!C$2-10,parameter!C$2,100000000)</f>
        <v>0</v>
      </c>
      <c r="U241" s="7">
        <f ca="1">IF(K241&lt;&gt;"",[1]!b_anal_yield_cnbd(K241,parameter!C$2,1),"")</f>
        <v>0</v>
      </c>
      <c r="V241" t="str">
        <f>[1]!b_info_interesttype(A241)</f>
        <v>固定利率</v>
      </c>
      <c r="W241" t="str">
        <f>[1]!b_info_embeddedopt(A241)</f>
        <v>否</v>
      </c>
    </row>
    <row r="242" spans="1:23">
      <c r="A242" s="3" t="s">
        <v>547</v>
      </c>
      <c r="B242" s="3" t="s">
        <v>548</v>
      </c>
      <c r="C242" s="5">
        <v>37118</v>
      </c>
      <c r="D242" s="3"/>
      <c r="E242" s="6">
        <v>0</v>
      </c>
      <c r="F242" s="3"/>
      <c r="G242" s="3"/>
      <c r="H242" s="6">
        <v>3.738</v>
      </c>
      <c r="I242" s="3" t="s">
        <v>58</v>
      </c>
      <c r="J242" s="3" t="s">
        <v>59</v>
      </c>
      <c r="K242" s="1" t="str">
        <f t="shared" si="3"/>
        <v>010209.IB</v>
      </c>
      <c r="L242" s="1" t="str">
        <f>[1]!b_info_name(K242)</f>
        <v>01国开09</v>
      </c>
      <c r="M242" t="str">
        <f>[1]!b_info_carrydate(K242)</f>
        <v>2001-08-27</v>
      </c>
      <c r="N242" t="str">
        <f>[1]!b_info_maturitydate(K242)</f>
        <v>2008-08-27</v>
      </c>
      <c r="O242" s="7">
        <f>[1]!b_issue_issueprice(K242)</f>
        <v>100</v>
      </c>
      <c r="P242" s="7">
        <f>[1]!b_info_couponrate(K242)</f>
        <v>3.738</v>
      </c>
      <c r="Q242" t="str">
        <f>[1]!b_info_coupon(K242)</f>
        <v>附息</v>
      </c>
      <c r="R242">
        <f>[1]!b_info_interestfrequency(K242)</f>
        <v>1</v>
      </c>
      <c r="S242" t="str">
        <f>[1]!b_info_windl2type(K242)</f>
        <v>政策银行债</v>
      </c>
      <c r="T242" s="9">
        <f ca="1">[1]!b_pq_volume(K242,parameter!C$2-10,parameter!C$2,100000000)</f>
        <v>0</v>
      </c>
      <c r="U242" s="7">
        <f ca="1">IF(K242&lt;&gt;"",[1]!b_anal_yield_cnbd(K242,parameter!C$2,1),"")</f>
        <v>0</v>
      </c>
      <c r="V242" t="str">
        <f>[1]!b_info_interesttype(A242)</f>
        <v>固定利率</v>
      </c>
      <c r="W242" t="str">
        <f>[1]!b_info_embeddedopt(A242)</f>
        <v>否</v>
      </c>
    </row>
    <row r="243" spans="1:23">
      <c r="A243" s="3" t="s">
        <v>549</v>
      </c>
      <c r="B243" s="3" t="s">
        <v>550</v>
      </c>
      <c r="C243" s="5">
        <v>41004</v>
      </c>
      <c r="D243" s="3"/>
      <c r="E243" s="6">
        <v>0</v>
      </c>
      <c r="F243" s="3"/>
      <c r="G243" s="3"/>
      <c r="H243" s="6">
        <v>3.46</v>
      </c>
      <c r="I243" s="3" t="s">
        <v>58</v>
      </c>
      <c r="J243" s="3" t="s">
        <v>59</v>
      </c>
      <c r="K243" s="1" t="str">
        <f t="shared" si="3"/>
        <v>120216.IB</v>
      </c>
      <c r="L243" s="1" t="str">
        <f>[1]!b_info_name(K243)</f>
        <v>12国开16</v>
      </c>
      <c r="M243" t="str">
        <f>[1]!b_info_carrydate(K243)</f>
        <v>2012-04-10</v>
      </c>
      <c r="N243" t="str">
        <f>[1]!b_info_maturitydate(K243)</f>
        <v>2013-04-10</v>
      </c>
      <c r="O243" s="7">
        <f>[1]!b_issue_issueprice(K243)</f>
        <v>100</v>
      </c>
      <c r="P243" s="7">
        <f>[1]!b_info_couponrate(K243)</f>
        <v>3.46</v>
      </c>
      <c r="Q243" t="str">
        <f>[1]!b_info_coupon(K243)</f>
        <v>到期一次还本付息</v>
      </c>
      <c r="R243">
        <f>[1]!b_info_interestfrequency(K243)</f>
        <v>0</v>
      </c>
      <c r="S243" t="str">
        <f>[1]!b_info_windl2type(K243)</f>
        <v>政策银行债</v>
      </c>
      <c r="T243" s="9">
        <f ca="1">[1]!b_pq_volume(K243,parameter!C$2-10,parameter!C$2,100000000)</f>
        <v>0</v>
      </c>
      <c r="U243" s="7">
        <f ca="1">IF(K243&lt;&gt;"",[1]!b_anal_yield_cnbd(K243,parameter!C$2,1),"")</f>
        <v>0</v>
      </c>
      <c r="V243" t="str">
        <f>[1]!b_info_interesttype(A243)</f>
        <v>固定利率</v>
      </c>
      <c r="W243" t="str">
        <f>[1]!b_info_embeddedopt(A243)</f>
        <v>否</v>
      </c>
    </row>
    <row r="244" spans="1:23">
      <c r="A244" s="3" t="s">
        <v>551</v>
      </c>
      <c r="B244" s="3" t="s">
        <v>552</v>
      </c>
      <c r="C244" s="5">
        <v>40311</v>
      </c>
      <c r="D244" s="3"/>
      <c r="E244" s="6">
        <v>0</v>
      </c>
      <c r="F244" s="3"/>
      <c r="G244" s="3"/>
      <c r="H244" s="6">
        <v>1.96</v>
      </c>
      <c r="I244" s="3" t="s">
        <v>58</v>
      </c>
      <c r="J244" s="3" t="s">
        <v>59</v>
      </c>
      <c r="K244" s="1" t="str">
        <f t="shared" si="3"/>
        <v>100213.IB</v>
      </c>
      <c r="L244" s="1" t="str">
        <f>[1]!b_info_name(K244)</f>
        <v>10国开13</v>
      </c>
      <c r="M244" t="str">
        <f>[1]!b_info_carrydate(K244)</f>
        <v>2010-05-25</v>
      </c>
      <c r="N244" t="str">
        <f>[1]!b_info_maturitydate(K244)</f>
        <v>2020-05-25</v>
      </c>
      <c r="O244" s="7">
        <f>[1]!b_issue_issueprice(K244)</f>
        <v>100</v>
      </c>
      <c r="P244" s="7">
        <f>[1]!b_info_couponrate(K244)</f>
        <v>2.71</v>
      </c>
      <c r="Q244" t="str">
        <f>[1]!b_info_coupon(K244)</f>
        <v>附息</v>
      </c>
      <c r="R244">
        <f>[1]!b_info_interestfrequency(K244)</f>
        <v>2</v>
      </c>
      <c r="S244" t="str">
        <f>[1]!b_info_windl2type(K244)</f>
        <v>政策银行债</v>
      </c>
      <c r="T244" s="9">
        <f ca="1">[1]!b_pq_volume(K244,parameter!C$2-10,parameter!C$2,100000000)</f>
        <v>0</v>
      </c>
      <c r="U244" s="7">
        <f ca="1">IF(K244&lt;&gt;"",[1]!b_anal_yield_cnbd(K244,parameter!C$2,1),"")</f>
        <v>0</v>
      </c>
      <c r="V244" t="str">
        <f>[1]!b_info_interesttype(A244)</f>
        <v>浮动利率</v>
      </c>
      <c r="W244" t="str">
        <f>[1]!b_info_embeddedopt(A244)</f>
        <v>否</v>
      </c>
    </row>
    <row r="245" spans="1:23">
      <c r="A245" s="3" t="s">
        <v>553</v>
      </c>
      <c r="B245" s="3" t="s">
        <v>554</v>
      </c>
      <c r="C245" s="5">
        <v>39533</v>
      </c>
      <c r="D245" s="3"/>
      <c r="E245" s="6">
        <v>0</v>
      </c>
      <c r="F245" s="3"/>
      <c r="G245" s="3"/>
      <c r="H245" s="6">
        <v>3.49</v>
      </c>
      <c r="I245" s="3" t="s">
        <v>58</v>
      </c>
      <c r="J245" s="3" t="s">
        <v>59</v>
      </c>
      <c r="K245" s="1" t="str">
        <f t="shared" si="3"/>
        <v>080207.IB</v>
      </c>
      <c r="L245" s="1" t="str">
        <f>[1]!b_info_name(K245)</f>
        <v>08国开07</v>
      </c>
      <c r="M245" t="str">
        <f>[1]!b_info_carrydate(K245)</f>
        <v>2008-04-08</v>
      </c>
      <c r="N245" t="str">
        <f>[1]!b_info_maturitydate(K245)</f>
        <v>2013-04-08</v>
      </c>
      <c r="O245" s="7">
        <f>[1]!b_issue_issueprice(K245)</f>
        <v>100</v>
      </c>
      <c r="P245" s="7">
        <f>[1]!b_info_couponrate(K245)</f>
        <v>4.63</v>
      </c>
      <c r="Q245" t="str">
        <f>[1]!b_info_coupon(K245)</f>
        <v>附息</v>
      </c>
      <c r="R245">
        <f>[1]!b_info_interestfrequency(K245)</f>
        <v>2</v>
      </c>
      <c r="S245" t="str">
        <f>[1]!b_info_windl2type(K245)</f>
        <v>政策银行债</v>
      </c>
      <c r="T245" s="9">
        <f ca="1">[1]!b_pq_volume(K245,parameter!C$2-10,parameter!C$2,100000000)</f>
        <v>0</v>
      </c>
      <c r="U245" s="7">
        <f ca="1">IF(K245&lt;&gt;"",[1]!b_anal_yield_cnbd(K245,parameter!C$2,1),"")</f>
        <v>0</v>
      </c>
      <c r="V245" t="str">
        <f>[1]!b_info_interesttype(A245)</f>
        <v>浮动利率</v>
      </c>
      <c r="W245" t="str">
        <f>[1]!b_info_embeddedopt(A245)</f>
        <v>否</v>
      </c>
    </row>
    <row r="246" spans="1:23">
      <c r="A246" s="3" t="s">
        <v>555</v>
      </c>
      <c r="B246" s="3" t="s">
        <v>556</v>
      </c>
      <c r="C246" s="5">
        <v>44756</v>
      </c>
      <c r="D246" s="3"/>
      <c r="E246" s="6">
        <v>0</v>
      </c>
      <c r="F246" s="3"/>
      <c r="G246" s="3"/>
      <c r="H246" s="6">
        <v>1.2976</v>
      </c>
      <c r="I246" s="3" t="s">
        <v>58</v>
      </c>
      <c r="J246" s="3" t="s">
        <v>59</v>
      </c>
      <c r="K246" s="1" t="str">
        <f t="shared" si="3"/>
        <v>227713.IB</v>
      </c>
      <c r="L246" s="1" t="str">
        <f>[1]!b_info_name(K246)</f>
        <v>22贴现国开13</v>
      </c>
      <c r="M246" t="str">
        <f>[1]!b_info_carrydate(K246)</f>
        <v>2022-07-18</v>
      </c>
      <c r="N246" t="str">
        <f>[1]!b_info_maturitydate(K246)</f>
        <v>2022-10-18</v>
      </c>
      <c r="O246" s="7">
        <f>[1]!b_issue_issueprice(K246)</f>
        <v>99.674</v>
      </c>
      <c r="P246" s="7">
        <f>[1]!b_info_couponrate(K246)</f>
        <v>1.2976</v>
      </c>
      <c r="Q246" t="str">
        <f>[1]!b_info_coupon(K246)</f>
        <v>贴现</v>
      </c>
      <c r="R246">
        <f>[1]!b_info_interestfrequency(K246)</f>
        <v>0</v>
      </c>
      <c r="S246" t="str">
        <f>[1]!b_info_windl2type(K246)</f>
        <v>政策银行债</v>
      </c>
      <c r="T246" s="9">
        <f ca="1">[1]!b_pq_volume(K246,parameter!C$2-10,parameter!C$2,100000000)</f>
        <v>0</v>
      </c>
      <c r="U246" s="7">
        <f ca="1">IF(K246&lt;&gt;"",[1]!b_anal_yield_cnbd(K246,parameter!C$2,1),"")</f>
        <v>0</v>
      </c>
      <c r="V246" t="str">
        <f>[1]!b_info_interesttype(A246)</f>
        <v>固定利率</v>
      </c>
      <c r="W246" t="str">
        <f>[1]!b_info_embeddedopt(A246)</f>
        <v>否</v>
      </c>
    </row>
    <row r="247" spans="1:23">
      <c r="A247" s="3" t="s">
        <v>557</v>
      </c>
      <c r="B247" s="3" t="s">
        <v>558</v>
      </c>
      <c r="C247" s="5">
        <v>41985</v>
      </c>
      <c r="D247" s="3"/>
      <c r="E247" s="6">
        <v>0</v>
      </c>
      <c r="F247" s="3"/>
      <c r="G247" s="3"/>
      <c r="H247" s="6">
        <v>0</v>
      </c>
      <c r="I247" s="3" t="s">
        <v>77</v>
      </c>
      <c r="J247" s="3" t="s">
        <v>59</v>
      </c>
      <c r="K247" s="1" t="str">
        <f t="shared" si="3"/>
        <v>1489201.IB</v>
      </c>
      <c r="L247" s="1" t="str">
        <f>[1]!b_info_name(K247)</f>
        <v>14开元8C</v>
      </c>
      <c r="M247" t="str">
        <f>[1]!b_info_carrydate(K247)</f>
        <v>2014-12-19</v>
      </c>
      <c r="N247" t="str">
        <f>[1]!b_info_maturitydate(K247)</f>
        <v>2019-01-12</v>
      </c>
      <c r="O247" s="7">
        <f>[1]!b_issue_issueprice(K247)</f>
        <v>100</v>
      </c>
      <c r="P247" s="7">
        <f>[1]!b_info_couponrate(K247)</f>
        <v>0</v>
      </c>
      <c r="Q247" t="str">
        <f>[1]!b_info_coupon(K247)</f>
        <v>到期一次还本付息</v>
      </c>
      <c r="R247">
        <f>[1]!b_info_interestfrequency(K247)</f>
        <v>0</v>
      </c>
      <c r="S247" t="str">
        <f>[1]!b_info_windl2type(K247)</f>
        <v>银保监会主管ABS</v>
      </c>
      <c r="T247" s="9">
        <f ca="1">[1]!b_pq_volume(K247,parameter!C$2-10,parameter!C$2,100000000)</f>
        <v>0</v>
      </c>
      <c r="U247" s="7">
        <f ca="1">IF(K247&lt;&gt;"",[1]!b_anal_yield_cnbd(K247,parameter!C$2,1),"")</f>
        <v>0</v>
      </c>
      <c r="V247" t="str">
        <f>[1]!b_info_interesttype(A247)</f>
        <v>固定利率</v>
      </c>
      <c r="W247" t="str">
        <f>[1]!b_info_embeddedopt(A247)</f>
        <v>否</v>
      </c>
    </row>
    <row r="248" spans="1:23">
      <c r="A248" s="3" t="s">
        <v>559</v>
      </c>
      <c r="B248" s="3" t="s">
        <v>560</v>
      </c>
      <c r="C248" s="5">
        <v>42706</v>
      </c>
      <c r="D248" s="3"/>
      <c r="E248" s="6">
        <v>0</v>
      </c>
      <c r="F248" s="3" t="s">
        <v>76</v>
      </c>
      <c r="G248" s="3"/>
      <c r="H248" s="6">
        <v>3.9</v>
      </c>
      <c r="I248" s="3" t="s">
        <v>77</v>
      </c>
      <c r="J248" s="3" t="s">
        <v>59</v>
      </c>
      <c r="K248" s="1" t="str">
        <f t="shared" si="3"/>
        <v>1689295.IB</v>
      </c>
      <c r="L248" s="1" t="str">
        <f>[1]!b_info_name(K248)</f>
        <v>16开元3A2</v>
      </c>
      <c r="M248" t="str">
        <f>[1]!b_info_carrydate(K248)</f>
        <v>2016-12-06</v>
      </c>
      <c r="N248" t="str">
        <f>[1]!b_info_maturitydate(K248)</f>
        <v>2019-06-12</v>
      </c>
      <c r="O248" s="7">
        <f>[1]!b_issue_issueprice(K248)</f>
        <v>100</v>
      </c>
      <c r="P248" s="7">
        <f>[1]!b_info_couponrate(K248)</f>
        <v>3.9</v>
      </c>
      <c r="Q248" t="str">
        <f>[1]!b_info_coupon(K248)</f>
        <v>附息</v>
      </c>
      <c r="R248">
        <f>[1]!b_info_interestfrequency(K248)</f>
        <v>12</v>
      </c>
      <c r="S248" t="str">
        <f>[1]!b_info_windl2type(K248)</f>
        <v>银保监会主管ABS</v>
      </c>
      <c r="T248" s="9">
        <f ca="1">[1]!b_pq_volume(K248,parameter!C$2-10,parameter!C$2,100000000)</f>
        <v>0</v>
      </c>
      <c r="U248" s="7">
        <f ca="1">IF(K248&lt;&gt;"",[1]!b_anal_yield_cnbd(K248,parameter!C$2,1),"")</f>
        <v>0</v>
      </c>
      <c r="V248" t="str">
        <f>[1]!b_info_interesttype(A248)</f>
        <v>浮动利率</v>
      </c>
      <c r="W248" t="str">
        <f>[1]!b_info_embeddedopt(A248)</f>
        <v>否</v>
      </c>
    </row>
    <row r="249" spans="1:23">
      <c r="A249" s="3" t="s">
        <v>561</v>
      </c>
      <c r="B249" s="3" t="s">
        <v>562</v>
      </c>
      <c r="C249" s="5">
        <v>43046</v>
      </c>
      <c r="D249" s="3"/>
      <c r="E249" s="6">
        <v>0</v>
      </c>
      <c r="F249" s="3"/>
      <c r="G249" s="3"/>
      <c r="H249" s="6">
        <v>4.44</v>
      </c>
      <c r="I249" s="3" t="s">
        <v>58</v>
      </c>
      <c r="J249" s="3" t="s">
        <v>59</v>
      </c>
      <c r="K249" s="1" t="str">
        <f t="shared" si="3"/>
        <v>170212.IB</v>
      </c>
      <c r="L249" s="1" t="str">
        <f>[1]!b_info_name(K249)</f>
        <v>17国开12</v>
      </c>
      <c r="M249" t="str">
        <f>[1]!b_info_carrydate(K249)</f>
        <v>2017-11-09</v>
      </c>
      <c r="N249" t="str">
        <f>[1]!b_info_maturitydate(K249)</f>
        <v>2022-11-09</v>
      </c>
      <c r="O249" s="7">
        <f>[1]!b_issue_issueprice(K249)</f>
        <v>100</v>
      </c>
      <c r="P249" s="7">
        <f>[1]!b_info_couponrate(K249)</f>
        <v>4.44</v>
      </c>
      <c r="Q249" t="str">
        <f>[1]!b_info_coupon(K249)</f>
        <v>附息</v>
      </c>
      <c r="R249">
        <f>[1]!b_info_interestfrequency(K249)</f>
        <v>1</v>
      </c>
      <c r="S249" t="str">
        <f>[1]!b_info_windl2type(K249)</f>
        <v>政策银行债</v>
      </c>
      <c r="T249" s="9">
        <f ca="1">[1]!b_pq_volume(K249,parameter!C$2-10,parameter!C$2,100000000)</f>
        <v>0</v>
      </c>
      <c r="U249" s="7">
        <f ca="1">IF(K249&lt;&gt;"",[1]!b_anal_yield_cnbd(K249,parameter!C$2,1),"")</f>
        <v>0</v>
      </c>
      <c r="V249" t="str">
        <f>[1]!b_info_interesttype(A249)</f>
        <v>固定利率</v>
      </c>
      <c r="W249" t="str">
        <f>[1]!b_info_embeddedopt(A249)</f>
        <v>否</v>
      </c>
    </row>
    <row r="250" spans="1:23">
      <c r="A250" s="3" t="s">
        <v>563</v>
      </c>
      <c r="B250" s="3" t="s">
        <v>564</v>
      </c>
      <c r="C250" s="5">
        <v>42081</v>
      </c>
      <c r="D250" s="3"/>
      <c r="E250" s="6">
        <v>0</v>
      </c>
      <c r="F250" s="3"/>
      <c r="G250" s="3"/>
      <c r="H250" s="6">
        <v>0</v>
      </c>
      <c r="I250" s="3" t="s">
        <v>77</v>
      </c>
      <c r="J250" s="3" t="s">
        <v>59</v>
      </c>
      <c r="K250" s="1" t="str">
        <f t="shared" si="3"/>
        <v>1589054.IB</v>
      </c>
      <c r="L250" s="1" t="str">
        <f>[1]!b_info_name(K250)</f>
        <v>15开元1C</v>
      </c>
      <c r="M250" t="str">
        <f>[1]!b_info_carrydate(K250)</f>
        <v>2015-03-20</v>
      </c>
      <c r="N250" t="str">
        <f>[1]!b_info_maturitydate(K250)</f>
        <v>2019-01-12</v>
      </c>
      <c r="O250" s="7">
        <f>[1]!b_issue_issueprice(K250)</f>
        <v>100</v>
      </c>
      <c r="P250" s="7">
        <f>[1]!b_info_couponrate(K250)</f>
        <v>0</v>
      </c>
      <c r="Q250" t="str">
        <f>[1]!b_info_coupon(K250)</f>
        <v>到期一次还本付息</v>
      </c>
      <c r="R250">
        <f>[1]!b_info_interestfrequency(K250)</f>
        <v>0</v>
      </c>
      <c r="S250" t="str">
        <f>[1]!b_info_windl2type(K250)</f>
        <v>银保监会主管ABS</v>
      </c>
      <c r="T250" s="9">
        <f ca="1">[1]!b_pq_volume(K250,parameter!C$2-10,parameter!C$2,100000000)</f>
        <v>0</v>
      </c>
      <c r="U250" s="7">
        <f ca="1">IF(K250&lt;&gt;"",[1]!b_anal_yield_cnbd(K250,parameter!C$2,1),"")</f>
        <v>0</v>
      </c>
      <c r="V250" t="str">
        <f>[1]!b_info_interesttype(A250)</f>
        <v>固定利率</v>
      </c>
      <c r="W250" t="str">
        <f>[1]!b_info_embeddedopt(A250)</f>
        <v>否</v>
      </c>
    </row>
    <row r="251" spans="1:23">
      <c r="A251" s="3" t="s">
        <v>565</v>
      </c>
      <c r="B251" s="3" t="s">
        <v>566</v>
      </c>
      <c r="C251" s="5">
        <v>41698</v>
      </c>
      <c r="D251" s="3"/>
      <c r="E251" s="6">
        <v>0</v>
      </c>
      <c r="F251" s="3"/>
      <c r="G251" s="3"/>
      <c r="H251" s="6">
        <v>4.87</v>
      </c>
      <c r="I251" s="3" t="s">
        <v>58</v>
      </c>
      <c r="J251" s="3" t="s">
        <v>59</v>
      </c>
      <c r="K251" s="1" t="str">
        <f t="shared" si="3"/>
        <v>140206.IB</v>
      </c>
      <c r="L251" s="1" t="str">
        <f>[1]!b_info_name(K251)</f>
        <v>14国开06</v>
      </c>
      <c r="M251" t="str">
        <f>[1]!b_info_carrydate(K251)</f>
        <v>2014-03-04</v>
      </c>
      <c r="N251" t="str">
        <f>[1]!b_info_maturitydate(K251)</f>
        <v>2016-03-04</v>
      </c>
      <c r="O251" s="7">
        <f>[1]!b_issue_issueprice(K251)</f>
        <v>100</v>
      </c>
      <c r="P251" s="7">
        <f>[1]!b_info_couponrate(K251)</f>
        <v>4.87</v>
      </c>
      <c r="Q251" t="str">
        <f>[1]!b_info_coupon(K251)</f>
        <v>附息</v>
      </c>
      <c r="R251">
        <f>[1]!b_info_interestfrequency(K251)</f>
        <v>1</v>
      </c>
      <c r="S251" t="str">
        <f>[1]!b_info_windl2type(K251)</f>
        <v>政策银行债</v>
      </c>
      <c r="T251" s="9">
        <f ca="1">[1]!b_pq_volume(K251,parameter!C$2-10,parameter!C$2,100000000)</f>
        <v>0</v>
      </c>
      <c r="U251" s="7">
        <f ca="1">IF(K251&lt;&gt;"",[1]!b_anal_yield_cnbd(K251,parameter!C$2,1),"")</f>
        <v>0</v>
      </c>
      <c r="V251" t="str">
        <f>[1]!b_info_interesttype(A251)</f>
        <v>固定利率</v>
      </c>
      <c r="W251" t="str">
        <f>[1]!b_info_embeddedopt(A251)</f>
        <v>否</v>
      </c>
    </row>
    <row r="252" spans="1:23">
      <c r="A252" s="3" t="s">
        <v>567</v>
      </c>
      <c r="B252" s="3" t="s">
        <v>568</v>
      </c>
      <c r="C252" s="5">
        <v>37790</v>
      </c>
      <c r="D252" s="3"/>
      <c r="E252" s="6">
        <v>0</v>
      </c>
      <c r="F252" s="3"/>
      <c r="G252" s="3"/>
      <c r="H252" s="6">
        <v>2.2599</v>
      </c>
      <c r="I252" s="3" t="s">
        <v>58</v>
      </c>
      <c r="J252" s="3" t="s">
        <v>59</v>
      </c>
      <c r="K252" s="1" t="str">
        <f t="shared" si="3"/>
        <v>030207.IB</v>
      </c>
      <c r="L252" s="1" t="str">
        <f>[1]!b_info_name(K252)</f>
        <v>03国开07</v>
      </c>
      <c r="M252" t="str">
        <f>[1]!b_info_carrydate(K252)</f>
        <v>2003-06-30</v>
      </c>
      <c r="N252" t="str">
        <f>[1]!b_info_maturitydate(K252)</f>
        <v>2004-06-30</v>
      </c>
      <c r="O252" s="7">
        <f>[1]!b_issue_issueprice(K252)</f>
        <v>97.79</v>
      </c>
      <c r="P252" s="7">
        <f>[1]!b_info_couponrate(K252)</f>
        <v>2.2599</v>
      </c>
      <c r="Q252" t="str">
        <f>[1]!b_info_coupon(K252)</f>
        <v>贴现</v>
      </c>
      <c r="R252">
        <f>[1]!b_info_interestfrequency(K252)</f>
        <v>0</v>
      </c>
      <c r="S252" t="str">
        <f>[1]!b_info_windl2type(K252)</f>
        <v>政策银行债</v>
      </c>
      <c r="T252" s="9">
        <f ca="1">[1]!b_pq_volume(K252,parameter!C$2-10,parameter!C$2,100000000)</f>
        <v>0</v>
      </c>
      <c r="U252" s="7">
        <f ca="1">IF(K252&lt;&gt;"",[1]!b_anal_yield_cnbd(K252,parameter!C$2,1),"")</f>
        <v>0</v>
      </c>
      <c r="V252" t="str">
        <f>[1]!b_info_interesttype(A252)</f>
        <v>固定利率</v>
      </c>
      <c r="W252" t="str">
        <f>[1]!b_info_embeddedopt(A252)</f>
        <v>否</v>
      </c>
    </row>
    <row r="253" spans="1:23">
      <c r="A253" s="3" t="s">
        <v>569</v>
      </c>
      <c r="B253" s="3" t="s">
        <v>570</v>
      </c>
      <c r="C253" s="5">
        <v>38210</v>
      </c>
      <c r="D253" s="3"/>
      <c r="E253" s="6">
        <v>0</v>
      </c>
      <c r="F253" s="3"/>
      <c r="G253" s="3"/>
      <c r="H253" s="6">
        <v>4.7</v>
      </c>
      <c r="I253" s="3" t="s">
        <v>58</v>
      </c>
      <c r="J253" s="3" t="s">
        <v>59</v>
      </c>
      <c r="K253" s="1" t="str">
        <f t="shared" si="3"/>
        <v>040214.IB</v>
      </c>
      <c r="L253" s="1" t="str">
        <f>[1]!b_info_name(K253)</f>
        <v>04国开14</v>
      </c>
      <c r="M253" t="str">
        <f>[1]!b_info_carrydate(K253)</f>
        <v>2004-08-24</v>
      </c>
      <c r="N253" t="str">
        <f>[1]!b_info_maturitydate(K253)</f>
        <v>2009-08-24</v>
      </c>
      <c r="O253" s="7">
        <f>[1]!b_issue_issueprice(K253)</f>
        <v>100</v>
      </c>
      <c r="P253" s="7">
        <f>[1]!b_info_couponrate(K253)</f>
        <v>4.7</v>
      </c>
      <c r="Q253" t="str">
        <f>[1]!b_info_coupon(K253)</f>
        <v>附息</v>
      </c>
      <c r="R253">
        <f>[1]!b_info_interestfrequency(K253)</f>
        <v>1</v>
      </c>
      <c r="S253" t="str">
        <f>[1]!b_info_windl2type(K253)</f>
        <v>政策银行债</v>
      </c>
      <c r="T253" s="9">
        <f ca="1">[1]!b_pq_volume(K253,parameter!C$2-10,parameter!C$2,100000000)</f>
        <v>0</v>
      </c>
      <c r="U253" s="7">
        <f ca="1">IF(K253&lt;&gt;"",[1]!b_anal_yield_cnbd(K253,parameter!C$2,1),"")</f>
        <v>0</v>
      </c>
      <c r="V253" t="str">
        <f>[1]!b_info_interesttype(A253)</f>
        <v>固定利率</v>
      </c>
      <c r="W253" t="str">
        <f>[1]!b_info_embeddedopt(A253)</f>
        <v>否</v>
      </c>
    </row>
    <row r="254" spans="1:23">
      <c r="A254" s="3" t="s">
        <v>571</v>
      </c>
      <c r="B254" s="3" t="s">
        <v>572</v>
      </c>
      <c r="C254" s="5">
        <v>38588</v>
      </c>
      <c r="D254" s="3" t="s">
        <v>573</v>
      </c>
      <c r="E254" s="6">
        <v>300</v>
      </c>
      <c r="F254" s="3"/>
      <c r="G254" s="3"/>
      <c r="H254" s="6">
        <v>4.1</v>
      </c>
      <c r="I254" s="3" t="s">
        <v>58</v>
      </c>
      <c r="J254" s="3" t="s">
        <v>59</v>
      </c>
      <c r="K254" s="1" t="str">
        <f t="shared" si="3"/>
        <v>050217.IB</v>
      </c>
      <c r="L254" s="1" t="str">
        <f>[1]!b_info_name(K254)</f>
        <v>05国开17</v>
      </c>
      <c r="M254" t="str">
        <f>[1]!b_info_carrydate(K254)</f>
        <v>2005-08-30</v>
      </c>
      <c r="N254" t="str">
        <f>[1]!b_info_maturitydate(K254)</f>
        <v>2025-08-30</v>
      </c>
      <c r="O254" s="7">
        <f>[1]!b_issue_issueprice(K254)</f>
        <v>100</v>
      </c>
      <c r="P254" s="7">
        <f>[1]!b_info_couponrate(K254)</f>
        <v>4.1</v>
      </c>
      <c r="Q254" t="str">
        <f>[1]!b_info_coupon(K254)</f>
        <v>附息</v>
      </c>
      <c r="R254">
        <f>[1]!b_info_interestfrequency(K254)</f>
        <v>2</v>
      </c>
      <c r="S254" t="str">
        <f>[1]!b_info_windl2type(K254)</f>
        <v>政策银行债</v>
      </c>
      <c r="T254" s="9">
        <f ca="1">[1]!b_pq_volume(K254,parameter!C$2-10,parameter!C$2,100000000)</f>
        <v>0</v>
      </c>
      <c r="U254" s="7">
        <f ca="1">IF(K254&lt;&gt;"",[1]!b_anal_yield_cnbd(K254,parameter!C$2,1),"")</f>
        <v>2.5408</v>
      </c>
      <c r="V254" t="str">
        <f>[1]!b_info_interesttype(A254)</f>
        <v>固定利率</v>
      </c>
      <c r="W254" t="str">
        <f>[1]!b_info_embeddedopt(A254)</f>
        <v>否</v>
      </c>
    </row>
    <row r="255" spans="1:23">
      <c r="A255" s="3" t="s">
        <v>574</v>
      </c>
      <c r="B255" s="3" t="s">
        <v>575</v>
      </c>
      <c r="C255" s="5">
        <v>35031</v>
      </c>
      <c r="D255" s="3"/>
      <c r="E255" s="6">
        <v>0</v>
      </c>
      <c r="F255" s="3"/>
      <c r="G255" s="3"/>
      <c r="H255" s="6">
        <v>2.98</v>
      </c>
      <c r="I255" s="3" t="s">
        <v>58</v>
      </c>
      <c r="J255" s="3" t="s">
        <v>59</v>
      </c>
      <c r="K255" s="1" t="str">
        <f t="shared" si="3"/>
        <v>4019.IB</v>
      </c>
      <c r="L255" s="1" t="str">
        <f>[1]!b_info_name(K255)</f>
        <v>95国开81</v>
      </c>
      <c r="M255" t="str">
        <f>[1]!b_info_carrydate(K255)</f>
        <v>1995-11-28</v>
      </c>
      <c r="N255" t="str">
        <f>[1]!b_info_maturitydate(K255)</f>
        <v>2003-11-28</v>
      </c>
      <c r="O255" s="7">
        <f>[1]!b_issue_issueprice(K255)</f>
        <v>100</v>
      </c>
      <c r="P255" s="7">
        <f>[1]!b_info_couponrate(K255)</f>
        <v>11.98</v>
      </c>
      <c r="Q255" t="str">
        <f>[1]!b_info_coupon(K255)</f>
        <v>附息</v>
      </c>
      <c r="R255">
        <f>[1]!b_info_interestfrequency(K255)</f>
        <v>1</v>
      </c>
      <c r="S255" t="str">
        <f>[1]!b_info_windl2type(K255)</f>
        <v>政策银行债</v>
      </c>
      <c r="T255" s="9">
        <f ca="1">[1]!b_pq_volume(K255,parameter!C$2-10,parameter!C$2,100000000)</f>
        <v>0</v>
      </c>
      <c r="U255" s="7">
        <f ca="1">IF(K255&lt;&gt;"",[1]!b_anal_yield_cnbd(K255,parameter!C$2,1),"")</f>
        <v>0</v>
      </c>
      <c r="V255" t="str">
        <f>[1]!b_info_interesttype(A255)</f>
        <v>浮动利率</v>
      </c>
      <c r="W255" t="str">
        <f>[1]!b_info_embeddedopt(A255)</f>
        <v>否</v>
      </c>
    </row>
    <row r="256" spans="1:23">
      <c r="A256" s="3" t="s">
        <v>576</v>
      </c>
      <c r="B256" s="3" t="s">
        <v>577</v>
      </c>
      <c r="C256" s="5">
        <v>44712</v>
      </c>
      <c r="D256" s="3"/>
      <c r="E256" s="6">
        <v>0</v>
      </c>
      <c r="F256" s="3"/>
      <c r="G256" s="3"/>
      <c r="H256" s="6">
        <v>1.3535</v>
      </c>
      <c r="I256" s="3" t="s">
        <v>58</v>
      </c>
      <c r="J256" s="3" t="s">
        <v>59</v>
      </c>
      <c r="K256" s="1" t="str">
        <f t="shared" si="3"/>
        <v>227707.IB</v>
      </c>
      <c r="L256" s="1" t="str">
        <f>[1]!b_info_name(K256)</f>
        <v>22贴现国开07</v>
      </c>
      <c r="M256" t="str">
        <f>[1]!b_info_carrydate(K256)</f>
        <v>2022-06-06</v>
      </c>
      <c r="N256" t="str">
        <f>[1]!b_info_maturitydate(K256)</f>
        <v>2022-09-06</v>
      </c>
      <c r="O256" s="7">
        <f>[1]!b_issue_issueprice(K256)</f>
        <v>99.66</v>
      </c>
      <c r="P256" s="7">
        <f>[1]!b_info_couponrate(K256)</f>
        <v>1.3535</v>
      </c>
      <c r="Q256" t="str">
        <f>[1]!b_info_coupon(K256)</f>
        <v>贴现</v>
      </c>
      <c r="R256">
        <f>[1]!b_info_interestfrequency(K256)</f>
        <v>0</v>
      </c>
      <c r="S256" t="str">
        <f>[1]!b_info_windl2type(K256)</f>
        <v>政策银行债</v>
      </c>
      <c r="T256" s="9">
        <f ca="1">[1]!b_pq_volume(K256,parameter!C$2-10,parameter!C$2,100000000)</f>
        <v>0</v>
      </c>
      <c r="U256" s="7">
        <f ca="1">IF(K256&lt;&gt;"",[1]!b_anal_yield_cnbd(K256,parameter!C$2,1),"")</f>
        <v>0</v>
      </c>
      <c r="V256" t="str">
        <f>[1]!b_info_interesttype(A256)</f>
        <v>固定利率</v>
      </c>
      <c r="W256" t="str">
        <f>[1]!b_info_embeddedopt(A256)</f>
        <v>否</v>
      </c>
    </row>
    <row r="257" spans="1:23">
      <c r="A257" s="3" t="s">
        <v>578</v>
      </c>
      <c r="B257" s="3" t="s">
        <v>192</v>
      </c>
      <c r="C257" s="5">
        <v>40780</v>
      </c>
      <c r="D257" s="3"/>
      <c r="E257" s="6">
        <v>0</v>
      </c>
      <c r="F257" s="3"/>
      <c r="G257" s="3"/>
      <c r="H257" s="6">
        <v>1.3</v>
      </c>
      <c r="I257" s="3" t="s">
        <v>62</v>
      </c>
      <c r="J257" s="3" t="s">
        <v>59</v>
      </c>
      <c r="K257" s="1" t="str">
        <f t="shared" si="3"/>
        <v>CDBHC11030.CMU</v>
      </c>
      <c r="L257" s="1" t="str">
        <f>[1]!b_info_name(K257)</f>
        <v>国开行存款证2014</v>
      </c>
      <c r="M257" t="str">
        <f>[1]!b_info_carrydate(K257)</f>
        <v>2011-08-25</v>
      </c>
      <c r="N257" t="str">
        <f>[1]!b_info_maturitydate(K257)</f>
        <v>2014-08-25</v>
      </c>
      <c r="O257" s="7">
        <f>[1]!b_issue_issueprice(K257)</f>
        <v>100</v>
      </c>
      <c r="P257" s="7">
        <f>[1]!b_info_couponrate(K257)</f>
        <v>1.3</v>
      </c>
      <c r="Q257" t="str">
        <f>[1]!b_info_coupon(K257)</f>
        <v>附息</v>
      </c>
      <c r="R257">
        <f>[1]!b_info_interestfrequency(K257)</f>
        <v>2</v>
      </c>
      <c r="S257">
        <f>[1]!b_info_windl2type(K257)</f>
        <v>0</v>
      </c>
      <c r="T257" s="9">
        <f ca="1">[1]!b_pq_volume(K257,parameter!C$2-10,parameter!C$2,100000000)</f>
        <v>0</v>
      </c>
      <c r="U257" s="7">
        <f ca="1">IF(K257&lt;&gt;"",[1]!b_anal_yield_cnbd(K257,parameter!C$2,1),"")</f>
        <v>0</v>
      </c>
      <c r="V257" t="str">
        <f>[1]!b_info_interesttype(A257)</f>
        <v>固定利率</v>
      </c>
      <c r="W257" t="str">
        <f>[1]!b_info_embeddedopt(A257)</f>
        <v>否</v>
      </c>
    </row>
    <row r="258" spans="1:23">
      <c r="A258" s="3" t="s">
        <v>579</v>
      </c>
      <c r="B258" s="3" t="s">
        <v>580</v>
      </c>
      <c r="C258" s="5">
        <v>37958</v>
      </c>
      <c r="D258" s="3"/>
      <c r="E258" s="6">
        <v>0</v>
      </c>
      <c r="F258" s="3"/>
      <c r="G258" s="3"/>
      <c r="H258" s="6">
        <v>3.2</v>
      </c>
      <c r="I258" s="3" t="s">
        <v>58</v>
      </c>
      <c r="J258" s="3" t="s">
        <v>59</v>
      </c>
      <c r="K258" s="1" t="str">
        <f t="shared" si="3"/>
        <v>030229.IB</v>
      </c>
      <c r="L258" s="1" t="str">
        <f>[1]!b_info_name(K258)</f>
        <v>03国开29</v>
      </c>
      <c r="M258" t="str">
        <f>[1]!b_info_carrydate(K258)</f>
        <v>2003-12-12</v>
      </c>
      <c r="N258" t="str">
        <f>[1]!b_info_maturitydate(K258)</f>
        <v>2006-12-12</v>
      </c>
      <c r="O258" s="7">
        <f>[1]!b_issue_issueprice(K258)</f>
        <v>100</v>
      </c>
      <c r="P258" s="7">
        <f>[1]!b_info_couponrate(K258)</f>
        <v>3.2</v>
      </c>
      <c r="Q258" t="str">
        <f>[1]!b_info_coupon(K258)</f>
        <v>附息</v>
      </c>
      <c r="R258">
        <f>[1]!b_info_interestfrequency(K258)</f>
        <v>1</v>
      </c>
      <c r="S258" t="str">
        <f>[1]!b_info_windl2type(K258)</f>
        <v>政策银行债</v>
      </c>
      <c r="T258" s="9">
        <f ca="1">[1]!b_pq_volume(K258,parameter!C$2-10,parameter!C$2,100000000)</f>
        <v>0</v>
      </c>
      <c r="U258" s="7">
        <f ca="1">IF(K258&lt;&gt;"",[1]!b_anal_yield_cnbd(K258,parameter!C$2,1),"")</f>
        <v>0</v>
      </c>
      <c r="V258" t="str">
        <f>[1]!b_info_interesttype(A258)</f>
        <v>固定利率</v>
      </c>
      <c r="W258" t="str">
        <f>[1]!b_info_embeddedopt(A258)</f>
        <v>否</v>
      </c>
    </row>
    <row r="259" spans="1:23">
      <c r="A259" s="3" t="s">
        <v>581</v>
      </c>
      <c r="B259" s="3" t="s">
        <v>582</v>
      </c>
      <c r="C259" s="5">
        <v>44662</v>
      </c>
      <c r="D259" s="3"/>
      <c r="E259" s="6">
        <v>0</v>
      </c>
      <c r="F259" s="3"/>
      <c r="G259" s="3"/>
      <c r="H259" s="6">
        <v>0</v>
      </c>
      <c r="I259" s="3" t="s">
        <v>62</v>
      </c>
      <c r="J259" s="3" t="s">
        <v>59</v>
      </c>
      <c r="K259" s="1" t="str">
        <f t="shared" si="3"/>
        <v>CDBHC22007.CMU</v>
      </c>
      <c r="L259" s="1" t="str">
        <f>[1]!b_info_name(K259)</f>
        <v>开发银行 0% C2022</v>
      </c>
      <c r="M259">
        <f>[1]!b_info_carrydate(K259)</f>
        <v>0</v>
      </c>
      <c r="N259" t="str">
        <f>[1]!b_info_maturitydate(K259)</f>
        <v>2022-07-11</v>
      </c>
      <c r="O259" s="7">
        <f>[1]!b_issue_issueprice(K259)</f>
        <v>100</v>
      </c>
      <c r="P259" s="7">
        <f>[1]!b_info_couponrate(K259)</f>
        <v>0</v>
      </c>
      <c r="Q259" t="str">
        <f>[1]!b_info_coupon(K259)</f>
        <v>到期一次还本付息</v>
      </c>
      <c r="R259">
        <f>[1]!b_info_interestfrequency(K259)</f>
        <v>0</v>
      </c>
      <c r="S259">
        <f>[1]!b_info_windl2type(K259)</f>
        <v>0</v>
      </c>
      <c r="T259" s="9">
        <f ca="1">[1]!b_pq_volume(K259,parameter!C$2-10,parameter!C$2,100000000)</f>
        <v>0</v>
      </c>
      <c r="U259" s="7">
        <f ca="1">IF(K259&lt;&gt;"",[1]!b_anal_yield_cnbd(K259,parameter!C$2,1),"")</f>
        <v>0</v>
      </c>
      <c r="V259" t="str">
        <f>[1]!b_info_interesttype(A259)</f>
        <v>固定利率</v>
      </c>
      <c r="W259" t="str">
        <f>[1]!b_info_embeddedopt(A259)</f>
        <v>否</v>
      </c>
    </row>
    <row r="260" spans="1:23">
      <c r="A260" s="3" t="s">
        <v>583</v>
      </c>
      <c r="B260" s="3" t="s">
        <v>584</v>
      </c>
      <c r="C260" s="5">
        <v>44358</v>
      </c>
      <c r="D260" s="3"/>
      <c r="E260" s="6">
        <v>0</v>
      </c>
      <c r="F260" s="3"/>
      <c r="G260" s="3"/>
      <c r="H260" s="6">
        <v>0</v>
      </c>
      <c r="I260" s="3" t="s">
        <v>62</v>
      </c>
      <c r="J260" s="3" t="s">
        <v>59</v>
      </c>
      <c r="K260" s="1" t="str">
        <f t="shared" si="3"/>
        <v>CDBHC21020.CMU</v>
      </c>
      <c r="L260" s="1" t="str">
        <f>[1]!b_info_name(K260)</f>
        <v>开发银行 0% C2021</v>
      </c>
      <c r="M260">
        <f>[1]!b_info_carrydate(K260)</f>
        <v>0</v>
      </c>
      <c r="N260" t="str">
        <f>[1]!b_info_maturitydate(K260)</f>
        <v>2021-06-28</v>
      </c>
      <c r="O260" s="7">
        <f>[1]!b_issue_issueprice(K260)</f>
        <v>100</v>
      </c>
      <c r="P260" s="7">
        <f>[1]!b_info_couponrate(K260)</f>
        <v>0</v>
      </c>
      <c r="Q260" t="str">
        <f>[1]!b_info_coupon(K260)</f>
        <v>到期一次还本付息</v>
      </c>
      <c r="R260">
        <f>[1]!b_info_interestfrequency(K260)</f>
        <v>0</v>
      </c>
      <c r="S260">
        <f>[1]!b_info_windl2type(K260)</f>
        <v>0</v>
      </c>
      <c r="T260" s="9">
        <f ca="1">[1]!b_pq_volume(K260,parameter!C$2-10,parameter!C$2,100000000)</f>
        <v>0</v>
      </c>
      <c r="U260" s="7">
        <f ca="1">IF(K260&lt;&gt;"",[1]!b_anal_yield_cnbd(K260,parameter!C$2,1),"")</f>
        <v>0</v>
      </c>
      <c r="V260" t="str">
        <f>[1]!b_info_interesttype(A260)</f>
        <v>固定利率</v>
      </c>
      <c r="W260" t="str">
        <f>[1]!b_info_embeddedopt(A260)</f>
        <v>否</v>
      </c>
    </row>
    <row r="261" spans="1:23">
      <c r="A261" s="3" t="s">
        <v>585</v>
      </c>
      <c r="B261" s="3" t="s">
        <v>586</v>
      </c>
      <c r="C261" s="5">
        <v>38693</v>
      </c>
      <c r="D261" s="3"/>
      <c r="E261" s="6">
        <v>0</v>
      </c>
      <c r="F261" s="3"/>
      <c r="G261" s="3"/>
      <c r="H261" s="6">
        <v>2.82</v>
      </c>
      <c r="I261" s="3" t="s">
        <v>58</v>
      </c>
      <c r="J261" s="3" t="s">
        <v>59</v>
      </c>
      <c r="K261" s="1" t="str">
        <f t="shared" si="3"/>
        <v>050226.IB</v>
      </c>
      <c r="L261" s="1" t="str">
        <f>[1]!b_info_name(K261)</f>
        <v>05国开26</v>
      </c>
      <c r="M261" t="str">
        <f>[1]!b_info_carrydate(K261)</f>
        <v>2005-12-15</v>
      </c>
      <c r="N261" t="str">
        <f>[1]!b_info_maturitydate(K261)</f>
        <v>2010-12-15</v>
      </c>
      <c r="O261" s="7">
        <f>[1]!b_issue_issueprice(K261)</f>
        <v>100</v>
      </c>
      <c r="P261" s="7">
        <f>[1]!b_info_couponrate(K261)</f>
        <v>2.82</v>
      </c>
      <c r="Q261" t="str">
        <f>[1]!b_info_coupon(K261)</f>
        <v>附息</v>
      </c>
      <c r="R261">
        <f>[1]!b_info_interestfrequency(K261)</f>
        <v>1</v>
      </c>
      <c r="S261" t="str">
        <f>[1]!b_info_windl2type(K261)</f>
        <v>政策银行债</v>
      </c>
      <c r="T261" s="9">
        <f ca="1">[1]!b_pq_volume(K261,parameter!C$2-10,parameter!C$2,100000000)</f>
        <v>0</v>
      </c>
      <c r="U261" s="7">
        <f ca="1">IF(K261&lt;&gt;"",[1]!b_anal_yield_cnbd(K261,parameter!C$2,1),"")</f>
        <v>0</v>
      </c>
      <c r="V261" t="str">
        <f>[1]!b_info_interesttype(A261)</f>
        <v>固定利率</v>
      </c>
      <c r="W261" t="str">
        <f>[1]!b_info_embeddedopt(A261)</f>
        <v>否</v>
      </c>
    </row>
    <row r="262" spans="1:23">
      <c r="A262" s="3" t="s">
        <v>587</v>
      </c>
      <c r="B262" s="3" t="s">
        <v>588</v>
      </c>
      <c r="C262" s="5">
        <v>41774</v>
      </c>
      <c r="D262" s="3"/>
      <c r="E262" s="6">
        <v>0</v>
      </c>
      <c r="F262" s="3"/>
      <c r="G262" s="3"/>
      <c r="H262" s="6">
        <v>0</v>
      </c>
      <c r="I262" s="3" t="s">
        <v>77</v>
      </c>
      <c r="J262" s="3" t="s">
        <v>59</v>
      </c>
      <c r="K262" s="1" t="str">
        <f t="shared" ref="K262:K325" si="4">A262</f>
        <v>1489039.IB</v>
      </c>
      <c r="L262" s="1" t="str">
        <f>[1]!b_info_name(K262)</f>
        <v>14开元3C</v>
      </c>
      <c r="M262" t="str">
        <f>[1]!b_info_carrydate(K262)</f>
        <v>2014-05-19</v>
      </c>
      <c r="N262" t="str">
        <f>[1]!b_info_maturitydate(K262)</f>
        <v>2017-06-12</v>
      </c>
      <c r="O262" s="7">
        <f>[1]!b_issue_issueprice(K262)</f>
        <v>100</v>
      </c>
      <c r="P262" s="7">
        <f>[1]!b_info_couponrate(K262)</f>
        <v>0</v>
      </c>
      <c r="Q262" t="str">
        <f>[1]!b_info_coupon(K262)</f>
        <v>到期一次还本付息</v>
      </c>
      <c r="R262">
        <f>[1]!b_info_interestfrequency(K262)</f>
        <v>0</v>
      </c>
      <c r="S262" t="str">
        <f>[1]!b_info_windl2type(K262)</f>
        <v>银保监会主管ABS</v>
      </c>
      <c r="T262" s="9">
        <f ca="1">[1]!b_pq_volume(K262,parameter!C$2-10,parameter!C$2,100000000)</f>
        <v>0</v>
      </c>
      <c r="U262" s="7">
        <f ca="1">IF(K262&lt;&gt;"",[1]!b_anal_yield_cnbd(K262,parameter!C$2,1),"")</f>
        <v>0</v>
      </c>
      <c r="V262" t="str">
        <f>[1]!b_info_interesttype(A262)</f>
        <v>固定利率</v>
      </c>
      <c r="W262" t="str">
        <f>[1]!b_info_embeddedopt(A262)</f>
        <v>否</v>
      </c>
    </row>
    <row r="263" spans="1:23">
      <c r="A263" s="3" t="s">
        <v>589</v>
      </c>
      <c r="B263" s="3" t="s">
        <v>590</v>
      </c>
      <c r="C263" s="5">
        <v>41159</v>
      </c>
      <c r="D263" s="3"/>
      <c r="E263" s="6">
        <v>0</v>
      </c>
      <c r="F263" s="3" t="s">
        <v>76</v>
      </c>
      <c r="G263" s="3"/>
      <c r="H263" s="6">
        <v>4.1</v>
      </c>
      <c r="I263" s="3" t="s">
        <v>77</v>
      </c>
      <c r="J263" s="3" t="s">
        <v>59</v>
      </c>
      <c r="K263" s="1" t="str">
        <f t="shared" si="4"/>
        <v>061201001.IB</v>
      </c>
      <c r="L263" s="1" t="str">
        <f>[1]!b_info_name(K263)</f>
        <v>12开元1A1</v>
      </c>
      <c r="M263" t="str">
        <f>[1]!b_info_carrydate(K263)</f>
        <v>2012-09-11</v>
      </c>
      <c r="N263" t="str">
        <f>[1]!b_info_maturitydate(K263)</f>
        <v>2013-01-12</v>
      </c>
      <c r="O263" s="7">
        <f>[1]!b_issue_issueprice(K263)</f>
        <v>100</v>
      </c>
      <c r="P263" s="7">
        <f>[1]!b_info_couponrate(K263)</f>
        <v>4.1</v>
      </c>
      <c r="Q263" t="str">
        <f>[1]!b_info_coupon(K263)</f>
        <v>附息</v>
      </c>
      <c r="R263">
        <f>[1]!b_info_interestfrequency(K263)</f>
        <v>4</v>
      </c>
      <c r="S263" t="str">
        <f>[1]!b_info_windl2type(K263)</f>
        <v>银保监会主管ABS</v>
      </c>
      <c r="T263" s="9">
        <f ca="1">[1]!b_pq_volume(K263,parameter!C$2-10,parameter!C$2,100000000)</f>
        <v>0</v>
      </c>
      <c r="U263" s="7">
        <f ca="1">IF(K263&lt;&gt;"",[1]!b_anal_yield_cnbd(K263,parameter!C$2,1),"")</f>
        <v>0</v>
      </c>
      <c r="V263" t="str">
        <f>[1]!b_info_interesttype(A263)</f>
        <v>固定利率</v>
      </c>
      <c r="W263" t="str">
        <f>[1]!b_info_embeddedopt(A263)</f>
        <v>否</v>
      </c>
    </row>
    <row r="264" spans="1:23">
      <c r="A264" s="3" t="s">
        <v>591</v>
      </c>
      <c r="B264" s="3" t="s">
        <v>592</v>
      </c>
      <c r="C264" s="5">
        <v>44159</v>
      </c>
      <c r="D264" s="3" t="s">
        <v>593</v>
      </c>
      <c r="E264" s="6">
        <v>25</v>
      </c>
      <c r="F264" s="3"/>
      <c r="G264" s="3"/>
      <c r="H264" s="6">
        <v>3.9</v>
      </c>
      <c r="I264" s="3" t="s">
        <v>62</v>
      </c>
      <c r="J264" s="3" t="s">
        <v>59</v>
      </c>
      <c r="K264" s="1" t="str">
        <f t="shared" si="4"/>
        <v>FRHB.SG</v>
      </c>
      <c r="L264" s="1" t="str">
        <f>[1]!b_info_name(K264)</f>
        <v>开发银行 3.9% B20400803</v>
      </c>
      <c r="M264" t="str">
        <f>[1]!b_info_carrydate(K264)</f>
        <v>2020-11-24</v>
      </c>
      <c r="N264" t="str">
        <f>[1]!b_info_maturitydate(K264)</f>
        <v>2040-08-03</v>
      </c>
      <c r="O264" s="7">
        <f>[1]!b_issue_issueprice(K264)</f>
        <v>100</v>
      </c>
      <c r="P264" s="7">
        <f>[1]!b_info_couponrate(K264)</f>
        <v>3.9</v>
      </c>
      <c r="Q264" t="str">
        <f>[1]!b_info_coupon(K264)</f>
        <v>附息</v>
      </c>
      <c r="R264">
        <f>[1]!b_info_interestfrequency(K264)</f>
        <v>1</v>
      </c>
      <c r="S264">
        <f>[1]!b_info_windl2type(K264)</f>
        <v>0</v>
      </c>
      <c r="T264" s="9">
        <f ca="1">[1]!b_pq_volume(K264,parameter!C$2-10,parameter!C$2,100000000)</f>
        <v>0</v>
      </c>
      <c r="U264" s="7">
        <f ca="1">IF(K264&lt;&gt;"",[1]!b_anal_yield_cnbd(K264,parameter!C$2,1),"")</f>
        <v>0</v>
      </c>
      <c r="V264" t="str">
        <f>[1]!b_info_interesttype(A264)</f>
        <v>固定利率</v>
      </c>
      <c r="W264" t="str">
        <f>[1]!b_info_embeddedopt(A264)</f>
        <v>否</v>
      </c>
    </row>
    <row r="265" spans="1:23">
      <c r="A265" s="3" t="s">
        <v>594</v>
      </c>
      <c r="B265" s="3" t="s">
        <v>595</v>
      </c>
      <c r="C265" s="5">
        <v>41935</v>
      </c>
      <c r="D265" s="3"/>
      <c r="E265" s="6">
        <v>0</v>
      </c>
      <c r="F265" s="3" t="s">
        <v>76</v>
      </c>
      <c r="G265" s="3"/>
      <c r="H265" s="6">
        <v>3.2</v>
      </c>
      <c r="I265" s="3" t="s">
        <v>77</v>
      </c>
      <c r="J265" s="3" t="s">
        <v>59</v>
      </c>
      <c r="K265" s="1" t="str">
        <f t="shared" si="4"/>
        <v>1489156.IB</v>
      </c>
      <c r="L265" s="1" t="str">
        <f>[1]!b_info_name(K265)</f>
        <v>14开元6A2</v>
      </c>
      <c r="M265" t="str">
        <f>[1]!b_info_carrydate(K265)</f>
        <v>2014-11-18</v>
      </c>
      <c r="N265" t="str">
        <f>[1]!b_info_maturitydate(K265)</f>
        <v>2015-10-12</v>
      </c>
      <c r="O265" s="7">
        <f>[1]!b_issue_issueprice(K265)</f>
        <v>100</v>
      </c>
      <c r="P265" s="7">
        <f>[1]!b_info_couponrate(K265)</f>
        <v>4.6</v>
      </c>
      <c r="Q265" t="str">
        <f>[1]!b_info_coupon(K265)</f>
        <v>附息</v>
      </c>
      <c r="R265">
        <f>[1]!b_info_interestfrequency(K265)</f>
        <v>4</v>
      </c>
      <c r="S265" t="str">
        <f>[1]!b_info_windl2type(K265)</f>
        <v>银保监会主管ABS</v>
      </c>
      <c r="T265" s="9">
        <f ca="1">[1]!b_pq_volume(K265,parameter!C$2-10,parameter!C$2,100000000)</f>
        <v>0</v>
      </c>
      <c r="U265" s="7">
        <f ca="1">IF(K265&lt;&gt;"",[1]!b_anal_yield_cnbd(K265,parameter!C$2,1),"")</f>
        <v>0</v>
      </c>
      <c r="V265" t="str">
        <f>[1]!b_info_interesttype(A265)</f>
        <v>浮动利率</v>
      </c>
      <c r="W265" t="str">
        <f>[1]!b_info_embeddedopt(A265)</f>
        <v>是</v>
      </c>
    </row>
    <row r="266" spans="1:23">
      <c r="A266" s="3" t="s">
        <v>596</v>
      </c>
      <c r="B266" s="3" t="s">
        <v>597</v>
      </c>
      <c r="C266" s="5">
        <v>40864</v>
      </c>
      <c r="D266" s="3"/>
      <c r="E266" s="6">
        <v>0</v>
      </c>
      <c r="F266" s="3"/>
      <c r="G266" s="3"/>
      <c r="H266" s="6">
        <v>3.42</v>
      </c>
      <c r="I266" s="3" t="s">
        <v>58</v>
      </c>
      <c r="J266" s="3" t="s">
        <v>59</v>
      </c>
      <c r="K266" s="1" t="str">
        <f t="shared" si="4"/>
        <v>110260.IB</v>
      </c>
      <c r="L266" s="1" t="str">
        <f>[1]!b_info_name(K266)</f>
        <v>11国开60</v>
      </c>
      <c r="M266" t="str">
        <f>[1]!b_info_carrydate(K266)</f>
        <v>2011-11-22</v>
      </c>
      <c r="N266" t="str">
        <f>[1]!b_info_maturitydate(K266)</f>
        <v>2014-11-22</v>
      </c>
      <c r="O266" s="7">
        <f>[1]!b_issue_issueprice(K266)</f>
        <v>100</v>
      </c>
      <c r="P266" s="7">
        <f>[1]!b_info_couponrate(K266)</f>
        <v>3.92</v>
      </c>
      <c r="Q266" t="str">
        <f>[1]!b_info_coupon(K266)</f>
        <v>附息</v>
      </c>
      <c r="R266">
        <f>[1]!b_info_interestfrequency(K266)</f>
        <v>1</v>
      </c>
      <c r="S266" t="str">
        <f>[1]!b_info_windl2type(K266)</f>
        <v>政策银行债</v>
      </c>
      <c r="T266" s="9">
        <f ca="1">[1]!b_pq_volume(K266,parameter!C$2-10,parameter!C$2,100000000)</f>
        <v>0</v>
      </c>
      <c r="U266" s="7">
        <f ca="1">IF(K266&lt;&gt;"",[1]!b_anal_yield_cnbd(K266,parameter!C$2,1),"")</f>
        <v>0</v>
      </c>
      <c r="V266" t="str">
        <f>[1]!b_info_interesttype(A266)</f>
        <v>浮动利率</v>
      </c>
      <c r="W266" t="str">
        <f>[1]!b_info_embeddedopt(A266)</f>
        <v>否</v>
      </c>
    </row>
    <row r="267" spans="1:23">
      <c r="A267" s="3" t="s">
        <v>598</v>
      </c>
      <c r="B267" s="3" t="s">
        <v>599</v>
      </c>
      <c r="C267" s="5">
        <v>41836</v>
      </c>
      <c r="D267" s="3"/>
      <c r="E267" s="6">
        <v>0</v>
      </c>
      <c r="F267" s="3" t="s">
        <v>76</v>
      </c>
      <c r="G267" s="3"/>
      <c r="H267" s="6">
        <v>4.2</v>
      </c>
      <c r="I267" s="3" t="s">
        <v>77</v>
      </c>
      <c r="J267" s="3" t="s">
        <v>59</v>
      </c>
      <c r="K267" s="1" t="str">
        <f t="shared" si="4"/>
        <v>1489061.IB</v>
      </c>
      <c r="L267" s="1" t="str">
        <f>[1]!b_info_name(K267)</f>
        <v>14开元4A3</v>
      </c>
      <c r="M267" t="str">
        <f>[1]!b_info_carrydate(K267)</f>
        <v>2014-08-05</v>
      </c>
      <c r="N267" t="str">
        <f>[1]!b_info_maturitydate(K267)</f>
        <v>2016-07-12</v>
      </c>
      <c r="O267" s="7">
        <f>[1]!b_issue_issueprice(K267)</f>
        <v>100</v>
      </c>
      <c r="P267" s="7">
        <f>[1]!b_info_couponrate(K267)</f>
        <v>5.7</v>
      </c>
      <c r="Q267" t="str">
        <f>[1]!b_info_coupon(K267)</f>
        <v>附息</v>
      </c>
      <c r="R267">
        <f>[1]!b_info_interestfrequency(K267)</f>
        <v>4</v>
      </c>
      <c r="S267" t="str">
        <f>[1]!b_info_windl2type(K267)</f>
        <v>银保监会主管ABS</v>
      </c>
      <c r="T267" s="9">
        <f ca="1">[1]!b_pq_volume(K267,parameter!C$2-10,parameter!C$2,100000000)</f>
        <v>0</v>
      </c>
      <c r="U267" s="7">
        <f ca="1">IF(K267&lt;&gt;"",[1]!b_anal_yield_cnbd(K267,parameter!C$2,1),"")</f>
        <v>0</v>
      </c>
      <c r="V267" t="str">
        <f>[1]!b_info_interesttype(A267)</f>
        <v>浮动利率</v>
      </c>
      <c r="W267" t="str">
        <f>[1]!b_info_embeddedopt(A267)</f>
        <v>否</v>
      </c>
    </row>
    <row r="268" spans="1:23">
      <c r="A268" s="3" t="s">
        <v>600</v>
      </c>
      <c r="B268" s="3" t="s">
        <v>601</v>
      </c>
      <c r="C268" s="5">
        <v>44211</v>
      </c>
      <c r="D268" s="3" t="s">
        <v>602</v>
      </c>
      <c r="E268" s="6">
        <v>20</v>
      </c>
      <c r="F268" s="3"/>
      <c r="G268" s="3"/>
      <c r="H268" s="6">
        <v>3.29</v>
      </c>
      <c r="I268" s="3" t="s">
        <v>58</v>
      </c>
      <c r="J268" s="3" t="s">
        <v>59</v>
      </c>
      <c r="K268" s="1" t="str">
        <f t="shared" si="4"/>
        <v>018019.SH</v>
      </c>
      <c r="L268" s="1" t="str">
        <f>[1]!b_info_name(K268)</f>
        <v>国开2102</v>
      </c>
      <c r="M268" t="str">
        <f>[1]!b_info_carrydate(K268)</f>
        <v>2021-01-18</v>
      </c>
      <c r="N268" t="str">
        <f>[1]!b_info_maturitydate(K268)</f>
        <v>2028-01-18</v>
      </c>
      <c r="O268" s="7">
        <f>[1]!b_issue_issueprice(K268)</f>
        <v>100</v>
      </c>
      <c r="P268" s="7">
        <f>[1]!b_info_couponrate(K268)</f>
        <v>3.29</v>
      </c>
      <c r="Q268" t="str">
        <f>[1]!b_info_coupon(K268)</f>
        <v>附息</v>
      </c>
      <c r="R268">
        <f>[1]!b_info_interestfrequency(K268)</f>
        <v>1</v>
      </c>
      <c r="S268" t="str">
        <f>[1]!b_info_windl2type(K268)</f>
        <v>政策银行债</v>
      </c>
      <c r="T268" s="9">
        <f ca="1">[1]!b_pq_volume(K268,parameter!C$2-10,parameter!C$2,100000000)</f>
        <v>0</v>
      </c>
      <c r="U268" s="7">
        <f ca="1">IF(K268&lt;&gt;"",[1]!b_anal_yield_cnbd(K268,parameter!C$2,1),"")</f>
        <v>2.6533</v>
      </c>
      <c r="V268" t="str">
        <f>[1]!b_info_interesttype(A268)</f>
        <v>固定利率</v>
      </c>
      <c r="W268" t="str">
        <f>[1]!b_info_embeddedopt(A268)</f>
        <v>否</v>
      </c>
    </row>
    <row r="269" spans="1:23">
      <c r="A269" s="3" t="s">
        <v>603</v>
      </c>
      <c r="B269" s="3" t="s">
        <v>120</v>
      </c>
      <c r="C269" s="5">
        <v>41698</v>
      </c>
      <c r="D269" s="3"/>
      <c r="E269" s="6">
        <v>0</v>
      </c>
      <c r="F269" s="3"/>
      <c r="G269" s="3"/>
      <c r="H269" s="6">
        <v>2.7</v>
      </c>
      <c r="I269" s="3" t="s">
        <v>62</v>
      </c>
      <c r="J269" s="3" t="s">
        <v>59</v>
      </c>
      <c r="K269" s="1" t="str">
        <f t="shared" si="4"/>
        <v>CDBHC14006.CMU</v>
      </c>
      <c r="L269" s="1" t="str">
        <f>[1]!b_info_name(K269)</f>
        <v>国开行存款证2015</v>
      </c>
      <c r="M269" t="str">
        <f>[1]!b_info_carrydate(K269)</f>
        <v>2014-02-28</v>
      </c>
      <c r="N269" t="str">
        <f>[1]!b_info_maturitydate(K269)</f>
        <v>2015-03-03</v>
      </c>
      <c r="O269" s="7">
        <f>[1]!b_issue_issueprice(K269)</f>
        <v>100</v>
      </c>
      <c r="P269" s="7">
        <f>[1]!b_info_couponrate(K269)</f>
        <v>2.7</v>
      </c>
      <c r="Q269" t="str">
        <f>[1]!b_info_coupon(K269)</f>
        <v>到期一次还本付息</v>
      </c>
      <c r="R269">
        <f>[1]!b_info_interestfrequency(K269)</f>
        <v>0</v>
      </c>
      <c r="S269">
        <f>[1]!b_info_windl2type(K269)</f>
        <v>0</v>
      </c>
      <c r="T269" s="9">
        <f ca="1">[1]!b_pq_volume(K269,parameter!C$2-10,parameter!C$2,100000000)</f>
        <v>0</v>
      </c>
      <c r="U269" s="7">
        <f ca="1">IF(K269&lt;&gt;"",[1]!b_anal_yield_cnbd(K269,parameter!C$2,1),"")</f>
        <v>0</v>
      </c>
      <c r="V269" t="str">
        <f>[1]!b_info_interesttype(A269)</f>
        <v>固定利率</v>
      </c>
      <c r="W269" t="str">
        <f>[1]!b_info_embeddedopt(A269)</f>
        <v>否</v>
      </c>
    </row>
    <row r="270" spans="1:23">
      <c r="A270" s="3" t="s">
        <v>604</v>
      </c>
      <c r="B270" s="3" t="s">
        <v>605</v>
      </c>
      <c r="C270" s="5">
        <v>41935</v>
      </c>
      <c r="D270" s="3"/>
      <c r="E270" s="6">
        <v>0</v>
      </c>
      <c r="F270" s="3" t="s">
        <v>138</v>
      </c>
      <c r="G270" s="3"/>
      <c r="H270" s="6">
        <v>4.45</v>
      </c>
      <c r="I270" s="3" t="s">
        <v>77</v>
      </c>
      <c r="J270" s="3" t="s">
        <v>59</v>
      </c>
      <c r="K270" s="1" t="str">
        <f t="shared" si="4"/>
        <v>1489158.IB</v>
      </c>
      <c r="L270" s="1" t="str">
        <f>[1]!b_info_name(K270)</f>
        <v>14开元6B</v>
      </c>
      <c r="M270" t="str">
        <f>[1]!b_info_carrydate(K270)</f>
        <v>2014-11-18</v>
      </c>
      <c r="N270" t="str">
        <f>[1]!b_info_maturitydate(K270)</f>
        <v>2017-10-12</v>
      </c>
      <c r="O270" s="7">
        <f>[1]!b_issue_issueprice(K270)</f>
        <v>100</v>
      </c>
      <c r="P270" s="7">
        <f>[1]!b_info_couponrate(K270)</f>
        <v>6.1</v>
      </c>
      <c r="Q270" t="str">
        <f>[1]!b_info_coupon(K270)</f>
        <v>附息</v>
      </c>
      <c r="R270">
        <f>[1]!b_info_interestfrequency(K270)</f>
        <v>4</v>
      </c>
      <c r="S270" t="str">
        <f>[1]!b_info_windl2type(K270)</f>
        <v>银保监会主管ABS</v>
      </c>
      <c r="T270" s="9">
        <f ca="1">[1]!b_pq_volume(K270,parameter!C$2-10,parameter!C$2,100000000)</f>
        <v>0</v>
      </c>
      <c r="U270" s="7">
        <f ca="1">IF(K270&lt;&gt;"",[1]!b_anal_yield_cnbd(K270,parameter!C$2,1),"")</f>
        <v>0</v>
      </c>
      <c r="V270" t="str">
        <f>[1]!b_info_interesttype(A270)</f>
        <v>浮动利率</v>
      </c>
      <c r="W270" t="str">
        <f>[1]!b_info_embeddedopt(A270)</f>
        <v>否</v>
      </c>
    </row>
    <row r="271" spans="1:23">
      <c r="A271" s="3" t="s">
        <v>606</v>
      </c>
      <c r="B271" s="3" t="s">
        <v>607</v>
      </c>
      <c r="C271" s="5">
        <v>40557</v>
      </c>
      <c r="D271" s="3"/>
      <c r="E271" s="6">
        <v>0</v>
      </c>
      <c r="F271" s="3"/>
      <c r="G271" s="3"/>
      <c r="H271" s="6">
        <v>2.56</v>
      </c>
      <c r="I271" s="3" t="s">
        <v>58</v>
      </c>
      <c r="J271" s="3" t="s">
        <v>59</v>
      </c>
      <c r="K271" s="1" t="str">
        <f t="shared" si="4"/>
        <v>110204.IB</v>
      </c>
      <c r="L271" s="1" t="str">
        <f>[1]!b_info_name(K271)</f>
        <v>11国开04</v>
      </c>
      <c r="M271" t="str">
        <f>[1]!b_info_carrydate(K271)</f>
        <v>2011-01-20</v>
      </c>
      <c r="N271" t="str">
        <f>[1]!b_info_maturitydate(K271)</f>
        <v>2016-01-20</v>
      </c>
      <c r="O271" s="7">
        <f>[1]!b_issue_issueprice(K271)</f>
        <v>100</v>
      </c>
      <c r="P271" s="7">
        <f>[1]!b_info_couponrate(K271)</f>
        <v>3.31</v>
      </c>
      <c r="Q271" t="str">
        <f>[1]!b_info_coupon(K271)</f>
        <v>附息</v>
      </c>
      <c r="R271">
        <f>[1]!b_info_interestfrequency(K271)</f>
        <v>2</v>
      </c>
      <c r="S271" t="str">
        <f>[1]!b_info_windl2type(K271)</f>
        <v>政策银行债</v>
      </c>
      <c r="T271" s="9">
        <f ca="1">[1]!b_pq_volume(K271,parameter!C$2-10,parameter!C$2,100000000)</f>
        <v>0</v>
      </c>
      <c r="U271" s="7">
        <f ca="1">IF(K271&lt;&gt;"",[1]!b_anal_yield_cnbd(K271,parameter!C$2,1),"")</f>
        <v>0</v>
      </c>
      <c r="V271" t="str">
        <f>[1]!b_info_interesttype(A271)</f>
        <v>浮动利率</v>
      </c>
      <c r="W271" t="str">
        <f>[1]!b_info_embeddedopt(A271)</f>
        <v>否</v>
      </c>
    </row>
    <row r="272" spans="1:23">
      <c r="A272" s="3" t="s">
        <v>608</v>
      </c>
      <c r="B272" s="3" t="s">
        <v>609</v>
      </c>
      <c r="C272" s="5">
        <v>38168</v>
      </c>
      <c r="D272" s="3"/>
      <c r="E272" s="6">
        <v>0</v>
      </c>
      <c r="F272" s="3"/>
      <c r="G272" s="3"/>
      <c r="H272" s="6">
        <v>4.2</v>
      </c>
      <c r="I272" s="3" t="s">
        <v>58</v>
      </c>
      <c r="J272" s="3" t="s">
        <v>59</v>
      </c>
      <c r="K272" s="1" t="str">
        <f t="shared" si="4"/>
        <v>040211.IB</v>
      </c>
      <c r="L272" s="1" t="str">
        <f>[1]!b_info_name(K272)</f>
        <v>04国开11</v>
      </c>
      <c r="M272" t="str">
        <f>[1]!b_info_carrydate(K272)</f>
        <v>2004-07-12</v>
      </c>
      <c r="N272" t="str">
        <f>[1]!b_info_maturitydate(K272)</f>
        <v>2009-07-12</v>
      </c>
      <c r="O272" s="7">
        <f>[1]!b_issue_issueprice(K272)</f>
        <v>100</v>
      </c>
      <c r="P272" s="7">
        <f>[1]!b_info_couponrate(K272)</f>
        <v>4.2</v>
      </c>
      <c r="Q272" t="str">
        <f>[1]!b_info_coupon(K272)</f>
        <v>附息</v>
      </c>
      <c r="R272">
        <f>[1]!b_info_interestfrequency(K272)</f>
        <v>1</v>
      </c>
      <c r="S272" t="str">
        <f>[1]!b_info_windl2type(K272)</f>
        <v>政策银行债</v>
      </c>
      <c r="T272" s="9">
        <f ca="1">[1]!b_pq_volume(K272,parameter!C$2-10,parameter!C$2,100000000)</f>
        <v>0</v>
      </c>
      <c r="U272" s="7">
        <f ca="1">IF(K272&lt;&gt;"",[1]!b_anal_yield_cnbd(K272,parameter!C$2,1),"")</f>
        <v>0</v>
      </c>
      <c r="V272" t="str">
        <f>[1]!b_info_interesttype(A272)</f>
        <v>固定利率</v>
      </c>
      <c r="W272" t="str">
        <f>[1]!b_info_embeddedopt(A272)</f>
        <v>是</v>
      </c>
    </row>
    <row r="273" spans="1:23">
      <c r="A273" s="3" t="s">
        <v>610</v>
      </c>
      <c r="B273" s="3" t="s">
        <v>120</v>
      </c>
      <c r="C273" s="5">
        <v>41703</v>
      </c>
      <c r="D273" s="3"/>
      <c r="E273" s="6">
        <v>0</v>
      </c>
      <c r="F273" s="3"/>
      <c r="G273" s="3"/>
      <c r="H273" s="6">
        <v>2.7</v>
      </c>
      <c r="I273" s="3" t="s">
        <v>62</v>
      </c>
      <c r="J273" s="3" t="s">
        <v>59</v>
      </c>
      <c r="K273" s="1" t="str">
        <f t="shared" si="4"/>
        <v>CDBHC14015.CMU</v>
      </c>
      <c r="L273" s="1" t="str">
        <f>[1]!b_info_name(K273)</f>
        <v>国开行存款证2015</v>
      </c>
      <c r="M273" t="str">
        <f>[1]!b_info_carrydate(K273)</f>
        <v>2014-03-05</v>
      </c>
      <c r="N273" t="str">
        <f>[1]!b_info_maturitydate(K273)</f>
        <v>2015-03-05</v>
      </c>
      <c r="O273" s="7">
        <f>[1]!b_issue_issueprice(K273)</f>
        <v>100</v>
      </c>
      <c r="P273" s="7">
        <f>[1]!b_info_couponrate(K273)</f>
        <v>2.7</v>
      </c>
      <c r="Q273" t="str">
        <f>[1]!b_info_coupon(K273)</f>
        <v>到期一次还本付息</v>
      </c>
      <c r="R273">
        <f>[1]!b_info_interestfrequency(K273)</f>
        <v>0</v>
      </c>
      <c r="S273">
        <f>[1]!b_info_windl2type(K273)</f>
        <v>0</v>
      </c>
      <c r="T273" s="9">
        <f ca="1">[1]!b_pq_volume(K273,parameter!C$2-10,parameter!C$2,100000000)</f>
        <v>0</v>
      </c>
      <c r="U273" s="7">
        <f ca="1">IF(K273&lt;&gt;"",[1]!b_anal_yield_cnbd(K273,parameter!C$2,1),"")</f>
        <v>0</v>
      </c>
      <c r="V273" t="str">
        <f>[1]!b_info_interesttype(A273)</f>
        <v>固定利率</v>
      </c>
      <c r="W273" t="str">
        <f>[1]!b_info_embeddedopt(A273)</f>
        <v>否</v>
      </c>
    </row>
    <row r="274" spans="1:23">
      <c r="A274" s="3" t="s">
        <v>611</v>
      </c>
      <c r="B274" s="3" t="s">
        <v>612</v>
      </c>
      <c r="C274" s="5">
        <v>35328</v>
      </c>
      <c r="D274" s="3"/>
      <c r="E274" s="6">
        <v>0</v>
      </c>
      <c r="F274" s="3"/>
      <c r="G274" s="3"/>
      <c r="H274" s="6">
        <v>8.8</v>
      </c>
      <c r="I274" s="3" t="s">
        <v>58</v>
      </c>
      <c r="J274" s="3" t="s">
        <v>59</v>
      </c>
      <c r="K274" s="1" t="str">
        <f t="shared" si="4"/>
        <v>4024.IB</v>
      </c>
      <c r="L274" s="1" t="str">
        <f>[1]!b_info_name(K274)</f>
        <v>96国开53</v>
      </c>
      <c r="M274" t="str">
        <f>[1]!b_info_carrydate(K274)</f>
        <v>1996-09-20</v>
      </c>
      <c r="N274" t="str">
        <f>[1]!b_info_maturitydate(K274)</f>
        <v>2001-09-20</v>
      </c>
      <c r="O274" s="7">
        <f>[1]!b_issue_issueprice(K274)</f>
        <v>100</v>
      </c>
      <c r="P274" s="7">
        <f>[1]!b_info_couponrate(K274)</f>
        <v>8.8</v>
      </c>
      <c r="Q274" t="str">
        <f>[1]!b_info_coupon(K274)</f>
        <v>附息</v>
      </c>
      <c r="R274">
        <f>[1]!b_info_interestfrequency(K274)</f>
        <v>1</v>
      </c>
      <c r="S274" t="str">
        <f>[1]!b_info_windl2type(K274)</f>
        <v>政策银行债</v>
      </c>
      <c r="T274" s="9">
        <f ca="1">[1]!b_pq_volume(K274,parameter!C$2-10,parameter!C$2,100000000)</f>
        <v>0</v>
      </c>
      <c r="U274" s="7">
        <f ca="1">IF(K274&lt;&gt;"",[1]!b_anal_yield_cnbd(K274,parameter!C$2,1),"")</f>
        <v>0</v>
      </c>
      <c r="V274" t="str">
        <f>[1]!b_info_interesttype(A274)</f>
        <v>固定利率</v>
      </c>
      <c r="W274" t="str">
        <f>[1]!b_info_embeddedopt(A274)</f>
        <v>否</v>
      </c>
    </row>
    <row r="275" spans="1:23">
      <c r="A275" s="3" t="s">
        <v>613</v>
      </c>
      <c r="B275" s="3" t="s">
        <v>614</v>
      </c>
      <c r="C275" s="5">
        <v>39050</v>
      </c>
      <c r="D275" s="3"/>
      <c r="E275" s="6">
        <v>0</v>
      </c>
      <c r="F275" s="3"/>
      <c r="G275" s="3"/>
      <c r="H275" s="6">
        <v>2.89</v>
      </c>
      <c r="I275" s="3" t="s">
        <v>58</v>
      </c>
      <c r="J275" s="3" t="s">
        <v>59</v>
      </c>
      <c r="K275" s="1" t="str">
        <f t="shared" si="4"/>
        <v>060230.IB</v>
      </c>
      <c r="L275" s="1" t="str">
        <f>[1]!b_info_name(K275)</f>
        <v>06国开30</v>
      </c>
      <c r="M275" t="str">
        <f>[1]!b_info_carrydate(K275)</f>
        <v>2006-12-11</v>
      </c>
      <c r="N275" t="str">
        <f>[1]!b_info_maturitydate(K275)</f>
        <v>2009-12-11</v>
      </c>
      <c r="O275" s="7">
        <f>[1]!b_issue_issueprice(K275)</f>
        <v>100</v>
      </c>
      <c r="P275" s="7">
        <f>[1]!b_info_couponrate(K275)</f>
        <v>2.89</v>
      </c>
      <c r="Q275" t="str">
        <f>[1]!b_info_coupon(K275)</f>
        <v>附息</v>
      </c>
      <c r="R275">
        <f>[1]!b_info_interestfrequency(K275)</f>
        <v>2</v>
      </c>
      <c r="S275" t="str">
        <f>[1]!b_info_windl2type(K275)</f>
        <v>政策银行债</v>
      </c>
      <c r="T275" s="9">
        <f ca="1">[1]!b_pq_volume(K275,parameter!C$2-10,parameter!C$2,100000000)</f>
        <v>0</v>
      </c>
      <c r="U275" s="7">
        <f ca="1">IF(K275&lt;&gt;"",[1]!b_anal_yield_cnbd(K275,parameter!C$2,1),"")</f>
        <v>0</v>
      </c>
      <c r="V275" t="str">
        <f>[1]!b_info_interesttype(A275)</f>
        <v>固定利率</v>
      </c>
      <c r="W275" t="str">
        <f>[1]!b_info_embeddedopt(A275)</f>
        <v>是</v>
      </c>
    </row>
    <row r="276" spans="1:23">
      <c r="A276" s="3" t="s">
        <v>615</v>
      </c>
      <c r="B276" s="3" t="s">
        <v>616</v>
      </c>
      <c r="C276" s="5">
        <v>38043</v>
      </c>
      <c r="D276" s="3"/>
      <c r="E276" s="6">
        <v>0</v>
      </c>
      <c r="F276" s="3"/>
      <c r="G276" s="3"/>
      <c r="H276" s="6">
        <v>3.76</v>
      </c>
      <c r="I276" s="3" t="s">
        <v>58</v>
      </c>
      <c r="J276" s="3" t="s">
        <v>59</v>
      </c>
      <c r="K276" s="1" t="str">
        <f t="shared" si="4"/>
        <v>040203.IB</v>
      </c>
      <c r="L276" s="1" t="str">
        <f>[1]!b_info_name(K276)</f>
        <v>04国开03</v>
      </c>
      <c r="M276" t="str">
        <f>[1]!b_info_carrydate(K276)</f>
        <v>2004-03-05</v>
      </c>
      <c r="N276" t="str">
        <f>[1]!b_info_maturitydate(K276)</f>
        <v>2014-03-05</v>
      </c>
      <c r="O276" s="7">
        <f>[1]!b_issue_issueprice(K276)</f>
        <v>100</v>
      </c>
      <c r="P276" s="7">
        <f>[1]!b_info_couponrate(K276)</f>
        <v>2.74</v>
      </c>
      <c r="Q276" t="str">
        <f>[1]!b_info_coupon(K276)</f>
        <v>附息</v>
      </c>
      <c r="R276">
        <f>[1]!b_info_interestfrequency(K276)</f>
        <v>1</v>
      </c>
      <c r="S276" t="str">
        <f>[1]!b_info_windl2type(K276)</f>
        <v>政策银行债</v>
      </c>
      <c r="T276" s="9">
        <f ca="1">[1]!b_pq_volume(K276,parameter!C$2-10,parameter!C$2,100000000)</f>
        <v>0</v>
      </c>
      <c r="U276" s="7">
        <f ca="1">IF(K276&lt;&gt;"",[1]!b_anal_yield_cnbd(K276,parameter!C$2,1),"")</f>
        <v>0</v>
      </c>
      <c r="V276" t="str">
        <f>[1]!b_info_interesttype(A276)</f>
        <v>浮动利率</v>
      </c>
      <c r="W276" t="str">
        <f>[1]!b_info_embeddedopt(A276)</f>
        <v>否</v>
      </c>
    </row>
    <row r="277" spans="1:23">
      <c r="A277" s="3" t="s">
        <v>617</v>
      </c>
      <c r="B277" s="3" t="s">
        <v>618</v>
      </c>
      <c r="C277" s="5">
        <v>39078</v>
      </c>
      <c r="D277" s="3"/>
      <c r="E277" s="6">
        <v>0</v>
      </c>
      <c r="F277" s="3"/>
      <c r="G277" s="3"/>
      <c r="H277" s="6">
        <v>1.26375</v>
      </c>
      <c r="I277" s="3" t="s">
        <v>58</v>
      </c>
      <c r="J277" s="3" t="s">
        <v>59</v>
      </c>
      <c r="K277" s="1" t="str">
        <f t="shared" si="4"/>
        <v>0602039.IB</v>
      </c>
      <c r="L277" s="1" t="str">
        <f>[1]!b_info_name(K277)</f>
        <v>06国开美元3</v>
      </c>
      <c r="M277" t="str">
        <f>[1]!b_info_carrydate(K277)</f>
        <v>2006-12-27</v>
      </c>
      <c r="N277" t="str">
        <f>[1]!b_info_maturitydate(K277)</f>
        <v>2009-12-27</v>
      </c>
      <c r="O277" s="7">
        <f>[1]!b_issue_issueprice(K277)</f>
        <v>100</v>
      </c>
      <c r="P277" s="7">
        <f>[1]!b_info_couponrate(K277)</f>
        <v>5.52</v>
      </c>
      <c r="Q277" t="str">
        <f>[1]!b_info_coupon(K277)</f>
        <v>附息</v>
      </c>
      <c r="R277">
        <f>[1]!b_info_interestfrequency(K277)</f>
        <v>2</v>
      </c>
      <c r="S277" t="str">
        <f>[1]!b_info_windl2type(K277)</f>
        <v>政策银行债</v>
      </c>
      <c r="T277" s="9">
        <f ca="1">[1]!b_pq_volume(K277,parameter!C$2-10,parameter!C$2,100000000)</f>
        <v>0</v>
      </c>
      <c r="U277" s="7">
        <f ca="1">IF(K277&lt;&gt;"",[1]!b_anal_yield_cnbd(K277,parameter!C$2,1),"")</f>
        <v>0</v>
      </c>
      <c r="V277" t="str">
        <f>[1]!b_info_interesttype(A277)</f>
        <v>浮动利率</v>
      </c>
      <c r="W277" t="str">
        <f>[1]!b_info_embeddedopt(A277)</f>
        <v>否</v>
      </c>
    </row>
    <row r="278" spans="1:23">
      <c r="A278" s="3" t="s">
        <v>619</v>
      </c>
      <c r="B278" s="3" t="s">
        <v>620</v>
      </c>
      <c r="C278" s="5">
        <v>39321</v>
      </c>
      <c r="D278" s="3"/>
      <c r="E278" s="6">
        <v>0</v>
      </c>
      <c r="F278" s="3"/>
      <c r="G278" s="3"/>
      <c r="H278" s="6">
        <v>4.53</v>
      </c>
      <c r="I278" s="3" t="s">
        <v>58</v>
      </c>
      <c r="J278" s="3" t="s">
        <v>59</v>
      </c>
      <c r="K278" s="1" t="str">
        <f t="shared" si="4"/>
        <v>070218.IB</v>
      </c>
      <c r="L278" s="1" t="str">
        <f>[1]!b_info_name(K278)</f>
        <v>07国开18</v>
      </c>
      <c r="M278" t="str">
        <f>[1]!b_info_carrydate(K278)</f>
        <v>2007-09-18</v>
      </c>
      <c r="N278" t="str">
        <f>[1]!b_info_maturitydate(K278)</f>
        <v>2017-09-18</v>
      </c>
      <c r="O278" s="7">
        <f>[1]!b_issue_issueprice(K278)</f>
        <v>100</v>
      </c>
      <c r="P278" s="7">
        <f>[1]!b_info_couponrate(K278)</f>
        <v>4.53</v>
      </c>
      <c r="Q278" t="str">
        <f>[1]!b_info_coupon(K278)</f>
        <v>附息</v>
      </c>
      <c r="R278">
        <f>[1]!b_info_interestfrequency(K278)</f>
        <v>1</v>
      </c>
      <c r="S278" t="str">
        <f>[1]!b_info_windl2type(K278)</f>
        <v>政策银行债</v>
      </c>
      <c r="T278" s="9">
        <f ca="1">[1]!b_pq_volume(K278,parameter!C$2-10,parameter!C$2,100000000)</f>
        <v>0</v>
      </c>
      <c r="U278" s="7">
        <f ca="1">IF(K278&lt;&gt;"",[1]!b_anal_yield_cnbd(K278,parameter!C$2,1),"")</f>
        <v>0</v>
      </c>
      <c r="V278" t="str">
        <f>[1]!b_info_interesttype(A278)</f>
        <v>固定利率</v>
      </c>
      <c r="W278" t="str">
        <f>[1]!b_info_embeddedopt(A278)</f>
        <v>否</v>
      </c>
    </row>
    <row r="279" spans="1:23">
      <c r="A279" s="3" t="s">
        <v>621</v>
      </c>
      <c r="B279" s="3" t="s">
        <v>622</v>
      </c>
      <c r="C279" s="5">
        <v>41180</v>
      </c>
      <c r="D279" s="3" t="s">
        <v>623</v>
      </c>
      <c r="E279" s="6">
        <v>211</v>
      </c>
      <c r="F279" s="3"/>
      <c r="G279" s="3"/>
      <c r="H279" s="6">
        <v>5.18</v>
      </c>
      <c r="I279" s="3" t="s">
        <v>58</v>
      </c>
      <c r="J279" s="3" t="s">
        <v>59</v>
      </c>
      <c r="K279" s="1" t="str">
        <f t="shared" si="4"/>
        <v>1202207.IB</v>
      </c>
      <c r="L279" s="1" t="str">
        <f>[1]!b_info_name(K279)</f>
        <v>12国开207</v>
      </c>
      <c r="M279" t="str">
        <f>[1]!b_info_carrydate(K279)</f>
        <v>2012-09-28</v>
      </c>
      <c r="N279" t="str">
        <f>[1]!b_info_maturitydate(K279)</f>
        <v>2062-09-28</v>
      </c>
      <c r="O279" s="7">
        <f>[1]!b_issue_issueprice(K279)</f>
        <v>100</v>
      </c>
      <c r="P279" s="7">
        <f>[1]!b_info_couponrate(K279)</f>
        <v>5.18</v>
      </c>
      <c r="Q279" t="str">
        <f>[1]!b_info_coupon(K279)</f>
        <v>附息</v>
      </c>
      <c r="R279">
        <f>[1]!b_info_interestfrequency(K279)</f>
        <v>2</v>
      </c>
      <c r="S279" t="str">
        <f>[1]!b_info_windl2type(K279)</f>
        <v>政策银行债</v>
      </c>
      <c r="T279" s="9">
        <f ca="1">[1]!b_pq_volume(K279,parameter!C$2-10,parameter!C$2,100000000)</f>
        <v>0</v>
      </c>
      <c r="U279" s="7">
        <f ca="1">IF(K279&lt;&gt;"",[1]!b_anal_yield_cnbd(K279,parameter!C$2,1),"")</f>
        <v>0</v>
      </c>
      <c r="V279" t="str">
        <f>[1]!b_info_interesttype(A279)</f>
        <v>固定利率</v>
      </c>
      <c r="W279" t="str">
        <f>[1]!b_info_embeddedopt(A279)</f>
        <v>否</v>
      </c>
    </row>
    <row r="280" spans="1:23">
      <c r="A280" s="3" t="s">
        <v>624</v>
      </c>
      <c r="B280" s="3" t="s">
        <v>625</v>
      </c>
      <c r="C280" s="5">
        <v>41627</v>
      </c>
      <c r="D280" s="3"/>
      <c r="E280" s="6">
        <v>0</v>
      </c>
      <c r="F280" s="3"/>
      <c r="G280" s="3"/>
      <c r="H280" s="6">
        <v>3.5</v>
      </c>
      <c r="I280" s="3" t="s">
        <v>58</v>
      </c>
      <c r="J280" s="3" t="s">
        <v>59</v>
      </c>
      <c r="K280" s="1" t="str">
        <f t="shared" si="4"/>
        <v>130250.IB</v>
      </c>
      <c r="L280" s="1" t="str">
        <f>[1]!b_info_name(K280)</f>
        <v>13国开50</v>
      </c>
      <c r="M280" t="str">
        <f>[1]!b_info_carrydate(K280)</f>
        <v>2013-12-24</v>
      </c>
      <c r="N280" t="str">
        <f>[1]!b_info_maturitydate(K280)</f>
        <v>2016-12-24</v>
      </c>
      <c r="O280" s="7">
        <f>[1]!b_issue_issueprice(K280)</f>
        <v>100</v>
      </c>
      <c r="P280" s="7">
        <f>[1]!b_info_couponrate(K280)</f>
        <v>6.05</v>
      </c>
      <c r="Q280" t="str">
        <f>[1]!b_info_coupon(K280)</f>
        <v>附息</v>
      </c>
      <c r="R280">
        <f>[1]!b_info_interestfrequency(K280)</f>
        <v>4</v>
      </c>
      <c r="S280" t="str">
        <f>[1]!b_info_windl2type(K280)</f>
        <v>政策银行债</v>
      </c>
      <c r="T280" s="9">
        <f ca="1">[1]!b_pq_volume(K280,parameter!C$2-10,parameter!C$2,100000000)</f>
        <v>0</v>
      </c>
      <c r="U280" s="7">
        <f ca="1">IF(K280&lt;&gt;"",[1]!b_anal_yield_cnbd(K280,parameter!C$2,1),"")</f>
        <v>0</v>
      </c>
      <c r="V280" t="str">
        <f>[1]!b_info_interesttype(A280)</f>
        <v>浮动利率</v>
      </c>
      <c r="W280" t="str">
        <f>[1]!b_info_embeddedopt(A280)</f>
        <v>否</v>
      </c>
    </row>
    <row r="281" spans="1:23">
      <c r="A281" s="3" t="s">
        <v>626</v>
      </c>
      <c r="B281" s="3" t="s">
        <v>627</v>
      </c>
      <c r="C281" s="5">
        <v>40830</v>
      </c>
      <c r="D281" s="3"/>
      <c r="E281" s="6">
        <v>0</v>
      </c>
      <c r="F281" s="3"/>
      <c r="G281" s="3"/>
      <c r="H281" s="6">
        <v>4.23</v>
      </c>
      <c r="I281" s="3" t="s">
        <v>58</v>
      </c>
      <c r="J281" s="3" t="s">
        <v>59</v>
      </c>
      <c r="K281" s="1" t="str">
        <f t="shared" si="4"/>
        <v>110257.IB</v>
      </c>
      <c r="L281" s="1" t="str">
        <f>[1]!b_info_name(K281)</f>
        <v>11国开57</v>
      </c>
      <c r="M281" t="str">
        <f>[1]!b_info_carrydate(K281)</f>
        <v>2011-10-19</v>
      </c>
      <c r="N281" t="str">
        <f>[1]!b_info_maturitydate(K281)</f>
        <v>2014-10-19</v>
      </c>
      <c r="O281" s="7">
        <f>[1]!b_issue_issueprice(K281)</f>
        <v>100</v>
      </c>
      <c r="P281" s="7">
        <f>[1]!b_info_couponrate(K281)</f>
        <v>4.23</v>
      </c>
      <c r="Q281" t="str">
        <f>[1]!b_info_coupon(K281)</f>
        <v>附息</v>
      </c>
      <c r="R281">
        <f>[1]!b_info_interestfrequency(K281)</f>
        <v>1</v>
      </c>
      <c r="S281" t="str">
        <f>[1]!b_info_windl2type(K281)</f>
        <v>政策银行债</v>
      </c>
      <c r="T281" s="9">
        <f ca="1">[1]!b_pq_volume(K281,parameter!C$2-10,parameter!C$2,100000000)</f>
        <v>0</v>
      </c>
      <c r="U281" s="7">
        <f ca="1">IF(K281&lt;&gt;"",[1]!b_anal_yield_cnbd(K281,parameter!C$2,1),"")</f>
        <v>0</v>
      </c>
      <c r="V281" t="str">
        <f>[1]!b_info_interesttype(A281)</f>
        <v>固定利率</v>
      </c>
      <c r="W281" t="str">
        <f>[1]!b_info_embeddedopt(A281)</f>
        <v>否</v>
      </c>
    </row>
    <row r="282" spans="1:23">
      <c r="A282" s="3" t="s">
        <v>628</v>
      </c>
      <c r="B282" s="3" t="s">
        <v>629</v>
      </c>
      <c r="C282" s="5">
        <v>38336</v>
      </c>
      <c r="D282" s="3"/>
      <c r="E282" s="6">
        <v>0</v>
      </c>
      <c r="F282" s="3"/>
      <c r="G282" s="3"/>
      <c r="H282" s="6">
        <v>2.8682</v>
      </c>
      <c r="I282" s="3" t="s">
        <v>58</v>
      </c>
      <c r="J282" s="3" t="s">
        <v>59</v>
      </c>
      <c r="K282" s="1" t="str">
        <f t="shared" si="4"/>
        <v>040222.IB</v>
      </c>
      <c r="L282" s="1" t="str">
        <f>[1]!b_info_name(K282)</f>
        <v>04国开22</v>
      </c>
      <c r="M282" t="str">
        <f>[1]!b_info_carrydate(K282)</f>
        <v>2004-12-24</v>
      </c>
      <c r="N282" t="str">
        <f>[1]!b_info_maturitydate(K282)</f>
        <v>2005-06-24</v>
      </c>
      <c r="O282" s="7">
        <f>[1]!b_issue_issueprice(K282)</f>
        <v>98.59</v>
      </c>
      <c r="P282" s="7">
        <f>[1]!b_info_couponrate(K282)</f>
        <v>2.8682</v>
      </c>
      <c r="Q282" t="str">
        <f>[1]!b_info_coupon(K282)</f>
        <v>贴现</v>
      </c>
      <c r="R282">
        <f>[1]!b_info_interestfrequency(K282)</f>
        <v>0</v>
      </c>
      <c r="S282" t="str">
        <f>[1]!b_info_windl2type(K282)</f>
        <v>政策银行债</v>
      </c>
      <c r="T282" s="9">
        <f ca="1">[1]!b_pq_volume(K282,parameter!C$2-10,parameter!C$2,100000000)</f>
        <v>0</v>
      </c>
      <c r="U282" s="7">
        <f ca="1">IF(K282&lt;&gt;"",[1]!b_anal_yield_cnbd(K282,parameter!C$2,1),"")</f>
        <v>0</v>
      </c>
      <c r="V282" t="str">
        <f>[1]!b_info_interesttype(A282)</f>
        <v>固定利率</v>
      </c>
      <c r="W282" t="str">
        <f>[1]!b_info_embeddedopt(A282)</f>
        <v>否</v>
      </c>
    </row>
    <row r="283" spans="1:23">
      <c r="A283" s="3" t="s">
        <v>630</v>
      </c>
      <c r="B283" s="3" t="s">
        <v>631</v>
      </c>
      <c r="C283" s="5">
        <v>44131</v>
      </c>
      <c r="D283" s="3" t="s">
        <v>632</v>
      </c>
      <c r="E283" s="6">
        <v>5</v>
      </c>
      <c r="F283" s="3" t="s">
        <v>267</v>
      </c>
      <c r="G283" s="3"/>
      <c r="H283" s="6">
        <v>1.625</v>
      </c>
      <c r="I283" s="3" t="s">
        <v>62</v>
      </c>
      <c r="J283" s="3" t="s">
        <v>59</v>
      </c>
      <c r="K283" s="1" t="str">
        <f t="shared" si="4"/>
        <v>40433.HK</v>
      </c>
      <c r="L283" s="1" t="str">
        <f>[1]!b_info_name(K283)</f>
        <v>开发银行 1.625% B20301027</v>
      </c>
      <c r="M283" t="str">
        <f>[1]!b_info_carrydate(K283)</f>
        <v>2020-10-27</v>
      </c>
      <c r="N283" t="str">
        <f>[1]!b_info_maturitydate(K283)</f>
        <v>2030-10-27</v>
      </c>
      <c r="O283" s="7">
        <f>[1]!b_issue_issueprice(K283)</f>
        <v>99.122</v>
      </c>
      <c r="P283" s="7">
        <f>[1]!b_info_couponrate(K283)</f>
        <v>1.625</v>
      </c>
      <c r="Q283" t="str">
        <f>[1]!b_info_coupon(K283)</f>
        <v>附息</v>
      </c>
      <c r="R283">
        <f>[1]!b_info_interestfrequency(K283)</f>
        <v>2</v>
      </c>
      <c r="S283">
        <f>[1]!b_info_windl2type(K283)</f>
        <v>0</v>
      </c>
      <c r="T283" s="9">
        <f ca="1">[1]!b_pq_volume(K283,parameter!C$2-10,parameter!C$2,100000000)</f>
        <v>0</v>
      </c>
      <c r="U283" s="7">
        <f ca="1">IF(K283&lt;&gt;"",[1]!b_anal_yield_cnbd(K283,parameter!C$2,1),"")</f>
        <v>4.9173</v>
      </c>
      <c r="V283" t="str">
        <f>[1]!b_info_interesttype(A283)</f>
        <v>固定利率</v>
      </c>
      <c r="W283" t="str">
        <f>[1]!b_info_embeddedopt(A283)</f>
        <v>否</v>
      </c>
    </row>
    <row r="284" spans="1:23">
      <c r="A284" s="3" t="s">
        <v>633</v>
      </c>
      <c r="B284" s="3" t="s">
        <v>634</v>
      </c>
      <c r="C284" s="5">
        <v>40079</v>
      </c>
      <c r="D284" s="3"/>
      <c r="E284" s="6">
        <v>0</v>
      </c>
      <c r="F284" s="3"/>
      <c r="G284" s="3"/>
      <c r="H284" s="6">
        <v>5.75</v>
      </c>
      <c r="I284" s="3" t="s">
        <v>58</v>
      </c>
      <c r="J284" s="3" t="s">
        <v>59</v>
      </c>
      <c r="K284" s="1" t="str">
        <f t="shared" si="4"/>
        <v>090213.IB</v>
      </c>
      <c r="L284" s="1" t="str">
        <f>[1]!b_info_name(K284)</f>
        <v>09国开13</v>
      </c>
      <c r="M284" t="str">
        <f>[1]!b_info_carrydate(K284)</f>
        <v>2009-10-13</v>
      </c>
      <c r="N284" t="str">
        <f>[1]!b_info_maturitydate(K284)</f>
        <v>2019-10-13</v>
      </c>
      <c r="O284" s="7">
        <f>[1]!b_issue_issueprice(K284)</f>
        <v>100</v>
      </c>
      <c r="P284" s="7">
        <f>[1]!b_info_couponrate(K284)</f>
        <v>2.75</v>
      </c>
      <c r="Q284" t="str">
        <f>[1]!b_info_coupon(K284)</f>
        <v>附息</v>
      </c>
      <c r="R284">
        <f>[1]!b_info_interestfrequency(K284)</f>
        <v>4</v>
      </c>
      <c r="S284" t="str">
        <f>[1]!b_info_windl2type(K284)</f>
        <v>政策银行债</v>
      </c>
      <c r="T284" s="9">
        <f ca="1">[1]!b_pq_volume(K284,parameter!C$2-10,parameter!C$2,100000000)</f>
        <v>0</v>
      </c>
      <c r="U284" s="7">
        <f ca="1">IF(K284&lt;&gt;"",[1]!b_anal_yield_cnbd(K284,parameter!C$2,1),"")</f>
        <v>0</v>
      </c>
      <c r="V284" t="str">
        <f>[1]!b_info_interesttype(A284)</f>
        <v>浮动利率</v>
      </c>
      <c r="W284" t="str">
        <f>[1]!b_info_embeddedopt(A284)</f>
        <v>是</v>
      </c>
    </row>
    <row r="285" spans="1:23">
      <c r="A285" s="3" t="s">
        <v>635</v>
      </c>
      <c r="B285" s="3" t="s">
        <v>636</v>
      </c>
      <c r="C285" s="5">
        <v>44650</v>
      </c>
      <c r="D285" s="3" t="s">
        <v>637</v>
      </c>
      <c r="E285" s="6">
        <v>239</v>
      </c>
      <c r="F285" s="3"/>
      <c r="G285" s="3"/>
      <c r="H285" s="6">
        <v>2.5</v>
      </c>
      <c r="I285" s="3" t="s">
        <v>58</v>
      </c>
      <c r="J285" s="3" t="s">
        <v>59</v>
      </c>
      <c r="K285" s="1" t="str">
        <f t="shared" si="4"/>
        <v>2202002QF.IB</v>
      </c>
      <c r="L285" s="1" t="str">
        <f>[1]!b_info_name(K285)</f>
        <v>22国开绿债02清发</v>
      </c>
      <c r="M285" t="str">
        <f>[1]!b_info_carrydate(K285)</f>
        <v>2022-04-01</v>
      </c>
      <c r="N285" t="str">
        <f>[1]!b_info_maturitydate(K285)</f>
        <v>2025-04-01</v>
      </c>
      <c r="O285" s="7">
        <f>[1]!b_issue_issueprice(K285)</f>
        <v>100</v>
      </c>
      <c r="P285" s="7">
        <f>[1]!b_info_couponrate(K285)</f>
        <v>2.5</v>
      </c>
      <c r="Q285" t="str">
        <f>[1]!b_info_coupon(K285)</f>
        <v>附息</v>
      </c>
      <c r="R285">
        <f>[1]!b_info_interestfrequency(K285)</f>
        <v>1</v>
      </c>
      <c r="S285" t="str">
        <f>[1]!b_info_windl2type(K285)</f>
        <v>政策银行债</v>
      </c>
      <c r="T285" s="9">
        <f ca="1">[1]!b_pq_volume(K285,parameter!C$2-10,parameter!C$2,100000000)</f>
        <v>12.61</v>
      </c>
      <c r="U285" s="7">
        <f ca="1">IF(K285&lt;&gt;"",[1]!b_anal_yield_cnbd(K285,parameter!C$2,1),"")</f>
        <v>2.5447</v>
      </c>
      <c r="V285" t="str">
        <f>[1]!b_info_interesttype(A285)</f>
        <v>固定利率</v>
      </c>
      <c r="W285" t="str">
        <f>[1]!b_info_embeddedopt(A285)</f>
        <v>否</v>
      </c>
    </row>
    <row r="286" spans="1:23">
      <c r="A286" s="3" t="s">
        <v>638</v>
      </c>
      <c r="B286" s="3" t="s">
        <v>639</v>
      </c>
      <c r="C286" s="5">
        <v>38832</v>
      </c>
      <c r="D286" s="3"/>
      <c r="E286" s="6">
        <v>0</v>
      </c>
      <c r="F286" s="3" t="s">
        <v>76</v>
      </c>
      <c r="G286" s="3"/>
      <c r="H286" s="6">
        <v>3.46</v>
      </c>
      <c r="I286" s="3" t="s">
        <v>77</v>
      </c>
      <c r="J286" s="3" t="s">
        <v>59</v>
      </c>
      <c r="K286" s="1" t="str">
        <f t="shared" si="4"/>
        <v>0630012.IB</v>
      </c>
      <c r="L286" s="1" t="str">
        <f>[1]!b_info_name(K286)</f>
        <v>06开元1B</v>
      </c>
      <c r="M286" t="str">
        <f>[1]!b_info_carrydate(K286)</f>
        <v>2006-04-28</v>
      </c>
      <c r="N286" t="str">
        <f>[1]!b_info_maturitydate(K286)</f>
        <v>2009-12-31</v>
      </c>
      <c r="O286" s="7">
        <f>[1]!b_issue_issueprice(K286)</f>
        <v>100</v>
      </c>
      <c r="P286" s="7">
        <f>[1]!b_info_couponrate(K286)</f>
        <v>3.46</v>
      </c>
      <c r="Q286" t="str">
        <f>[1]!b_info_coupon(K286)</f>
        <v>附息</v>
      </c>
      <c r="R286">
        <f>[1]!b_info_interestfrequency(K286)</f>
        <v>4</v>
      </c>
      <c r="S286" t="str">
        <f>[1]!b_info_windl2type(K286)</f>
        <v>银保监会主管ABS</v>
      </c>
      <c r="T286" s="9">
        <f ca="1">[1]!b_pq_volume(K286,parameter!C$2-10,parameter!C$2,100000000)</f>
        <v>0</v>
      </c>
      <c r="U286" s="7">
        <f ca="1">IF(K286&lt;&gt;"",[1]!b_anal_yield_cnbd(K286,parameter!C$2,1),"")</f>
        <v>0</v>
      </c>
      <c r="V286" t="str">
        <f>[1]!b_info_interesttype(A286)</f>
        <v>浮动利率</v>
      </c>
      <c r="W286" t="str">
        <f>[1]!b_info_embeddedopt(A286)</f>
        <v>否</v>
      </c>
    </row>
    <row r="287" spans="1:23">
      <c r="A287" s="3" t="s">
        <v>640</v>
      </c>
      <c r="B287" s="3" t="s">
        <v>641</v>
      </c>
      <c r="C287" s="5">
        <v>41667</v>
      </c>
      <c r="D287" s="3" t="s">
        <v>642</v>
      </c>
      <c r="E287" s="6">
        <v>4</v>
      </c>
      <c r="F287" s="3"/>
      <c r="G287" s="3"/>
      <c r="H287" s="6">
        <v>5</v>
      </c>
      <c r="I287" s="3" t="s">
        <v>62</v>
      </c>
      <c r="J287" s="3" t="s">
        <v>59</v>
      </c>
      <c r="K287" s="1" t="str">
        <f t="shared" si="4"/>
        <v>BCMKN14011.CMU</v>
      </c>
      <c r="L287" s="1" t="str">
        <f>[1]!b_info_name(K287)</f>
        <v>国开行票据2044</v>
      </c>
      <c r="M287" t="str">
        <f>[1]!b_info_carrydate(K287)</f>
        <v>2014-01-28</v>
      </c>
      <c r="N287" t="str">
        <f>[1]!b_info_maturitydate(K287)</f>
        <v>2044-01-28</v>
      </c>
      <c r="O287" s="7">
        <f>[1]!b_issue_issueprice(K287)</f>
        <v>100</v>
      </c>
      <c r="P287" s="7">
        <f>[1]!b_info_couponrate(K287)</f>
        <v>5</v>
      </c>
      <c r="Q287" t="str">
        <f>[1]!b_info_coupon(K287)</f>
        <v>附息</v>
      </c>
      <c r="R287">
        <f>[1]!b_info_interestfrequency(K287)</f>
        <v>2</v>
      </c>
      <c r="S287">
        <f>[1]!b_info_windl2type(K287)</f>
        <v>0</v>
      </c>
      <c r="T287" s="9">
        <f ca="1">[1]!b_pq_volume(K287,parameter!C$2-10,parameter!C$2,100000000)</f>
        <v>0</v>
      </c>
      <c r="U287" s="7">
        <f ca="1">IF(K287&lt;&gt;"",[1]!b_anal_yield_cnbd(K287,parameter!C$2,1),"")</f>
        <v>0</v>
      </c>
      <c r="V287" t="str">
        <f>[1]!b_info_interesttype(A287)</f>
        <v>固定利率</v>
      </c>
      <c r="W287" t="str">
        <f>[1]!b_info_embeddedopt(A287)</f>
        <v>否</v>
      </c>
    </row>
    <row r="288" spans="1:23">
      <c r="A288" s="3" t="s">
        <v>643</v>
      </c>
      <c r="B288" s="3" t="s">
        <v>644</v>
      </c>
      <c r="C288" s="5">
        <v>40780</v>
      </c>
      <c r="D288" s="3"/>
      <c r="E288" s="6">
        <v>0</v>
      </c>
      <c r="F288" s="3"/>
      <c r="G288" s="3"/>
      <c r="H288" s="6">
        <v>4.3</v>
      </c>
      <c r="I288" s="3" t="s">
        <v>58</v>
      </c>
      <c r="J288" s="3" t="s">
        <v>59</v>
      </c>
      <c r="K288" s="1" t="str">
        <f t="shared" si="4"/>
        <v>110249.IB</v>
      </c>
      <c r="L288" s="1" t="str">
        <f>[1]!b_info_name(K288)</f>
        <v>11国开49</v>
      </c>
      <c r="M288" t="str">
        <f>[1]!b_info_carrydate(K288)</f>
        <v>2011-09-01</v>
      </c>
      <c r="N288" t="str">
        <f>[1]!b_info_maturitydate(K288)</f>
        <v>2012-09-01</v>
      </c>
      <c r="O288" s="7">
        <f>[1]!b_issue_issueprice(K288)</f>
        <v>100</v>
      </c>
      <c r="P288" s="7">
        <f>[1]!b_info_couponrate(K288)</f>
        <v>4.3</v>
      </c>
      <c r="Q288" t="str">
        <f>[1]!b_info_coupon(K288)</f>
        <v>到期一次还本付息</v>
      </c>
      <c r="R288">
        <f>[1]!b_info_interestfrequency(K288)</f>
        <v>0</v>
      </c>
      <c r="S288" t="str">
        <f>[1]!b_info_windl2type(K288)</f>
        <v>政策银行债</v>
      </c>
      <c r="T288" s="9">
        <f ca="1">[1]!b_pq_volume(K288,parameter!C$2-10,parameter!C$2,100000000)</f>
        <v>0</v>
      </c>
      <c r="U288" s="7">
        <f ca="1">IF(K288&lt;&gt;"",[1]!b_anal_yield_cnbd(K288,parameter!C$2,1),"")</f>
        <v>0</v>
      </c>
      <c r="V288" t="str">
        <f>[1]!b_info_interesttype(A288)</f>
        <v>固定利率</v>
      </c>
      <c r="W288" t="str">
        <f>[1]!b_info_embeddedopt(A288)</f>
        <v>否</v>
      </c>
    </row>
    <row r="289" spans="1:23">
      <c r="A289" s="3" t="s">
        <v>645</v>
      </c>
      <c r="B289" s="3" t="s">
        <v>646</v>
      </c>
      <c r="C289" s="5">
        <v>37644</v>
      </c>
      <c r="D289" s="3"/>
      <c r="E289" s="6">
        <v>0</v>
      </c>
      <c r="F289" s="3"/>
      <c r="G289" s="3"/>
      <c r="H289" s="6">
        <v>3.39</v>
      </c>
      <c r="I289" s="3" t="s">
        <v>58</v>
      </c>
      <c r="J289" s="3" t="s">
        <v>59</v>
      </c>
      <c r="K289" s="1" t="str">
        <f t="shared" si="4"/>
        <v>030201.IB</v>
      </c>
      <c r="L289" s="1" t="str">
        <f>[1]!b_info_name(K289)</f>
        <v>03国开01</v>
      </c>
      <c r="M289" t="str">
        <f>[1]!b_info_carrydate(K289)</f>
        <v>2003-02-18</v>
      </c>
      <c r="N289" t="str">
        <f>[1]!b_info_maturitydate(K289)</f>
        <v>2013-02-18</v>
      </c>
      <c r="O289" s="7">
        <f>[1]!b_issue_issueprice(K289)</f>
        <v>100</v>
      </c>
      <c r="P289" s="7">
        <f>[1]!b_info_couponrate(K289)</f>
        <v>3.39</v>
      </c>
      <c r="Q289" t="str">
        <f>[1]!b_info_coupon(K289)</f>
        <v>附息</v>
      </c>
      <c r="R289">
        <f>[1]!b_info_interestfrequency(K289)</f>
        <v>1</v>
      </c>
      <c r="S289" t="str">
        <f>[1]!b_info_windl2type(K289)</f>
        <v>政策银行债</v>
      </c>
      <c r="T289" s="9">
        <f ca="1">[1]!b_pq_volume(K289,parameter!C$2-10,parameter!C$2,100000000)</f>
        <v>0</v>
      </c>
      <c r="U289" s="7">
        <f ca="1">IF(K289&lt;&gt;"",[1]!b_anal_yield_cnbd(K289,parameter!C$2,1),"")</f>
        <v>0</v>
      </c>
      <c r="V289" t="str">
        <f>[1]!b_info_interesttype(A289)</f>
        <v>固定利率</v>
      </c>
      <c r="W289" t="str">
        <f>[1]!b_info_embeddedopt(A289)</f>
        <v>否</v>
      </c>
    </row>
    <row r="290" spans="1:23">
      <c r="A290" s="3" t="s">
        <v>647</v>
      </c>
      <c r="B290" s="3" t="s">
        <v>648</v>
      </c>
      <c r="C290" s="5">
        <v>40611</v>
      </c>
      <c r="D290" s="3"/>
      <c r="E290" s="6">
        <v>0</v>
      </c>
      <c r="F290" s="3"/>
      <c r="G290" s="3"/>
      <c r="H290" s="6">
        <v>3.99</v>
      </c>
      <c r="I290" s="3" t="s">
        <v>58</v>
      </c>
      <c r="J290" s="3" t="s">
        <v>59</v>
      </c>
      <c r="K290" s="1" t="str">
        <f t="shared" si="4"/>
        <v>110214.IB</v>
      </c>
      <c r="L290" s="1" t="str">
        <f>[1]!b_info_name(K290)</f>
        <v>11国开14</v>
      </c>
      <c r="M290" t="str">
        <f>[1]!b_info_carrydate(K290)</f>
        <v>2011-03-16</v>
      </c>
      <c r="N290" t="str">
        <f>[1]!b_info_maturitydate(K290)</f>
        <v>2016-03-16</v>
      </c>
      <c r="O290" s="7">
        <f>[1]!b_issue_issueprice(K290)</f>
        <v>100</v>
      </c>
      <c r="P290" s="7">
        <f>[1]!b_info_couponrate(K290)</f>
        <v>3.99</v>
      </c>
      <c r="Q290" t="str">
        <f>[1]!b_info_coupon(K290)</f>
        <v>附息</v>
      </c>
      <c r="R290">
        <f>[1]!b_info_interestfrequency(K290)</f>
        <v>1</v>
      </c>
      <c r="S290" t="str">
        <f>[1]!b_info_windl2type(K290)</f>
        <v>政策银行债</v>
      </c>
      <c r="T290" s="9">
        <f ca="1">[1]!b_pq_volume(K290,parameter!C$2-10,parameter!C$2,100000000)</f>
        <v>0</v>
      </c>
      <c r="U290" s="7">
        <f ca="1">IF(K290&lt;&gt;"",[1]!b_anal_yield_cnbd(K290,parameter!C$2,1),"")</f>
        <v>0</v>
      </c>
      <c r="V290" t="str">
        <f>[1]!b_info_interesttype(A290)</f>
        <v>固定利率</v>
      </c>
      <c r="W290" t="str">
        <f>[1]!b_info_embeddedopt(A290)</f>
        <v>否</v>
      </c>
    </row>
    <row r="291" spans="1:23">
      <c r="A291" s="3" t="s">
        <v>649</v>
      </c>
      <c r="B291" s="3" t="s">
        <v>650</v>
      </c>
      <c r="C291" s="5">
        <v>42334</v>
      </c>
      <c r="D291" s="3"/>
      <c r="E291" s="6">
        <v>0</v>
      </c>
      <c r="F291" s="3"/>
      <c r="G291" s="3"/>
      <c r="H291" s="6">
        <v>2.8</v>
      </c>
      <c r="I291" s="3" t="s">
        <v>301</v>
      </c>
      <c r="J291" s="3" t="s">
        <v>59</v>
      </c>
      <c r="K291" s="1" t="str">
        <f t="shared" si="4"/>
        <v>111501001.IB</v>
      </c>
      <c r="L291" s="1" t="str">
        <f>[1]!b_info_name(K291)</f>
        <v>15国开CD001</v>
      </c>
      <c r="M291" t="str">
        <f>[1]!b_info_carrydate(K291)</f>
        <v>2015-11-27</v>
      </c>
      <c r="N291" t="str">
        <f>[1]!b_info_maturitydate(K291)</f>
        <v>2016-02-27</v>
      </c>
      <c r="O291" s="7">
        <f>[1]!b_issue_issueprice(K291)</f>
        <v>99.286</v>
      </c>
      <c r="P291" s="7">
        <f>[1]!b_info_couponrate(K291)</f>
        <v>2.8</v>
      </c>
      <c r="Q291" t="str">
        <f>[1]!b_info_coupon(K291)</f>
        <v>贴现</v>
      </c>
      <c r="R291">
        <f>[1]!b_info_interestfrequency(K291)</f>
        <v>0</v>
      </c>
      <c r="S291" t="str">
        <f>[1]!b_info_windl2type(K291)</f>
        <v>同业存单</v>
      </c>
      <c r="T291" s="9">
        <f ca="1">[1]!b_pq_volume(K291,parameter!C$2-10,parameter!C$2,100000000)</f>
        <v>0</v>
      </c>
      <c r="U291" s="7">
        <f ca="1">IF(K291&lt;&gt;"",[1]!b_anal_yield_cnbd(K291,parameter!C$2,1),"")</f>
        <v>0</v>
      </c>
      <c r="V291" t="str">
        <f>[1]!b_info_interesttype(A291)</f>
        <v>固定利率</v>
      </c>
      <c r="W291" t="str">
        <f>[1]!b_info_embeddedopt(A291)</f>
        <v>否</v>
      </c>
    </row>
    <row r="292" spans="1:23">
      <c r="A292" s="3" t="s">
        <v>651</v>
      </c>
      <c r="B292" s="3" t="s">
        <v>652</v>
      </c>
      <c r="C292" s="5">
        <v>41163</v>
      </c>
      <c r="D292" s="3"/>
      <c r="E292" s="6">
        <v>0</v>
      </c>
      <c r="F292" s="3"/>
      <c r="G292" s="3"/>
      <c r="H292" s="6">
        <v>4.0741</v>
      </c>
      <c r="I292" s="3" t="s">
        <v>58</v>
      </c>
      <c r="J292" s="3" t="s">
        <v>59</v>
      </c>
      <c r="K292" s="1" t="str">
        <f t="shared" si="4"/>
        <v>120240.IB</v>
      </c>
      <c r="L292" s="1" t="str">
        <f>[1]!b_info_name(K292)</f>
        <v>12国开40</v>
      </c>
      <c r="M292" t="str">
        <f>[1]!b_info_carrydate(K292)</f>
        <v>2012-09-17</v>
      </c>
      <c r="N292" t="str">
        <f>[1]!b_info_maturitydate(K292)</f>
        <v>2017-09-17</v>
      </c>
      <c r="O292" s="7">
        <f>[1]!b_issue_issueprice(K292)</f>
        <v>100</v>
      </c>
      <c r="P292" s="7">
        <f>[1]!b_info_couponrate(K292)</f>
        <v>4.0741</v>
      </c>
      <c r="Q292" t="str">
        <f>[1]!b_info_coupon(K292)</f>
        <v>附息</v>
      </c>
      <c r="R292">
        <f>[1]!b_info_interestfrequency(K292)</f>
        <v>1</v>
      </c>
      <c r="S292" t="str">
        <f>[1]!b_info_windl2type(K292)</f>
        <v>政策银行债</v>
      </c>
      <c r="T292" s="9">
        <f ca="1">[1]!b_pq_volume(K292,parameter!C$2-10,parameter!C$2,100000000)</f>
        <v>0</v>
      </c>
      <c r="U292" s="7">
        <f ca="1">IF(K292&lt;&gt;"",[1]!b_anal_yield_cnbd(K292,parameter!C$2,1),"")</f>
        <v>0</v>
      </c>
      <c r="V292" t="str">
        <f>[1]!b_info_interesttype(A292)</f>
        <v>固定利率</v>
      </c>
      <c r="W292" t="str">
        <f>[1]!b_info_embeddedopt(A292)</f>
        <v>否</v>
      </c>
    </row>
    <row r="293" spans="1:23">
      <c r="A293" s="3" t="s">
        <v>653</v>
      </c>
      <c r="B293" s="3" t="s">
        <v>654</v>
      </c>
      <c r="C293" s="5">
        <v>42255</v>
      </c>
      <c r="D293" s="3"/>
      <c r="E293" s="6">
        <v>0</v>
      </c>
      <c r="F293" s="3"/>
      <c r="G293" s="3"/>
      <c r="H293" s="6">
        <v>0</v>
      </c>
      <c r="I293" s="3" t="s">
        <v>77</v>
      </c>
      <c r="J293" s="3" t="s">
        <v>59</v>
      </c>
      <c r="K293" s="1" t="str">
        <f t="shared" si="4"/>
        <v>1589194.IB</v>
      </c>
      <c r="L293" s="1" t="str">
        <f>[1]!b_info_name(K293)</f>
        <v>15开元4C</v>
      </c>
      <c r="M293" t="str">
        <f>[1]!b_info_carrydate(K293)</f>
        <v>2015-09-10</v>
      </c>
      <c r="N293" t="str">
        <f>[1]!b_info_maturitydate(K293)</f>
        <v>2020-01-12</v>
      </c>
      <c r="O293" s="7">
        <f>[1]!b_issue_issueprice(K293)</f>
        <v>100</v>
      </c>
      <c r="P293" s="7">
        <f>[1]!b_info_couponrate(K293)</f>
        <v>0</v>
      </c>
      <c r="Q293" t="str">
        <f>[1]!b_info_coupon(K293)</f>
        <v>到期一次还本付息</v>
      </c>
      <c r="R293">
        <f>[1]!b_info_interestfrequency(K293)</f>
        <v>0</v>
      </c>
      <c r="S293" t="str">
        <f>[1]!b_info_windl2type(K293)</f>
        <v>银保监会主管ABS</v>
      </c>
      <c r="T293" s="9">
        <f ca="1">[1]!b_pq_volume(K293,parameter!C$2-10,parameter!C$2,100000000)</f>
        <v>0</v>
      </c>
      <c r="U293" s="7">
        <f ca="1">IF(K293&lt;&gt;"",[1]!b_anal_yield_cnbd(K293,parameter!C$2,1),"")</f>
        <v>0</v>
      </c>
      <c r="V293" t="str">
        <f>[1]!b_info_interesttype(A293)</f>
        <v>固定利率</v>
      </c>
      <c r="W293" t="str">
        <f>[1]!b_info_embeddedopt(A293)</f>
        <v>否</v>
      </c>
    </row>
    <row r="294" spans="1:23">
      <c r="A294" s="3" t="s">
        <v>655</v>
      </c>
      <c r="B294" s="3" t="s">
        <v>656</v>
      </c>
      <c r="C294" s="5">
        <v>38154</v>
      </c>
      <c r="D294" s="3"/>
      <c r="E294" s="6">
        <v>0</v>
      </c>
      <c r="F294" s="3"/>
      <c r="G294" s="3"/>
      <c r="H294" s="6">
        <v>3.4</v>
      </c>
      <c r="I294" s="3" t="s">
        <v>58</v>
      </c>
      <c r="J294" s="3" t="s">
        <v>59</v>
      </c>
      <c r="K294" s="1" t="str">
        <f t="shared" si="4"/>
        <v>040210.IB</v>
      </c>
      <c r="L294" s="1" t="str">
        <f>[1]!b_info_name(K294)</f>
        <v>04国开10</v>
      </c>
      <c r="M294" t="str">
        <f>[1]!b_info_carrydate(K294)</f>
        <v>2004-07-06</v>
      </c>
      <c r="N294" t="str">
        <f>[1]!b_info_maturitydate(K294)</f>
        <v>2005-07-06</v>
      </c>
      <c r="O294" s="7">
        <f>[1]!b_issue_issueprice(K294)</f>
        <v>100</v>
      </c>
      <c r="P294" s="7">
        <f>[1]!b_info_couponrate(K294)</f>
        <v>3.4</v>
      </c>
      <c r="Q294" t="str">
        <f>[1]!b_info_coupon(K294)</f>
        <v>到期一次还本付息</v>
      </c>
      <c r="R294">
        <f>[1]!b_info_interestfrequency(K294)</f>
        <v>0</v>
      </c>
      <c r="S294" t="str">
        <f>[1]!b_info_windl2type(K294)</f>
        <v>政策银行债</v>
      </c>
      <c r="T294" s="9">
        <f ca="1">[1]!b_pq_volume(K294,parameter!C$2-10,parameter!C$2,100000000)</f>
        <v>0</v>
      </c>
      <c r="U294" s="7">
        <f ca="1">IF(K294&lt;&gt;"",[1]!b_anal_yield_cnbd(K294,parameter!C$2,1),"")</f>
        <v>0</v>
      </c>
      <c r="V294" t="str">
        <f>[1]!b_info_interesttype(A294)</f>
        <v>固定利率</v>
      </c>
      <c r="W294" t="str">
        <f>[1]!b_info_embeddedopt(A294)</f>
        <v>否</v>
      </c>
    </row>
    <row r="295" spans="1:23">
      <c r="A295" s="3" t="s">
        <v>657</v>
      </c>
      <c r="B295" s="3" t="s">
        <v>658</v>
      </c>
      <c r="C295" s="5">
        <v>42038</v>
      </c>
      <c r="D295" s="3"/>
      <c r="E295" s="6">
        <v>0</v>
      </c>
      <c r="F295" s="3"/>
      <c r="G295" s="3"/>
      <c r="H295" s="6">
        <v>3.76</v>
      </c>
      <c r="I295" s="3" t="s">
        <v>58</v>
      </c>
      <c r="J295" s="3" t="s">
        <v>59</v>
      </c>
      <c r="K295" s="1" t="str">
        <f t="shared" si="4"/>
        <v>150203.IB</v>
      </c>
      <c r="L295" s="1" t="str">
        <f>[1]!b_info_name(K295)</f>
        <v>15国开03</v>
      </c>
      <c r="M295" t="str">
        <f>[1]!b_info_carrydate(K295)</f>
        <v>2015-02-05</v>
      </c>
      <c r="N295" t="str">
        <f>[1]!b_info_maturitydate(K295)</f>
        <v>2020-02-05</v>
      </c>
      <c r="O295" s="7">
        <f>[1]!b_issue_issueprice(K295)</f>
        <v>100</v>
      </c>
      <c r="P295" s="7">
        <f>[1]!b_info_couponrate(K295)</f>
        <v>3.76</v>
      </c>
      <c r="Q295" t="str">
        <f>[1]!b_info_coupon(K295)</f>
        <v>附息</v>
      </c>
      <c r="R295">
        <f>[1]!b_info_interestfrequency(K295)</f>
        <v>1</v>
      </c>
      <c r="S295" t="str">
        <f>[1]!b_info_windl2type(K295)</f>
        <v>政策银行债</v>
      </c>
      <c r="T295" s="9">
        <f ca="1">[1]!b_pq_volume(K295,parameter!C$2-10,parameter!C$2,100000000)</f>
        <v>0</v>
      </c>
      <c r="U295" s="7">
        <f ca="1">IF(K295&lt;&gt;"",[1]!b_anal_yield_cnbd(K295,parameter!C$2,1),"")</f>
        <v>0</v>
      </c>
      <c r="V295" t="str">
        <f>[1]!b_info_interesttype(A295)</f>
        <v>固定利率</v>
      </c>
      <c r="W295" t="str">
        <f>[1]!b_info_embeddedopt(A295)</f>
        <v>否</v>
      </c>
    </row>
    <row r="296" spans="1:23">
      <c r="A296" s="3" t="s">
        <v>659</v>
      </c>
      <c r="B296" s="3" t="s">
        <v>120</v>
      </c>
      <c r="C296" s="5">
        <v>41667</v>
      </c>
      <c r="D296" s="3"/>
      <c r="E296" s="6">
        <v>0</v>
      </c>
      <c r="F296" s="3"/>
      <c r="G296" s="3"/>
      <c r="H296" s="6">
        <v>2.7</v>
      </c>
      <c r="I296" s="3" t="s">
        <v>62</v>
      </c>
      <c r="J296" s="3" t="s">
        <v>59</v>
      </c>
      <c r="K296" s="1" t="str">
        <f t="shared" si="4"/>
        <v>CDBHC14004.CMU</v>
      </c>
      <c r="L296" s="1" t="str">
        <f>[1]!b_info_name(K296)</f>
        <v>国开行存款证2015</v>
      </c>
      <c r="M296" t="str">
        <f>[1]!b_info_carrydate(K296)</f>
        <v>2014-01-28</v>
      </c>
      <c r="N296" t="str">
        <f>[1]!b_info_maturitydate(K296)</f>
        <v>2015-01-28</v>
      </c>
      <c r="O296" s="7">
        <f>[1]!b_issue_issueprice(K296)</f>
        <v>100</v>
      </c>
      <c r="P296" s="7">
        <f>[1]!b_info_couponrate(K296)</f>
        <v>2.7</v>
      </c>
      <c r="Q296" t="str">
        <f>[1]!b_info_coupon(K296)</f>
        <v>到期一次还本付息</v>
      </c>
      <c r="R296">
        <f>[1]!b_info_interestfrequency(K296)</f>
        <v>0</v>
      </c>
      <c r="S296">
        <f>[1]!b_info_windl2type(K296)</f>
        <v>0</v>
      </c>
      <c r="T296" s="9">
        <f ca="1">[1]!b_pq_volume(K296,parameter!C$2-10,parameter!C$2,100000000)</f>
        <v>0</v>
      </c>
      <c r="U296" s="7">
        <f ca="1">IF(K296&lt;&gt;"",[1]!b_anal_yield_cnbd(K296,parameter!C$2,1),"")</f>
        <v>0</v>
      </c>
      <c r="V296" t="str">
        <f>[1]!b_info_interesttype(A296)</f>
        <v>固定利率</v>
      </c>
      <c r="W296" t="str">
        <f>[1]!b_info_embeddedopt(A296)</f>
        <v>否</v>
      </c>
    </row>
    <row r="297" spans="1:23">
      <c r="A297" s="3" t="s">
        <v>660</v>
      </c>
      <c r="B297" s="3" t="s">
        <v>661</v>
      </c>
      <c r="C297" s="5">
        <v>39566</v>
      </c>
      <c r="D297" s="3"/>
      <c r="E297" s="6">
        <v>0</v>
      </c>
      <c r="F297" s="3" t="s">
        <v>267</v>
      </c>
      <c r="G297" s="3"/>
      <c r="H297" s="6">
        <v>4.15</v>
      </c>
      <c r="I297" s="3" t="s">
        <v>77</v>
      </c>
      <c r="J297" s="3" t="s">
        <v>59</v>
      </c>
      <c r="K297" s="1" t="str">
        <f t="shared" si="4"/>
        <v>0830013.IB</v>
      </c>
      <c r="L297" s="1" t="str">
        <f>[1]!b_info_name(K297)</f>
        <v>08开元1B</v>
      </c>
      <c r="M297" t="str">
        <f>[1]!b_info_carrydate(K297)</f>
        <v>2008-04-29</v>
      </c>
      <c r="N297" t="str">
        <f>[1]!b_info_maturitydate(K297)</f>
        <v>2011-01-12</v>
      </c>
      <c r="O297" s="7">
        <f>[1]!b_issue_issueprice(K297)</f>
        <v>100</v>
      </c>
      <c r="P297" s="7">
        <f>[1]!b_info_couponrate(K297)</f>
        <v>6.04</v>
      </c>
      <c r="Q297" t="str">
        <f>[1]!b_info_coupon(K297)</f>
        <v>附息</v>
      </c>
      <c r="R297">
        <f>[1]!b_info_interestfrequency(K297)</f>
        <v>4</v>
      </c>
      <c r="S297" t="str">
        <f>[1]!b_info_windl2type(K297)</f>
        <v>银保监会主管ABS</v>
      </c>
      <c r="T297" s="9">
        <f ca="1">[1]!b_pq_volume(K297,parameter!C$2-10,parameter!C$2,100000000)</f>
        <v>0</v>
      </c>
      <c r="U297" s="7">
        <f ca="1">IF(K297&lt;&gt;"",[1]!b_anal_yield_cnbd(K297,parameter!C$2,1),"")</f>
        <v>0</v>
      </c>
      <c r="V297" t="str">
        <f>[1]!b_info_interesttype(A297)</f>
        <v>浮动利率</v>
      </c>
      <c r="W297" t="str">
        <f>[1]!b_info_embeddedopt(A297)</f>
        <v>否</v>
      </c>
    </row>
    <row r="298" spans="1:23">
      <c r="A298" s="3" t="s">
        <v>662</v>
      </c>
      <c r="B298" s="3" t="s">
        <v>663</v>
      </c>
      <c r="C298" s="5">
        <v>44540</v>
      </c>
      <c r="D298" s="3" t="s">
        <v>664</v>
      </c>
      <c r="E298" s="6">
        <v>150</v>
      </c>
      <c r="F298" s="3"/>
      <c r="G298" s="3"/>
      <c r="H298" s="6">
        <v>2.19</v>
      </c>
      <c r="I298" s="3" t="s">
        <v>58</v>
      </c>
      <c r="J298" s="3" t="s">
        <v>59</v>
      </c>
      <c r="K298" s="1" t="str">
        <f t="shared" si="4"/>
        <v>2102004QF.IB</v>
      </c>
      <c r="L298" s="1" t="str">
        <f>[1]!b_info_name(K298)</f>
        <v>21国开绿债04清发</v>
      </c>
      <c r="M298" t="str">
        <f>[1]!b_info_carrydate(K298)</f>
        <v>2021-12-14</v>
      </c>
      <c r="N298" t="str">
        <f>[1]!b_info_maturitydate(K298)</f>
        <v>2024-12-14</v>
      </c>
      <c r="O298" s="7">
        <f>[1]!b_issue_issueprice(K298)</f>
        <v>100</v>
      </c>
      <c r="P298" s="7">
        <f>[1]!b_info_couponrate(K298)</f>
        <v>2.19</v>
      </c>
      <c r="Q298" t="str">
        <f>[1]!b_info_coupon(K298)</f>
        <v>附息</v>
      </c>
      <c r="R298">
        <f>[1]!b_info_interestfrequency(K298)</f>
        <v>1</v>
      </c>
      <c r="S298" t="str">
        <f>[1]!b_info_windl2type(K298)</f>
        <v>政策银行债</v>
      </c>
      <c r="T298" s="9">
        <f ca="1">[1]!b_pq_volume(K298,parameter!C$2-10,parameter!C$2,100000000)</f>
        <v>6.0129</v>
      </c>
      <c r="U298" s="7">
        <f ca="1">IF(K298&lt;&gt;"",[1]!b_anal_yield_cnbd(K298,parameter!C$2,1),"")</f>
        <v>2.539</v>
      </c>
      <c r="V298" t="str">
        <f>[1]!b_info_interesttype(A298)</f>
        <v>固定利率</v>
      </c>
      <c r="W298" t="str">
        <f>[1]!b_info_embeddedopt(A298)</f>
        <v>否</v>
      </c>
    </row>
    <row r="299" spans="1:23">
      <c r="A299" s="3" t="s">
        <v>665</v>
      </c>
      <c r="B299" s="3" t="s">
        <v>666</v>
      </c>
      <c r="C299" s="5">
        <v>42996</v>
      </c>
      <c r="D299" s="3"/>
      <c r="E299" s="6">
        <v>0</v>
      </c>
      <c r="F299" s="3" t="s">
        <v>76</v>
      </c>
      <c r="G299" s="3"/>
      <c r="H299" s="6">
        <v>5.36</v>
      </c>
      <c r="I299" s="3" t="s">
        <v>77</v>
      </c>
      <c r="J299" s="3" t="s">
        <v>59</v>
      </c>
      <c r="K299" s="1" t="str">
        <f t="shared" si="4"/>
        <v>1789266.IB</v>
      </c>
      <c r="L299" s="1" t="str">
        <f>[1]!b_info_name(K299)</f>
        <v>17开元3B</v>
      </c>
      <c r="M299" t="str">
        <f>[1]!b_info_carrydate(K299)</f>
        <v>2017-09-20</v>
      </c>
      <c r="N299" t="str">
        <f>[1]!b_info_maturitydate(K299)</f>
        <v>2019-01-12</v>
      </c>
      <c r="O299" s="7">
        <f>[1]!b_issue_issueprice(K299)</f>
        <v>100</v>
      </c>
      <c r="P299" s="7">
        <f>[1]!b_info_couponrate(K299)</f>
        <v>5.36</v>
      </c>
      <c r="Q299" t="str">
        <f>[1]!b_info_coupon(K299)</f>
        <v>附息</v>
      </c>
      <c r="R299">
        <f>[1]!b_info_interestfrequency(K299)</f>
        <v>4</v>
      </c>
      <c r="S299" t="str">
        <f>[1]!b_info_windl2type(K299)</f>
        <v>银保监会主管ABS</v>
      </c>
      <c r="T299" s="9">
        <f ca="1">[1]!b_pq_volume(K299,parameter!C$2-10,parameter!C$2,100000000)</f>
        <v>0</v>
      </c>
      <c r="U299" s="7">
        <f ca="1">IF(K299&lt;&gt;"",[1]!b_anal_yield_cnbd(K299,parameter!C$2,1),"")</f>
        <v>0</v>
      </c>
      <c r="V299" t="str">
        <f>[1]!b_info_interesttype(A299)</f>
        <v>浮动利率</v>
      </c>
      <c r="W299" t="str">
        <f>[1]!b_info_embeddedopt(A299)</f>
        <v>否</v>
      </c>
    </row>
    <row r="300" spans="1:23">
      <c r="A300" s="3" t="s">
        <v>667</v>
      </c>
      <c r="B300" s="3" t="s">
        <v>668</v>
      </c>
      <c r="C300" s="5">
        <v>40486</v>
      </c>
      <c r="D300" s="3"/>
      <c r="E300" s="6">
        <v>0</v>
      </c>
      <c r="F300" s="3"/>
      <c r="G300" s="3"/>
      <c r="H300" s="6">
        <v>2.61</v>
      </c>
      <c r="I300" s="3" t="s">
        <v>58</v>
      </c>
      <c r="J300" s="3" t="s">
        <v>59</v>
      </c>
      <c r="K300" s="1" t="str">
        <f t="shared" si="4"/>
        <v>100231.IB</v>
      </c>
      <c r="L300" s="1" t="str">
        <f>[1]!b_info_name(K300)</f>
        <v>10国开31</v>
      </c>
      <c r="M300" t="str">
        <f>[1]!b_info_carrydate(K300)</f>
        <v>2010-11-09</v>
      </c>
      <c r="N300" t="str">
        <f>[1]!b_info_maturitydate(K300)</f>
        <v>2011-11-09</v>
      </c>
      <c r="O300" s="7">
        <f>[1]!b_issue_issueprice(K300)</f>
        <v>100</v>
      </c>
      <c r="P300" s="7">
        <f>[1]!b_info_couponrate(K300)</f>
        <v>2.61</v>
      </c>
      <c r="Q300" t="str">
        <f>[1]!b_info_coupon(K300)</f>
        <v>到期一次还本付息</v>
      </c>
      <c r="R300">
        <f>[1]!b_info_interestfrequency(K300)</f>
        <v>0</v>
      </c>
      <c r="S300" t="str">
        <f>[1]!b_info_windl2type(K300)</f>
        <v>政策银行债</v>
      </c>
      <c r="T300" s="9">
        <f ca="1">[1]!b_pq_volume(K300,parameter!C$2-10,parameter!C$2,100000000)</f>
        <v>0</v>
      </c>
      <c r="U300" s="7">
        <f ca="1">IF(K300&lt;&gt;"",[1]!b_anal_yield_cnbd(K300,parameter!C$2,1),"")</f>
        <v>0</v>
      </c>
      <c r="V300" t="str">
        <f>[1]!b_info_interesttype(A300)</f>
        <v>固定利率</v>
      </c>
      <c r="W300" t="str">
        <f>[1]!b_info_embeddedopt(A300)</f>
        <v>否</v>
      </c>
    </row>
    <row r="301" spans="1:23">
      <c r="A301" s="3" t="s">
        <v>669</v>
      </c>
      <c r="B301" s="3" t="s">
        <v>670</v>
      </c>
      <c r="C301" s="5">
        <v>38924</v>
      </c>
      <c r="D301" s="3"/>
      <c r="E301" s="6">
        <v>0</v>
      </c>
      <c r="F301" s="3"/>
      <c r="G301" s="3"/>
      <c r="H301" s="6">
        <v>2.9595</v>
      </c>
      <c r="I301" s="3" t="s">
        <v>58</v>
      </c>
      <c r="J301" s="3" t="s">
        <v>59</v>
      </c>
      <c r="K301" s="1" t="str">
        <f t="shared" si="4"/>
        <v>060217.IB</v>
      </c>
      <c r="L301" s="1" t="str">
        <f>[1]!b_info_name(K301)</f>
        <v>06国开17</v>
      </c>
      <c r="M301" t="str">
        <f>[1]!b_info_carrydate(K301)</f>
        <v>2006-08-08</v>
      </c>
      <c r="N301" t="str">
        <f>[1]!b_info_maturitydate(K301)</f>
        <v>2007-02-08</v>
      </c>
      <c r="O301" s="7">
        <f>[1]!b_issue_issueprice(K301)</f>
        <v>98.53</v>
      </c>
      <c r="P301" s="7">
        <f>[1]!b_info_couponrate(K301)</f>
        <v>2.9595</v>
      </c>
      <c r="Q301" t="str">
        <f>[1]!b_info_coupon(K301)</f>
        <v>贴现</v>
      </c>
      <c r="R301">
        <f>[1]!b_info_interestfrequency(K301)</f>
        <v>0</v>
      </c>
      <c r="S301" t="str">
        <f>[1]!b_info_windl2type(K301)</f>
        <v>政策银行债</v>
      </c>
      <c r="T301" s="9">
        <f ca="1">[1]!b_pq_volume(K301,parameter!C$2-10,parameter!C$2,100000000)</f>
        <v>0</v>
      </c>
      <c r="U301" s="7">
        <f ca="1">IF(K301&lt;&gt;"",[1]!b_anal_yield_cnbd(K301,parameter!C$2,1),"")</f>
        <v>0</v>
      </c>
      <c r="V301" t="str">
        <f>[1]!b_info_interesttype(A301)</f>
        <v>固定利率</v>
      </c>
      <c r="W301" t="str">
        <f>[1]!b_info_embeddedopt(A301)</f>
        <v>否</v>
      </c>
    </row>
    <row r="302" spans="1:23">
      <c r="A302" s="3" t="s">
        <v>671</v>
      </c>
      <c r="B302" s="3" t="s">
        <v>672</v>
      </c>
      <c r="C302" s="5">
        <v>44131</v>
      </c>
      <c r="D302" s="3"/>
      <c r="E302" s="6">
        <v>0</v>
      </c>
      <c r="F302" s="3"/>
      <c r="G302" s="3"/>
      <c r="H302" s="6">
        <v>0</v>
      </c>
      <c r="I302" s="3" t="s">
        <v>62</v>
      </c>
      <c r="J302" s="3" t="s">
        <v>59</v>
      </c>
      <c r="K302" s="1" t="str">
        <f t="shared" si="4"/>
        <v>GCBB.SG</v>
      </c>
      <c r="L302" s="1" t="str">
        <f>[1]!b_info_name(K302)</f>
        <v>开发银行 0% N20231027</v>
      </c>
      <c r="M302">
        <f>[1]!b_info_carrydate(K302)</f>
        <v>0</v>
      </c>
      <c r="N302" t="str">
        <f>[1]!b_info_maturitydate(K302)</f>
        <v>2023-10-27</v>
      </c>
      <c r="O302" s="7">
        <f>[1]!b_issue_issueprice(K302)</f>
        <v>99.934</v>
      </c>
      <c r="P302" s="7">
        <f>[1]!b_info_couponrate(K302)</f>
        <v>0</v>
      </c>
      <c r="Q302" t="str">
        <f>[1]!b_info_coupon(K302)</f>
        <v>到期一次还本付息</v>
      </c>
      <c r="R302">
        <f>[1]!b_info_interestfrequency(K302)</f>
        <v>0</v>
      </c>
      <c r="S302">
        <f>[1]!b_info_windl2type(K302)</f>
        <v>0</v>
      </c>
      <c r="T302" s="9">
        <f ca="1">[1]!b_pq_volume(K302,parameter!C$2-10,parameter!C$2,100000000)</f>
        <v>0</v>
      </c>
      <c r="U302" s="7">
        <f ca="1">IF(K302&lt;&gt;"",[1]!b_anal_yield_cnbd(K302,parameter!C$2,1),"")</f>
        <v>0</v>
      </c>
      <c r="V302" t="str">
        <f>[1]!b_info_interesttype(A302)</f>
        <v>固定利率</v>
      </c>
      <c r="W302" t="str">
        <f>[1]!b_info_embeddedopt(A302)</f>
        <v>否</v>
      </c>
    </row>
    <row r="303" spans="1:23">
      <c r="A303" s="3" t="s">
        <v>673</v>
      </c>
      <c r="B303" s="3" t="s">
        <v>674</v>
      </c>
      <c r="C303" s="5">
        <v>41730</v>
      </c>
      <c r="D303" s="3"/>
      <c r="E303" s="6">
        <v>0</v>
      </c>
      <c r="F303" s="3"/>
      <c r="G303" s="3"/>
      <c r="H303" s="6">
        <v>5.44</v>
      </c>
      <c r="I303" s="3" t="s">
        <v>58</v>
      </c>
      <c r="J303" s="3" t="s">
        <v>59</v>
      </c>
      <c r="K303" s="1" t="str">
        <f t="shared" si="4"/>
        <v>140209.IB</v>
      </c>
      <c r="L303" s="1" t="str">
        <f>[1]!b_info_name(K303)</f>
        <v>14国开09</v>
      </c>
      <c r="M303" t="str">
        <f>[1]!b_info_carrydate(K303)</f>
        <v>2014-04-08</v>
      </c>
      <c r="N303" t="str">
        <f>[1]!b_info_maturitydate(K303)</f>
        <v>2019-04-08</v>
      </c>
      <c r="O303" s="7">
        <f>[1]!b_issue_issueprice(K303)</f>
        <v>100</v>
      </c>
      <c r="P303" s="7">
        <f>[1]!b_info_couponrate(K303)</f>
        <v>5.44</v>
      </c>
      <c r="Q303" t="str">
        <f>[1]!b_info_coupon(K303)</f>
        <v>附息</v>
      </c>
      <c r="R303">
        <f>[1]!b_info_interestfrequency(K303)</f>
        <v>1</v>
      </c>
      <c r="S303" t="str">
        <f>[1]!b_info_windl2type(K303)</f>
        <v>政策银行债</v>
      </c>
      <c r="T303" s="9">
        <f ca="1">[1]!b_pq_volume(K303,parameter!C$2-10,parameter!C$2,100000000)</f>
        <v>0</v>
      </c>
      <c r="U303" s="7">
        <f ca="1">IF(K303&lt;&gt;"",[1]!b_anal_yield_cnbd(K303,parameter!C$2,1),"")</f>
        <v>0</v>
      </c>
      <c r="V303" t="str">
        <f>[1]!b_info_interesttype(A303)</f>
        <v>固定利率</v>
      </c>
      <c r="W303" t="str">
        <f>[1]!b_info_embeddedopt(A303)</f>
        <v>否</v>
      </c>
    </row>
    <row r="304" spans="1:23">
      <c r="A304" s="3" t="s">
        <v>675</v>
      </c>
      <c r="B304" s="3" t="s">
        <v>676</v>
      </c>
      <c r="C304" s="5">
        <v>41016</v>
      </c>
      <c r="D304" s="3"/>
      <c r="E304" s="6">
        <v>0</v>
      </c>
      <c r="F304" s="3"/>
      <c r="G304" s="3"/>
      <c r="H304" s="6">
        <v>4.11</v>
      </c>
      <c r="I304" s="3" t="s">
        <v>58</v>
      </c>
      <c r="J304" s="3" t="s">
        <v>59</v>
      </c>
      <c r="K304" s="1" t="str">
        <f t="shared" si="4"/>
        <v>120220.IB</v>
      </c>
      <c r="L304" s="1" t="str">
        <f>[1]!b_info_name(K304)</f>
        <v>12国开20</v>
      </c>
      <c r="M304" t="str">
        <f>[1]!b_info_carrydate(K304)</f>
        <v>2012-04-23</v>
      </c>
      <c r="N304" t="str">
        <f>[1]!b_info_maturitydate(K304)</f>
        <v>2017-04-23</v>
      </c>
      <c r="O304" s="7">
        <f>[1]!b_issue_issueprice(K304)</f>
        <v>100</v>
      </c>
      <c r="P304" s="7">
        <f>[1]!b_info_couponrate(K304)</f>
        <v>4.11</v>
      </c>
      <c r="Q304" t="str">
        <f>[1]!b_info_coupon(K304)</f>
        <v>附息</v>
      </c>
      <c r="R304">
        <f>[1]!b_info_interestfrequency(K304)</f>
        <v>1</v>
      </c>
      <c r="S304" t="str">
        <f>[1]!b_info_windl2type(K304)</f>
        <v>政策银行债</v>
      </c>
      <c r="T304" s="9">
        <f ca="1">[1]!b_pq_volume(K304,parameter!C$2-10,parameter!C$2,100000000)</f>
        <v>0</v>
      </c>
      <c r="U304" s="7">
        <f ca="1">IF(K304&lt;&gt;"",[1]!b_anal_yield_cnbd(K304,parameter!C$2,1),"")</f>
        <v>0</v>
      </c>
      <c r="V304" t="str">
        <f>[1]!b_info_interesttype(A304)</f>
        <v>固定利率</v>
      </c>
      <c r="W304" t="str">
        <f>[1]!b_info_embeddedopt(A304)</f>
        <v>否</v>
      </c>
    </row>
    <row r="305" spans="1:23">
      <c r="A305" s="3" t="s">
        <v>677</v>
      </c>
      <c r="B305" s="3" t="s">
        <v>582</v>
      </c>
      <c r="C305" s="5">
        <v>44664</v>
      </c>
      <c r="D305" s="3"/>
      <c r="E305" s="6">
        <v>0</v>
      </c>
      <c r="F305" s="3"/>
      <c r="G305" s="3"/>
      <c r="H305" s="6">
        <v>0</v>
      </c>
      <c r="I305" s="3" t="s">
        <v>62</v>
      </c>
      <c r="J305" s="3" t="s">
        <v>59</v>
      </c>
      <c r="K305" s="1" t="str">
        <f t="shared" si="4"/>
        <v>CDBHC22009.CMU</v>
      </c>
      <c r="L305" s="1" t="str">
        <f>[1]!b_info_name(K305)</f>
        <v>开发银行 0% C2022</v>
      </c>
      <c r="M305">
        <f>[1]!b_info_carrydate(K305)</f>
        <v>0</v>
      </c>
      <c r="N305" t="str">
        <f>[1]!b_info_maturitydate(K305)</f>
        <v>2022-07-13</v>
      </c>
      <c r="O305" s="7">
        <f>[1]!b_issue_issueprice(K305)</f>
        <v>100</v>
      </c>
      <c r="P305" s="7">
        <f>[1]!b_info_couponrate(K305)</f>
        <v>0</v>
      </c>
      <c r="Q305" t="str">
        <f>[1]!b_info_coupon(K305)</f>
        <v>到期一次还本付息</v>
      </c>
      <c r="R305">
        <f>[1]!b_info_interestfrequency(K305)</f>
        <v>0</v>
      </c>
      <c r="S305">
        <f>[1]!b_info_windl2type(K305)</f>
        <v>0</v>
      </c>
      <c r="T305" s="9">
        <f ca="1">[1]!b_pq_volume(K305,parameter!C$2-10,parameter!C$2,100000000)</f>
        <v>0</v>
      </c>
      <c r="U305" s="7">
        <f ca="1">IF(K305&lt;&gt;"",[1]!b_anal_yield_cnbd(K305,parameter!C$2,1),"")</f>
        <v>0</v>
      </c>
      <c r="V305" t="str">
        <f>[1]!b_info_interesttype(A305)</f>
        <v>固定利率</v>
      </c>
      <c r="W305" t="str">
        <f>[1]!b_info_embeddedopt(A305)</f>
        <v>否</v>
      </c>
    </row>
    <row r="306" spans="1:23">
      <c r="A306" s="3" t="s">
        <v>678</v>
      </c>
      <c r="B306" s="3" t="s">
        <v>679</v>
      </c>
      <c r="C306" s="5">
        <v>38089</v>
      </c>
      <c r="D306" s="3"/>
      <c r="E306" s="6">
        <v>0</v>
      </c>
      <c r="F306" s="3"/>
      <c r="G306" s="3"/>
      <c r="H306" s="6">
        <v>3.5</v>
      </c>
      <c r="I306" s="3" t="s">
        <v>58</v>
      </c>
      <c r="J306" s="3" t="s">
        <v>59</v>
      </c>
      <c r="K306" s="1" t="str">
        <f t="shared" si="4"/>
        <v>040205.IB</v>
      </c>
      <c r="L306" s="1" t="str">
        <f>[1]!b_info_name(K306)</f>
        <v>04国开05</v>
      </c>
      <c r="M306" t="str">
        <f>[1]!b_info_carrydate(K306)</f>
        <v>2004-04-16</v>
      </c>
      <c r="N306" t="str">
        <f>[1]!b_info_maturitydate(K306)</f>
        <v>2014-04-16</v>
      </c>
      <c r="O306" s="7">
        <f>[1]!b_issue_issueprice(K306)</f>
        <v>100</v>
      </c>
      <c r="P306" s="7">
        <f>[1]!b_info_couponrate(K306)</f>
        <v>3.5</v>
      </c>
      <c r="Q306" t="str">
        <f>[1]!b_info_coupon(K306)</f>
        <v>附息</v>
      </c>
      <c r="R306">
        <f>[1]!b_info_interestfrequency(K306)</f>
        <v>1</v>
      </c>
      <c r="S306" t="str">
        <f>[1]!b_info_windl2type(K306)</f>
        <v>政策银行债</v>
      </c>
      <c r="T306" s="9">
        <f ca="1">[1]!b_pq_volume(K306,parameter!C$2-10,parameter!C$2,100000000)</f>
        <v>0</v>
      </c>
      <c r="U306" s="7">
        <f ca="1">IF(K306&lt;&gt;"",[1]!b_anal_yield_cnbd(K306,parameter!C$2,1),"")</f>
        <v>0</v>
      </c>
      <c r="V306" t="str">
        <f>[1]!b_info_interesttype(A306)</f>
        <v>固定利率</v>
      </c>
      <c r="W306" t="str">
        <f>[1]!b_info_embeddedopt(A306)</f>
        <v>是</v>
      </c>
    </row>
    <row r="307" spans="1:23">
      <c r="A307" s="3" t="s">
        <v>680</v>
      </c>
      <c r="B307" s="3" t="s">
        <v>681</v>
      </c>
      <c r="C307" s="5">
        <v>41513</v>
      </c>
      <c r="D307" s="3"/>
      <c r="E307" s="6">
        <v>0</v>
      </c>
      <c r="F307" s="3"/>
      <c r="G307" s="3"/>
      <c r="H307" s="6">
        <v>4.5</v>
      </c>
      <c r="I307" s="3" t="s">
        <v>58</v>
      </c>
      <c r="J307" s="3" t="s">
        <v>59</v>
      </c>
      <c r="K307" s="1" t="str">
        <f t="shared" si="4"/>
        <v>130237.IB</v>
      </c>
      <c r="L307" s="1" t="str">
        <f>[1]!b_info_name(K307)</f>
        <v>13国开37</v>
      </c>
      <c r="M307" t="str">
        <f>[1]!b_info_carrydate(K307)</f>
        <v>2013-08-29</v>
      </c>
      <c r="N307" t="str">
        <f>[1]!b_info_maturitydate(K307)</f>
        <v>2016-08-29</v>
      </c>
      <c r="O307" s="7">
        <f>[1]!b_issue_issueprice(K307)</f>
        <v>100</v>
      </c>
      <c r="P307" s="7">
        <f>[1]!b_info_couponrate(K307)</f>
        <v>4.5</v>
      </c>
      <c r="Q307" t="str">
        <f>[1]!b_info_coupon(K307)</f>
        <v>附息</v>
      </c>
      <c r="R307">
        <f>[1]!b_info_interestfrequency(K307)</f>
        <v>1</v>
      </c>
      <c r="S307" t="str">
        <f>[1]!b_info_windl2type(K307)</f>
        <v>政策银行债</v>
      </c>
      <c r="T307" s="9">
        <f ca="1">[1]!b_pq_volume(K307,parameter!C$2-10,parameter!C$2,100000000)</f>
        <v>0</v>
      </c>
      <c r="U307" s="7">
        <f ca="1">IF(K307&lt;&gt;"",[1]!b_anal_yield_cnbd(K307,parameter!C$2,1),"")</f>
        <v>0</v>
      </c>
      <c r="V307" t="str">
        <f>[1]!b_info_interesttype(A307)</f>
        <v>固定利率</v>
      </c>
      <c r="W307" t="str">
        <f>[1]!b_info_embeddedopt(A307)</f>
        <v>否</v>
      </c>
    </row>
    <row r="308" spans="1:23">
      <c r="A308" s="3" t="s">
        <v>682</v>
      </c>
      <c r="B308" s="3" t="s">
        <v>683</v>
      </c>
      <c r="C308" s="5">
        <v>40557</v>
      </c>
      <c r="D308" s="3"/>
      <c r="E308" s="6">
        <v>0</v>
      </c>
      <c r="F308" s="3"/>
      <c r="G308" s="3"/>
      <c r="H308" s="6">
        <v>3.7</v>
      </c>
      <c r="I308" s="3" t="s">
        <v>58</v>
      </c>
      <c r="J308" s="3" t="s">
        <v>59</v>
      </c>
      <c r="K308" s="1" t="str">
        <f t="shared" si="4"/>
        <v>110203.IB</v>
      </c>
      <c r="L308" s="1" t="str">
        <f>[1]!b_info_name(K308)</f>
        <v>11国开03</v>
      </c>
      <c r="M308" t="str">
        <f>[1]!b_info_carrydate(K308)</f>
        <v>2011-01-18</v>
      </c>
      <c r="N308" t="str">
        <f>[1]!b_info_maturitydate(K308)</f>
        <v>2014-01-18</v>
      </c>
      <c r="O308" s="7">
        <f>[1]!b_issue_issueprice(K308)</f>
        <v>100</v>
      </c>
      <c r="P308" s="7">
        <f>[1]!b_info_couponrate(K308)</f>
        <v>3.7</v>
      </c>
      <c r="Q308" t="str">
        <f>[1]!b_info_coupon(K308)</f>
        <v>附息</v>
      </c>
      <c r="R308">
        <f>[1]!b_info_interestfrequency(K308)</f>
        <v>1</v>
      </c>
      <c r="S308" t="str">
        <f>[1]!b_info_windl2type(K308)</f>
        <v>政策银行债</v>
      </c>
      <c r="T308" s="9">
        <f ca="1">[1]!b_pq_volume(K308,parameter!C$2-10,parameter!C$2,100000000)</f>
        <v>0</v>
      </c>
      <c r="U308" s="7">
        <f ca="1">IF(K308&lt;&gt;"",[1]!b_anal_yield_cnbd(K308,parameter!C$2,1),"")</f>
        <v>0</v>
      </c>
      <c r="V308" t="str">
        <f>[1]!b_info_interesttype(A308)</f>
        <v>固定利率</v>
      </c>
      <c r="W308" t="str">
        <f>[1]!b_info_embeddedopt(A308)</f>
        <v>否</v>
      </c>
    </row>
    <row r="309" spans="1:23">
      <c r="A309" s="3" t="s">
        <v>684</v>
      </c>
      <c r="B309" s="3" t="s">
        <v>685</v>
      </c>
      <c r="C309" s="5">
        <v>40632</v>
      </c>
      <c r="D309" s="3"/>
      <c r="E309" s="6">
        <v>0</v>
      </c>
      <c r="F309" s="3"/>
      <c r="G309" s="3"/>
      <c r="H309" s="6">
        <v>4.5</v>
      </c>
      <c r="I309" s="3" t="s">
        <v>58</v>
      </c>
      <c r="J309" s="3" t="s">
        <v>59</v>
      </c>
      <c r="K309" s="1" t="str">
        <f t="shared" si="4"/>
        <v>110220.IB</v>
      </c>
      <c r="L309" s="1" t="str">
        <f>[1]!b_info_name(K309)</f>
        <v>11国开20</v>
      </c>
      <c r="M309" t="str">
        <f>[1]!b_info_carrydate(K309)</f>
        <v>2011-04-07</v>
      </c>
      <c r="N309" t="str">
        <f>[1]!b_info_maturitydate(K309)</f>
        <v>2021-04-07</v>
      </c>
      <c r="O309" s="7">
        <f>[1]!b_issue_issueprice(K309)</f>
        <v>100</v>
      </c>
      <c r="P309" s="7">
        <f>[1]!b_info_couponrate(K309)</f>
        <v>4.5</v>
      </c>
      <c r="Q309" t="str">
        <f>[1]!b_info_coupon(K309)</f>
        <v>附息</v>
      </c>
      <c r="R309">
        <f>[1]!b_info_interestfrequency(K309)</f>
        <v>1</v>
      </c>
      <c r="S309" t="str">
        <f>[1]!b_info_windl2type(K309)</f>
        <v>政策银行债</v>
      </c>
      <c r="T309" s="9">
        <f ca="1">[1]!b_pq_volume(K309,parameter!C$2-10,parameter!C$2,100000000)</f>
        <v>0</v>
      </c>
      <c r="U309" s="7">
        <f ca="1">IF(K309&lt;&gt;"",[1]!b_anal_yield_cnbd(K309,parameter!C$2,1),"")</f>
        <v>0</v>
      </c>
      <c r="V309" t="str">
        <f>[1]!b_info_interesttype(A309)</f>
        <v>固定利率</v>
      </c>
      <c r="W309" t="str">
        <f>[1]!b_info_embeddedopt(A309)</f>
        <v>否</v>
      </c>
    </row>
    <row r="310" spans="1:23">
      <c r="A310" s="3" t="s">
        <v>686</v>
      </c>
      <c r="B310" s="3" t="s">
        <v>687</v>
      </c>
      <c r="C310" s="5">
        <v>36299</v>
      </c>
      <c r="D310" s="3"/>
      <c r="E310" s="6">
        <v>0</v>
      </c>
      <c r="F310" s="3"/>
      <c r="G310" s="3"/>
      <c r="H310" s="6">
        <v>3.4306</v>
      </c>
      <c r="I310" s="3" t="s">
        <v>58</v>
      </c>
      <c r="J310" s="3" t="s">
        <v>59</v>
      </c>
      <c r="K310" s="1" t="str">
        <f t="shared" si="4"/>
        <v>9014.IB</v>
      </c>
      <c r="L310" s="1" t="str">
        <f>[1]!b_info_name(K310)</f>
        <v>99国开03</v>
      </c>
      <c r="M310" t="str">
        <f>[1]!b_info_carrydate(K310)</f>
        <v>1999-05-24</v>
      </c>
      <c r="N310" t="str">
        <f>[1]!b_info_maturitydate(K310)</f>
        <v>1999-11-24</v>
      </c>
      <c r="O310" s="7">
        <f>[1]!b_issue_issueprice(K310)</f>
        <v>98.3</v>
      </c>
      <c r="P310" s="7">
        <f>[1]!b_info_couponrate(K310)</f>
        <v>3.4306</v>
      </c>
      <c r="Q310" t="str">
        <f>[1]!b_info_coupon(K310)</f>
        <v>贴现</v>
      </c>
      <c r="R310">
        <f>[1]!b_info_interestfrequency(K310)</f>
        <v>0</v>
      </c>
      <c r="S310" t="str">
        <f>[1]!b_info_windl2type(K310)</f>
        <v>政策银行债</v>
      </c>
      <c r="T310" s="9">
        <f ca="1">[1]!b_pq_volume(K310,parameter!C$2-10,parameter!C$2,100000000)</f>
        <v>0</v>
      </c>
      <c r="U310" s="7">
        <f ca="1">IF(K310&lt;&gt;"",[1]!b_anal_yield_cnbd(K310,parameter!C$2,1),"")</f>
        <v>0</v>
      </c>
      <c r="V310" t="str">
        <f>[1]!b_info_interesttype(A310)</f>
        <v>固定利率</v>
      </c>
      <c r="W310" t="str">
        <f>[1]!b_info_embeddedopt(A310)</f>
        <v>否</v>
      </c>
    </row>
    <row r="311" spans="1:23">
      <c r="A311" s="3" t="s">
        <v>688</v>
      </c>
      <c r="B311" s="3" t="s">
        <v>689</v>
      </c>
      <c r="C311" s="5">
        <v>37699</v>
      </c>
      <c r="D311" s="3"/>
      <c r="E311" s="6">
        <v>0</v>
      </c>
      <c r="F311" s="3"/>
      <c r="G311" s="3"/>
      <c r="H311" s="6">
        <v>4.17</v>
      </c>
      <c r="I311" s="3" t="s">
        <v>58</v>
      </c>
      <c r="J311" s="3" t="s">
        <v>59</v>
      </c>
      <c r="K311" s="1" t="str">
        <f t="shared" si="4"/>
        <v>0302020.IB</v>
      </c>
      <c r="L311" s="1" t="str">
        <f>[1]!b_info_name(K311)</f>
        <v>03国开02</v>
      </c>
      <c r="M311" t="str">
        <f>[1]!b_info_carrydate(K311)</f>
        <v>2003-03-31</v>
      </c>
      <c r="N311" t="str">
        <f>[1]!b_info_maturitydate(K311)</f>
        <v>2013-03-31</v>
      </c>
      <c r="O311" s="7">
        <f>[1]!b_issue_issueprice(K311)</f>
        <v>100</v>
      </c>
      <c r="P311" s="7">
        <f>[1]!b_info_couponrate(K311)</f>
        <v>2.87</v>
      </c>
      <c r="Q311" t="str">
        <f>[1]!b_info_coupon(K311)</f>
        <v>附息</v>
      </c>
      <c r="R311">
        <f>[1]!b_info_interestfrequency(K311)</f>
        <v>1</v>
      </c>
      <c r="S311" t="str">
        <f>[1]!b_info_windl2type(K311)</f>
        <v>政策银行债</v>
      </c>
      <c r="T311" s="9">
        <f ca="1">[1]!b_pq_volume(K311,parameter!C$2-10,parameter!C$2,100000000)</f>
        <v>0</v>
      </c>
      <c r="U311" s="7">
        <f ca="1">IF(K311&lt;&gt;"",[1]!b_anal_yield_cnbd(K311,parameter!C$2,1),"")</f>
        <v>0</v>
      </c>
      <c r="V311" t="str">
        <f>[1]!b_info_interesttype(A311)</f>
        <v>累进利率</v>
      </c>
      <c r="W311" t="str">
        <f>[1]!b_info_embeddedopt(A311)</f>
        <v>是</v>
      </c>
    </row>
    <row r="312" spans="1:23">
      <c r="A312" s="3" t="s">
        <v>690</v>
      </c>
      <c r="B312" s="3" t="s">
        <v>691</v>
      </c>
      <c r="C312" s="5">
        <v>45106</v>
      </c>
      <c r="D312" s="3" t="s">
        <v>223</v>
      </c>
      <c r="E312" s="6"/>
      <c r="F312" s="3"/>
      <c r="G312" s="3"/>
      <c r="H312" s="6">
        <v>2.6</v>
      </c>
      <c r="I312" s="3" t="s">
        <v>62</v>
      </c>
      <c r="J312" s="3" t="s">
        <v>59</v>
      </c>
      <c r="K312" s="1" t="str">
        <f t="shared" si="4"/>
        <v>CDBHFC23020.CMU</v>
      </c>
      <c r="L312" s="1" t="str">
        <f>[1]!b_info_name(K312)</f>
        <v>国开行 2.6% C20240628</v>
      </c>
      <c r="M312" t="str">
        <f>[1]!b_info_carrydate(K312)</f>
        <v>2023-06-29</v>
      </c>
      <c r="N312" t="str">
        <f>[1]!b_info_maturitydate(K312)</f>
        <v>2024-06-28</v>
      </c>
      <c r="O312" s="7">
        <f>[1]!b_issue_issueprice(K312)</f>
        <v>100</v>
      </c>
      <c r="P312" s="7">
        <f>[1]!b_info_couponrate(K312)</f>
        <v>2.6</v>
      </c>
      <c r="Q312" t="str">
        <f>[1]!b_info_coupon(K312)</f>
        <v>附息</v>
      </c>
      <c r="R312">
        <f>[1]!b_info_interestfrequency(K312)</f>
        <v>1</v>
      </c>
      <c r="S312">
        <f>[1]!b_info_windl2type(K312)</f>
        <v>0</v>
      </c>
      <c r="T312" s="9">
        <f ca="1">[1]!b_pq_volume(K312,parameter!C$2-10,parameter!C$2,100000000)</f>
        <v>0</v>
      </c>
      <c r="U312" s="7">
        <f ca="1">IF(K312&lt;&gt;"",[1]!b_anal_yield_cnbd(K312,parameter!C$2,1),"")</f>
        <v>0</v>
      </c>
      <c r="V312" t="str">
        <f>[1]!b_info_interesttype(A312)</f>
        <v>固定利率</v>
      </c>
      <c r="W312" t="str">
        <f>[1]!b_info_embeddedopt(A312)</f>
        <v>否</v>
      </c>
    </row>
    <row r="313" spans="1:23">
      <c r="A313" s="3" t="s">
        <v>692</v>
      </c>
      <c r="B313" s="3" t="s">
        <v>693</v>
      </c>
      <c r="C313" s="5">
        <v>37447</v>
      </c>
      <c r="D313" s="3"/>
      <c r="E313" s="6">
        <v>0</v>
      </c>
      <c r="F313" s="3"/>
      <c r="G313" s="3"/>
      <c r="H313" s="6">
        <v>2.6</v>
      </c>
      <c r="I313" s="3" t="s">
        <v>58</v>
      </c>
      <c r="J313" s="3" t="s">
        <v>59</v>
      </c>
      <c r="K313" s="1" t="str">
        <f t="shared" si="4"/>
        <v>020208.IB</v>
      </c>
      <c r="L313" s="1" t="str">
        <f>[1]!b_info_name(K313)</f>
        <v>02国开08</v>
      </c>
      <c r="M313" t="str">
        <f>[1]!b_info_carrydate(K313)</f>
        <v>2002-07-20</v>
      </c>
      <c r="N313" t="str">
        <f>[1]!b_info_maturitydate(K313)</f>
        <v>2009-07-20</v>
      </c>
      <c r="O313" s="7">
        <f>[1]!b_issue_issueprice(K313)</f>
        <v>100</v>
      </c>
      <c r="P313" s="7">
        <f>[1]!b_info_couponrate(K313)</f>
        <v>2.6</v>
      </c>
      <c r="Q313" t="str">
        <f>[1]!b_info_coupon(K313)</f>
        <v>附息</v>
      </c>
      <c r="R313">
        <f>[1]!b_info_interestfrequency(K313)</f>
        <v>1</v>
      </c>
      <c r="S313" t="str">
        <f>[1]!b_info_windl2type(K313)</f>
        <v>政策银行债</v>
      </c>
      <c r="T313" s="9">
        <f ca="1">[1]!b_pq_volume(K313,parameter!C$2-10,parameter!C$2,100000000)</f>
        <v>0</v>
      </c>
      <c r="U313" s="7">
        <f ca="1">IF(K313&lt;&gt;"",[1]!b_anal_yield_cnbd(K313,parameter!C$2,1),"")</f>
        <v>0</v>
      </c>
      <c r="V313" t="str">
        <f>[1]!b_info_interesttype(A313)</f>
        <v>固定利率</v>
      </c>
      <c r="W313" t="str">
        <f>[1]!b_info_embeddedopt(A313)</f>
        <v>否</v>
      </c>
    </row>
    <row r="314" spans="1:23">
      <c r="A314" s="3" t="s">
        <v>694</v>
      </c>
      <c r="B314" s="3" t="s">
        <v>695</v>
      </c>
      <c r="C314" s="5">
        <v>41159</v>
      </c>
      <c r="D314" s="3"/>
      <c r="E314" s="6">
        <v>0</v>
      </c>
      <c r="F314" s="3" t="s">
        <v>76</v>
      </c>
      <c r="G314" s="3"/>
      <c r="H314" s="6">
        <v>4.53</v>
      </c>
      <c r="I314" s="3" t="s">
        <v>77</v>
      </c>
      <c r="J314" s="3" t="s">
        <v>59</v>
      </c>
      <c r="K314" s="1" t="str">
        <f t="shared" si="4"/>
        <v>061201003.IB</v>
      </c>
      <c r="L314" s="1" t="str">
        <f>[1]!b_info_name(K314)</f>
        <v>12开元1A3</v>
      </c>
      <c r="M314" t="str">
        <f>[1]!b_info_carrydate(K314)</f>
        <v>2012-09-11</v>
      </c>
      <c r="N314" t="str">
        <f>[1]!b_info_maturitydate(K314)</f>
        <v>2014-01-12</v>
      </c>
      <c r="O314" s="7">
        <f>[1]!b_issue_issueprice(K314)</f>
        <v>100</v>
      </c>
      <c r="P314" s="7">
        <f>[1]!b_info_couponrate(K314)</f>
        <v>4.53</v>
      </c>
      <c r="Q314" t="str">
        <f>[1]!b_info_coupon(K314)</f>
        <v>附息</v>
      </c>
      <c r="R314">
        <f>[1]!b_info_interestfrequency(K314)</f>
        <v>4</v>
      </c>
      <c r="S314" t="str">
        <f>[1]!b_info_windl2type(K314)</f>
        <v>银保监会主管ABS</v>
      </c>
      <c r="T314" s="9">
        <f ca="1">[1]!b_pq_volume(K314,parameter!C$2-10,parameter!C$2,100000000)</f>
        <v>0</v>
      </c>
      <c r="U314" s="7">
        <f ca="1">IF(K314&lt;&gt;"",[1]!b_anal_yield_cnbd(K314,parameter!C$2,1),"")</f>
        <v>0</v>
      </c>
      <c r="V314" t="str">
        <f>[1]!b_info_interesttype(A314)</f>
        <v>固定利率</v>
      </c>
      <c r="W314" t="str">
        <f>[1]!b_info_embeddedopt(A314)</f>
        <v>否</v>
      </c>
    </row>
    <row r="315" spans="1:23">
      <c r="A315" s="3" t="s">
        <v>696</v>
      </c>
      <c r="B315" s="3" t="s">
        <v>122</v>
      </c>
      <c r="C315" s="5">
        <v>40646</v>
      </c>
      <c r="D315" s="3"/>
      <c r="E315" s="6">
        <v>0</v>
      </c>
      <c r="F315" s="3"/>
      <c r="G315" s="3"/>
      <c r="H315" s="6">
        <v>0.5</v>
      </c>
      <c r="I315" s="3" t="s">
        <v>62</v>
      </c>
      <c r="J315" s="3" t="s">
        <v>59</v>
      </c>
      <c r="K315" s="1" t="str">
        <f t="shared" si="4"/>
        <v>CDBHC11015.CMU</v>
      </c>
      <c r="L315" s="1" t="str">
        <f>[1]!b_info_name(K315)</f>
        <v>国开行存款证2012</v>
      </c>
      <c r="M315" t="str">
        <f>[1]!b_info_carrydate(K315)</f>
        <v>2011-04-13</v>
      </c>
      <c r="N315" t="str">
        <f>[1]!b_info_maturitydate(K315)</f>
        <v>2012-04-13</v>
      </c>
      <c r="O315" s="7">
        <f>[1]!b_issue_issueprice(K315)</f>
        <v>100</v>
      </c>
      <c r="P315" s="7">
        <f>[1]!b_info_couponrate(K315)</f>
        <v>0.5</v>
      </c>
      <c r="Q315" t="str">
        <f>[1]!b_info_coupon(K315)</f>
        <v>到期一次还本付息</v>
      </c>
      <c r="R315">
        <f>[1]!b_info_interestfrequency(K315)</f>
        <v>0</v>
      </c>
      <c r="S315">
        <f>[1]!b_info_windl2type(K315)</f>
        <v>0</v>
      </c>
      <c r="T315" s="9">
        <f ca="1">[1]!b_pq_volume(K315,parameter!C$2-10,parameter!C$2,100000000)</f>
        <v>0</v>
      </c>
      <c r="U315" s="7">
        <f ca="1">IF(K315&lt;&gt;"",[1]!b_anal_yield_cnbd(K315,parameter!C$2,1),"")</f>
        <v>0</v>
      </c>
      <c r="V315" t="str">
        <f>[1]!b_info_interesttype(A315)</f>
        <v>固定利率</v>
      </c>
      <c r="W315" t="str">
        <f>[1]!b_info_embeddedopt(A315)</f>
        <v>否</v>
      </c>
    </row>
    <row r="316" spans="1:23">
      <c r="A316" s="3" t="s">
        <v>697</v>
      </c>
      <c r="B316" s="3" t="s">
        <v>698</v>
      </c>
      <c r="C316" s="5">
        <v>35202</v>
      </c>
      <c r="D316" s="3"/>
      <c r="E316" s="6">
        <v>0</v>
      </c>
      <c r="F316" s="3"/>
      <c r="G316" s="3"/>
      <c r="H316" s="6">
        <v>10.7</v>
      </c>
      <c r="I316" s="3" t="s">
        <v>58</v>
      </c>
      <c r="J316" s="3" t="s">
        <v>59</v>
      </c>
      <c r="K316" s="1" t="str">
        <f t="shared" si="4"/>
        <v>4023.IB</v>
      </c>
      <c r="L316" s="1" t="str">
        <f>[1]!b_info_name(K316)</f>
        <v>96国开52</v>
      </c>
      <c r="M316" t="str">
        <f>[1]!b_info_carrydate(K316)</f>
        <v>1996-05-17</v>
      </c>
      <c r="N316" t="str">
        <f>[1]!b_info_maturitydate(K316)</f>
        <v>2001-05-17</v>
      </c>
      <c r="O316" s="7">
        <f>[1]!b_issue_issueprice(K316)</f>
        <v>100</v>
      </c>
      <c r="P316" s="7">
        <f>[1]!b_info_couponrate(K316)</f>
        <v>10.7</v>
      </c>
      <c r="Q316" t="str">
        <f>[1]!b_info_coupon(K316)</f>
        <v>附息</v>
      </c>
      <c r="R316">
        <f>[1]!b_info_interestfrequency(K316)</f>
        <v>1</v>
      </c>
      <c r="S316" t="str">
        <f>[1]!b_info_windl2type(K316)</f>
        <v>政策银行债</v>
      </c>
      <c r="T316" s="9">
        <f ca="1">[1]!b_pq_volume(K316,parameter!C$2-10,parameter!C$2,100000000)</f>
        <v>0</v>
      </c>
      <c r="U316" s="7">
        <f ca="1">IF(K316&lt;&gt;"",[1]!b_anal_yield_cnbd(K316,parameter!C$2,1),"")</f>
        <v>0</v>
      </c>
      <c r="V316" t="str">
        <f>[1]!b_info_interesttype(A316)</f>
        <v>固定利率</v>
      </c>
      <c r="W316" t="str">
        <f>[1]!b_info_embeddedopt(A316)</f>
        <v>否</v>
      </c>
    </row>
    <row r="317" spans="1:23">
      <c r="A317" s="3" t="s">
        <v>699</v>
      </c>
      <c r="B317" s="3" t="s">
        <v>700</v>
      </c>
      <c r="C317" s="5">
        <v>41089</v>
      </c>
      <c r="D317" s="3"/>
      <c r="E317" s="6">
        <v>0</v>
      </c>
      <c r="F317" s="3"/>
      <c r="G317" s="3"/>
      <c r="H317" s="6">
        <v>3.12</v>
      </c>
      <c r="I317" s="3" t="s">
        <v>58</v>
      </c>
      <c r="J317" s="3" t="s">
        <v>59</v>
      </c>
      <c r="K317" s="1" t="str">
        <f t="shared" si="4"/>
        <v>1202206.IB</v>
      </c>
      <c r="L317" s="1" t="str">
        <f>[1]!b_info_name(K317)</f>
        <v>12国开206</v>
      </c>
      <c r="M317" t="str">
        <f>[1]!b_info_carrydate(K317)</f>
        <v>2012-06-29</v>
      </c>
      <c r="N317" t="str">
        <f>[1]!b_info_maturitydate(K317)</f>
        <v>2014-01-20</v>
      </c>
      <c r="O317" s="7">
        <f>[1]!b_issue_issueprice(K317)</f>
        <v>100</v>
      </c>
      <c r="P317" s="7">
        <f>[1]!b_info_couponrate(K317)</f>
        <v>3.12</v>
      </c>
      <c r="Q317" t="str">
        <f>[1]!b_info_coupon(K317)</f>
        <v>附息</v>
      </c>
      <c r="R317">
        <f>[1]!b_info_interestfrequency(K317)</f>
        <v>1</v>
      </c>
      <c r="S317" t="str">
        <f>[1]!b_info_windl2type(K317)</f>
        <v>政策银行债</v>
      </c>
      <c r="T317" s="9">
        <f ca="1">[1]!b_pq_volume(K317,parameter!C$2-10,parameter!C$2,100000000)</f>
        <v>0</v>
      </c>
      <c r="U317" s="7">
        <f ca="1">IF(K317&lt;&gt;"",[1]!b_anal_yield_cnbd(K317,parameter!C$2,1),"")</f>
        <v>0</v>
      </c>
      <c r="V317" t="str">
        <f>[1]!b_info_interesttype(A317)</f>
        <v>固定利率</v>
      </c>
      <c r="W317" t="str">
        <f>[1]!b_info_embeddedopt(A317)</f>
        <v>否</v>
      </c>
    </row>
    <row r="318" spans="1:23">
      <c r="A318" s="3" t="s">
        <v>701</v>
      </c>
      <c r="B318" s="3" t="s">
        <v>702</v>
      </c>
      <c r="C318" s="5">
        <v>38623</v>
      </c>
      <c r="D318" s="3" t="s">
        <v>703</v>
      </c>
      <c r="E318" s="6">
        <v>200</v>
      </c>
      <c r="F318" s="3"/>
      <c r="G318" s="3"/>
      <c r="H318" s="6">
        <v>4.01</v>
      </c>
      <c r="I318" s="3" t="s">
        <v>58</v>
      </c>
      <c r="J318" s="3" t="s">
        <v>59</v>
      </c>
      <c r="K318" s="1" t="str">
        <f t="shared" si="4"/>
        <v>050220.IB</v>
      </c>
      <c r="L318" s="1" t="str">
        <f>[1]!b_info_name(K318)</f>
        <v>05国开20</v>
      </c>
      <c r="M318" t="str">
        <f>[1]!b_info_carrydate(K318)</f>
        <v>2005-10-11</v>
      </c>
      <c r="N318" t="str">
        <f>[1]!b_info_maturitydate(K318)</f>
        <v>2035-10-11</v>
      </c>
      <c r="O318" s="7">
        <f>[1]!b_issue_issueprice(K318)</f>
        <v>100</v>
      </c>
      <c r="P318" s="7">
        <f>[1]!b_info_couponrate(K318)</f>
        <v>4.01</v>
      </c>
      <c r="Q318" t="str">
        <f>[1]!b_info_coupon(K318)</f>
        <v>附息</v>
      </c>
      <c r="R318">
        <f>[1]!b_info_interestfrequency(K318)</f>
        <v>2</v>
      </c>
      <c r="S318" t="str">
        <f>[1]!b_info_windl2type(K318)</f>
        <v>政策银行债</v>
      </c>
      <c r="T318" s="9">
        <f ca="1">[1]!b_pq_volume(K318,parameter!C$2-10,parameter!C$2,100000000)</f>
        <v>0</v>
      </c>
      <c r="U318" s="7">
        <f ca="1">IF(K318&lt;&gt;"",[1]!b_anal_yield_cnbd(K318,parameter!C$2,1),"")</f>
        <v>2.8109</v>
      </c>
      <c r="V318" t="str">
        <f>[1]!b_info_interesttype(A318)</f>
        <v>固定利率</v>
      </c>
      <c r="W318" t="str">
        <f>[1]!b_info_embeddedopt(A318)</f>
        <v>否</v>
      </c>
    </row>
    <row r="319" spans="1:23">
      <c r="A319" s="3" t="s">
        <v>704</v>
      </c>
      <c r="B319" s="3" t="s">
        <v>705</v>
      </c>
      <c r="C319" s="5">
        <v>39440</v>
      </c>
      <c r="D319" s="3"/>
      <c r="E319" s="6">
        <v>0</v>
      </c>
      <c r="F319" s="3"/>
      <c r="G319" s="3"/>
      <c r="H319" s="6">
        <v>3.61</v>
      </c>
      <c r="I319" s="3" t="s">
        <v>58</v>
      </c>
      <c r="J319" s="3" t="s">
        <v>59</v>
      </c>
      <c r="K319" s="1" t="str">
        <f t="shared" si="4"/>
        <v>070228.IB</v>
      </c>
      <c r="L319" s="1" t="str">
        <f>[1]!b_info_name(K319)</f>
        <v>07国开28</v>
      </c>
      <c r="M319" t="str">
        <f>[1]!b_info_carrydate(K319)</f>
        <v>2008-02-19</v>
      </c>
      <c r="N319" t="str">
        <f>[1]!b_info_maturitydate(K319)</f>
        <v>2013-02-19</v>
      </c>
      <c r="O319" s="7">
        <f>[1]!b_issue_issueprice(K319)</f>
        <v>100</v>
      </c>
      <c r="P319" s="7">
        <f>[1]!b_info_couponrate(K319)</f>
        <v>4.75</v>
      </c>
      <c r="Q319" t="str">
        <f>[1]!b_info_coupon(K319)</f>
        <v>附息</v>
      </c>
      <c r="R319">
        <f>[1]!b_info_interestfrequency(K319)</f>
        <v>2</v>
      </c>
      <c r="S319" t="str">
        <f>[1]!b_info_windl2type(K319)</f>
        <v>政策银行债</v>
      </c>
      <c r="T319" s="9">
        <f ca="1">[1]!b_pq_volume(K319,parameter!C$2-10,parameter!C$2,100000000)</f>
        <v>0</v>
      </c>
      <c r="U319" s="7">
        <f ca="1">IF(K319&lt;&gt;"",[1]!b_anal_yield_cnbd(K319,parameter!C$2,1),"")</f>
        <v>0</v>
      </c>
      <c r="V319" t="str">
        <f>[1]!b_info_interesttype(A319)</f>
        <v>浮动利率</v>
      </c>
      <c r="W319" t="str">
        <f>[1]!b_info_embeddedopt(A319)</f>
        <v>否</v>
      </c>
    </row>
    <row r="320" spans="1:23">
      <c r="A320" s="3" t="s">
        <v>706</v>
      </c>
      <c r="B320" s="3" t="s">
        <v>707</v>
      </c>
      <c r="C320" s="5">
        <v>35400</v>
      </c>
      <c r="D320" s="3"/>
      <c r="E320" s="6">
        <v>0</v>
      </c>
      <c r="F320" s="3"/>
      <c r="G320" s="3"/>
      <c r="H320" s="6">
        <v>2.98</v>
      </c>
      <c r="I320" s="3" t="s">
        <v>58</v>
      </c>
      <c r="J320" s="3" t="s">
        <v>59</v>
      </c>
      <c r="K320" s="1" t="str">
        <f t="shared" si="4"/>
        <v>9001.IB</v>
      </c>
      <c r="L320" s="1" t="str">
        <f>[1]!b_info_name(K320)</f>
        <v>96政策债</v>
      </c>
      <c r="M320" t="str">
        <f>[1]!b_info_carrydate(K320)</f>
        <v>1996-12-01</v>
      </c>
      <c r="N320" t="str">
        <f>[1]!b_info_maturitydate(K320)</f>
        <v>2004-12-01</v>
      </c>
      <c r="O320" s="7">
        <f>[1]!b_issue_issueprice(K320)</f>
        <v>100</v>
      </c>
      <c r="P320" s="7">
        <f>[1]!b_info_couponrate(K320)</f>
        <v>8.47</v>
      </c>
      <c r="Q320" t="str">
        <f>[1]!b_info_coupon(K320)</f>
        <v>附息</v>
      </c>
      <c r="R320">
        <f>[1]!b_info_interestfrequency(K320)</f>
        <v>1</v>
      </c>
      <c r="S320" t="str">
        <f>[1]!b_info_windl2type(K320)</f>
        <v>政策银行债</v>
      </c>
      <c r="T320" s="9">
        <f ca="1">[1]!b_pq_volume(K320,parameter!C$2-10,parameter!C$2,100000000)</f>
        <v>0</v>
      </c>
      <c r="U320" s="7">
        <f ca="1">IF(K320&lt;&gt;"",[1]!b_anal_yield_cnbd(K320,parameter!C$2,1),"")</f>
        <v>0</v>
      </c>
      <c r="V320" t="str">
        <f>[1]!b_info_interesttype(A320)</f>
        <v>浮动利率</v>
      </c>
      <c r="W320" t="str">
        <f>[1]!b_info_embeddedopt(A320)</f>
        <v>否</v>
      </c>
    </row>
    <row r="321" spans="1:23">
      <c r="A321" s="3" t="s">
        <v>708</v>
      </c>
      <c r="B321" s="3" t="s">
        <v>120</v>
      </c>
      <c r="C321" s="5">
        <v>41127</v>
      </c>
      <c r="D321" s="3"/>
      <c r="E321" s="6">
        <v>0</v>
      </c>
      <c r="F321" s="3"/>
      <c r="G321" s="3"/>
      <c r="H321" s="6">
        <v>2.8</v>
      </c>
      <c r="I321" s="3" t="s">
        <v>62</v>
      </c>
      <c r="J321" s="3" t="s">
        <v>59</v>
      </c>
      <c r="K321" s="1" t="str">
        <f t="shared" si="4"/>
        <v>CDBHC12070.CMU</v>
      </c>
      <c r="L321" s="1" t="str">
        <f>[1]!b_info_name(K321)</f>
        <v>国开行存款证2015</v>
      </c>
      <c r="M321" t="str">
        <f>[1]!b_info_carrydate(K321)</f>
        <v>2012-08-06</v>
      </c>
      <c r="N321" t="str">
        <f>[1]!b_info_maturitydate(K321)</f>
        <v>2015-08-06</v>
      </c>
      <c r="O321" s="7">
        <f>[1]!b_issue_issueprice(K321)</f>
        <v>100</v>
      </c>
      <c r="P321" s="7">
        <f>[1]!b_info_couponrate(K321)</f>
        <v>2.8</v>
      </c>
      <c r="Q321" t="str">
        <f>[1]!b_info_coupon(K321)</f>
        <v>附息</v>
      </c>
      <c r="R321">
        <f>[1]!b_info_interestfrequency(K321)</f>
        <v>2</v>
      </c>
      <c r="S321">
        <f>[1]!b_info_windl2type(K321)</f>
        <v>0</v>
      </c>
      <c r="T321" s="9">
        <f ca="1">[1]!b_pq_volume(K321,parameter!C$2-10,parameter!C$2,100000000)</f>
        <v>0</v>
      </c>
      <c r="U321" s="7">
        <f ca="1">IF(K321&lt;&gt;"",[1]!b_anal_yield_cnbd(K321,parameter!C$2,1),"")</f>
        <v>0</v>
      </c>
      <c r="V321" t="str">
        <f>[1]!b_info_interesttype(A321)</f>
        <v>固定利率</v>
      </c>
      <c r="W321" t="str">
        <f>[1]!b_info_embeddedopt(A321)</f>
        <v>否</v>
      </c>
    </row>
    <row r="322" spans="1:23">
      <c r="A322" s="3" t="s">
        <v>709</v>
      </c>
      <c r="B322" s="3" t="s">
        <v>710</v>
      </c>
      <c r="C322" s="5">
        <v>42325</v>
      </c>
      <c r="D322" s="3"/>
      <c r="E322" s="6">
        <v>0</v>
      </c>
      <c r="F322" s="3"/>
      <c r="G322" s="3"/>
      <c r="H322" s="6">
        <v>4.38</v>
      </c>
      <c r="I322" s="3" t="s">
        <v>58</v>
      </c>
      <c r="J322" s="3" t="s">
        <v>59</v>
      </c>
      <c r="K322" s="1" t="str">
        <f t="shared" si="4"/>
        <v>150224.IB</v>
      </c>
      <c r="L322" s="1" t="str">
        <f>[1]!b_info_name(K322)</f>
        <v>15国开24</v>
      </c>
      <c r="M322" t="str">
        <f>[1]!b_info_carrydate(K322)</f>
        <v>2015-11-19</v>
      </c>
      <c r="N322" t="str">
        <f>[1]!b_info_maturitydate(K322)</f>
        <v>2017-11-19</v>
      </c>
      <c r="O322" s="7">
        <f>[1]!b_issue_issueprice(K322)</f>
        <v>100</v>
      </c>
      <c r="P322" s="7">
        <f>[1]!b_info_couponrate(K322)</f>
        <v>3.08</v>
      </c>
      <c r="Q322" t="str">
        <f>[1]!b_info_coupon(K322)</f>
        <v>附息</v>
      </c>
      <c r="R322">
        <f>[1]!b_info_interestfrequency(K322)</f>
        <v>4</v>
      </c>
      <c r="S322" t="str">
        <f>[1]!b_info_windl2type(K322)</f>
        <v>政策银行债</v>
      </c>
      <c r="T322" s="9">
        <f ca="1">[1]!b_pq_volume(K322,parameter!C$2-10,parameter!C$2,100000000)</f>
        <v>0</v>
      </c>
      <c r="U322" s="7">
        <f ca="1">IF(K322&lt;&gt;"",[1]!b_anal_yield_cnbd(K322,parameter!C$2,1),"")</f>
        <v>0</v>
      </c>
      <c r="V322" t="str">
        <f>[1]!b_info_interesttype(A322)</f>
        <v>浮动利率</v>
      </c>
      <c r="W322" t="str">
        <f>[1]!b_info_embeddedopt(A322)</f>
        <v>否</v>
      </c>
    </row>
    <row r="323" spans="1:23">
      <c r="A323" s="3" t="s">
        <v>711</v>
      </c>
      <c r="B323" s="3" t="s">
        <v>712</v>
      </c>
      <c r="C323" s="5">
        <v>44855</v>
      </c>
      <c r="D323" s="3"/>
      <c r="E323" s="6">
        <v>0</v>
      </c>
      <c r="F323" s="3"/>
      <c r="G323" s="3"/>
      <c r="H323" s="6">
        <v>2.8</v>
      </c>
      <c r="I323" s="3" t="s">
        <v>62</v>
      </c>
      <c r="J323" s="3" t="s">
        <v>59</v>
      </c>
      <c r="K323" s="1" t="str">
        <f t="shared" si="4"/>
        <v>CDBHC22032.CMU</v>
      </c>
      <c r="L323" s="1" t="str">
        <f>[1]!b_info_name(K323)</f>
        <v>开发银行 2.8% C2023</v>
      </c>
      <c r="M323" t="str">
        <f>[1]!b_info_carrydate(K323)</f>
        <v>2022-10-21</v>
      </c>
      <c r="N323" t="str">
        <f>[1]!b_info_maturitydate(K323)</f>
        <v>2023-10-20</v>
      </c>
      <c r="O323" s="7">
        <f>[1]!b_issue_issueprice(K323)</f>
        <v>100</v>
      </c>
      <c r="P323" s="7">
        <f>[1]!b_info_couponrate(K323)</f>
        <v>2.8</v>
      </c>
      <c r="Q323" t="str">
        <f>[1]!b_info_coupon(K323)</f>
        <v>附息</v>
      </c>
      <c r="R323">
        <f>[1]!b_info_interestfrequency(K323)</f>
        <v>1</v>
      </c>
      <c r="S323">
        <f>[1]!b_info_windl2type(K323)</f>
        <v>0</v>
      </c>
      <c r="T323" s="9">
        <f ca="1">[1]!b_pq_volume(K323,parameter!C$2-10,parameter!C$2,100000000)</f>
        <v>0</v>
      </c>
      <c r="U323" s="7">
        <f ca="1">IF(K323&lt;&gt;"",[1]!b_anal_yield_cnbd(K323,parameter!C$2,1),"")</f>
        <v>0</v>
      </c>
      <c r="V323" t="str">
        <f>[1]!b_info_interesttype(A323)</f>
        <v>固定利率</v>
      </c>
      <c r="W323" t="str">
        <f>[1]!b_info_embeddedopt(A323)</f>
        <v>否</v>
      </c>
    </row>
    <row r="324" spans="1:23">
      <c r="A324" s="3" t="s">
        <v>713</v>
      </c>
      <c r="B324" s="3" t="s">
        <v>714</v>
      </c>
      <c r="C324" s="5">
        <v>39566</v>
      </c>
      <c r="D324" s="3"/>
      <c r="E324" s="6">
        <v>0</v>
      </c>
      <c r="F324" s="3" t="s">
        <v>76</v>
      </c>
      <c r="G324" s="3"/>
      <c r="H324" s="6">
        <v>4.8</v>
      </c>
      <c r="I324" s="3" t="s">
        <v>77</v>
      </c>
      <c r="J324" s="3" t="s">
        <v>59</v>
      </c>
      <c r="K324" s="1" t="str">
        <f t="shared" si="4"/>
        <v>0830011.IB</v>
      </c>
      <c r="L324" s="1" t="str">
        <f>[1]!b_info_name(K324)</f>
        <v>08开元1A1</v>
      </c>
      <c r="M324" t="str">
        <f>[1]!b_info_carrydate(K324)</f>
        <v>2008-04-29</v>
      </c>
      <c r="N324" t="str">
        <f>[1]!b_info_maturitydate(K324)</f>
        <v>2009-01-12</v>
      </c>
      <c r="O324" s="7">
        <f>[1]!b_issue_issueprice(K324)</f>
        <v>100</v>
      </c>
      <c r="P324" s="7">
        <f>[1]!b_info_couponrate(K324)</f>
        <v>4.8</v>
      </c>
      <c r="Q324" t="str">
        <f>[1]!b_info_coupon(K324)</f>
        <v>附息</v>
      </c>
      <c r="R324">
        <f>[1]!b_info_interestfrequency(K324)</f>
        <v>4</v>
      </c>
      <c r="S324" t="str">
        <f>[1]!b_info_windl2type(K324)</f>
        <v>银保监会主管ABS</v>
      </c>
      <c r="T324" s="9">
        <f ca="1">[1]!b_pq_volume(K324,parameter!C$2-10,parameter!C$2,100000000)</f>
        <v>0</v>
      </c>
      <c r="U324" s="7">
        <f ca="1">IF(K324&lt;&gt;"",[1]!b_anal_yield_cnbd(K324,parameter!C$2,1),"")</f>
        <v>0</v>
      </c>
      <c r="V324" t="str">
        <f>[1]!b_info_interesttype(A324)</f>
        <v>固定利率</v>
      </c>
      <c r="W324" t="str">
        <f>[1]!b_info_embeddedopt(A324)</f>
        <v>否</v>
      </c>
    </row>
    <row r="325" spans="1:23">
      <c r="A325" s="3" t="s">
        <v>715</v>
      </c>
      <c r="B325" s="3" t="s">
        <v>473</v>
      </c>
      <c r="C325" s="5">
        <v>43264</v>
      </c>
      <c r="D325" s="3"/>
      <c r="E325" s="6">
        <v>0</v>
      </c>
      <c r="F325" s="3"/>
      <c r="G325" s="3"/>
      <c r="H325" s="6">
        <v>4.2</v>
      </c>
      <c r="I325" s="3" t="s">
        <v>62</v>
      </c>
      <c r="J325" s="3" t="s">
        <v>59</v>
      </c>
      <c r="K325" s="1" t="str">
        <f t="shared" si="4"/>
        <v>CDBHC18029.CMU</v>
      </c>
      <c r="L325" s="1" t="str">
        <f>[1]!b_info_name(K325)</f>
        <v>国开行 4.2% C2019</v>
      </c>
      <c r="M325" t="str">
        <f>[1]!b_info_carrydate(K325)</f>
        <v>2018-06-13</v>
      </c>
      <c r="N325" t="str">
        <f>[1]!b_info_maturitydate(K325)</f>
        <v>2019-06-13</v>
      </c>
      <c r="O325" s="7">
        <f>[1]!b_issue_issueprice(K325)</f>
        <v>100</v>
      </c>
      <c r="P325" s="7">
        <f>[1]!b_info_couponrate(K325)</f>
        <v>4.2</v>
      </c>
      <c r="Q325" t="str">
        <f>[1]!b_info_coupon(K325)</f>
        <v>到期一次还本付息</v>
      </c>
      <c r="R325">
        <f>[1]!b_info_interestfrequency(K325)</f>
        <v>0</v>
      </c>
      <c r="S325">
        <f>[1]!b_info_windl2type(K325)</f>
        <v>0</v>
      </c>
      <c r="T325" s="9">
        <f ca="1">[1]!b_pq_volume(K325,parameter!C$2-10,parameter!C$2,100000000)</f>
        <v>0</v>
      </c>
      <c r="U325" s="7">
        <f ca="1">IF(K325&lt;&gt;"",[1]!b_anal_yield_cnbd(K325,parameter!C$2,1),"")</f>
        <v>0</v>
      </c>
      <c r="V325" t="str">
        <f>[1]!b_info_interesttype(A325)</f>
        <v>固定利率</v>
      </c>
      <c r="W325" t="str">
        <f>[1]!b_info_embeddedopt(A325)</f>
        <v>否</v>
      </c>
    </row>
    <row r="326" spans="1:23">
      <c r="A326" s="3" t="s">
        <v>716</v>
      </c>
      <c r="B326" s="3" t="s">
        <v>120</v>
      </c>
      <c r="C326" s="5">
        <v>41407</v>
      </c>
      <c r="D326" s="3"/>
      <c r="E326" s="6">
        <v>0</v>
      </c>
      <c r="F326" s="3"/>
      <c r="G326" s="3"/>
      <c r="H326" s="6">
        <v>2.7</v>
      </c>
      <c r="I326" s="3" t="s">
        <v>62</v>
      </c>
      <c r="J326" s="3" t="s">
        <v>59</v>
      </c>
      <c r="K326" s="1" t="str">
        <f t="shared" ref="K326:K389" si="5">A326</f>
        <v>CDBHC13051.CMU</v>
      </c>
      <c r="L326" s="1" t="str">
        <f>[1]!b_info_name(K326)</f>
        <v>国开行存款证2015</v>
      </c>
      <c r="M326" t="str">
        <f>[1]!b_info_carrydate(K326)</f>
        <v>2013-05-13</v>
      </c>
      <c r="N326" t="str">
        <f>[1]!b_info_maturitydate(K326)</f>
        <v>2015-05-13</v>
      </c>
      <c r="O326" s="7">
        <f>[1]!b_issue_issueprice(K326)</f>
        <v>100</v>
      </c>
      <c r="P326" s="7">
        <f>[1]!b_info_couponrate(K326)</f>
        <v>2.7</v>
      </c>
      <c r="Q326" t="str">
        <f>[1]!b_info_coupon(K326)</f>
        <v>附息</v>
      </c>
      <c r="R326">
        <f>[1]!b_info_interestfrequency(K326)</f>
        <v>1</v>
      </c>
      <c r="S326">
        <f>[1]!b_info_windl2type(K326)</f>
        <v>0</v>
      </c>
      <c r="T326" s="9">
        <f ca="1">[1]!b_pq_volume(K326,parameter!C$2-10,parameter!C$2,100000000)</f>
        <v>0</v>
      </c>
      <c r="U326" s="7">
        <f ca="1">IF(K326&lt;&gt;"",[1]!b_anal_yield_cnbd(K326,parameter!C$2,1),"")</f>
        <v>0</v>
      </c>
      <c r="V326" t="str">
        <f>[1]!b_info_interesttype(A326)</f>
        <v>固定利率</v>
      </c>
      <c r="W326" t="str">
        <f>[1]!b_info_embeddedopt(A326)</f>
        <v>否</v>
      </c>
    </row>
    <row r="327" spans="1:23">
      <c r="A327" s="3" t="s">
        <v>717</v>
      </c>
      <c r="B327" s="3" t="s">
        <v>718</v>
      </c>
      <c r="C327" s="5">
        <v>44357</v>
      </c>
      <c r="D327" s="3"/>
      <c r="E327" s="6">
        <v>0</v>
      </c>
      <c r="F327" s="3"/>
      <c r="G327" s="3"/>
      <c r="H327" s="6">
        <v>0.2</v>
      </c>
      <c r="I327" s="3" t="s">
        <v>58</v>
      </c>
      <c r="J327" s="3" t="s">
        <v>59</v>
      </c>
      <c r="K327" s="1" t="str">
        <f t="shared" si="5"/>
        <v>2102029.IB</v>
      </c>
      <c r="L327" s="1" t="str">
        <f>[1]!b_info_name(K327)</f>
        <v>21国开美元2</v>
      </c>
      <c r="M327" t="str">
        <f>[1]!b_info_carrydate(K327)</f>
        <v>2021-06-17</v>
      </c>
      <c r="N327" t="str">
        <f>[1]!b_info_maturitydate(K327)</f>
        <v>2021-12-17</v>
      </c>
      <c r="O327" s="7">
        <f>[1]!b_issue_issueprice(K327)</f>
        <v>100</v>
      </c>
      <c r="P327" s="7">
        <f>[1]!b_info_couponrate(K327)</f>
        <v>0.2</v>
      </c>
      <c r="Q327" t="str">
        <f>[1]!b_info_coupon(K327)</f>
        <v>到期一次还本付息</v>
      </c>
      <c r="R327">
        <f>[1]!b_info_interestfrequency(K327)</f>
        <v>0</v>
      </c>
      <c r="S327" t="str">
        <f>[1]!b_info_windl2type(K327)</f>
        <v>政策银行债</v>
      </c>
      <c r="T327" s="9">
        <f ca="1">[1]!b_pq_volume(K327,parameter!C$2-10,parameter!C$2,100000000)</f>
        <v>0</v>
      </c>
      <c r="U327" s="7">
        <f ca="1">IF(K327&lt;&gt;"",[1]!b_anal_yield_cnbd(K327,parameter!C$2,1),"")</f>
        <v>0</v>
      </c>
      <c r="V327" t="str">
        <f>[1]!b_info_interesttype(A327)</f>
        <v>固定利率</v>
      </c>
      <c r="W327" t="str">
        <f>[1]!b_info_embeddedopt(A327)</f>
        <v>否</v>
      </c>
    </row>
    <row r="328" spans="1:23">
      <c r="A328" s="3" t="s">
        <v>719</v>
      </c>
      <c r="B328" s="3" t="s">
        <v>720</v>
      </c>
      <c r="C328" s="5">
        <v>40311</v>
      </c>
      <c r="D328" s="3"/>
      <c r="E328" s="6">
        <v>0</v>
      </c>
      <c r="F328" s="3"/>
      <c r="G328" s="3"/>
      <c r="H328" s="6">
        <v>3</v>
      </c>
      <c r="I328" s="3" t="s">
        <v>58</v>
      </c>
      <c r="J328" s="3" t="s">
        <v>59</v>
      </c>
      <c r="K328" s="1" t="str">
        <f t="shared" si="5"/>
        <v>100212.IB</v>
      </c>
      <c r="L328" s="1" t="str">
        <f>[1]!b_info_name(K328)</f>
        <v>10国开12</v>
      </c>
      <c r="M328" t="str">
        <f>[1]!b_info_carrydate(K328)</f>
        <v>2010-05-20</v>
      </c>
      <c r="N328" t="str">
        <f>[1]!b_info_maturitydate(K328)</f>
        <v>2015-05-20</v>
      </c>
      <c r="O328" s="7">
        <f>[1]!b_issue_issueprice(K328)</f>
        <v>100</v>
      </c>
      <c r="P328" s="7">
        <f>[1]!b_info_couponrate(K328)</f>
        <v>3</v>
      </c>
      <c r="Q328" t="str">
        <f>[1]!b_info_coupon(K328)</f>
        <v>附息</v>
      </c>
      <c r="R328">
        <f>[1]!b_info_interestfrequency(K328)</f>
        <v>1</v>
      </c>
      <c r="S328" t="str">
        <f>[1]!b_info_windl2type(K328)</f>
        <v>政策银行债</v>
      </c>
      <c r="T328" s="9">
        <f ca="1">[1]!b_pq_volume(K328,parameter!C$2-10,parameter!C$2,100000000)</f>
        <v>0</v>
      </c>
      <c r="U328" s="7">
        <f ca="1">IF(K328&lt;&gt;"",[1]!b_anal_yield_cnbd(K328,parameter!C$2,1),"")</f>
        <v>0</v>
      </c>
      <c r="V328" t="str">
        <f>[1]!b_info_interesttype(A328)</f>
        <v>固定利率</v>
      </c>
      <c r="W328" t="str">
        <f>[1]!b_info_embeddedopt(A328)</f>
        <v>否</v>
      </c>
    </row>
    <row r="329" spans="1:23">
      <c r="A329" s="3" t="s">
        <v>721</v>
      </c>
      <c r="B329" s="3" t="s">
        <v>722</v>
      </c>
      <c r="C329" s="5">
        <v>40507</v>
      </c>
      <c r="D329" s="3"/>
      <c r="E329" s="6">
        <v>0</v>
      </c>
      <c r="F329" s="3"/>
      <c r="G329" s="3"/>
      <c r="H329" s="6">
        <v>3.15</v>
      </c>
      <c r="I329" s="3" t="s">
        <v>58</v>
      </c>
      <c r="J329" s="3" t="s">
        <v>59</v>
      </c>
      <c r="K329" s="1" t="str">
        <f t="shared" si="5"/>
        <v>100236.IB</v>
      </c>
      <c r="L329" s="1" t="str">
        <f>[1]!b_info_name(K329)</f>
        <v>10国开36</v>
      </c>
      <c r="M329" t="str">
        <f>[1]!b_info_carrydate(K329)</f>
        <v>2010-12-07</v>
      </c>
      <c r="N329" t="str">
        <f>[1]!b_info_maturitydate(K329)</f>
        <v>2015-12-07</v>
      </c>
      <c r="O329" s="7">
        <f>[1]!b_issue_issueprice(K329)</f>
        <v>100</v>
      </c>
      <c r="P329" s="7">
        <f>[1]!b_info_couponrate(K329)</f>
        <v>2.96</v>
      </c>
      <c r="Q329" t="str">
        <f>[1]!b_info_coupon(K329)</f>
        <v>附息</v>
      </c>
      <c r="R329">
        <f>[1]!b_info_interestfrequency(K329)</f>
        <v>4</v>
      </c>
      <c r="S329" t="str">
        <f>[1]!b_info_windl2type(K329)</f>
        <v>政策银行债</v>
      </c>
      <c r="T329" s="9">
        <f ca="1">[1]!b_pq_volume(K329,parameter!C$2-10,parameter!C$2,100000000)</f>
        <v>0</v>
      </c>
      <c r="U329" s="7">
        <f ca="1">IF(K329&lt;&gt;"",[1]!b_anal_yield_cnbd(K329,parameter!C$2,1),"")</f>
        <v>0</v>
      </c>
      <c r="V329" t="str">
        <f>[1]!b_info_interesttype(A329)</f>
        <v>浮动利率</v>
      </c>
      <c r="W329" t="str">
        <f>[1]!b_info_embeddedopt(A329)</f>
        <v>是</v>
      </c>
    </row>
    <row r="330" spans="1:23">
      <c r="A330" s="3" t="s">
        <v>723</v>
      </c>
      <c r="B330" s="3" t="s">
        <v>724</v>
      </c>
      <c r="C330" s="5">
        <v>39252</v>
      </c>
      <c r="D330" s="3"/>
      <c r="E330" s="6">
        <v>0</v>
      </c>
      <c r="F330" s="3"/>
      <c r="G330" s="3"/>
      <c r="H330" s="6">
        <v>5.46</v>
      </c>
      <c r="I330" s="3" t="s">
        <v>58</v>
      </c>
      <c r="J330" s="3" t="s">
        <v>59</v>
      </c>
      <c r="K330" s="1" t="str">
        <f t="shared" si="5"/>
        <v>070211.IB</v>
      </c>
      <c r="L330" s="1" t="str">
        <f>[1]!b_info_name(K330)</f>
        <v>07国开11</v>
      </c>
      <c r="M330" t="str">
        <f>[1]!b_info_carrydate(K330)</f>
        <v>2007-06-28</v>
      </c>
      <c r="N330" t="str">
        <f>[1]!b_info_maturitydate(K330)</f>
        <v>2012-06-28</v>
      </c>
      <c r="O330" s="7">
        <f>[1]!b_issue_issueprice(K330)</f>
        <v>100</v>
      </c>
      <c r="P330" s="7">
        <f>[1]!b_info_couponrate(K330)</f>
        <v>3.53</v>
      </c>
      <c r="Q330" t="str">
        <f>[1]!b_info_coupon(K330)</f>
        <v>附息</v>
      </c>
      <c r="R330">
        <f>[1]!b_info_interestfrequency(K330)</f>
        <v>4</v>
      </c>
      <c r="S330" t="str">
        <f>[1]!b_info_windl2type(K330)</f>
        <v>政策银行债</v>
      </c>
      <c r="T330" s="9">
        <f ca="1">[1]!b_pq_volume(K330,parameter!C$2-10,parameter!C$2,100000000)</f>
        <v>0</v>
      </c>
      <c r="U330" s="7">
        <f ca="1">IF(K330&lt;&gt;"",[1]!b_anal_yield_cnbd(K330,parameter!C$2,1),"")</f>
        <v>0</v>
      </c>
      <c r="V330" t="str">
        <f>[1]!b_info_interesttype(A330)</f>
        <v>浮动利率</v>
      </c>
      <c r="W330" t="str">
        <f>[1]!b_info_embeddedopt(A330)</f>
        <v>否</v>
      </c>
    </row>
    <row r="331" spans="1:23">
      <c r="A331" s="3" t="s">
        <v>725</v>
      </c>
      <c r="B331" s="3" t="s">
        <v>726</v>
      </c>
      <c r="C331" s="5">
        <v>39164</v>
      </c>
      <c r="D331" s="3"/>
      <c r="E331" s="6">
        <v>0</v>
      </c>
      <c r="F331" s="3"/>
      <c r="G331" s="3"/>
      <c r="H331" s="6">
        <v>3.48</v>
      </c>
      <c r="I331" s="3" t="s">
        <v>58</v>
      </c>
      <c r="J331" s="3" t="s">
        <v>59</v>
      </c>
      <c r="K331" s="1" t="str">
        <f t="shared" si="5"/>
        <v>070203.IB</v>
      </c>
      <c r="L331" s="1" t="str">
        <f>[1]!b_info_name(K331)</f>
        <v>07国开03</v>
      </c>
      <c r="M331" t="str">
        <f>[1]!b_info_carrydate(K331)</f>
        <v>2007-04-03</v>
      </c>
      <c r="N331" t="str">
        <f>[1]!b_info_maturitydate(K331)</f>
        <v>2014-04-03</v>
      </c>
      <c r="O331" s="7">
        <f>[1]!b_issue_issueprice(K331)</f>
        <v>100</v>
      </c>
      <c r="P331" s="7">
        <f>[1]!b_info_couponrate(K331)</f>
        <v>3.27</v>
      </c>
      <c r="Q331" t="str">
        <f>[1]!b_info_coupon(K331)</f>
        <v>附息</v>
      </c>
      <c r="R331">
        <f>[1]!b_info_interestfrequency(K331)</f>
        <v>1</v>
      </c>
      <c r="S331" t="str">
        <f>[1]!b_info_windl2type(K331)</f>
        <v>政策银行债</v>
      </c>
      <c r="T331" s="9">
        <f ca="1">[1]!b_pq_volume(K331,parameter!C$2-10,parameter!C$2,100000000)</f>
        <v>0</v>
      </c>
      <c r="U331" s="7">
        <f ca="1">IF(K331&lt;&gt;"",[1]!b_anal_yield_cnbd(K331,parameter!C$2,1),"")</f>
        <v>0</v>
      </c>
      <c r="V331" t="str">
        <f>[1]!b_info_interesttype(A331)</f>
        <v>浮动利率</v>
      </c>
      <c r="W331" t="str">
        <f>[1]!b_info_embeddedopt(A331)</f>
        <v>否</v>
      </c>
    </row>
    <row r="332" spans="1:23">
      <c r="A332" s="3" t="s">
        <v>727</v>
      </c>
      <c r="B332" s="3" t="s">
        <v>728</v>
      </c>
      <c r="C332" s="5">
        <v>42622</v>
      </c>
      <c r="D332" s="3"/>
      <c r="E332" s="6">
        <v>0</v>
      </c>
      <c r="F332" s="3"/>
      <c r="G332" s="3"/>
      <c r="H332" s="6">
        <v>0</v>
      </c>
      <c r="I332" s="3" t="s">
        <v>77</v>
      </c>
      <c r="J332" s="3" t="s">
        <v>59</v>
      </c>
      <c r="K332" s="1" t="str">
        <f t="shared" si="5"/>
        <v>1689182.IB</v>
      </c>
      <c r="L332" s="1" t="str">
        <f>[1]!b_info_name(K332)</f>
        <v>16开元2C</v>
      </c>
      <c r="M332" t="str">
        <f>[1]!b_info_carrydate(K332)</f>
        <v>2016-09-13</v>
      </c>
      <c r="N332" t="str">
        <f>[1]!b_info_maturitydate(K332)</f>
        <v>2018-06-12</v>
      </c>
      <c r="O332" s="7">
        <f>[1]!b_issue_issueprice(K332)</f>
        <v>100</v>
      </c>
      <c r="P332" s="7">
        <f>[1]!b_info_couponrate(K332)</f>
        <v>0</v>
      </c>
      <c r="Q332" t="str">
        <f>[1]!b_info_coupon(K332)</f>
        <v>到期一次还本付息</v>
      </c>
      <c r="R332">
        <f>[1]!b_info_interestfrequency(K332)</f>
        <v>0</v>
      </c>
      <c r="S332" t="str">
        <f>[1]!b_info_windl2type(K332)</f>
        <v>银保监会主管ABS</v>
      </c>
      <c r="T332" s="9">
        <f ca="1">[1]!b_pq_volume(K332,parameter!C$2-10,parameter!C$2,100000000)</f>
        <v>0</v>
      </c>
      <c r="U332" s="7">
        <f ca="1">IF(K332&lt;&gt;"",[1]!b_anal_yield_cnbd(K332,parameter!C$2,1),"")</f>
        <v>0</v>
      </c>
      <c r="V332" t="str">
        <f>[1]!b_info_interesttype(A332)</f>
        <v>固定利率</v>
      </c>
      <c r="W332" t="str">
        <f>[1]!b_info_embeddedopt(A332)</f>
        <v>否</v>
      </c>
    </row>
    <row r="333" spans="1:23">
      <c r="A333" s="3" t="s">
        <v>729</v>
      </c>
      <c r="B333" s="3" t="s">
        <v>730</v>
      </c>
      <c r="C333" s="5">
        <v>41836</v>
      </c>
      <c r="D333" s="3"/>
      <c r="E333" s="6">
        <v>0</v>
      </c>
      <c r="F333" s="3" t="s">
        <v>76</v>
      </c>
      <c r="G333" s="3"/>
      <c r="H333" s="6">
        <v>5.2</v>
      </c>
      <c r="I333" s="3" t="s">
        <v>77</v>
      </c>
      <c r="J333" s="3" t="s">
        <v>59</v>
      </c>
      <c r="K333" s="1" t="str">
        <f t="shared" si="5"/>
        <v>1489060.IB</v>
      </c>
      <c r="L333" s="1" t="str">
        <f>[1]!b_info_name(K333)</f>
        <v>14开元4A2</v>
      </c>
      <c r="M333" t="str">
        <f>[1]!b_info_carrydate(K333)</f>
        <v>2014-08-05</v>
      </c>
      <c r="N333" t="str">
        <f>[1]!b_info_maturitydate(K333)</f>
        <v>2015-04-12</v>
      </c>
      <c r="O333" s="7">
        <f>[1]!b_issue_issueprice(K333)</f>
        <v>100</v>
      </c>
      <c r="P333" s="7">
        <f>[1]!b_info_couponrate(K333)</f>
        <v>5.2</v>
      </c>
      <c r="Q333" t="str">
        <f>[1]!b_info_coupon(K333)</f>
        <v>附息</v>
      </c>
      <c r="R333">
        <f>[1]!b_info_interestfrequency(K333)</f>
        <v>4</v>
      </c>
      <c r="S333" t="str">
        <f>[1]!b_info_windl2type(K333)</f>
        <v>银保监会主管ABS</v>
      </c>
      <c r="T333" s="9">
        <f ca="1">[1]!b_pq_volume(K333,parameter!C$2-10,parameter!C$2,100000000)</f>
        <v>0</v>
      </c>
      <c r="U333" s="7">
        <f ca="1">IF(K333&lt;&gt;"",[1]!b_anal_yield_cnbd(K333,parameter!C$2,1),"")</f>
        <v>0</v>
      </c>
      <c r="V333" t="str">
        <f>[1]!b_info_interesttype(A333)</f>
        <v>固定利率</v>
      </c>
      <c r="W333" t="str">
        <f>[1]!b_info_embeddedopt(A333)</f>
        <v>是</v>
      </c>
    </row>
    <row r="334" spans="1:23">
      <c r="A334" s="3" t="s">
        <v>731</v>
      </c>
      <c r="B334" s="3" t="s">
        <v>732</v>
      </c>
      <c r="C334" s="5">
        <v>42214</v>
      </c>
      <c r="D334" s="3"/>
      <c r="E334" s="6">
        <v>0</v>
      </c>
      <c r="F334" s="3"/>
      <c r="G334" s="3"/>
      <c r="H334" s="6">
        <v>3.36313</v>
      </c>
      <c r="I334" s="3" t="s">
        <v>58</v>
      </c>
      <c r="J334" s="3" t="s">
        <v>59</v>
      </c>
      <c r="K334" s="1" t="str">
        <f t="shared" si="5"/>
        <v>1502019.IB</v>
      </c>
      <c r="L334" s="1" t="str">
        <f>[1]!b_info_name(K334)</f>
        <v>15国开美元1</v>
      </c>
      <c r="M334" t="str">
        <f>[1]!b_info_carrydate(K334)</f>
        <v>2015-08-05</v>
      </c>
      <c r="N334" t="str">
        <f>[1]!b_info_maturitydate(K334)</f>
        <v>2018-08-05</v>
      </c>
      <c r="O334" s="7">
        <f>[1]!b_issue_issueprice(K334)</f>
        <v>100</v>
      </c>
      <c r="P334" s="7">
        <f>[1]!b_info_couponrate(K334)</f>
        <v>1.3037</v>
      </c>
      <c r="Q334" t="str">
        <f>[1]!b_info_coupon(K334)</f>
        <v>附息</v>
      </c>
      <c r="R334">
        <f>[1]!b_info_interestfrequency(K334)</f>
        <v>4</v>
      </c>
      <c r="S334" t="str">
        <f>[1]!b_info_windl2type(K334)</f>
        <v>政策银行债</v>
      </c>
      <c r="T334" s="9">
        <f ca="1">[1]!b_pq_volume(K334,parameter!C$2-10,parameter!C$2,100000000)</f>
        <v>0</v>
      </c>
      <c r="U334" s="7">
        <f ca="1">IF(K334&lt;&gt;"",[1]!b_anal_yield_cnbd(K334,parameter!C$2,1),"")</f>
        <v>0</v>
      </c>
      <c r="V334" t="str">
        <f>[1]!b_info_interesttype(A334)</f>
        <v>浮动利率</v>
      </c>
      <c r="W334" t="str">
        <f>[1]!b_info_embeddedopt(A334)</f>
        <v>否</v>
      </c>
    </row>
    <row r="335" spans="1:23">
      <c r="A335" s="3" t="s">
        <v>733</v>
      </c>
      <c r="B335" s="3" t="s">
        <v>734</v>
      </c>
      <c r="C335" s="5">
        <v>40079</v>
      </c>
      <c r="D335" s="3"/>
      <c r="E335" s="6">
        <v>0</v>
      </c>
      <c r="F335" s="3"/>
      <c r="G335" s="3"/>
      <c r="H335" s="6">
        <v>5</v>
      </c>
      <c r="I335" s="3" t="s">
        <v>58</v>
      </c>
      <c r="J335" s="3" t="s">
        <v>59</v>
      </c>
      <c r="K335" s="1" t="str">
        <f t="shared" si="5"/>
        <v>090215.IB</v>
      </c>
      <c r="L335" s="1" t="str">
        <f>[1]!b_info_name(K335)</f>
        <v>09国开15</v>
      </c>
      <c r="M335" t="str">
        <f>[1]!b_info_carrydate(K335)</f>
        <v>2009-10-13</v>
      </c>
      <c r="N335" t="str">
        <f>[1]!b_info_maturitydate(K335)</f>
        <v>2024-10-13</v>
      </c>
      <c r="O335" s="7">
        <f>[1]!b_issue_issueprice(K335)</f>
        <v>100</v>
      </c>
      <c r="P335" s="7">
        <f>[1]!b_info_couponrate(K335)</f>
        <v>5</v>
      </c>
      <c r="Q335" t="str">
        <f>[1]!b_info_coupon(K335)</f>
        <v>附息</v>
      </c>
      <c r="R335">
        <f>[1]!b_info_interestfrequency(K335)</f>
        <v>1</v>
      </c>
      <c r="S335" t="str">
        <f>[1]!b_info_windl2type(K335)</f>
        <v>政策银行债</v>
      </c>
      <c r="T335" s="9">
        <f ca="1">[1]!b_pq_volume(K335,parameter!C$2-10,parameter!C$2,100000000)</f>
        <v>0</v>
      </c>
      <c r="U335" s="7">
        <f ca="1">IF(K335&lt;&gt;"",[1]!b_anal_yield_cnbd(K335,parameter!C$2,1),"")</f>
        <v>0</v>
      </c>
      <c r="V335" t="str">
        <f>[1]!b_info_interesttype(A335)</f>
        <v>累进利率</v>
      </c>
      <c r="W335" t="str">
        <f>[1]!b_info_embeddedopt(A335)</f>
        <v>是</v>
      </c>
    </row>
    <row r="336" spans="1:23">
      <c r="A336" s="3" t="s">
        <v>735</v>
      </c>
      <c r="B336" s="3" t="s">
        <v>459</v>
      </c>
      <c r="C336" s="5">
        <v>41340</v>
      </c>
      <c r="D336" s="3"/>
      <c r="E336" s="6">
        <v>0</v>
      </c>
      <c r="F336" s="3"/>
      <c r="G336" s="3"/>
      <c r="H336" s="6">
        <v>3</v>
      </c>
      <c r="I336" s="3" t="s">
        <v>62</v>
      </c>
      <c r="J336" s="3" t="s">
        <v>59</v>
      </c>
      <c r="K336" s="1" t="str">
        <f t="shared" si="5"/>
        <v>CDBHC13040.CMU</v>
      </c>
      <c r="L336" s="1" t="str">
        <f>[1]!b_info_name(K336)</f>
        <v>国开行存款证2016</v>
      </c>
      <c r="M336" t="str">
        <f>[1]!b_info_carrydate(K336)</f>
        <v>2013-03-07</v>
      </c>
      <c r="N336" t="str">
        <f>[1]!b_info_maturitydate(K336)</f>
        <v>2016-03-07</v>
      </c>
      <c r="O336" s="7">
        <f>[1]!b_issue_issueprice(K336)</f>
        <v>100</v>
      </c>
      <c r="P336" s="7">
        <f>[1]!b_info_couponrate(K336)</f>
        <v>3</v>
      </c>
      <c r="Q336" t="str">
        <f>[1]!b_info_coupon(K336)</f>
        <v>附息</v>
      </c>
      <c r="R336">
        <f>[1]!b_info_interestfrequency(K336)</f>
        <v>1</v>
      </c>
      <c r="S336">
        <f>[1]!b_info_windl2type(K336)</f>
        <v>0</v>
      </c>
      <c r="T336" s="9">
        <f ca="1">[1]!b_pq_volume(K336,parameter!C$2-10,parameter!C$2,100000000)</f>
        <v>0</v>
      </c>
      <c r="U336" s="7">
        <f ca="1">IF(K336&lt;&gt;"",[1]!b_anal_yield_cnbd(K336,parameter!C$2,1),"")</f>
        <v>0</v>
      </c>
      <c r="V336" t="str">
        <f>[1]!b_info_interesttype(A336)</f>
        <v>固定利率</v>
      </c>
      <c r="W336" t="str">
        <f>[1]!b_info_embeddedopt(A336)</f>
        <v>否</v>
      </c>
    </row>
    <row r="337" spans="1:23">
      <c r="A337" s="3" t="s">
        <v>736</v>
      </c>
      <c r="B337" s="3" t="s">
        <v>737</v>
      </c>
      <c r="C337" s="5">
        <v>41289</v>
      </c>
      <c r="D337" s="3"/>
      <c r="E337" s="6">
        <v>0</v>
      </c>
      <c r="F337" s="3"/>
      <c r="G337" s="3"/>
      <c r="H337" s="6">
        <v>2.62</v>
      </c>
      <c r="I337" s="3" t="s">
        <v>58</v>
      </c>
      <c r="J337" s="3" t="s">
        <v>59</v>
      </c>
      <c r="K337" s="1" t="str">
        <f t="shared" si="5"/>
        <v>130207.IB</v>
      </c>
      <c r="L337" s="1" t="str">
        <f>[1]!b_info_name(K337)</f>
        <v>13国开07</v>
      </c>
      <c r="M337" t="str">
        <f>[1]!b_info_carrydate(K337)</f>
        <v>2013-01-17</v>
      </c>
      <c r="N337" t="str">
        <f>[1]!b_info_maturitydate(K337)</f>
        <v>2018-01-17</v>
      </c>
      <c r="O337" s="7">
        <f>[1]!b_issue_issueprice(K337)</f>
        <v>100</v>
      </c>
      <c r="P337" s="7">
        <f>[1]!b_info_couponrate(K337)</f>
        <v>4.12</v>
      </c>
      <c r="Q337" t="str">
        <f>[1]!b_info_coupon(K337)</f>
        <v>附息</v>
      </c>
      <c r="R337">
        <f>[1]!b_info_interestfrequency(K337)</f>
        <v>2</v>
      </c>
      <c r="S337" t="str">
        <f>[1]!b_info_windl2type(K337)</f>
        <v>政策银行债</v>
      </c>
      <c r="T337" s="9">
        <f ca="1">[1]!b_pq_volume(K337,parameter!C$2-10,parameter!C$2,100000000)</f>
        <v>0</v>
      </c>
      <c r="U337" s="7">
        <f ca="1">IF(K337&lt;&gt;"",[1]!b_anal_yield_cnbd(K337,parameter!C$2,1),"")</f>
        <v>0</v>
      </c>
      <c r="V337" t="str">
        <f>[1]!b_info_interesttype(A337)</f>
        <v>浮动利率</v>
      </c>
      <c r="W337" t="str">
        <f>[1]!b_info_embeddedopt(A337)</f>
        <v>否</v>
      </c>
    </row>
    <row r="338" spans="1:23">
      <c r="A338" s="3" t="s">
        <v>738</v>
      </c>
      <c r="B338" s="3" t="s">
        <v>739</v>
      </c>
      <c r="C338" s="5">
        <v>41866</v>
      </c>
      <c r="D338" s="3"/>
      <c r="E338" s="6">
        <v>0</v>
      </c>
      <c r="F338" s="3" t="s">
        <v>76</v>
      </c>
      <c r="G338" s="3"/>
      <c r="H338" s="6">
        <v>4.05</v>
      </c>
      <c r="I338" s="3" t="s">
        <v>77</v>
      </c>
      <c r="J338" s="3" t="s">
        <v>59</v>
      </c>
      <c r="K338" s="1" t="str">
        <f t="shared" si="5"/>
        <v>1489086.IB</v>
      </c>
      <c r="L338" s="1" t="str">
        <f>[1]!b_info_name(K338)</f>
        <v>14开元5A2</v>
      </c>
      <c r="M338" t="str">
        <f>[1]!b_info_carrydate(K338)</f>
        <v>2014-08-20</v>
      </c>
      <c r="N338" t="str">
        <f>[1]!b_info_maturitydate(K338)</f>
        <v>2015-07-12</v>
      </c>
      <c r="O338" s="7">
        <f>[1]!b_issue_issueprice(K338)</f>
        <v>100</v>
      </c>
      <c r="P338" s="7">
        <f>[1]!b_info_couponrate(K338)</f>
        <v>5.2</v>
      </c>
      <c r="Q338" t="str">
        <f>[1]!b_info_coupon(K338)</f>
        <v>附息</v>
      </c>
      <c r="R338">
        <f>[1]!b_info_interestfrequency(K338)</f>
        <v>4</v>
      </c>
      <c r="S338" t="str">
        <f>[1]!b_info_windl2type(K338)</f>
        <v>银保监会主管ABS</v>
      </c>
      <c r="T338" s="9">
        <f ca="1">[1]!b_pq_volume(K338,parameter!C$2-10,parameter!C$2,100000000)</f>
        <v>0</v>
      </c>
      <c r="U338" s="7">
        <f ca="1">IF(K338&lt;&gt;"",[1]!b_anal_yield_cnbd(K338,parameter!C$2,1),"")</f>
        <v>0</v>
      </c>
      <c r="V338" t="str">
        <f>[1]!b_info_interesttype(A338)</f>
        <v>浮动利率</v>
      </c>
      <c r="W338" t="str">
        <f>[1]!b_info_embeddedopt(A338)</f>
        <v>是</v>
      </c>
    </row>
    <row r="339" spans="1:23">
      <c r="A339" s="3" t="s">
        <v>740</v>
      </c>
      <c r="B339" s="3" t="s">
        <v>741</v>
      </c>
      <c r="C339" s="5">
        <v>40794</v>
      </c>
      <c r="D339" s="3"/>
      <c r="E339" s="6">
        <v>0</v>
      </c>
      <c r="F339" s="3"/>
      <c r="G339" s="3"/>
      <c r="H339" s="6">
        <v>4.87</v>
      </c>
      <c r="I339" s="3" t="s">
        <v>58</v>
      </c>
      <c r="J339" s="3" t="s">
        <v>59</v>
      </c>
      <c r="K339" s="1" t="str">
        <f t="shared" si="5"/>
        <v>110252.IB</v>
      </c>
      <c r="L339" s="1" t="str">
        <f>[1]!b_info_name(K339)</f>
        <v>11国开52</v>
      </c>
      <c r="M339" t="str">
        <f>[1]!b_info_carrydate(K339)</f>
        <v>2011-09-20</v>
      </c>
      <c r="N339" t="str">
        <f>[1]!b_info_maturitydate(K339)</f>
        <v>2021-09-20</v>
      </c>
      <c r="O339" s="7">
        <f>[1]!b_issue_issueprice(K339)</f>
        <v>100</v>
      </c>
      <c r="P339" s="7">
        <f>[1]!b_info_couponrate(K339)</f>
        <v>4.87</v>
      </c>
      <c r="Q339" t="str">
        <f>[1]!b_info_coupon(K339)</f>
        <v>附息</v>
      </c>
      <c r="R339">
        <f>[1]!b_info_interestfrequency(K339)</f>
        <v>1</v>
      </c>
      <c r="S339" t="str">
        <f>[1]!b_info_windl2type(K339)</f>
        <v>政策银行债</v>
      </c>
      <c r="T339" s="9">
        <f ca="1">[1]!b_pq_volume(K339,parameter!C$2-10,parameter!C$2,100000000)</f>
        <v>0</v>
      </c>
      <c r="U339" s="7">
        <f ca="1">IF(K339&lt;&gt;"",[1]!b_anal_yield_cnbd(K339,parameter!C$2,1),"")</f>
        <v>0</v>
      </c>
      <c r="V339" t="str">
        <f>[1]!b_info_interesttype(A339)</f>
        <v>固定利率</v>
      </c>
      <c r="W339" t="str">
        <f>[1]!b_info_embeddedopt(A339)</f>
        <v>否</v>
      </c>
    </row>
    <row r="340" spans="1:23">
      <c r="A340" s="3" t="s">
        <v>742</v>
      </c>
      <c r="B340" s="3" t="s">
        <v>743</v>
      </c>
      <c r="C340" s="5">
        <v>39244</v>
      </c>
      <c r="D340" s="3"/>
      <c r="E340" s="6">
        <v>0</v>
      </c>
      <c r="F340" s="3"/>
      <c r="G340" s="3"/>
      <c r="H340" s="6">
        <v>4</v>
      </c>
      <c r="I340" s="3" t="s">
        <v>58</v>
      </c>
      <c r="J340" s="3" t="s">
        <v>59</v>
      </c>
      <c r="K340" s="1" t="str">
        <f t="shared" si="5"/>
        <v>070210.IB</v>
      </c>
      <c r="L340" s="1" t="str">
        <f>[1]!b_info_name(K340)</f>
        <v>07国开10</v>
      </c>
      <c r="M340" t="str">
        <f>[1]!b_info_carrydate(K340)</f>
        <v>2007-06-26</v>
      </c>
      <c r="N340" t="str">
        <f>[1]!b_info_maturitydate(K340)</f>
        <v>2012-06-26</v>
      </c>
      <c r="O340" s="7">
        <f>[1]!b_issue_issueprice(K340)</f>
        <v>100</v>
      </c>
      <c r="P340" s="7">
        <f>[1]!b_info_couponrate(K340)</f>
        <v>4</v>
      </c>
      <c r="Q340" t="str">
        <f>[1]!b_info_coupon(K340)</f>
        <v>附息</v>
      </c>
      <c r="R340">
        <f>[1]!b_info_interestfrequency(K340)</f>
        <v>1</v>
      </c>
      <c r="S340" t="str">
        <f>[1]!b_info_windl2type(K340)</f>
        <v>政策银行债</v>
      </c>
      <c r="T340" s="9">
        <f ca="1">[1]!b_pq_volume(K340,parameter!C$2-10,parameter!C$2,100000000)</f>
        <v>0</v>
      </c>
      <c r="U340" s="7">
        <f ca="1">IF(K340&lt;&gt;"",[1]!b_anal_yield_cnbd(K340,parameter!C$2,1),"")</f>
        <v>0</v>
      </c>
      <c r="V340" t="str">
        <f>[1]!b_info_interesttype(A340)</f>
        <v>固定利率</v>
      </c>
      <c r="W340" t="str">
        <f>[1]!b_info_embeddedopt(A340)</f>
        <v>否</v>
      </c>
    </row>
    <row r="341" spans="1:23">
      <c r="A341" s="3" t="s">
        <v>744</v>
      </c>
      <c r="B341" s="3" t="s">
        <v>745</v>
      </c>
      <c r="C341" s="5">
        <v>44287</v>
      </c>
      <c r="D341" s="3"/>
      <c r="E341" s="6">
        <v>0</v>
      </c>
      <c r="F341" s="3"/>
      <c r="G341" s="3"/>
      <c r="H341" s="6">
        <v>2.0191</v>
      </c>
      <c r="I341" s="3" t="s">
        <v>58</v>
      </c>
      <c r="J341" s="3" t="s">
        <v>59</v>
      </c>
      <c r="K341" s="1" t="str">
        <f t="shared" si="5"/>
        <v>217704.IB</v>
      </c>
      <c r="L341" s="1" t="str">
        <f>[1]!b_info_name(K341)</f>
        <v>21贴现国开04</v>
      </c>
      <c r="M341" t="str">
        <f>[1]!b_info_carrydate(K341)</f>
        <v>2021-04-06</v>
      </c>
      <c r="N341" t="str">
        <f>[1]!b_info_maturitydate(K341)</f>
        <v>2021-06-30</v>
      </c>
      <c r="O341" s="7">
        <f>[1]!b_issue_issueprice(K341)</f>
        <v>99.532</v>
      </c>
      <c r="P341" s="7">
        <f>[1]!b_info_couponrate(K341)</f>
        <v>2.0191</v>
      </c>
      <c r="Q341" t="str">
        <f>[1]!b_info_coupon(K341)</f>
        <v>贴现</v>
      </c>
      <c r="R341">
        <f>[1]!b_info_interestfrequency(K341)</f>
        <v>0</v>
      </c>
      <c r="S341" t="str">
        <f>[1]!b_info_windl2type(K341)</f>
        <v>政策银行债</v>
      </c>
      <c r="T341" s="9">
        <f ca="1">[1]!b_pq_volume(K341,parameter!C$2-10,parameter!C$2,100000000)</f>
        <v>0</v>
      </c>
      <c r="U341" s="7">
        <f ca="1">IF(K341&lt;&gt;"",[1]!b_anal_yield_cnbd(K341,parameter!C$2,1),"")</f>
        <v>0</v>
      </c>
      <c r="V341" t="str">
        <f>[1]!b_info_interesttype(A341)</f>
        <v>固定利率</v>
      </c>
      <c r="W341" t="str">
        <f>[1]!b_info_embeddedopt(A341)</f>
        <v>否</v>
      </c>
    </row>
    <row r="342" spans="1:23">
      <c r="A342" s="3" t="s">
        <v>746</v>
      </c>
      <c r="B342" s="3" t="s">
        <v>747</v>
      </c>
      <c r="C342" s="5">
        <v>37160</v>
      </c>
      <c r="D342" s="3"/>
      <c r="E342" s="6">
        <v>0</v>
      </c>
      <c r="F342" s="3"/>
      <c r="G342" s="3"/>
      <c r="H342" s="6">
        <v>3.85</v>
      </c>
      <c r="I342" s="3" t="s">
        <v>58</v>
      </c>
      <c r="J342" s="3" t="s">
        <v>59</v>
      </c>
      <c r="K342" s="1" t="str">
        <f t="shared" si="5"/>
        <v>010212.IB</v>
      </c>
      <c r="L342" s="1" t="str">
        <f>[1]!b_info_name(K342)</f>
        <v>01国开12</v>
      </c>
      <c r="M342" t="str">
        <f>[1]!b_info_carrydate(K342)</f>
        <v>2001-10-09</v>
      </c>
      <c r="N342" t="str">
        <f>[1]!b_info_maturitydate(K342)</f>
        <v>2011-10-09</v>
      </c>
      <c r="O342" s="7">
        <f>[1]!b_issue_issueprice(K342)</f>
        <v>100</v>
      </c>
      <c r="P342" s="7">
        <f>[1]!b_info_couponrate(K342)</f>
        <v>3.85</v>
      </c>
      <c r="Q342" t="str">
        <f>[1]!b_info_coupon(K342)</f>
        <v>附息</v>
      </c>
      <c r="R342">
        <f>[1]!b_info_interestfrequency(K342)</f>
        <v>1</v>
      </c>
      <c r="S342" t="str">
        <f>[1]!b_info_windl2type(K342)</f>
        <v>政策银行债</v>
      </c>
      <c r="T342" s="9">
        <f ca="1">[1]!b_pq_volume(K342,parameter!C$2-10,parameter!C$2,100000000)</f>
        <v>0</v>
      </c>
      <c r="U342" s="7">
        <f ca="1">IF(K342&lt;&gt;"",[1]!b_anal_yield_cnbd(K342,parameter!C$2,1),"")</f>
        <v>0</v>
      </c>
      <c r="V342" t="str">
        <f>[1]!b_info_interesttype(A342)</f>
        <v>固定利率</v>
      </c>
      <c r="W342" t="str">
        <f>[1]!b_info_embeddedopt(A342)</f>
        <v>否</v>
      </c>
    </row>
    <row r="343" spans="1:23">
      <c r="A343" s="3" t="s">
        <v>748</v>
      </c>
      <c r="B343" s="3" t="s">
        <v>749</v>
      </c>
      <c r="C343" s="5">
        <v>42759</v>
      </c>
      <c r="D343" s="3" t="s">
        <v>750</v>
      </c>
      <c r="E343" s="6">
        <v>460</v>
      </c>
      <c r="F343" s="3"/>
      <c r="G343" s="3"/>
      <c r="H343" s="6">
        <v>4.27</v>
      </c>
      <c r="I343" s="3" t="s">
        <v>58</v>
      </c>
      <c r="J343" s="3" t="s">
        <v>59</v>
      </c>
      <c r="K343" s="1" t="str">
        <f t="shared" si="5"/>
        <v>1702301.IB</v>
      </c>
      <c r="L343" s="1" t="str">
        <f>[1]!b_info_name(K343)</f>
        <v>17国开301</v>
      </c>
      <c r="M343" t="str">
        <f>[1]!b_info_carrydate(K343)</f>
        <v>2017-01-25</v>
      </c>
      <c r="N343" t="str">
        <f>[1]!b_info_maturitydate(K343)</f>
        <v>2037-01-25</v>
      </c>
      <c r="O343" s="7">
        <f>[1]!b_issue_issueprice(K343)</f>
        <v>100</v>
      </c>
      <c r="P343" s="7">
        <f>[1]!b_info_couponrate(K343)</f>
        <v>4.27</v>
      </c>
      <c r="Q343" t="str">
        <f>[1]!b_info_coupon(K343)</f>
        <v>附息</v>
      </c>
      <c r="R343">
        <f>[1]!b_info_interestfrequency(K343)</f>
        <v>1</v>
      </c>
      <c r="S343" t="str">
        <f>[1]!b_info_windl2type(K343)</f>
        <v>政策银行债</v>
      </c>
      <c r="T343" s="9">
        <f ca="1">[1]!b_pq_volume(K343,parameter!C$2-10,parameter!C$2,100000000)</f>
        <v>0</v>
      </c>
      <c r="U343" s="7">
        <f ca="1">IF(K343&lt;&gt;"",[1]!b_anal_yield_cnbd(K343,parameter!C$2,1),"")</f>
        <v>2.8901</v>
      </c>
      <c r="V343" t="str">
        <f>[1]!b_info_interesttype(A343)</f>
        <v>固定利率</v>
      </c>
      <c r="W343" t="str">
        <f>[1]!b_info_embeddedopt(A343)</f>
        <v>否</v>
      </c>
    </row>
    <row r="344" spans="1:23">
      <c r="A344" s="3" t="s">
        <v>751</v>
      </c>
      <c r="B344" s="3" t="s">
        <v>752</v>
      </c>
      <c r="C344" s="5">
        <v>37526</v>
      </c>
      <c r="D344" s="3"/>
      <c r="E344" s="6">
        <v>0</v>
      </c>
      <c r="F344" s="3"/>
      <c r="G344" s="3"/>
      <c r="H344" s="6">
        <v>2.3537</v>
      </c>
      <c r="I344" s="3" t="s">
        <v>58</v>
      </c>
      <c r="J344" s="3" t="s">
        <v>59</v>
      </c>
      <c r="K344" s="1" t="str">
        <f t="shared" si="5"/>
        <v>020213.IB</v>
      </c>
      <c r="L344" s="1" t="str">
        <f>[1]!b_info_name(K344)</f>
        <v>02国开13</v>
      </c>
      <c r="M344" t="str">
        <f>[1]!b_info_carrydate(K344)</f>
        <v>2002-10-09</v>
      </c>
      <c r="N344" t="str">
        <f>[1]!b_info_maturitydate(K344)</f>
        <v>2003-04-09</v>
      </c>
      <c r="O344" s="7">
        <f>[1]!b_issue_issueprice(K344)</f>
        <v>98.84</v>
      </c>
      <c r="P344" s="7">
        <f>[1]!b_info_couponrate(K344)</f>
        <v>2.3537</v>
      </c>
      <c r="Q344" t="str">
        <f>[1]!b_info_coupon(K344)</f>
        <v>贴现</v>
      </c>
      <c r="R344">
        <f>[1]!b_info_interestfrequency(K344)</f>
        <v>0</v>
      </c>
      <c r="S344" t="str">
        <f>[1]!b_info_windl2type(K344)</f>
        <v>政策银行债</v>
      </c>
      <c r="T344" s="9">
        <f ca="1">[1]!b_pq_volume(K344,parameter!C$2-10,parameter!C$2,100000000)</f>
        <v>0</v>
      </c>
      <c r="U344" s="7">
        <f ca="1">IF(K344&lt;&gt;"",[1]!b_anal_yield_cnbd(K344,parameter!C$2,1),"")</f>
        <v>0</v>
      </c>
      <c r="V344" t="str">
        <f>[1]!b_info_interesttype(A344)</f>
        <v>固定利率</v>
      </c>
      <c r="W344" t="str">
        <f>[1]!b_info_embeddedopt(A344)</f>
        <v>否</v>
      </c>
    </row>
    <row r="345" spans="1:23">
      <c r="A345" s="3" t="s">
        <v>753</v>
      </c>
      <c r="B345" s="3" t="s">
        <v>754</v>
      </c>
      <c r="C345" s="5">
        <v>41282</v>
      </c>
      <c r="D345" s="3"/>
      <c r="E345" s="6">
        <v>0</v>
      </c>
      <c r="F345" s="3"/>
      <c r="G345" s="3"/>
      <c r="H345" s="6">
        <v>4.43</v>
      </c>
      <c r="I345" s="3" t="s">
        <v>58</v>
      </c>
      <c r="J345" s="3" t="s">
        <v>59</v>
      </c>
      <c r="K345" s="1" t="str">
        <f t="shared" si="5"/>
        <v>130205.IB</v>
      </c>
      <c r="L345" s="1" t="str">
        <f>[1]!b_info_name(K345)</f>
        <v>13国开05</v>
      </c>
      <c r="M345" t="str">
        <f>[1]!b_info_carrydate(K345)</f>
        <v>2013-01-10</v>
      </c>
      <c r="N345" t="str">
        <f>[1]!b_info_maturitydate(K345)</f>
        <v>2023-01-10</v>
      </c>
      <c r="O345" s="7">
        <f>[1]!b_issue_issueprice(K345)</f>
        <v>100</v>
      </c>
      <c r="P345" s="7">
        <f>[1]!b_info_couponrate(K345)</f>
        <v>4.43</v>
      </c>
      <c r="Q345" t="str">
        <f>[1]!b_info_coupon(K345)</f>
        <v>附息</v>
      </c>
      <c r="R345">
        <f>[1]!b_info_interestfrequency(K345)</f>
        <v>1</v>
      </c>
      <c r="S345" t="str">
        <f>[1]!b_info_windl2type(K345)</f>
        <v>政策银行债</v>
      </c>
      <c r="T345" s="9">
        <f ca="1">[1]!b_pq_volume(K345,parameter!C$2-10,parameter!C$2,100000000)</f>
        <v>0</v>
      </c>
      <c r="U345" s="7">
        <f ca="1">IF(K345&lt;&gt;"",[1]!b_anal_yield_cnbd(K345,parameter!C$2,1),"")</f>
        <v>0</v>
      </c>
      <c r="V345" t="str">
        <f>[1]!b_info_interesttype(A345)</f>
        <v>固定利率</v>
      </c>
      <c r="W345" t="str">
        <f>[1]!b_info_embeddedopt(A345)</f>
        <v>否</v>
      </c>
    </row>
    <row r="346" spans="1:23">
      <c r="A346" s="3" t="s">
        <v>755</v>
      </c>
      <c r="B346" s="3" t="s">
        <v>756</v>
      </c>
      <c r="C346" s="5">
        <v>44749</v>
      </c>
      <c r="D346" s="3"/>
      <c r="E346" s="6">
        <v>0</v>
      </c>
      <c r="F346" s="3"/>
      <c r="G346" s="3"/>
      <c r="H346" s="6">
        <v>1.3775</v>
      </c>
      <c r="I346" s="3" t="s">
        <v>58</v>
      </c>
      <c r="J346" s="3" t="s">
        <v>59</v>
      </c>
      <c r="K346" s="1" t="str">
        <f t="shared" si="5"/>
        <v>227712.IB</v>
      </c>
      <c r="L346" s="1" t="str">
        <f>[1]!b_info_name(K346)</f>
        <v>22贴现国开12</v>
      </c>
      <c r="M346" t="str">
        <f>[1]!b_info_carrydate(K346)</f>
        <v>2022-07-11</v>
      </c>
      <c r="N346" t="str">
        <f>[1]!b_info_maturitydate(K346)</f>
        <v>2022-10-11</v>
      </c>
      <c r="O346" s="7">
        <f>[1]!b_issue_issueprice(K346)</f>
        <v>99.654</v>
      </c>
      <c r="P346" s="7">
        <f>[1]!b_info_couponrate(K346)</f>
        <v>1.3775</v>
      </c>
      <c r="Q346" t="str">
        <f>[1]!b_info_coupon(K346)</f>
        <v>贴现</v>
      </c>
      <c r="R346">
        <f>[1]!b_info_interestfrequency(K346)</f>
        <v>0</v>
      </c>
      <c r="S346" t="str">
        <f>[1]!b_info_windl2type(K346)</f>
        <v>政策银行债</v>
      </c>
      <c r="T346" s="9">
        <f ca="1">[1]!b_pq_volume(K346,parameter!C$2-10,parameter!C$2,100000000)</f>
        <v>0</v>
      </c>
      <c r="U346" s="7">
        <f ca="1">IF(K346&lt;&gt;"",[1]!b_anal_yield_cnbd(K346,parameter!C$2,1),"")</f>
        <v>0</v>
      </c>
      <c r="V346" t="str">
        <f>[1]!b_info_interesttype(A346)</f>
        <v>固定利率</v>
      </c>
      <c r="W346" t="str">
        <f>[1]!b_info_embeddedopt(A346)</f>
        <v>否</v>
      </c>
    </row>
    <row r="347" spans="1:23">
      <c r="A347" s="3" t="s">
        <v>757</v>
      </c>
      <c r="B347" s="3" t="s">
        <v>758</v>
      </c>
      <c r="C347" s="5">
        <v>40585</v>
      </c>
      <c r="D347" s="3"/>
      <c r="E347" s="6">
        <v>0</v>
      </c>
      <c r="F347" s="3"/>
      <c r="G347" s="3"/>
      <c r="H347" s="6">
        <v>4.62</v>
      </c>
      <c r="I347" s="3" t="s">
        <v>58</v>
      </c>
      <c r="J347" s="3" t="s">
        <v>59</v>
      </c>
      <c r="K347" s="1" t="str">
        <f t="shared" si="5"/>
        <v>110208.IB</v>
      </c>
      <c r="L347" s="1" t="str">
        <f>[1]!b_info_name(K347)</f>
        <v>11国开08</v>
      </c>
      <c r="M347" t="str">
        <f>[1]!b_info_carrydate(K347)</f>
        <v>2011-02-22</v>
      </c>
      <c r="N347" t="str">
        <f>[1]!b_info_maturitydate(K347)</f>
        <v>2021-02-22</v>
      </c>
      <c r="O347" s="7">
        <f>[1]!b_issue_issueprice(K347)</f>
        <v>100</v>
      </c>
      <c r="P347" s="7">
        <f>[1]!b_info_couponrate(K347)</f>
        <v>4.62</v>
      </c>
      <c r="Q347" t="str">
        <f>[1]!b_info_coupon(K347)</f>
        <v>附息</v>
      </c>
      <c r="R347">
        <f>[1]!b_info_interestfrequency(K347)</f>
        <v>1</v>
      </c>
      <c r="S347" t="str">
        <f>[1]!b_info_windl2type(K347)</f>
        <v>政策银行债</v>
      </c>
      <c r="T347" s="9">
        <f ca="1">[1]!b_pq_volume(K347,parameter!C$2-10,parameter!C$2,100000000)</f>
        <v>0</v>
      </c>
      <c r="U347" s="7">
        <f ca="1">IF(K347&lt;&gt;"",[1]!b_anal_yield_cnbd(K347,parameter!C$2,1),"")</f>
        <v>0</v>
      </c>
      <c r="V347" t="str">
        <f>[1]!b_info_interesttype(A347)</f>
        <v>固定利率</v>
      </c>
      <c r="W347" t="str">
        <f>[1]!b_info_embeddedopt(A347)</f>
        <v>否</v>
      </c>
    </row>
    <row r="348" spans="1:23">
      <c r="A348" s="3" t="s">
        <v>759</v>
      </c>
      <c r="B348" s="3" t="s">
        <v>760</v>
      </c>
      <c r="C348" s="5">
        <v>43556</v>
      </c>
      <c r="D348" s="3"/>
      <c r="E348" s="6">
        <v>0</v>
      </c>
      <c r="F348" s="3"/>
      <c r="G348" s="3"/>
      <c r="H348" s="6">
        <v>0</v>
      </c>
      <c r="I348" s="3" t="s">
        <v>62</v>
      </c>
      <c r="J348" s="3" t="s">
        <v>59</v>
      </c>
      <c r="K348" s="1" t="str">
        <f t="shared" si="5"/>
        <v>CB19032504.00</v>
      </c>
      <c r="L348" s="1" t="str">
        <f>[1]!b_info_name(K348)</f>
        <v>国家开发银行 FRN N20210401</v>
      </c>
      <c r="M348" t="str">
        <f>[1]!b_info_carrydate(K348)</f>
        <v>2019-04-01</v>
      </c>
      <c r="N348" t="str">
        <f>[1]!b_info_maturitydate(K348)</f>
        <v>2021-04-01</v>
      </c>
      <c r="O348" s="7">
        <f>[1]!b_issue_issueprice(K348)</f>
        <v>100</v>
      </c>
      <c r="P348" s="7">
        <f>[1]!b_info_couponrate(K348)</f>
        <v>0</v>
      </c>
      <c r="Q348" t="str">
        <f>[1]!b_info_coupon(K348)</f>
        <v>附息</v>
      </c>
      <c r="R348">
        <f>[1]!b_info_interestfrequency(K348)</f>
        <v>4</v>
      </c>
      <c r="S348">
        <f>[1]!b_info_windl2type(K348)</f>
        <v>0</v>
      </c>
      <c r="T348" s="9">
        <f ca="1">[1]!b_pq_volume(K348,parameter!C$2-10,parameter!C$2,100000000)</f>
        <v>0</v>
      </c>
      <c r="U348" s="7">
        <f ca="1">IF(K348&lt;&gt;"",[1]!b_anal_yield_cnbd(K348,parameter!C$2,1),"")</f>
        <v>0</v>
      </c>
      <c r="V348" t="str">
        <f>[1]!b_info_interesttype(A348)</f>
        <v>浮动利率</v>
      </c>
      <c r="W348" t="str">
        <f>[1]!b_info_embeddedopt(A348)</f>
        <v>否</v>
      </c>
    </row>
    <row r="349" spans="1:23">
      <c r="A349" s="3" t="s">
        <v>761</v>
      </c>
      <c r="B349" s="3" t="s">
        <v>122</v>
      </c>
      <c r="C349" s="5">
        <v>40434</v>
      </c>
      <c r="D349" s="3"/>
      <c r="E349" s="6">
        <v>0</v>
      </c>
      <c r="F349" s="3"/>
      <c r="G349" s="3"/>
      <c r="H349" s="6">
        <v>2.1</v>
      </c>
      <c r="I349" s="3" t="s">
        <v>62</v>
      </c>
      <c r="J349" s="3" t="s">
        <v>59</v>
      </c>
      <c r="K349" s="1" t="str">
        <f t="shared" si="5"/>
        <v>CDBHC10019.CMU</v>
      </c>
      <c r="L349" s="1" t="str">
        <f>[1]!b_info_name(K349)</f>
        <v>国开行存款证2012</v>
      </c>
      <c r="M349" t="str">
        <f>[1]!b_info_carrydate(K349)</f>
        <v>2010-09-13</v>
      </c>
      <c r="N349" t="str">
        <f>[1]!b_info_maturitydate(K349)</f>
        <v>2012-09-13</v>
      </c>
      <c r="O349" s="7">
        <f>[1]!b_issue_issueprice(K349)</f>
        <v>100</v>
      </c>
      <c r="P349" s="7">
        <f>[1]!b_info_couponrate(K349)</f>
        <v>2.1</v>
      </c>
      <c r="Q349" t="str">
        <f>[1]!b_info_coupon(K349)</f>
        <v>附息</v>
      </c>
      <c r="R349">
        <f>[1]!b_info_interestfrequency(K349)</f>
        <v>2</v>
      </c>
      <c r="S349">
        <f>[1]!b_info_windl2type(K349)</f>
        <v>0</v>
      </c>
      <c r="T349" s="9">
        <f ca="1">[1]!b_pq_volume(K349,parameter!C$2-10,parameter!C$2,100000000)</f>
        <v>0</v>
      </c>
      <c r="U349" s="7">
        <f ca="1">IF(K349&lt;&gt;"",[1]!b_anal_yield_cnbd(K349,parameter!C$2,1),"")</f>
        <v>0</v>
      </c>
      <c r="V349" t="str">
        <f>[1]!b_info_interesttype(A349)</f>
        <v>固定利率</v>
      </c>
      <c r="W349" t="str">
        <f>[1]!b_info_embeddedopt(A349)</f>
        <v>否</v>
      </c>
    </row>
    <row r="350" spans="1:23">
      <c r="A350" s="3" t="s">
        <v>762</v>
      </c>
      <c r="B350" s="3" t="s">
        <v>763</v>
      </c>
      <c r="C350" s="5">
        <v>42292</v>
      </c>
      <c r="D350" s="3"/>
      <c r="E350" s="6">
        <v>0</v>
      </c>
      <c r="F350" s="3"/>
      <c r="G350" s="3"/>
      <c r="H350" s="6">
        <v>0</v>
      </c>
      <c r="I350" s="3" t="s">
        <v>77</v>
      </c>
      <c r="J350" s="3" t="s">
        <v>59</v>
      </c>
      <c r="K350" s="1" t="str">
        <f t="shared" si="5"/>
        <v>1589244.IB</v>
      </c>
      <c r="L350" s="1" t="str">
        <f>[1]!b_info_name(K350)</f>
        <v>15开元7C</v>
      </c>
      <c r="M350" t="str">
        <f>[1]!b_info_carrydate(K350)</f>
        <v>2015-12-01</v>
      </c>
      <c r="N350" t="str">
        <f>[1]!b_info_maturitydate(K350)</f>
        <v>2021-07-18</v>
      </c>
      <c r="O350" s="7">
        <f>[1]!b_issue_issueprice(K350)</f>
        <v>100</v>
      </c>
      <c r="P350" s="7">
        <f>[1]!b_info_couponrate(K350)</f>
        <v>0</v>
      </c>
      <c r="Q350" t="str">
        <f>[1]!b_info_coupon(K350)</f>
        <v>到期一次还本付息</v>
      </c>
      <c r="R350">
        <f>[1]!b_info_interestfrequency(K350)</f>
        <v>0</v>
      </c>
      <c r="S350" t="str">
        <f>[1]!b_info_windl2type(K350)</f>
        <v>银保监会主管ABS</v>
      </c>
      <c r="T350" s="9">
        <f ca="1">[1]!b_pq_volume(K350,parameter!C$2-10,parameter!C$2,100000000)</f>
        <v>0</v>
      </c>
      <c r="U350" s="7">
        <f ca="1">IF(K350&lt;&gt;"",[1]!b_anal_yield_cnbd(K350,parameter!C$2,1),"")</f>
        <v>0</v>
      </c>
      <c r="V350" t="str">
        <f>[1]!b_info_interesttype(A350)</f>
        <v>固定利率</v>
      </c>
      <c r="W350" t="str">
        <f>[1]!b_info_embeddedopt(A350)</f>
        <v>否</v>
      </c>
    </row>
    <row r="351" spans="1:23">
      <c r="A351" s="3" t="s">
        <v>764</v>
      </c>
      <c r="B351" s="3" t="s">
        <v>765</v>
      </c>
      <c r="C351" s="5">
        <v>40074</v>
      </c>
      <c r="D351" s="3"/>
      <c r="E351" s="6">
        <v>0</v>
      </c>
      <c r="F351" s="3"/>
      <c r="G351" s="3"/>
      <c r="H351" s="6">
        <v>2.2</v>
      </c>
      <c r="I351" s="3" t="s">
        <v>58</v>
      </c>
      <c r="J351" s="3" t="s">
        <v>59</v>
      </c>
      <c r="K351" s="1" t="str">
        <f t="shared" si="5"/>
        <v>090212.IB</v>
      </c>
      <c r="L351" s="1" t="str">
        <f>[1]!b_info_name(K351)</f>
        <v>09国开12</v>
      </c>
      <c r="M351" t="str">
        <f>[1]!b_info_carrydate(K351)</f>
        <v>2009-09-23</v>
      </c>
      <c r="N351" t="str">
        <f>[1]!b_info_maturitydate(K351)</f>
        <v>2019-09-23</v>
      </c>
      <c r="O351" s="7">
        <f>[1]!b_issue_issueprice(K351)</f>
        <v>100</v>
      </c>
      <c r="P351" s="7">
        <f>[1]!b_info_couponrate(K351)</f>
        <v>2.95</v>
      </c>
      <c r="Q351" t="str">
        <f>[1]!b_info_coupon(K351)</f>
        <v>附息</v>
      </c>
      <c r="R351">
        <f>[1]!b_info_interestfrequency(K351)</f>
        <v>1</v>
      </c>
      <c r="S351" t="str">
        <f>[1]!b_info_windl2type(K351)</f>
        <v>政策银行债</v>
      </c>
      <c r="T351" s="9">
        <f ca="1">[1]!b_pq_volume(K351,parameter!C$2-10,parameter!C$2,100000000)</f>
        <v>0</v>
      </c>
      <c r="U351" s="7">
        <f ca="1">IF(K351&lt;&gt;"",[1]!b_anal_yield_cnbd(K351,parameter!C$2,1),"")</f>
        <v>0</v>
      </c>
      <c r="V351" t="str">
        <f>[1]!b_info_interesttype(A351)</f>
        <v>浮动利率</v>
      </c>
      <c r="W351" t="str">
        <f>[1]!b_info_embeddedopt(A351)</f>
        <v>否</v>
      </c>
    </row>
    <row r="352" spans="1:23">
      <c r="A352" s="3" t="s">
        <v>766</v>
      </c>
      <c r="B352" s="3" t="s">
        <v>767</v>
      </c>
      <c r="C352" s="5">
        <v>39785</v>
      </c>
      <c r="D352" s="3"/>
      <c r="E352" s="6">
        <v>0</v>
      </c>
      <c r="F352" s="3"/>
      <c r="G352" s="3"/>
      <c r="H352" s="6">
        <v>2.21</v>
      </c>
      <c r="I352" s="3" t="s">
        <v>58</v>
      </c>
      <c r="J352" s="3" t="s">
        <v>59</v>
      </c>
      <c r="K352" s="1" t="str">
        <f t="shared" si="5"/>
        <v>080221.IB</v>
      </c>
      <c r="L352" s="1" t="str">
        <f>[1]!b_info_name(K352)</f>
        <v>08国开21</v>
      </c>
      <c r="M352" t="str">
        <f>[1]!b_info_carrydate(K352)</f>
        <v>2008-12-05</v>
      </c>
      <c r="N352" t="str">
        <f>[1]!b_info_maturitydate(K352)</f>
        <v>2011-12-05</v>
      </c>
      <c r="O352" s="7">
        <f>[1]!b_issue_issueprice(K352)</f>
        <v>100</v>
      </c>
      <c r="P352" s="7">
        <f>[1]!b_info_couponrate(K352)</f>
        <v>2.21</v>
      </c>
      <c r="Q352" t="str">
        <f>[1]!b_info_coupon(K352)</f>
        <v>附息</v>
      </c>
      <c r="R352">
        <f>[1]!b_info_interestfrequency(K352)</f>
        <v>1</v>
      </c>
      <c r="S352" t="str">
        <f>[1]!b_info_windl2type(K352)</f>
        <v>政策银行债</v>
      </c>
      <c r="T352" s="9">
        <f ca="1">[1]!b_pq_volume(K352,parameter!C$2-10,parameter!C$2,100000000)</f>
        <v>0</v>
      </c>
      <c r="U352" s="7">
        <f ca="1">IF(K352&lt;&gt;"",[1]!b_anal_yield_cnbd(K352,parameter!C$2,1),"")</f>
        <v>0</v>
      </c>
      <c r="V352" t="str">
        <f>[1]!b_info_interesttype(A352)</f>
        <v>固定利率</v>
      </c>
      <c r="W352" t="str">
        <f>[1]!b_info_embeddedopt(A352)</f>
        <v>否</v>
      </c>
    </row>
    <row r="353" spans="1:23">
      <c r="A353" s="3" t="s">
        <v>768</v>
      </c>
      <c r="B353" s="3" t="s">
        <v>769</v>
      </c>
      <c r="C353" s="5">
        <v>41627</v>
      </c>
      <c r="D353" s="3"/>
      <c r="E353" s="6">
        <v>0</v>
      </c>
      <c r="F353" s="3"/>
      <c r="G353" s="3"/>
      <c r="H353" s="6">
        <v>5.25</v>
      </c>
      <c r="I353" s="3" t="s">
        <v>58</v>
      </c>
      <c r="J353" s="3" t="s">
        <v>59</v>
      </c>
      <c r="K353" s="1" t="str">
        <f t="shared" si="5"/>
        <v>130249.IB</v>
      </c>
      <c r="L353" s="1" t="str">
        <f>[1]!b_info_name(K353)</f>
        <v>13国开49</v>
      </c>
      <c r="M353" t="str">
        <f>[1]!b_info_carrydate(K353)</f>
        <v>2013-12-24</v>
      </c>
      <c r="N353" t="str">
        <f>[1]!b_info_maturitydate(K353)</f>
        <v>2014-12-24</v>
      </c>
      <c r="O353" s="7">
        <f>[1]!b_issue_issueprice(K353)</f>
        <v>100</v>
      </c>
      <c r="P353" s="7">
        <f>[1]!b_info_couponrate(K353)</f>
        <v>5.99</v>
      </c>
      <c r="Q353" t="str">
        <f>[1]!b_info_coupon(K353)</f>
        <v>附息</v>
      </c>
      <c r="R353">
        <f>[1]!b_info_interestfrequency(K353)</f>
        <v>4</v>
      </c>
      <c r="S353" t="str">
        <f>[1]!b_info_windl2type(K353)</f>
        <v>政策银行债</v>
      </c>
      <c r="T353" s="9">
        <f ca="1">[1]!b_pq_volume(K353,parameter!C$2-10,parameter!C$2,100000000)</f>
        <v>0</v>
      </c>
      <c r="U353" s="7">
        <f ca="1">IF(K353&lt;&gt;"",[1]!b_anal_yield_cnbd(K353,parameter!C$2,1),"")</f>
        <v>0</v>
      </c>
      <c r="V353" t="str">
        <f>[1]!b_info_interesttype(A353)</f>
        <v>浮动利率</v>
      </c>
      <c r="W353" t="str">
        <f>[1]!b_info_embeddedopt(A353)</f>
        <v>否</v>
      </c>
    </row>
    <row r="354" spans="1:23">
      <c r="A354" s="3" t="s">
        <v>770</v>
      </c>
      <c r="B354" s="3" t="s">
        <v>771</v>
      </c>
      <c r="C354" s="5">
        <v>34449</v>
      </c>
      <c r="D354" s="3"/>
      <c r="E354" s="6">
        <v>0</v>
      </c>
      <c r="F354" s="3"/>
      <c r="G354" s="3"/>
      <c r="H354" s="6">
        <v>14</v>
      </c>
      <c r="I354" s="3" t="s">
        <v>58</v>
      </c>
      <c r="J354" s="3" t="s">
        <v>59</v>
      </c>
      <c r="K354" s="1" t="str">
        <f t="shared" si="5"/>
        <v>4002.IB</v>
      </c>
      <c r="L354" s="1" t="str">
        <f>[1]!b_info_name(K354)</f>
        <v>94国开51</v>
      </c>
      <c r="M354" t="str">
        <f>[1]!b_info_carrydate(K354)</f>
        <v>1994-04-25</v>
      </c>
      <c r="N354" t="str">
        <f>[1]!b_info_maturitydate(K354)</f>
        <v>1999-04-25</v>
      </c>
      <c r="O354" s="7">
        <f>[1]!b_issue_issueprice(K354)</f>
        <v>100</v>
      </c>
      <c r="P354" s="7">
        <f>[1]!b_info_couponrate(K354)</f>
        <v>14</v>
      </c>
      <c r="Q354" t="str">
        <f>[1]!b_info_coupon(K354)</f>
        <v>附息</v>
      </c>
      <c r="R354">
        <f>[1]!b_info_interestfrequency(K354)</f>
        <v>1</v>
      </c>
      <c r="S354" t="str">
        <f>[1]!b_info_windl2type(K354)</f>
        <v>政策银行债</v>
      </c>
      <c r="T354" s="9">
        <f ca="1">[1]!b_pq_volume(K354,parameter!C$2-10,parameter!C$2,100000000)</f>
        <v>0</v>
      </c>
      <c r="U354" s="7">
        <f ca="1">IF(K354&lt;&gt;"",[1]!b_anal_yield_cnbd(K354,parameter!C$2,1),"")</f>
        <v>0</v>
      </c>
      <c r="V354" t="str">
        <f>[1]!b_info_interesttype(A354)</f>
        <v>固定利率</v>
      </c>
      <c r="W354" t="str">
        <f>[1]!b_info_embeddedopt(A354)</f>
        <v>否</v>
      </c>
    </row>
    <row r="355" spans="1:23">
      <c r="A355" s="3" t="s">
        <v>772</v>
      </c>
      <c r="B355" s="3" t="s">
        <v>773</v>
      </c>
      <c r="C355" s="5">
        <v>37020</v>
      </c>
      <c r="D355" s="3"/>
      <c r="E355" s="6">
        <v>0</v>
      </c>
      <c r="F355" s="3"/>
      <c r="G355" s="3"/>
      <c r="H355" s="6">
        <v>2.2875</v>
      </c>
      <c r="I355" s="3" t="s">
        <v>58</v>
      </c>
      <c r="J355" s="3" t="s">
        <v>59</v>
      </c>
      <c r="K355" s="1" t="str">
        <f t="shared" si="5"/>
        <v>010204.IB</v>
      </c>
      <c r="L355" s="1" t="str">
        <f>[1]!b_info_name(K355)</f>
        <v>01国开04</v>
      </c>
      <c r="M355" t="str">
        <f>[1]!b_info_carrydate(K355)</f>
        <v>2001-05-16</v>
      </c>
      <c r="N355" t="str">
        <f>[1]!b_info_maturitydate(K355)</f>
        <v>2001-11-16</v>
      </c>
      <c r="O355" s="7">
        <f>[1]!b_issue_issueprice(K355)</f>
        <v>98.86</v>
      </c>
      <c r="P355" s="7">
        <f>[1]!b_info_couponrate(K355)</f>
        <v>2.2875</v>
      </c>
      <c r="Q355" t="str">
        <f>[1]!b_info_coupon(K355)</f>
        <v>贴现</v>
      </c>
      <c r="R355">
        <f>[1]!b_info_interestfrequency(K355)</f>
        <v>0</v>
      </c>
      <c r="S355" t="str">
        <f>[1]!b_info_windl2type(K355)</f>
        <v>政策银行债</v>
      </c>
      <c r="T355" s="9">
        <f ca="1">[1]!b_pq_volume(K355,parameter!C$2-10,parameter!C$2,100000000)</f>
        <v>0</v>
      </c>
      <c r="U355" s="7">
        <f ca="1">IF(K355&lt;&gt;"",[1]!b_anal_yield_cnbd(K355,parameter!C$2,1),"")</f>
        <v>0</v>
      </c>
      <c r="V355" t="str">
        <f>[1]!b_info_interesttype(A355)</f>
        <v>固定利率</v>
      </c>
      <c r="W355" t="str">
        <f>[1]!b_info_embeddedopt(A355)</f>
        <v>否</v>
      </c>
    </row>
    <row r="356" spans="1:23">
      <c r="A356" s="3" t="s">
        <v>774</v>
      </c>
      <c r="B356" s="3" t="s">
        <v>775</v>
      </c>
      <c r="C356" s="5">
        <v>37925</v>
      </c>
      <c r="D356" s="3"/>
      <c r="E356" s="6">
        <v>0</v>
      </c>
      <c r="F356" s="3"/>
      <c r="G356" s="3"/>
      <c r="H356" s="6">
        <v>4.05</v>
      </c>
      <c r="I356" s="3" t="s">
        <v>58</v>
      </c>
      <c r="J356" s="3" t="s">
        <v>59</v>
      </c>
      <c r="K356" s="1" t="str">
        <f t="shared" si="5"/>
        <v>030225.IB</v>
      </c>
      <c r="L356" s="1" t="str">
        <f>[1]!b_info_name(K356)</f>
        <v>03国开25</v>
      </c>
      <c r="M356" t="str">
        <f>[1]!b_info_carrydate(K356)</f>
        <v>2003-11-13</v>
      </c>
      <c r="N356" t="str">
        <f>[1]!b_info_maturitydate(K356)</f>
        <v>2013-11-13</v>
      </c>
      <c r="O356" s="7">
        <f>[1]!b_issue_issueprice(K356)</f>
        <v>100.05</v>
      </c>
      <c r="P356" s="7">
        <f>[1]!b_info_couponrate(K356)</f>
        <v>3.0304</v>
      </c>
      <c r="Q356" t="str">
        <f>[1]!b_info_coupon(K356)</f>
        <v>附息</v>
      </c>
      <c r="R356">
        <f>[1]!b_info_interestfrequency(K356)</f>
        <v>2</v>
      </c>
      <c r="S356" t="str">
        <f>[1]!b_info_windl2type(K356)</f>
        <v>政策银行债</v>
      </c>
      <c r="T356" s="9">
        <f ca="1">[1]!b_pq_volume(K356,parameter!C$2-10,parameter!C$2,100000000)</f>
        <v>0</v>
      </c>
      <c r="U356" s="7">
        <f ca="1">IF(K356&lt;&gt;"",[1]!b_anal_yield_cnbd(K356,parameter!C$2,1),"")</f>
        <v>0</v>
      </c>
      <c r="V356" t="str">
        <f>[1]!b_info_interesttype(A356)</f>
        <v>浮动利率</v>
      </c>
      <c r="W356" t="str">
        <f>[1]!b_info_embeddedopt(A356)</f>
        <v>否</v>
      </c>
    </row>
    <row r="357" spans="1:23">
      <c r="A357" s="3" t="s">
        <v>776</v>
      </c>
      <c r="B357" s="3" t="s">
        <v>777</v>
      </c>
      <c r="C357" s="5">
        <v>40268</v>
      </c>
      <c r="D357" s="3" t="s">
        <v>778</v>
      </c>
      <c r="E357" s="6">
        <v>550</v>
      </c>
      <c r="F357" s="3"/>
      <c r="G357" s="3"/>
      <c r="H357" s="6">
        <v>4.42</v>
      </c>
      <c r="I357" s="3" t="s">
        <v>58</v>
      </c>
      <c r="J357" s="3" t="s">
        <v>59</v>
      </c>
      <c r="K357" s="1" t="str">
        <f t="shared" si="5"/>
        <v>100207.IB</v>
      </c>
      <c r="L357" s="1" t="str">
        <f>[1]!b_info_name(K357)</f>
        <v>10国开07</v>
      </c>
      <c r="M357" t="str">
        <f>[1]!b_info_carrydate(K357)</f>
        <v>2010-04-07</v>
      </c>
      <c r="N357" t="str">
        <f>[1]!b_info_maturitydate(K357)</f>
        <v>2040-04-07</v>
      </c>
      <c r="O357" s="7">
        <f>[1]!b_issue_issueprice(K357)</f>
        <v>100</v>
      </c>
      <c r="P357" s="7">
        <f>[1]!b_info_couponrate(K357)</f>
        <v>4.42</v>
      </c>
      <c r="Q357" t="str">
        <f>[1]!b_info_coupon(K357)</f>
        <v>附息</v>
      </c>
      <c r="R357">
        <f>[1]!b_info_interestfrequency(K357)</f>
        <v>2</v>
      </c>
      <c r="S357" t="str">
        <f>[1]!b_info_windl2type(K357)</f>
        <v>政策银行债</v>
      </c>
      <c r="T357" s="9">
        <f ca="1">[1]!b_pq_volume(K357,parameter!C$2-10,parameter!C$2,100000000)</f>
        <v>1</v>
      </c>
      <c r="U357" s="7">
        <f ca="1">IF(K357&lt;&gt;"",[1]!b_anal_yield_cnbd(K357,parameter!C$2,1),"")</f>
        <v>2.9941</v>
      </c>
      <c r="V357" t="str">
        <f>[1]!b_info_interesttype(A357)</f>
        <v>固定利率</v>
      </c>
      <c r="W357" t="str">
        <f>[1]!b_info_embeddedopt(A357)</f>
        <v>否</v>
      </c>
    </row>
    <row r="358" spans="1:23">
      <c r="A358" s="3" t="s">
        <v>779</v>
      </c>
      <c r="B358" s="3" t="s">
        <v>780</v>
      </c>
      <c r="C358" s="5">
        <v>40704</v>
      </c>
      <c r="D358" s="3"/>
      <c r="E358" s="6">
        <v>0</v>
      </c>
      <c r="F358" s="3"/>
      <c r="G358" s="3"/>
      <c r="H358" s="6">
        <v>4.61</v>
      </c>
      <c r="I358" s="3" t="s">
        <v>58</v>
      </c>
      <c r="J358" s="3" t="s">
        <v>59</v>
      </c>
      <c r="K358" s="1" t="str">
        <f t="shared" si="5"/>
        <v>110238.IB</v>
      </c>
      <c r="L358" s="1" t="str">
        <f>[1]!b_info_name(K358)</f>
        <v>11国开38</v>
      </c>
      <c r="M358" t="str">
        <f>[1]!b_info_carrydate(K358)</f>
        <v>2011-06-14</v>
      </c>
      <c r="N358" t="str">
        <f>[1]!b_info_maturitydate(K358)</f>
        <v>2021-06-14</v>
      </c>
      <c r="O358" s="7">
        <f>[1]!b_issue_issueprice(K358)</f>
        <v>100</v>
      </c>
      <c r="P358" s="7">
        <f>[1]!b_info_couponrate(K358)</f>
        <v>4.61</v>
      </c>
      <c r="Q358" t="str">
        <f>[1]!b_info_coupon(K358)</f>
        <v>附息</v>
      </c>
      <c r="R358">
        <f>[1]!b_info_interestfrequency(K358)</f>
        <v>1</v>
      </c>
      <c r="S358" t="str">
        <f>[1]!b_info_windl2type(K358)</f>
        <v>政策银行债</v>
      </c>
      <c r="T358" s="9">
        <f ca="1">[1]!b_pq_volume(K358,parameter!C$2-10,parameter!C$2,100000000)</f>
        <v>0</v>
      </c>
      <c r="U358" s="7">
        <f ca="1">IF(K358&lt;&gt;"",[1]!b_anal_yield_cnbd(K358,parameter!C$2,1),"")</f>
        <v>0</v>
      </c>
      <c r="V358" t="str">
        <f>[1]!b_info_interesttype(A358)</f>
        <v>固定利率</v>
      </c>
      <c r="W358" t="str">
        <f>[1]!b_info_embeddedopt(A358)</f>
        <v>否</v>
      </c>
    </row>
    <row r="359" spans="1:23">
      <c r="A359" s="3" t="s">
        <v>781</v>
      </c>
      <c r="B359" s="3" t="s">
        <v>782</v>
      </c>
      <c r="C359" s="5">
        <v>41653</v>
      </c>
      <c r="D359" s="3"/>
      <c r="E359" s="6">
        <v>0</v>
      </c>
      <c r="F359" s="3"/>
      <c r="G359" s="3"/>
      <c r="H359" s="6">
        <v>5.01</v>
      </c>
      <c r="I359" s="3" t="s">
        <v>58</v>
      </c>
      <c r="J359" s="3" t="s">
        <v>59</v>
      </c>
      <c r="K359" s="1" t="str">
        <f t="shared" si="5"/>
        <v>140204.IB</v>
      </c>
      <c r="L359" s="1" t="str">
        <f>[1]!b_info_name(K359)</f>
        <v>14国开04</v>
      </c>
      <c r="M359" t="str">
        <f>[1]!b_info_carrydate(K359)</f>
        <v>2014-01-20</v>
      </c>
      <c r="N359" t="str">
        <f>[1]!b_info_maturitydate(K359)</f>
        <v>2015-01-20</v>
      </c>
      <c r="O359" s="7">
        <f>[1]!b_issue_issueprice(K359)</f>
        <v>100</v>
      </c>
      <c r="P359" s="7">
        <f>[1]!b_info_couponrate(K359)</f>
        <v>5.01</v>
      </c>
      <c r="Q359" t="str">
        <f>[1]!b_info_coupon(K359)</f>
        <v>到期一次还本付息</v>
      </c>
      <c r="R359">
        <f>[1]!b_info_interestfrequency(K359)</f>
        <v>0</v>
      </c>
      <c r="S359" t="str">
        <f>[1]!b_info_windl2type(K359)</f>
        <v>政策银行债</v>
      </c>
      <c r="T359" s="9">
        <f ca="1">[1]!b_pq_volume(K359,parameter!C$2-10,parameter!C$2,100000000)</f>
        <v>0</v>
      </c>
      <c r="U359" s="7">
        <f ca="1">IF(K359&lt;&gt;"",[1]!b_anal_yield_cnbd(K359,parameter!C$2,1),"")</f>
        <v>0</v>
      </c>
      <c r="V359" t="str">
        <f>[1]!b_info_interesttype(A359)</f>
        <v>固定利率</v>
      </c>
      <c r="W359" t="str">
        <f>[1]!b_info_embeddedopt(A359)</f>
        <v>否</v>
      </c>
    </row>
    <row r="360" spans="1:23">
      <c r="A360" s="3" t="s">
        <v>783</v>
      </c>
      <c r="B360" s="3" t="s">
        <v>784</v>
      </c>
      <c r="C360" s="5">
        <v>42263</v>
      </c>
      <c r="D360" s="3"/>
      <c r="E360" s="6">
        <v>0</v>
      </c>
      <c r="F360" s="3" t="s">
        <v>76</v>
      </c>
      <c r="G360" s="3"/>
      <c r="H360" s="6">
        <v>3.85</v>
      </c>
      <c r="I360" s="3" t="s">
        <v>77</v>
      </c>
      <c r="J360" s="3" t="s">
        <v>59</v>
      </c>
      <c r="K360" s="1" t="str">
        <f t="shared" si="5"/>
        <v>1589212.IB</v>
      </c>
      <c r="L360" s="1" t="str">
        <f>[1]!b_info_name(K360)</f>
        <v>15开元5A2</v>
      </c>
      <c r="M360" t="str">
        <f>[1]!b_info_carrydate(K360)</f>
        <v>2015-09-18</v>
      </c>
      <c r="N360" t="str">
        <f>[1]!b_info_maturitydate(K360)</f>
        <v>2016-10-12</v>
      </c>
      <c r="O360" s="7">
        <f>[1]!b_issue_issueprice(K360)</f>
        <v>100</v>
      </c>
      <c r="P360" s="7">
        <f>[1]!b_info_couponrate(K360)</f>
        <v>4.1</v>
      </c>
      <c r="Q360" t="str">
        <f>[1]!b_info_coupon(K360)</f>
        <v>附息</v>
      </c>
      <c r="R360">
        <f>[1]!b_info_interestfrequency(K360)</f>
        <v>4</v>
      </c>
      <c r="S360" t="str">
        <f>[1]!b_info_windl2type(K360)</f>
        <v>银保监会主管ABS</v>
      </c>
      <c r="T360" s="9">
        <f ca="1">[1]!b_pq_volume(K360,parameter!C$2-10,parameter!C$2,100000000)</f>
        <v>0</v>
      </c>
      <c r="U360" s="7">
        <f ca="1">IF(K360&lt;&gt;"",[1]!b_anal_yield_cnbd(K360,parameter!C$2,1),"")</f>
        <v>0</v>
      </c>
      <c r="V360" t="str">
        <f>[1]!b_info_interesttype(A360)</f>
        <v>浮动利率</v>
      </c>
      <c r="W360" t="str">
        <f>[1]!b_info_embeddedopt(A360)</f>
        <v>否</v>
      </c>
    </row>
    <row r="361" spans="1:23">
      <c r="A361" s="3" t="s">
        <v>785</v>
      </c>
      <c r="B361" s="3" t="s">
        <v>786</v>
      </c>
      <c r="C361" s="5">
        <v>42713</v>
      </c>
      <c r="D361" s="3"/>
      <c r="E361" s="6">
        <v>0</v>
      </c>
      <c r="F361" s="3"/>
      <c r="G361" s="3"/>
      <c r="H361" s="6">
        <v>3.65</v>
      </c>
      <c r="I361" s="3" t="s">
        <v>58</v>
      </c>
      <c r="J361" s="3" t="s">
        <v>59</v>
      </c>
      <c r="K361" s="1" t="str">
        <f t="shared" si="5"/>
        <v>160219.IB</v>
      </c>
      <c r="L361" s="1" t="str">
        <f>[1]!b_info_name(K361)</f>
        <v>16国开19</v>
      </c>
      <c r="M361" t="str">
        <f>[1]!b_info_carrydate(K361)</f>
        <v>2016-12-13</v>
      </c>
      <c r="N361" t="str">
        <f>[1]!b_info_maturitydate(K361)</f>
        <v>2026-12-13</v>
      </c>
      <c r="O361" s="7">
        <f>[1]!b_issue_issueprice(K361)</f>
        <v>100</v>
      </c>
      <c r="P361" s="7">
        <f>[1]!b_info_couponrate(K361)</f>
        <v>3.65</v>
      </c>
      <c r="Q361" t="str">
        <f>[1]!b_info_coupon(K361)</f>
        <v>附息</v>
      </c>
      <c r="R361">
        <f>[1]!b_info_interestfrequency(K361)</f>
        <v>1</v>
      </c>
      <c r="S361" t="str">
        <f>[1]!b_info_windl2type(K361)</f>
        <v>政策银行债</v>
      </c>
      <c r="T361" s="9">
        <f ca="1">[1]!b_pq_volume(K361,parameter!C$2-10,parameter!C$2,100000000)</f>
        <v>0</v>
      </c>
      <c r="U361" s="7">
        <f ca="1">IF(K361&lt;&gt;"",[1]!b_anal_yield_cnbd(K361,parameter!C$2,1),"")</f>
        <v>0</v>
      </c>
      <c r="V361" t="str">
        <f>[1]!b_info_interesttype(A361)</f>
        <v>固定利率</v>
      </c>
      <c r="W361" t="str">
        <f>[1]!b_info_embeddedopt(A361)</f>
        <v>是</v>
      </c>
    </row>
    <row r="362" spans="1:23">
      <c r="A362" s="3" t="s">
        <v>787</v>
      </c>
      <c r="B362" s="3" t="s">
        <v>788</v>
      </c>
      <c r="C362" s="5">
        <v>43336</v>
      </c>
      <c r="D362" s="3"/>
      <c r="E362" s="6">
        <v>0</v>
      </c>
      <c r="F362" s="3"/>
      <c r="G362" s="3"/>
      <c r="H362" s="6">
        <v>3.6</v>
      </c>
      <c r="I362" s="3" t="s">
        <v>58</v>
      </c>
      <c r="J362" s="3" t="s">
        <v>59</v>
      </c>
      <c r="K362" s="1" t="str">
        <f t="shared" si="5"/>
        <v>108604.SZ</v>
      </c>
      <c r="L362" s="1" t="str">
        <f>[1]!b_info_name(K362)</f>
        <v>国开1805</v>
      </c>
      <c r="M362" t="str">
        <f>[1]!b_info_carrydate(K362)</f>
        <v>2018-08-29</v>
      </c>
      <c r="N362" t="str">
        <f>[1]!b_info_maturitydate(K362)</f>
        <v>2021-08-29</v>
      </c>
      <c r="O362" s="7">
        <f>[1]!b_issue_issueprice(K362)</f>
        <v>100</v>
      </c>
      <c r="P362" s="7">
        <f>[1]!b_info_couponrate(K362)</f>
        <v>3.6</v>
      </c>
      <c r="Q362" t="str">
        <f>[1]!b_info_coupon(K362)</f>
        <v>附息</v>
      </c>
      <c r="R362">
        <f>[1]!b_info_interestfrequency(K362)</f>
        <v>1</v>
      </c>
      <c r="S362" t="str">
        <f>[1]!b_info_windl2type(K362)</f>
        <v>政策银行债</v>
      </c>
      <c r="T362" s="9">
        <f ca="1">[1]!b_pq_volume(K362,parameter!C$2-10,parameter!C$2,100000000)</f>
        <v>0</v>
      </c>
      <c r="U362" s="7">
        <f ca="1">IF(K362&lt;&gt;"",[1]!b_anal_yield_cnbd(K362,parameter!C$2,1),"")</f>
        <v>0</v>
      </c>
      <c r="V362" t="str">
        <f>[1]!b_info_interesttype(A362)</f>
        <v>固定利率</v>
      </c>
      <c r="W362" t="str">
        <f>[1]!b_info_embeddedopt(A362)</f>
        <v>否</v>
      </c>
    </row>
    <row r="363" spans="1:23">
      <c r="A363" s="3" t="s">
        <v>789</v>
      </c>
      <c r="B363" s="3" t="s">
        <v>790</v>
      </c>
      <c r="C363" s="5">
        <v>39897</v>
      </c>
      <c r="D363" s="3"/>
      <c r="E363" s="6">
        <v>0</v>
      </c>
      <c r="F363" s="3"/>
      <c r="G363" s="3"/>
      <c r="H363" s="6">
        <v>3.73</v>
      </c>
      <c r="I363" s="3" t="s">
        <v>58</v>
      </c>
      <c r="J363" s="3" t="s">
        <v>59</v>
      </c>
      <c r="K363" s="1" t="str">
        <f t="shared" si="5"/>
        <v>090201.IB</v>
      </c>
      <c r="L363" s="1" t="str">
        <f>[1]!b_info_name(K363)</f>
        <v>09国开01</v>
      </c>
      <c r="M363" t="str">
        <f>[1]!b_info_carrydate(K363)</f>
        <v>2009-04-01</v>
      </c>
      <c r="N363" t="str">
        <f>[1]!b_info_maturitydate(K363)</f>
        <v>2019-04-01</v>
      </c>
      <c r="O363" s="7">
        <f>[1]!b_issue_issueprice(K363)</f>
        <v>100</v>
      </c>
      <c r="P363" s="7">
        <f>[1]!b_info_couponrate(K363)</f>
        <v>3.73</v>
      </c>
      <c r="Q363" t="str">
        <f>[1]!b_info_coupon(K363)</f>
        <v>附息</v>
      </c>
      <c r="R363">
        <f>[1]!b_info_interestfrequency(K363)</f>
        <v>1</v>
      </c>
      <c r="S363" t="str">
        <f>[1]!b_info_windl2type(K363)</f>
        <v>政策银行债</v>
      </c>
      <c r="T363" s="9">
        <f ca="1">[1]!b_pq_volume(K363,parameter!C$2-10,parameter!C$2,100000000)</f>
        <v>0</v>
      </c>
      <c r="U363" s="7">
        <f ca="1">IF(K363&lt;&gt;"",[1]!b_anal_yield_cnbd(K363,parameter!C$2,1),"")</f>
        <v>0</v>
      </c>
      <c r="V363" t="str">
        <f>[1]!b_info_interesttype(A363)</f>
        <v>固定利率</v>
      </c>
      <c r="W363" t="str">
        <f>[1]!b_info_embeddedopt(A363)</f>
        <v>否</v>
      </c>
    </row>
    <row r="364" spans="1:23">
      <c r="A364" s="3" t="s">
        <v>791</v>
      </c>
      <c r="B364" s="3" t="s">
        <v>792</v>
      </c>
      <c r="C364" s="5">
        <v>38678</v>
      </c>
      <c r="D364" s="3"/>
      <c r="E364" s="6">
        <v>0</v>
      </c>
      <c r="F364" s="3"/>
      <c r="G364" s="3"/>
      <c r="H364" s="6">
        <v>1.10788</v>
      </c>
      <c r="I364" s="3" t="s">
        <v>58</v>
      </c>
      <c r="J364" s="3" t="s">
        <v>59</v>
      </c>
      <c r="K364" s="1" t="str">
        <f t="shared" si="5"/>
        <v>0502029.IB</v>
      </c>
      <c r="L364" s="1" t="str">
        <f>[1]!b_info_name(K364)</f>
        <v>05国开美元2</v>
      </c>
      <c r="M364" t="str">
        <f>[1]!b_info_carrydate(K364)</f>
        <v>2005-11-29</v>
      </c>
      <c r="N364" t="str">
        <f>[1]!b_info_maturitydate(K364)</f>
        <v>2010-11-29</v>
      </c>
      <c r="O364" s="7">
        <f>[1]!b_issue_issueprice(K364)</f>
        <v>100</v>
      </c>
      <c r="P364" s="7">
        <f>[1]!b_info_couponrate(K364)</f>
        <v>4.9206</v>
      </c>
      <c r="Q364" t="str">
        <f>[1]!b_info_coupon(K364)</f>
        <v>附息</v>
      </c>
      <c r="R364">
        <f>[1]!b_info_interestfrequency(K364)</f>
        <v>2</v>
      </c>
      <c r="S364" t="str">
        <f>[1]!b_info_windl2type(K364)</f>
        <v>政策银行债</v>
      </c>
      <c r="T364" s="9">
        <f ca="1">[1]!b_pq_volume(K364,parameter!C$2-10,parameter!C$2,100000000)</f>
        <v>0</v>
      </c>
      <c r="U364" s="7">
        <f ca="1">IF(K364&lt;&gt;"",[1]!b_anal_yield_cnbd(K364,parameter!C$2,1),"")</f>
        <v>0</v>
      </c>
      <c r="V364" t="str">
        <f>[1]!b_info_interesttype(A364)</f>
        <v>浮动利率</v>
      </c>
      <c r="W364" t="str">
        <f>[1]!b_info_embeddedopt(A364)</f>
        <v>否</v>
      </c>
    </row>
    <row r="365" spans="1:23">
      <c r="A365" s="3" t="s">
        <v>793</v>
      </c>
      <c r="B365" s="3" t="s">
        <v>794</v>
      </c>
      <c r="C365" s="5">
        <v>41935</v>
      </c>
      <c r="D365" s="3"/>
      <c r="E365" s="6">
        <v>0</v>
      </c>
      <c r="F365" s="3"/>
      <c r="G365" s="3"/>
      <c r="H365" s="6">
        <v>0</v>
      </c>
      <c r="I365" s="3" t="s">
        <v>77</v>
      </c>
      <c r="J365" s="3" t="s">
        <v>59</v>
      </c>
      <c r="K365" s="1" t="str">
        <f t="shared" si="5"/>
        <v>1489159.IB</v>
      </c>
      <c r="L365" s="1" t="str">
        <f>[1]!b_info_name(K365)</f>
        <v>14开元6C</v>
      </c>
      <c r="M365" t="str">
        <f>[1]!b_info_carrydate(K365)</f>
        <v>2014-11-18</v>
      </c>
      <c r="N365" t="str">
        <f>[1]!b_info_maturitydate(K365)</f>
        <v>2018-07-12</v>
      </c>
      <c r="O365" s="7">
        <f>[1]!b_issue_issueprice(K365)</f>
        <v>100</v>
      </c>
      <c r="P365" s="7">
        <f>[1]!b_info_couponrate(K365)</f>
        <v>0</v>
      </c>
      <c r="Q365" t="str">
        <f>[1]!b_info_coupon(K365)</f>
        <v>到期一次还本付息</v>
      </c>
      <c r="R365">
        <f>[1]!b_info_interestfrequency(K365)</f>
        <v>0</v>
      </c>
      <c r="S365" t="str">
        <f>[1]!b_info_windl2type(K365)</f>
        <v>银保监会主管ABS</v>
      </c>
      <c r="T365" s="9">
        <f ca="1">[1]!b_pq_volume(K365,parameter!C$2-10,parameter!C$2,100000000)</f>
        <v>0</v>
      </c>
      <c r="U365" s="7">
        <f ca="1">IF(K365&lt;&gt;"",[1]!b_anal_yield_cnbd(K365,parameter!C$2,1),"")</f>
        <v>0</v>
      </c>
      <c r="V365" t="str">
        <f>[1]!b_info_interesttype(A365)</f>
        <v>固定利率</v>
      </c>
      <c r="W365" t="str">
        <f>[1]!b_info_embeddedopt(A365)</f>
        <v>否</v>
      </c>
    </row>
    <row r="366" spans="1:23">
      <c r="A366" s="3" t="s">
        <v>795</v>
      </c>
      <c r="B366" s="3" t="s">
        <v>796</v>
      </c>
      <c r="C366" s="5">
        <v>44572</v>
      </c>
      <c r="D366" s="3"/>
      <c r="E366" s="6">
        <v>0</v>
      </c>
      <c r="F366" s="3"/>
      <c r="G366" s="3"/>
      <c r="H366" s="6">
        <v>2.09</v>
      </c>
      <c r="I366" s="3" t="s">
        <v>58</v>
      </c>
      <c r="J366" s="3" t="s">
        <v>59</v>
      </c>
      <c r="K366" s="1" t="str">
        <f t="shared" si="5"/>
        <v>220201.IB</v>
      </c>
      <c r="L366" s="1" t="str">
        <f>[1]!b_info_name(K366)</f>
        <v>22国开01</v>
      </c>
      <c r="M366" t="str">
        <f>[1]!b_info_carrydate(K366)</f>
        <v>2022-01-13</v>
      </c>
      <c r="N366" t="str">
        <f>[1]!b_info_maturitydate(K366)</f>
        <v>2023-01-13</v>
      </c>
      <c r="O366" s="7">
        <f>[1]!b_issue_issueprice(K366)</f>
        <v>100</v>
      </c>
      <c r="P366" s="7">
        <f>[1]!b_info_couponrate(K366)</f>
        <v>2.09</v>
      </c>
      <c r="Q366" t="str">
        <f>[1]!b_info_coupon(K366)</f>
        <v>到期一次还本付息</v>
      </c>
      <c r="R366">
        <f>[1]!b_info_interestfrequency(K366)</f>
        <v>0</v>
      </c>
      <c r="S366" t="str">
        <f>[1]!b_info_windl2type(K366)</f>
        <v>政策银行债</v>
      </c>
      <c r="T366" s="9">
        <f ca="1">[1]!b_pq_volume(K366,parameter!C$2-10,parameter!C$2,100000000)</f>
        <v>0</v>
      </c>
      <c r="U366" s="7">
        <f ca="1">IF(K366&lt;&gt;"",[1]!b_anal_yield_cnbd(K366,parameter!C$2,1),"")</f>
        <v>0</v>
      </c>
      <c r="V366" t="str">
        <f>[1]!b_info_interesttype(A366)</f>
        <v>固定利率</v>
      </c>
      <c r="W366" t="str">
        <f>[1]!b_info_embeddedopt(A366)</f>
        <v>否</v>
      </c>
    </row>
    <row r="367" spans="1:23">
      <c r="A367" s="3" t="s">
        <v>797</v>
      </c>
      <c r="B367" s="3" t="s">
        <v>798</v>
      </c>
      <c r="C367" s="5">
        <v>40507</v>
      </c>
      <c r="D367" s="3"/>
      <c r="E367" s="6">
        <v>0</v>
      </c>
      <c r="F367" s="3"/>
      <c r="G367" s="3"/>
      <c r="H367" s="6">
        <v>3.45</v>
      </c>
      <c r="I367" s="3" t="s">
        <v>58</v>
      </c>
      <c r="J367" s="3" t="s">
        <v>59</v>
      </c>
      <c r="K367" s="1" t="str">
        <f t="shared" si="5"/>
        <v>100235.IB</v>
      </c>
      <c r="L367" s="1" t="str">
        <f>[1]!b_info_name(K367)</f>
        <v>10国开35</v>
      </c>
      <c r="M367" t="str">
        <f>[1]!b_info_carrydate(K367)</f>
        <v>2010-12-07</v>
      </c>
      <c r="N367" t="str">
        <f>[1]!b_info_maturitydate(K367)</f>
        <v>2015-12-07</v>
      </c>
      <c r="O367" s="7">
        <f>[1]!b_issue_issueprice(K367)</f>
        <v>100</v>
      </c>
      <c r="P367" s="7">
        <f>[1]!b_info_couponrate(K367)</f>
        <v>2.95</v>
      </c>
      <c r="Q367" t="str">
        <f>[1]!b_info_coupon(K367)</f>
        <v>附息</v>
      </c>
      <c r="R367">
        <f>[1]!b_info_interestfrequency(K367)</f>
        <v>4</v>
      </c>
      <c r="S367" t="str">
        <f>[1]!b_info_windl2type(K367)</f>
        <v>政策银行债</v>
      </c>
      <c r="T367" s="9">
        <f ca="1">[1]!b_pq_volume(K367,parameter!C$2-10,parameter!C$2,100000000)</f>
        <v>0</v>
      </c>
      <c r="U367" s="7">
        <f ca="1">IF(K367&lt;&gt;"",[1]!b_anal_yield_cnbd(K367,parameter!C$2,1),"")</f>
        <v>0</v>
      </c>
      <c r="V367" t="str">
        <f>[1]!b_info_interesttype(A367)</f>
        <v>浮动利率</v>
      </c>
      <c r="W367" t="str">
        <f>[1]!b_info_embeddedopt(A367)</f>
        <v>是</v>
      </c>
    </row>
    <row r="368" spans="1:23">
      <c r="A368" s="3" t="s">
        <v>799</v>
      </c>
      <c r="B368" s="3" t="s">
        <v>800</v>
      </c>
      <c r="C368" s="5">
        <v>43167</v>
      </c>
      <c r="D368" s="3"/>
      <c r="E368" s="6">
        <v>0</v>
      </c>
      <c r="F368" s="3"/>
      <c r="G368" s="3"/>
      <c r="H368" s="6">
        <v>2.8356</v>
      </c>
      <c r="I368" s="3" t="s">
        <v>58</v>
      </c>
      <c r="J368" s="3" t="s">
        <v>59</v>
      </c>
      <c r="K368" s="1" t="str">
        <f t="shared" si="5"/>
        <v>187704.IB</v>
      </c>
      <c r="L368" s="1" t="str">
        <f>[1]!b_info_name(K368)</f>
        <v>18贴现国开04</v>
      </c>
      <c r="M368" t="str">
        <f>[1]!b_info_carrydate(K368)</f>
        <v>2018-03-12</v>
      </c>
      <c r="N368" t="str">
        <f>[1]!b_info_maturitydate(K368)</f>
        <v>2018-06-11</v>
      </c>
      <c r="O368" s="7">
        <f>[1]!b_issue_issueprice(K368)</f>
        <v>99.298</v>
      </c>
      <c r="P368" s="7">
        <f>[1]!b_info_couponrate(K368)</f>
        <v>2.8356</v>
      </c>
      <c r="Q368" t="str">
        <f>[1]!b_info_coupon(K368)</f>
        <v>贴现</v>
      </c>
      <c r="R368">
        <f>[1]!b_info_interestfrequency(K368)</f>
        <v>0</v>
      </c>
      <c r="S368" t="str">
        <f>[1]!b_info_windl2type(K368)</f>
        <v>政策银行债</v>
      </c>
      <c r="T368" s="9">
        <f ca="1">[1]!b_pq_volume(K368,parameter!C$2-10,parameter!C$2,100000000)</f>
        <v>0</v>
      </c>
      <c r="U368" s="7">
        <f ca="1">IF(K368&lt;&gt;"",[1]!b_anal_yield_cnbd(K368,parameter!C$2,1),"")</f>
        <v>0</v>
      </c>
      <c r="V368" t="str">
        <f>[1]!b_info_interesttype(A368)</f>
        <v>固定利率</v>
      </c>
      <c r="W368" t="str">
        <f>[1]!b_info_embeddedopt(A368)</f>
        <v>否</v>
      </c>
    </row>
    <row r="369" spans="1:23">
      <c r="A369" s="3" t="s">
        <v>801</v>
      </c>
      <c r="B369" s="3" t="s">
        <v>802</v>
      </c>
      <c r="C369" s="5">
        <v>40967</v>
      </c>
      <c r="D369" s="3"/>
      <c r="E369" s="6">
        <v>0</v>
      </c>
      <c r="F369" s="3"/>
      <c r="G369" s="3"/>
      <c r="H369" s="6">
        <v>2.22</v>
      </c>
      <c r="I369" s="3" t="s">
        <v>58</v>
      </c>
      <c r="J369" s="3" t="s">
        <v>59</v>
      </c>
      <c r="K369" s="1" t="str">
        <f t="shared" si="5"/>
        <v>120210.IB</v>
      </c>
      <c r="L369" s="1" t="str">
        <f>[1]!b_info_name(K369)</f>
        <v>12国开10</v>
      </c>
      <c r="M369" t="str">
        <f>[1]!b_info_carrydate(K369)</f>
        <v>2012-03-05</v>
      </c>
      <c r="N369" t="str">
        <f>[1]!b_info_maturitydate(K369)</f>
        <v>2017-03-05</v>
      </c>
      <c r="O369" s="7">
        <f>[1]!b_issue_issueprice(K369)</f>
        <v>100</v>
      </c>
      <c r="P369" s="7">
        <f>[1]!b_info_couponrate(K369)</f>
        <v>4.22</v>
      </c>
      <c r="Q369" t="str">
        <f>[1]!b_info_coupon(K369)</f>
        <v>附息</v>
      </c>
      <c r="R369">
        <f>[1]!b_info_interestfrequency(K369)</f>
        <v>1</v>
      </c>
      <c r="S369" t="str">
        <f>[1]!b_info_windl2type(K369)</f>
        <v>政策银行债</v>
      </c>
      <c r="T369" s="9">
        <f ca="1">[1]!b_pq_volume(K369,parameter!C$2-10,parameter!C$2,100000000)</f>
        <v>0</v>
      </c>
      <c r="U369" s="7">
        <f ca="1">IF(K369&lt;&gt;"",[1]!b_anal_yield_cnbd(K369,parameter!C$2,1),"")</f>
        <v>0</v>
      </c>
      <c r="V369" t="str">
        <f>[1]!b_info_interesttype(A369)</f>
        <v>浮动利率</v>
      </c>
      <c r="W369" t="str">
        <f>[1]!b_info_embeddedopt(A369)</f>
        <v>否</v>
      </c>
    </row>
    <row r="370" spans="1:23">
      <c r="A370" s="3" t="s">
        <v>803</v>
      </c>
      <c r="B370" s="3" t="s">
        <v>459</v>
      </c>
      <c r="C370" s="5">
        <v>41341</v>
      </c>
      <c r="D370" s="3"/>
      <c r="E370" s="6">
        <v>0</v>
      </c>
      <c r="F370" s="3"/>
      <c r="G370" s="3"/>
      <c r="H370" s="6">
        <v>3</v>
      </c>
      <c r="I370" s="3" t="s">
        <v>62</v>
      </c>
      <c r="J370" s="3" t="s">
        <v>59</v>
      </c>
      <c r="K370" s="1" t="str">
        <f t="shared" si="5"/>
        <v>CDBHC13038.CMU</v>
      </c>
      <c r="L370" s="1" t="str">
        <f>[1]!b_info_name(K370)</f>
        <v>国开行存款证2016</v>
      </c>
      <c r="M370" t="str">
        <f>[1]!b_info_carrydate(K370)</f>
        <v>2013-03-08</v>
      </c>
      <c r="N370" t="str">
        <f>[1]!b_info_maturitydate(K370)</f>
        <v>2016-03-08</v>
      </c>
      <c r="O370" s="7">
        <f>[1]!b_issue_issueprice(K370)</f>
        <v>100</v>
      </c>
      <c r="P370" s="7">
        <f>[1]!b_info_couponrate(K370)</f>
        <v>3</v>
      </c>
      <c r="Q370" t="str">
        <f>[1]!b_info_coupon(K370)</f>
        <v>附息</v>
      </c>
      <c r="R370">
        <f>[1]!b_info_interestfrequency(K370)</f>
        <v>1</v>
      </c>
      <c r="S370">
        <f>[1]!b_info_windl2type(K370)</f>
        <v>0</v>
      </c>
      <c r="T370" s="9">
        <f ca="1">[1]!b_pq_volume(K370,parameter!C$2-10,parameter!C$2,100000000)</f>
        <v>0</v>
      </c>
      <c r="U370" s="7">
        <f ca="1">IF(K370&lt;&gt;"",[1]!b_anal_yield_cnbd(K370,parameter!C$2,1),"")</f>
        <v>0</v>
      </c>
      <c r="V370" t="str">
        <f>[1]!b_info_interesttype(A370)</f>
        <v>固定利率</v>
      </c>
      <c r="W370" t="str">
        <f>[1]!b_info_embeddedopt(A370)</f>
        <v>否</v>
      </c>
    </row>
    <row r="371" spans="1:23">
      <c r="A371" s="3" t="s">
        <v>804</v>
      </c>
      <c r="B371" s="3" t="s">
        <v>459</v>
      </c>
      <c r="C371" s="5">
        <v>41397</v>
      </c>
      <c r="D371" s="3"/>
      <c r="E371" s="6">
        <v>0</v>
      </c>
      <c r="F371" s="3"/>
      <c r="G371" s="3"/>
      <c r="H371" s="6">
        <v>3</v>
      </c>
      <c r="I371" s="3" t="s">
        <v>62</v>
      </c>
      <c r="J371" s="3" t="s">
        <v>59</v>
      </c>
      <c r="K371" s="1" t="str">
        <f t="shared" si="5"/>
        <v>CDBHC13047.CMU</v>
      </c>
      <c r="L371" s="1" t="str">
        <f>[1]!b_info_name(K371)</f>
        <v>国开行存款证2016</v>
      </c>
      <c r="M371" t="str">
        <f>[1]!b_info_carrydate(K371)</f>
        <v>2013-05-03</v>
      </c>
      <c r="N371" t="str">
        <f>[1]!b_info_maturitydate(K371)</f>
        <v>2016-05-03</v>
      </c>
      <c r="O371" s="7">
        <f>[1]!b_issue_issueprice(K371)</f>
        <v>100</v>
      </c>
      <c r="P371" s="7">
        <f>[1]!b_info_couponrate(K371)</f>
        <v>3</v>
      </c>
      <c r="Q371" t="str">
        <f>[1]!b_info_coupon(K371)</f>
        <v>附息</v>
      </c>
      <c r="R371">
        <f>[1]!b_info_interestfrequency(K371)</f>
        <v>1</v>
      </c>
      <c r="S371">
        <f>[1]!b_info_windl2type(K371)</f>
        <v>0</v>
      </c>
      <c r="T371" s="9">
        <f ca="1">[1]!b_pq_volume(K371,parameter!C$2-10,parameter!C$2,100000000)</f>
        <v>0</v>
      </c>
      <c r="U371" s="7">
        <f ca="1">IF(K371&lt;&gt;"",[1]!b_anal_yield_cnbd(K371,parameter!C$2,1),"")</f>
        <v>0</v>
      </c>
      <c r="V371" t="str">
        <f>[1]!b_info_interesttype(A371)</f>
        <v>固定利率</v>
      </c>
      <c r="W371" t="str">
        <f>[1]!b_info_embeddedopt(A371)</f>
        <v>否</v>
      </c>
    </row>
    <row r="372" spans="1:23">
      <c r="A372" s="3" t="s">
        <v>805</v>
      </c>
      <c r="B372" s="3" t="s">
        <v>806</v>
      </c>
      <c r="C372" s="5">
        <v>37890</v>
      </c>
      <c r="D372" s="3"/>
      <c r="E372" s="6">
        <v>0</v>
      </c>
      <c r="F372" s="3"/>
      <c r="G372" s="3"/>
      <c r="H372" s="6">
        <v>3.5787</v>
      </c>
      <c r="I372" s="3" t="s">
        <v>58</v>
      </c>
      <c r="J372" s="3" t="s">
        <v>59</v>
      </c>
      <c r="K372" s="1" t="str">
        <f t="shared" si="5"/>
        <v>030221.IB</v>
      </c>
      <c r="L372" s="1" t="str">
        <f>[1]!b_info_name(K372)</f>
        <v>03国开21</v>
      </c>
      <c r="M372" t="str">
        <f>[1]!b_info_carrydate(K372)</f>
        <v>2003-09-28</v>
      </c>
      <c r="N372" t="str">
        <f>[1]!b_info_maturitydate(K372)</f>
        <v>2003-12-28</v>
      </c>
      <c r="O372" s="7">
        <f>[1]!b_issue_issueprice(K372)</f>
        <v>99.27</v>
      </c>
      <c r="P372" s="7">
        <f>[1]!b_info_couponrate(K372)</f>
        <v>3.5787</v>
      </c>
      <c r="Q372" t="str">
        <f>[1]!b_info_coupon(K372)</f>
        <v>贴现</v>
      </c>
      <c r="R372">
        <f>[1]!b_info_interestfrequency(K372)</f>
        <v>0</v>
      </c>
      <c r="S372" t="str">
        <f>[1]!b_info_windl2type(K372)</f>
        <v>政策银行债</v>
      </c>
      <c r="T372" s="9">
        <f ca="1">[1]!b_pq_volume(K372,parameter!C$2-10,parameter!C$2,100000000)</f>
        <v>0</v>
      </c>
      <c r="U372" s="7">
        <f ca="1">IF(K372&lt;&gt;"",[1]!b_anal_yield_cnbd(K372,parameter!C$2,1),"")</f>
        <v>0</v>
      </c>
      <c r="V372" t="str">
        <f>[1]!b_info_interesttype(A372)</f>
        <v>固定利率</v>
      </c>
      <c r="W372" t="str">
        <f>[1]!b_info_embeddedopt(A372)</f>
        <v>否</v>
      </c>
    </row>
    <row r="373" spans="1:23">
      <c r="A373" s="3" t="s">
        <v>807</v>
      </c>
      <c r="B373" s="3" t="s">
        <v>122</v>
      </c>
      <c r="C373" s="5">
        <v>40666</v>
      </c>
      <c r="D373" s="3"/>
      <c r="E373" s="6">
        <v>0</v>
      </c>
      <c r="F373" s="3"/>
      <c r="G373" s="3"/>
      <c r="H373" s="6">
        <v>0.5</v>
      </c>
      <c r="I373" s="3" t="s">
        <v>62</v>
      </c>
      <c r="J373" s="3" t="s">
        <v>59</v>
      </c>
      <c r="K373" s="1" t="str">
        <f t="shared" si="5"/>
        <v>CDBHC11016.CMU</v>
      </c>
      <c r="L373" s="1" t="str">
        <f>[1]!b_info_name(K373)</f>
        <v>国开行存款证2012</v>
      </c>
      <c r="M373" t="str">
        <f>[1]!b_info_carrydate(K373)</f>
        <v>2011-05-03</v>
      </c>
      <c r="N373" t="str">
        <f>[1]!b_info_maturitydate(K373)</f>
        <v>2012-05-03</v>
      </c>
      <c r="O373" s="7">
        <f>[1]!b_issue_issueprice(K373)</f>
        <v>100</v>
      </c>
      <c r="P373" s="7">
        <f>[1]!b_info_couponrate(K373)</f>
        <v>0.5</v>
      </c>
      <c r="Q373" t="str">
        <f>[1]!b_info_coupon(K373)</f>
        <v>到期一次还本付息</v>
      </c>
      <c r="R373">
        <f>[1]!b_info_interestfrequency(K373)</f>
        <v>0</v>
      </c>
      <c r="S373">
        <f>[1]!b_info_windl2type(K373)</f>
        <v>0</v>
      </c>
      <c r="T373" s="9">
        <f ca="1">[1]!b_pq_volume(K373,parameter!C$2-10,parameter!C$2,100000000)</f>
        <v>0</v>
      </c>
      <c r="U373" s="7">
        <f ca="1">IF(K373&lt;&gt;"",[1]!b_anal_yield_cnbd(K373,parameter!C$2,1),"")</f>
        <v>0</v>
      </c>
      <c r="V373" t="str">
        <f>[1]!b_info_interesttype(A373)</f>
        <v>固定利率</v>
      </c>
      <c r="W373" t="str">
        <f>[1]!b_info_embeddedopt(A373)</f>
        <v>否</v>
      </c>
    </row>
    <row r="374" spans="1:23">
      <c r="A374" s="3" t="s">
        <v>808</v>
      </c>
      <c r="B374" s="3" t="s">
        <v>809</v>
      </c>
      <c r="C374" s="5">
        <v>41740</v>
      </c>
      <c r="D374" s="3" t="s">
        <v>810</v>
      </c>
      <c r="E374" s="6">
        <v>25</v>
      </c>
      <c r="F374" s="3"/>
      <c r="G374" s="3"/>
      <c r="H374" s="6">
        <v>5.85</v>
      </c>
      <c r="I374" s="3" t="s">
        <v>58</v>
      </c>
      <c r="J374" s="3" t="s">
        <v>59</v>
      </c>
      <c r="K374" s="1" t="str">
        <f t="shared" si="5"/>
        <v>018003.SH</v>
      </c>
      <c r="L374" s="1" t="str">
        <f>[1]!b_info_name(K374)</f>
        <v>国开1401</v>
      </c>
      <c r="M374" t="str">
        <f>[1]!b_info_carrydate(K374)</f>
        <v>2014-04-15</v>
      </c>
      <c r="N374" t="str">
        <f>[1]!b_info_maturitydate(K374)</f>
        <v>2029-04-15</v>
      </c>
      <c r="O374" s="7">
        <f>[1]!b_issue_issueprice(K374)</f>
        <v>100</v>
      </c>
      <c r="P374" s="7">
        <f>[1]!b_info_couponrate(K374)</f>
        <v>5.85</v>
      </c>
      <c r="Q374" t="str">
        <f>[1]!b_info_coupon(K374)</f>
        <v>附息</v>
      </c>
      <c r="R374">
        <f>[1]!b_info_interestfrequency(K374)</f>
        <v>1</v>
      </c>
      <c r="S374" t="str">
        <f>[1]!b_info_windl2type(K374)</f>
        <v>政策银行债</v>
      </c>
      <c r="T374" s="9">
        <f ca="1">[1]!b_pq_volume(K374,parameter!C$2-10,parameter!C$2,100000000)</f>
        <v>0.243</v>
      </c>
      <c r="U374" s="7">
        <f ca="1">IF(K374&lt;&gt;"",[1]!b_anal_yield_cnbd(K374,parameter!C$2,1),"")</f>
        <v>2.8073</v>
      </c>
      <c r="V374" t="str">
        <f>[1]!b_info_interesttype(A374)</f>
        <v>固定利率</v>
      </c>
      <c r="W374" t="str">
        <f>[1]!b_info_embeddedopt(A374)</f>
        <v>否</v>
      </c>
    </row>
    <row r="375" spans="1:23">
      <c r="A375" s="3" t="s">
        <v>811</v>
      </c>
      <c r="B375" s="3" t="s">
        <v>812</v>
      </c>
      <c r="C375" s="5">
        <v>41233</v>
      </c>
      <c r="D375" s="3"/>
      <c r="E375" s="6">
        <v>0</v>
      </c>
      <c r="F375" s="3"/>
      <c r="G375" s="3"/>
      <c r="H375" s="6">
        <v>4.0924</v>
      </c>
      <c r="I375" s="3" t="s">
        <v>58</v>
      </c>
      <c r="J375" s="3" t="s">
        <v>59</v>
      </c>
      <c r="K375" s="1" t="str">
        <f t="shared" si="5"/>
        <v>120247.IB</v>
      </c>
      <c r="L375" s="1" t="str">
        <f>[1]!b_info_name(K375)</f>
        <v>12国开47</v>
      </c>
      <c r="M375" t="str">
        <f>[1]!b_info_carrydate(K375)</f>
        <v>2012-11-22</v>
      </c>
      <c r="N375" t="str">
        <f>[1]!b_info_maturitydate(K375)</f>
        <v>2017-11-22</v>
      </c>
      <c r="O375" s="7">
        <f>[1]!b_issue_issueprice(K375)</f>
        <v>100</v>
      </c>
      <c r="P375" s="7">
        <f>[1]!b_info_couponrate(K375)</f>
        <v>4.0924</v>
      </c>
      <c r="Q375" t="str">
        <f>[1]!b_info_coupon(K375)</f>
        <v>附息</v>
      </c>
      <c r="R375">
        <f>[1]!b_info_interestfrequency(K375)</f>
        <v>1</v>
      </c>
      <c r="S375" t="str">
        <f>[1]!b_info_windl2type(K375)</f>
        <v>政策银行债</v>
      </c>
      <c r="T375" s="9">
        <f ca="1">[1]!b_pq_volume(K375,parameter!C$2-10,parameter!C$2,100000000)</f>
        <v>0</v>
      </c>
      <c r="U375" s="7">
        <f ca="1">IF(K375&lt;&gt;"",[1]!b_anal_yield_cnbd(K375,parameter!C$2,1),"")</f>
        <v>0</v>
      </c>
      <c r="V375" t="str">
        <f>[1]!b_info_interesttype(A375)</f>
        <v>固定利率</v>
      </c>
      <c r="W375" t="str">
        <f>[1]!b_info_embeddedopt(A375)</f>
        <v>否</v>
      </c>
    </row>
    <row r="376" spans="1:23">
      <c r="A376" s="3" t="s">
        <v>813</v>
      </c>
      <c r="B376" s="3" t="s">
        <v>814</v>
      </c>
      <c r="C376" s="5">
        <v>42170</v>
      </c>
      <c r="D376" s="3"/>
      <c r="E376" s="6">
        <v>0</v>
      </c>
      <c r="F376" s="3" t="s">
        <v>76</v>
      </c>
      <c r="G376" s="3"/>
      <c r="H376" s="6">
        <v>5.05</v>
      </c>
      <c r="I376" s="3" t="s">
        <v>77</v>
      </c>
      <c r="J376" s="3" t="s">
        <v>59</v>
      </c>
      <c r="K376" s="1" t="str">
        <f t="shared" si="5"/>
        <v>1589102.IB</v>
      </c>
      <c r="L376" s="1" t="str">
        <f>[1]!b_info_name(K376)</f>
        <v>15开元2B</v>
      </c>
      <c r="M376" t="str">
        <f>[1]!b_info_carrydate(K376)</f>
        <v>2015-06-17</v>
      </c>
      <c r="N376" t="str">
        <f>[1]!b_info_maturitydate(K376)</f>
        <v>2017-07-12</v>
      </c>
      <c r="O376" s="7">
        <f>[1]!b_issue_issueprice(K376)</f>
        <v>100</v>
      </c>
      <c r="P376" s="7">
        <f>[1]!b_info_couponrate(K376)</f>
        <v>5.8</v>
      </c>
      <c r="Q376" t="str">
        <f>[1]!b_info_coupon(K376)</f>
        <v>附息</v>
      </c>
      <c r="R376">
        <f>[1]!b_info_interestfrequency(K376)</f>
        <v>4</v>
      </c>
      <c r="S376" t="str">
        <f>[1]!b_info_windl2type(K376)</f>
        <v>银保监会主管ABS</v>
      </c>
      <c r="T376" s="9">
        <f ca="1">[1]!b_pq_volume(K376,parameter!C$2-10,parameter!C$2,100000000)</f>
        <v>0</v>
      </c>
      <c r="U376" s="7">
        <f ca="1">IF(K376&lt;&gt;"",[1]!b_anal_yield_cnbd(K376,parameter!C$2,1),"")</f>
        <v>0</v>
      </c>
      <c r="V376" t="str">
        <f>[1]!b_info_interesttype(A376)</f>
        <v>浮动利率</v>
      </c>
      <c r="W376" t="str">
        <f>[1]!b_info_embeddedopt(A376)</f>
        <v>否</v>
      </c>
    </row>
    <row r="377" spans="1:23">
      <c r="A377" s="3" t="s">
        <v>815</v>
      </c>
      <c r="B377" s="3" t="s">
        <v>816</v>
      </c>
      <c r="C377" s="5">
        <v>41694</v>
      </c>
      <c r="D377" s="3"/>
      <c r="E377" s="6">
        <v>0</v>
      </c>
      <c r="F377" s="3" t="s">
        <v>76</v>
      </c>
      <c r="G377" s="3"/>
      <c r="H377" s="6">
        <v>4.99</v>
      </c>
      <c r="I377" s="3" t="s">
        <v>77</v>
      </c>
      <c r="J377" s="3" t="s">
        <v>59</v>
      </c>
      <c r="K377" s="1" t="str">
        <f t="shared" si="5"/>
        <v>1489014.IB</v>
      </c>
      <c r="L377" s="1" t="str">
        <f>[1]!b_info_name(K377)</f>
        <v>14开元1A</v>
      </c>
      <c r="M377" t="str">
        <f>[1]!b_info_carrydate(K377)</f>
        <v>2014-03-18</v>
      </c>
      <c r="N377" t="str">
        <f>[1]!b_info_maturitydate(K377)</f>
        <v>2015-07-12</v>
      </c>
      <c r="O377" s="7">
        <f>[1]!b_issue_issueprice(K377)</f>
        <v>100</v>
      </c>
      <c r="P377" s="7">
        <f>[1]!b_info_couponrate(K377)</f>
        <v>5.89</v>
      </c>
      <c r="Q377" t="str">
        <f>[1]!b_info_coupon(K377)</f>
        <v>附息</v>
      </c>
      <c r="R377">
        <f>[1]!b_info_interestfrequency(K377)</f>
        <v>4</v>
      </c>
      <c r="S377" t="str">
        <f>[1]!b_info_windl2type(K377)</f>
        <v>银保监会主管ABS</v>
      </c>
      <c r="T377" s="9">
        <f ca="1">[1]!b_pq_volume(K377,parameter!C$2-10,parameter!C$2,100000000)</f>
        <v>0</v>
      </c>
      <c r="U377" s="7">
        <f ca="1">IF(K377&lt;&gt;"",[1]!b_anal_yield_cnbd(K377,parameter!C$2,1),"")</f>
        <v>0</v>
      </c>
      <c r="V377" t="str">
        <f>[1]!b_info_interesttype(A377)</f>
        <v>浮动利率</v>
      </c>
      <c r="W377" t="str">
        <f>[1]!b_info_embeddedopt(A377)</f>
        <v>否</v>
      </c>
    </row>
    <row r="378" spans="1:23">
      <c r="A378" s="3" t="s">
        <v>817</v>
      </c>
      <c r="B378" s="3" t="s">
        <v>818</v>
      </c>
      <c r="C378" s="5">
        <v>41303</v>
      </c>
      <c r="D378" s="3"/>
      <c r="E378" s="6">
        <v>0</v>
      </c>
      <c r="F378" s="3"/>
      <c r="G378" s="3"/>
      <c r="H378" s="6">
        <v>3.04</v>
      </c>
      <c r="I378" s="3" t="s">
        <v>58</v>
      </c>
      <c r="J378" s="3" t="s">
        <v>59</v>
      </c>
      <c r="K378" s="1" t="str">
        <f t="shared" si="5"/>
        <v>130211.IB</v>
      </c>
      <c r="L378" s="1" t="str">
        <f>[1]!b_info_name(K378)</f>
        <v>13国开11</v>
      </c>
      <c r="M378" t="str">
        <f>[1]!b_info_carrydate(K378)</f>
        <v>2013-02-01</v>
      </c>
      <c r="N378" t="str">
        <f>[1]!b_info_maturitydate(K378)</f>
        <v>2016-02-01</v>
      </c>
      <c r="O378" s="7">
        <f>[1]!b_issue_issueprice(K378)</f>
        <v>100</v>
      </c>
      <c r="P378" s="7">
        <f>[1]!b_info_couponrate(K378)</f>
        <v>3.87</v>
      </c>
      <c r="Q378" t="str">
        <f>[1]!b_info_coupon(K378)</f>
        <v>附息</v>
      </c>
      <c r="R378">
        <f>[1]!b_info_interestfrequency(K378)</f>
        <v>4</v>
      </c>
      <c r="S378" t="str">
        <f>[1]!b_info_windl2type(K378)</f>
        <v>政策银行债</v>
      </c>
      <c r="T378" s="9">
        <f ca="1">[1]!b_pq_volume(K378,parameter!C$2-10,parameter!C$2,100000000)</f>
        <v>0</v>
      </c>
      <c r="U378" s="7">
        <f ca="1">IF(K378&lt;&gt;"",[1]!b_anal_yield_cnbd(K378,parameter!C$2,1),"")</f>
        <v>0</v>
      </c>
      <c r="V378" t="str">
        <f>[1]!b_info_interesttype(A378)</f>
        <v>浮动利率</v>
      </c>
      <c r="W378" t="str">
        <f>[1]!b_info_embeddedopt(A378)</f>
        <v>否</v>
      </c>
    </row>
    <row r="379" spans="1:23">
      <c r="A379" s="3" t="s">
        <v>819</v>
      </c>
      <c r="B379" s="3" t="s">
        <v>820</v>
      </c>
      <c r="C379" s="5">
        <v>42038</v>
      </c>
      <c r="D379" s="3"/>
      <c r="E379" s="6">
        <v>0</v>
      </c>
      <c r="F379" s="3"/>
      <c r="G379" s="3"/>
      <c r="H379" s="6">
        <v>3.86</v>
      </c>
      <c r="I379" s="3" t="s">
        <v>58</v>
      </c>
      <c r="J379" s="3" t="s">
        <v>59</v>
      </c>
      <c r="K379" s="1" t="str">
        <f t="shared" si="5"/>
        <v>150204.IB</v>
      </c>
      <c r="L379" s="1" t="str">
        <f>[1]!b_info_name(K379)</f>
        <v>15国开04</v>
      </c>
      <c r="M379" t="str">
        <f>[1]!b_info_carrydate(K379)</f>
        <v>2015-02-05</v>
      </c>
      <c r="N379" t="str">
        <f>[1]!b_info_maturitydate(K379)</f>
        <v>2022-02-05</v>
      </c>
      <c r="O379" s="7">
        <f>[1]!b_issue_issueprice(K379)</f>
        <v>100</v>
      </c>
      <c r="P379" s="7">
        <f>[1]!b_info_couponrate(K379)</f>
        <v>3.86</v>
      </c>
      <c r="Q379" t="str">
        <f>[1]!b_info_coupon(K379)</f>
        <v>附息</v>
      </c>
      <c r="R379">
        <f>[1]!b_info_interestfrequency(K379)</f>
        <v>1</v>
      </c>
      <c r="S379" t="str">
        <f>[1]!b_info_windl2type(K379)</f>
        <v>政策银行债</v>
      </c>
      <c r="T379" s="9">
        <f ca="1">[1]!b_pq_volume(K379,parameter!C$2-10,parameter!C$2,100000000)</f>
        <v>0</v>
      </c>
      <c r="U379" s="7">
        <f ca="1">IF(K379&lt;&gt;"",[1]!b_anal_yield_cnbd(K379,parameter!C$2,1),"")</f>
        <v>0</v>
      </c>
      <c r="V379" t="str">
        <f>[1]!b_info_interesttype(A379)</f>
        <v>固定利率</v>
      </c>
      <c r="W379" t="str">
        <f>[1]!b_info_embeddedopt(A379)</f>
        <v>否</v>
      </c>
    </row>
    <row r="380" spans="1:23">
      <c r="A380" s="3" t="s">
        <v>821</v>
      </c>
      <c r="B380" s="3" t="s">
        <v>822</v>
      </c>
      <c r="C380" s="5">
        <v>35905</v>
      </c>
      <c r="D380" s="3"/>
      <c r="E380" s="6">
        <v>0</v>
      </c>
      <c r="F380" s="3"/>
      <c r="G380" s="3"/>
      <c r="H380" s="6">
        <v>6.75</v>
      </c>
      <c r="I380" s="3" t="s">
        <v>58</v>
      </c>
      <c r="J380" s="3" t="s">
        <v>59</v>
      </c>
      <c r="K380" s="1" t="str">
        <f t="shared" si="5"/>
        <v>4046.IB</v>
      </c>
      <c r="L380" s="1" t="str">
        <f>[1]!b_info_name(K380)</f>
        <v>98国开51</v>
      </c>
      <c r="M380" t="str">
        <f>[1]!b_info_carrydate(K380)</f>
        <v>1998-04-20</v>
      </c>
      <c r="N380" t="str">
        <f>[1]!b_info_maturitydate(K380)</f>
        <v>2003-04-20</v>
      </c>
      <c r="O380" s="7">
        <f>[1]!b_issue_issueprice(K380)</f>
        <v>100</v>
      </c>
      <c r="P380" s="7">
        <f>[1]!b_info_couponrate(K380)</f>
        <v>6.75</v>
      </c>
      <c r="Q380" t="str">
        <f>[1]!b_info_coupon(K380)</f>
        <v>附息</v>
      </c>
      <c r="R380">
        <f>[1]!b_info_interestfrequency(K380)</f>
        <v>1</v>
      </c>
      <c r="S380" t="str">
        <f>[1]!b_info_windl2type(K380)</f>
        <v>政策银行债</v>
      </c>
      <c r="T380" s="9">
        <f ca="1">[1]!b_pq_volume(K380,parameter!C$2-10,parameter!C$2,100000000)</f>
        <v>0</v>
      </c>
      <c r="U380" s="7">
        <f ca="1">IF(K380&lt;&gt;"",[1]!b_anal_yield_cnbd(K380,parameter!C$2,1),"")</f>
        <v>0</v>
      </c>
      <c r="V380" t="str">
        <f>[1]!b_info_interesttype(A380)</f>
        <v>固定利率</v>
      </c>
      <c r="W380" t="str">
        <f>[1]!b_info_embeddedopt(A380)</f>
        <v>否</v>
      </c>
    </row>
    <row r="381" spans="1:23">
      <c r="A381" s="3" t="s">
        <v>823</v>
      </c>
      <c r="B381" s="3" t="s">
        <v>824</v>
      </c>
      <c r="C381" s="5">
        <v>44131</v>
      </c>
      <c r="D381" s="3" t="s">
        <v>825</v>
      </c>
      <c r="E381" s="6">
        <v>10</v>
      </c>
      <c r="F381" s="3" t="s">
        <v>267</v>
      </c>
      <c r="G381" s="3"/>
      <c r="H381" s="6">
        <v>1</v>
      </c>
      <c r="I381" s="3" t="s">
        <v>62</v>
      </c>
      <c r="J381" s="3" t="s">
        <v>59</v>
      </c>
      <c r="K381" s="1" t="str">
        <f t="shared" si="5"/>
        <v>40432.HK</v>
      </c>
      <c r="L381" s="1" t="str">
        <f>[1]!b_info_name(K381)</f>
        <v>开发银行 1% N20251027</v>
      </c>
      <c r="M381" t="str">
        <f>[1]!b_info_carrydate(K381)</f>
        <v>2020-10-27</v>
      </c>
      <c r="N381" t="str">
        <f>[1]!b_info_maturitydate(K381)</f>
        <v>2025-10-27</v>
      </c>
      <c r="O381" s="7">
        <f>[1]!b_issue_issueprice(K381)</f>
        <v>99.573</v>
      </c>
      <c r="P381" s="7">
        <f>[1]!b_info_couponrate(K381)</f>
        <v>1</v>
      </c>
      <c r="Q381" t="str">
        <f>[1]!b_info_coupon(K381)</f>
        <v>附息</v>
      </c>
      <c r="R381">
        <f>[1]!b_info_interestfrequency(K381)</f>
        <v>2</v>
      </c>
      <c r="S381">
        <f>[1]!b_info_windl2type(K381)</f>
        <v>0</v>
      </c>
      <c r="T381" s="9">
        <f ca="1">[1]!b_pq_volume(K381,parameter!C$2-10,parameter!C$2,100000000)</f>
        <v>0</v>
      </c>
      <c r="U381" s="7">
        <f ca="1">IF(K381&lt;&gt;"",[1]!b_anal_yield_cnbd(K381,parameter!C$2,1),"")</f>
        <v>5.4782</v>
      </c>
      <c r="V381" t="str">
        <f>[1]!b_info_interesttype(A381)</f>
        <v>固定利率</v>
      </c>
      <c r="W381" t="str">
        <f>[1]!b_info_embeddedopt(A381)</f>
        <v>否</v>
      </c>
    </row>
    <row r="382" spans="1:23">
      <c r="A382" s="3" t="s">
        <v>826</v>
      </c>
      <c r="B382" s="3" t="s">
        <v>827</v>
      </c>
      <c r="C382" s="5">
        <v>44312</v>
      </c>
      <c r="D382" s="3"/>
      <c r="E382" s="6">
        <v>0</v>
      </c>
      <c r="F382" s="3"/>
      <c r="G382" s="3"/>
      <c r="H382" s="6">
        <v>2.7</v>
      </c>
      <c r="I382" s="3" t="s">
        <v>62</v>
      </c>
      <c r="J382" s="3" t="s">
        <v>59</v>
      </c>
      <c r="K382" s="1" t="str">
        <f t="shared" si="5"/>
        <v>CDBHC21014.CMU</v>
      </c>
      <c r="L382" s="1" t="str">
        <f>[1]!b_info_name(K382)</f>
        <v>开发银行 2.7% C2021</v>
      </c>
      <c r="M382" t="str">
        <f>[1]!b_info_carrydate(K382)</f>
        <v>2021-04-26</v>
      </c>
      <c r="N382" t="str">
        <f>[1]!b_info_maturitydate(K382)</f>
        <v>2021-07-26</v>
      </c>
      <c r="O382" s="7">
        <f>[1]!b_issue_issueprice(K382)</f>
        <v>100</v>
      </c>
      <c r="P382" s="7">
        <f>[1]!b_info_couponrate(K382)</f>
        <v>2.7</v>
      </c>
      <c r="Q382" t="str">
        <f>[1]!b_info_coupon(K382)</f>
        <v>到期一次还本付息</v>
      </c>
      <c r="R382">
        <f>[1]!b_info_interestfrequency(K382)</f>
        <v>0</v>
      </c>
      <c r="S382">
        <f>[1]!b_info_windl2type(K382)</f>
        <v>0</v>
      </c>
      <c r="T382" s="9">
        <f ca="1">[1]!b_pq_volume(K382,parameter!C$2-10,parameter!C$2,100000000)</f>
        <v>0</v>
      </c>
      <c r="U382" s="7">
        <f ca="1">IF(K382&lt;&gt;"",[1]!b_anal_yield_cnbd(K382,parameter!C$2,1),"")</f>
        <v>0</v>
      </c>
      <c r="V382" t="str">
        <f>[1]!b_info_interesttype(A382)</f>
        <v>固定利率</v>
      </c>
      <c r="W382" t="str">
        <f>[1]!b_info_embeddedopt(A382)</f>
        <v>否</v>
      </c>
    </row>
    <row r="383" spans="1:23">
      <c r="A383" s="3" t="s">
        <v>828</v>
      </c>
      <c r="B383" s="3" t="s">
        <v>447</v>
      </c>
      <c r="C383" s="5">
        <v>42537</v>
      </c>
      <c r="D383" s="3"/>
      <c r="E383" s="6">
        <v>0</v>
      </c>
      <c r="F383" s="3"/>
      <c r="G383" s="3"/>
      <c r="H383" s="6">
        <v>3.3</v>
      </c>
      <c r="I383" s="3" t="s">
        <v>62</v>
      </c>
      <c r="J383" s="3" t="s">
        <v>59</v>
      </c>
      <c r="K383" s="1" t="str">
        <f t="shared" si="5"/>
        <v>CDBHC16017.CMU</v>
      </c>
      <c r="L383" s="1" t="str">
        <f>[1]!b_info_name(K383)</f>
        <v>国开行存款证2017</v>
      </c>
      <c r="M383" t="str">
        <f>[1]!b_info_carrydate(K383)</f>
        <v>2016-06-16</v>
      </c>
      <c r="N383" t="str">
        <f>[1]!b_info_maturitydate(K383)</f>
        <v>2017-06-13</v>
      </c>
      <c r="O383" s="7">
        <f>[1]!b_issue_issueprice(K383)</f>
        <v>100</v>
      </c>
      <c r="P383" s="7">
        <f>[1]!b_info_couponrate(K383)</f>
        <v>3.3</v>
      </c>
      <c r="Q383" t="str">
        <f>[1]!b_info_coupon(K383)</f>
        <v>到期一次还本付息</v>
      </c>
      <c r="R383">
        <f>[1]!b_info_interestfrequency(K383)</f>
        <v>0</v>
      </c>
      <c r="S383">
        <f>[1]!b_info_windl2type(K383)</f>
        <v>0</v>
      </c>
      <c r="T383" s="9">
        <f ca="1">[1]!b_pq_volume(K383,parameter!C$2-10,parameter!C$2,100000000)</f>
        <v>0</v>
      </c>
      <c r="U383" s="7">
        <f ca="1">IF(K383&lt;&gt;"",[1]!b_anal_yield_cnbd(K383,parameter!C$2,1),"")</f>
        <v>0</v>
      </c>
      <c r="V383" t="str">
        <f>[1]!b_info_interesttype(A383)</f>
        <v>固定利率</v>
      </c>
      <c r="W383" t="str">
        <f>[1]!b_info_embeddedopt(A383)</f>
        <v>否</v>
      </c>
    </row>
    <row r="384" spans="1:23">
      <c r="A384" s="3" t="s">
        <v>829</v>
      </c>
      <c r="B384" s="3" t="s">
        <v>830</v>
      </c>
      <c r="C384" s="5">
        <v>41866</v>
      </c>
      <c r="D384" s="3"/>
      <c r="E384" s="6">
        <v>0</v>
      </c>
      <c r="F384" s="3" t="s">
        <v>76</v>
      </c>
      <c r="G384" s="3"/>
      <c r="H384" s="6">
        <v>4.93</v>
      </c>
      <c r="I384" s="3" t="s">
        <v>77</v>
      </c>
      <c r="J384" s="3" t="s">
        <v>59</v>
      </c>
      <c r="K384" s="1" t="str">
        <f t="shared" si="5"/>
        <v>1489085.IB</v>
      </c>
      <c r="L384" s="1" t="str">
        <f>[1]!b_info_name(K384)</f>
        <v>14开元5A1</v>
      </c>
      <c r="M384" t="str">
        <f>[1]!b_info_carrydate(K384)</f>
        <v>2014-08-20</v>
      </c>
      <c r="N384" t="str">
        <f>[1]!b_info_maturitydate(K384)</f>
        <v>2015-01-12</v>
      </c>
      <c r="O384" s="7">
        <f>[1]!b_issue_issueprice(K384)</f>
        <v>100</v>
      </c>
      <c r="P384" s="7">
        <f>[1]!b_info_couponrate(K384)</f>
        <v>4.93</v>
      </c>
      <c r="Q384" t="str">
        <f>[1]!b_info_coupon(K384)</f>
        <v>附息</v>
      </c>
      <c r="R384">
        <f>[1]!b_info_interestfrequency(K384)</f>
        <v>4</v>
      </c>
      <c r="S384" t="str">
        <f>[1]!b_info_windl2type(K384)</f>
        <v>银保监会主管ABS</v>
      </c>
      <c r="T384" s="9">
        <f ca="1">[1]!b_pq_volume(K384,parameter!C$2-10,parameter!C$2,100000000)</f>
        <v>0</v>
      </c>
      <c r="U384" s="7">
        <f ca="1">IF(K384&lt;&gt;"",[1]!b_anal_yield_cnbd(K384,parameter!C$2,1),"")</f>
        <v>0</v>
      </c>
      <c r="V384" t="str">
        <f>[1]!b_info_interesttype(A384)</f>
        <v>固定利率</v>
      </c>
      <c r="W384" t="str">
        <f>[1]!b_info_embeddedopt(A384)</f>
        <v>否</v>
      </c>
    </row>
    <row r="385" spans="1:23">
      <c r="A385" s="3" t="s">
        <v>831</v>
      </c>
      <c r="B385" s="3" t="s">
        <v>832</v>
      </c>
      <c r="C385" s="5">
        <v>44728</v>
      </c>
      <c r="D385" s="3"/>
      <c r="E385" s="6">
        <v>0</v>
      </c>
      <c r="F385" s="3"/>
      <c r="G385" s="3"/>
      <c r="H385" s="6">
        <v>1.3056</v>
      </c>
      <c r="I385" s="3" t="s">
        <v>58</v>
      </c>
      <c r="J385" s="3" t="s">
        <v>59</v>
      </c>
      <c r="K385" s="1" t="str">
        <f t="shared" si="5"/>
        <v>227709.IB</v>
      </c>
      <c r="L385" s="1" t="str">
        <f>[1]!b_info_name(K385)</f>
        <v>22贴现国开09</v>
      </c>
      <c r="M385" t="str">
        <f>[1]!b_info_carrydate(K385)</f>
        <v>2022-06-20</v>
      </c>
      <c r="N385" t="str">
        <f>[1]!b_info_maturitydate(K385)</f>
        <v>2022-09-20</v>
      </c>
      <c r="O385" s="7">
        <f>[1]!b_issue_issueprice(K385)</f>
        <v>99.672</v>
      </c>
      <c r="P385" s="7">
        <f>[1]!b_info_couponrate(K385)</f>
        <v>1.3056</v>
      </c>
      <c r="Q385" t="str">
        <f>[1]!b_info_coupon(K385)</f>
        <v>贴现</v>
      </c>
      <c r="R385">
        <f>[1]!b_info_interestfrequency(K385)</f>
        <v>0</v>
      </c>
      <c r="S385" t="str">
        <f>[1]!b_info_windl2type(K385)</f>
        <v>政策银行债</v>
      </c>
      <c r="T385" s="9">
        <f ca="1">[1]!b_pq_volume(K385,parameter!C$2-10,parameter!C$2,100000000)</f>
        <v>0</v>
      </c>
      <c r="U385" s="7">
        <f ca="1">IF(K385&lt;&gt;"",[1]!b_anal_yield_cnbd(K385,parameter!C$2,1),"")</f>
        <v>0</v>
      </c>
      <c r="V385" t="str">
        <f>[1]!b_info_interesttype(A385)</f>
        <v>固定利率</v>
      </c>
      <c r="W385" t="str">
        <f>[1]!b_info_embeddedopt(A385)</f>
        <v>否</v>
      </c>
    </row>
    <row r="386" spans="1:23">
      <c r="A386" s="3" t="s">
        <v>833</v>
      </c>
      <c r="B386" s="3" t="s">
        <v>834</v>
      </c>
      <c r="C386" s="5">
        <v>36503</v>
      </c>
      <c r="D386" s="3"/>
      <c r="E386" s="6">
        <v>0</v>
      </c>
      <c r="F386" s="3"/>
      <c r="G386" s="3"/>
      <c r="H386" s="6">
        <v>3.237</v>
      </c>
      <c r="I386" s="3" t="s">
        <v>58</v>
      </c>
      <c r="J386" s="3" t="s">
        <v>59</v>
      </c>
      <c r="K386" s="1" t="str">
        <f t="shared" si="5"/>
        <v>9027.IB</v>
      </c>
      <c r="L386" s="1" t="str">
        <f>[1]!b_info_name(K386)</f>
        <v>99国开12</v>
      </c>
      <c r="M386" t="str">
        <f>[1]!b_info_carrydate(K386)</f>
        <v>1999-12-13</v>
      </c>
      <c r="N386" t="str">
        <f>[1]!b_info_maturitydate(K386)</f>
        <v>2006-12-13</v>
      </c>
      <c r="O386" s="7">
        <f>[1]!b_issue_issueprice(K386)</f>
        <v>100</v>
      </c>
      <c r="P386" s="7">
        <f>[1]!b_info_couponrate(K386)</f>
        <v>3.237</v>
      </c>
      <c r="Q386" t="str">
        <f>[1]!b_info_coupon(K386)</f>
        <v>附息</v>
      </c>
      <c r="R386">
        <f>[1]!b_info_interestfrequency(K386)</f>
        <v>1</v>
      </c>
      <c r="S386" t="str">
        <f>[1]!b_info_windl2type(K386)</f>
        <v>政策银行债</v>
      </c>
      <c r="T386" s="9">
        <f ca="1">[1]!b_pq_volume(K386,parameter!C$2-10,parameter!C$2,100000000)</f>
        <v>0</v>
      </c>
      <c r="U386" s="7">
        <f ca="1">IF(K386&lt;&gt;"",[1]!b_anal_yield_cnbd(K386,parameter!C$2,1),"")</f>
        <v>0</v>
      </c>
      <c r="V386" t="str">
        <f>[1]!b_info_interesttype(A386)</f>
        <v>浮动利率</v>
      </c>
      <c r="W386" t="str">
        <f>[1]!b_info_embeddedopt(A386)</f>
        <v>否</v>
      </c>
    </row>
    <row r="387" spans="1:23">
      <c r="A387" s="3" t="s">
        <v>835</v>
      </c>
      <c r="B387" s="3" t="s">
        <v>836</v>
      </c>
      <c r="C387" s="5">
        <v>41590</v>
      </c>
      <c r="D387" s="3"/>
      <c r="E387" s="6">
        <v>0</v>
      </c>
      <c r="F387" s="3"/>
      <c r="G387" s="3"/>
      <c r="H387" s="6">
        <v>4.9</v>
      </c>
      <c r="I387" s="3" t="s">
        <v>58</v>
      </c>
      <c r="J387" s="3" t="s">
        <v>59</v>
      </c>
      <c r="K387" s="1" t="str">
        <f t="shared" si="5"/>
        <v>130248.IB</v>
      </c>
      <c r="L387" s="1" t="str">
        <f>[1]!b_info_name(K387)</f>
        <v>13国开48</v>
      </c>
      <c r="M387" t="str">
        <f>[1]!b_info_carrydate(K387)</f>
        <v>2013-11-19</v>
      </c>
      <c r="N387" t="str">
        <f>[1]!b_info_maturitydate(K387)</f>
        <v>2014-05-19</v>
      </c>
      <c r="O387" s="7">
        <f>[1]!b_issue_issueprice(K387)</f>
        <v>100</v>
      </c>
      <c r="P387" s="7">
        <f>[1]!b_info_couponrate(K387)</f>
        <v>4.9</v>
      </c>
      <c r="Q387" t="str">
        <f>[1]!b_info_coupon(K387)</f>
        <v>到期一次还本付息</v>
      </c>
      <c r="R387">
        <f>[1]!b_info_interestfrequency(K387)</f>
        <v>0</v>
      </c>
      <c r="S387" t="str">
        <f>[1]!b_info_windl2type(K387)</f>
        <v>政策银行债</v>
      </c>
      <c r="T387" s="9">
        <f ca="1">[1]!b_pq_volume(K387,parameter!C$2-10,parameter!C$2,100000000)</f>
        <v>0</v>
      </c>
      <c r="U387" s="7">
        <f ca="1">IF(K387&lt;&gt;"",[1]!b_anal_yield_cnbd(K387,parameter!C$2,1),"")</f>
        <v>0</v>
      </c>
      <c r="V387" t="str">
        <f>[1]!b_info_interesttype(A387)</f>
        <v>固定利率</v>
      </c>
      <c r="W387" t="str">
        <f>[1]!b_info_embeddedopt(A387)</f>
        <v>否</v>
      </c>
    </row>
    <row r="388" spans="1:23">
      <c r="A388" s="3" t="s">
        <v>837</v>
      </c>
      <c r="B388" s="3" t="s">
        <v>838</v>
      </c>
      <c r="C388" s="5">
        <v>38321</v>
      </c>
      <c r="D388" s="3"/>
      <c r="E388" s="6">
        <v>0</v>
      </c>
      <c r="F388" s="3"/>
      <c r="G388" s="3"/>
      <c r="H388" s="6">
        <v>3.21</v>
      </c>
      <c r="I388" s="3" t="s">
        <v>58</v>
      </c>
      <c r="J388" s="3" t="s">
        <v>59</v>
      </c>
      <c r="K388" s="1" t="str">
        <f t="shared" si="5"/>
        <v>040219.IB</v>
      </c>
      <c r="L388" s="1" t="str">
        <f>[1]!b_info_name(K388)</f>
        <v>04国开19</v>
      </c>
      <c r="M388" t="str">
        <f>[1]!b_info_carrydate(K388)</f>
        <v>2004-12-07</v>
      </c>
      <c r="N388" t="str">
        <f>[1]!b_info_maturitydate(K388)</f>
        <v>2005-12-07</v>
      </c>
      <c r="O388" s="7">
        <f>[1]!b_issue_issueprice(K388)</f>
        <v>100</v>
      </c>
      <c r="P388" s="7">
        <f>[1]!b_info_couponrate(K388)</f>
        <v>3.21</v>
      </c>
      <c r="Q388" t="str">
        <f>[1]!b_info_coupon(K388)</f>
        <v>到期一次还本付息</v>
      </c>
      <c r="R388">
        <f>[1]!b_info_interestfrequency(K388)</f>
        <v>0</v>
      </c>
      <c r="S388" t="str">
        <f>[1]!b_info_windl2type(K388)</f>
        <v>政策银行债</v>
      </c>
      <c r="T388" s="9">
        <f ca="1">[1]!b_pq_volume(K388,parameter!C$2-10,parameter!C$2,100000000)</f>
        <v>0</v>
      </c>
      <c r="U388" s="7">
        <f ca="1">IF(K388&lt;&gt;"",[1]!b_anal_yield_cnbd(K388,parameter!C$2,1),"")</f>
        <v>0</v>
      </c>
      <c r="V388" t="str">
        <f>[1]!b_info_interesttype(A388)</f>
        <v>固定利率</v>
      </c>
      <c r="W388" t="str">
        <f>[1]!b_info_embeddedopt(A388)</f>
        <v>否</v>
      </c>
    </row>
    <row r="389" spans="1:23">
      <c r="A389" s="3" t="s">
        <v>839</v>
      </c>
      <c r="B389" s="3" t="s">
        <v>840</v>
      </c>
      <c r="C389" s="5">
        <v>38651</v>
      </c>
      <c r="D389" s="3"/>
      <c r="E389" s="6">
        <v>0</v>
      </c>
      <c r="F389" s="3"/>
      <c r="G389" s="3"/>
      <c r="H389" s="6">
        <v>3.6</v>
      </c>
      <c r="I389" s="3" t="s">
        <v>58</v>
      </c>
      <c r="J389" s="3" t="s">
        <v>59</v>
      </c>
      <c r="K389" s="1" t="str">
        <f t="shared" si="5"/>
        <v>050223.IB</v>
      </c>
      <c r="L389" s="1" t="str">
        <f>[1]!b_info_name(K389)</f>
        <v>05国开23</v>
      </c>
      <c r="M389" t="str">
        <f>[1]!b_info_carrydate(K389)</f>
        <v>2005-11-29</v>
      </c>
      <c r="N389" t="str">
        <f>[1]!b_info_maturitydate(K389)</f>
        <v>2020-11-29</v>
      </c>
      <c r="O389" s="7">
        <f>[1]!b_issue_issueprice(K389)</f>
        <v>100</v>
      </c>
      <c r="P389" s="7">
        <f>[1]!b_info_couponrate(K389)</f>
        <v>3.6</v>
      </c>
      <c r="Q389" t="str">
        <f>[1]!b_info_coupon(K389)</f>
        <v>附息</v>
      </c>
      <c r="R389">
        <f>[1]!b_info_interestfrequency(K389)</f>
        <v>2</v>
      </c>
      <c r="S389" t="str">
        <f>[1]!b_info_windl2type(K389)</f>
        <v>政策银行债</v>
      </c>
      <c r="T389" s="9">
        <f ca="1">[1]!b_pq_volume(K389,parameter!C$2-10,parameter!C$2,100000000)</f>
        <v>0</v>
      </c>
      <c r="U389" s="7">
        <f ca="1">IF(K389&lt;&gt;"",[1]!b_anal_yield_cnbd(K389,parameter!C$2,1),"")</f>
        <v>0</v>
      </c>
      <c r="V389" t="str">
        <f>[1]!b_info_interesttype(A389)</f>
        <v>固定利率</v>
      </c>
      <c r="W389" t="str">
        <f>[1]!b_info_embeddedopt(A389)</f>
        <v>否</v>
      </c>
    </row>
    <row r="390" spans="1:23">
      <c r="A390" s="3" t="s">
        <v>841</v>
      </c>
      <c r="B390" s="3" t="s">
        <v>842</v>
      </c>
      <c r="C390" s="5">
        <v>43802</v>
      </c>
      <c r="D390" s="3"/>
      <c r="E390" s="6">
        <v>0</v>
      </c>
      <c r="F390" s="3" t="s">
        <v>76</v>
      </c>
      <c r="G390" s="3"/>
      <c r="H390" s="6">
        <v>3.3</v>
      </c>
      <c r="I390" s="3" t="s">
        <v>77</v>
      </c>
      <c r="J390" s="3" t="s">
        <v>59</v>
      </c>
      <c r="K390" s="1" t="str">
        <f t="shared" ref="K390:K453" si="6">A390</f>
        <v>1989493.IB</v>
      </c>
      <c r="L390" s="1" t="str">
        <f>[1]!b_info_name(K390)</f>
        <v>19开元1A</v>
      </c>
      <c r="M390" t="str">
        <f>[1]!b_info_carrydate(K390)</f>
        <v>2019-12-06</v>
      </c>
      <c r="N390" t="str">
        <f>[1]!b_info_maturitydate(K390)</f>
        <v>2022-01-12</v>
      </c>
      <c r="O390" s="7">
        <f>[1]!b_issue_issueprice(K390)</f>
        <v>100</v>
      </c>
      <c r="P390" s="7">
        <f>[1]!b_info_couponrate(K390)</f>
        <v>3.3</v>
      </c>
      <c r="Q390" t="str">
        <f>[1]!b_info_coupon(K390)</f>
        <v>附息</v>
      </c>
      <c r="R390">
        <f>[1]!b_info_interestfrequency(K390)</f>
        <v>4</v>
      </c>
      <c r="S390" t="str">
        <f>[1]!b_info_windl2type(K390)</f>
        <v>银保监会主管ABS</v>
      </c>
      <c r="T390" s="9">
        <f ca="1">[1]!b_pq_volume(K390,parameter!C$2-10,parameter!C$2,100000000)</f>
        <v>0</v>
      </c>
      <c r="U390" s="7">
        <f ca="1">IF(K390&lt;&gt;"",[1]!b_anal_yield_cnbd(K390,parameter!C$2,1),"")</f>
        <v>0</v>
      </c>
      <c r="V390" t="str">
        <f>[1]!b_info_interesttype(A390)</f>
        <v>浮动利率</v>
      </c>
      <c r="W390" t="str">
        <f>[1]!b_info_embeddedopt(A390)</f>
        <v>否</v>
      </c>
    </row>
    <row r="391" spans="1:23">
      <c r="A391" s="3" t="s">
        <v>843</v>
      </c>
      <c r="B391" s="3" t="s">
        <v>844</v>
      </c>
      <c r="C391" s="5">
        <v>41985</v>
      </c>
      <c r="D391" s="3"/>
      <c r="E391" s="6">
        <v>0</v>
      </c>
      <c r="F391" s="3" t="s">
        <v>76</v>
      </c>
      <c r="G391" s="3"/>
      <c r="H391" s="6">
        <v>4.05</v>
      </c>
      <c r="I391" s="3" t="s">
        <v>77</v>
      </c>
      <c r="J391" s="3" t="s">
        <v>59</v>
      </c>
      <c r="K391" s="1" t="str">
        <f t="shared" si="6"/>
        <v>1489200.IB</v>
      </c>
      <c r="L391" s="1" t="str">
        <f>[1]!b_info_name(K391)</f>
        <v>14开元8A4</v>
      </c>
      <c r="M391" t="str">
        <f>[1]!b_info_carrydate(K391)</f>
        <v>2014-12-19</v>
      </c>
      <c r="N391" t="str">
        <f>[1]!b_info_maturitydate(K391)</f>
        <v>2019-01-12</v>
      </c>
      <c r="O391" s="7">
        <f>[1]!b_issue_issueprice(K391)</f>
        <v>100</v>
      </c>
      <c r="P391" s="7">
        <f>[1]!b_info_couponrate(K391)</f>
        <v>5.3</v>
      </c>
      <c r="Q391" t="str">
        <f>[1]!b_info_coupon(K391)</f>
        <v>附息</v>
      </c>
      <c r="R391">
        <f>[1]!b_info_interestfrequency(K391)</f>
        <v>4</v>
      </c>
      <c r="S391" t="str">
        <f>[1]!b_info_windl2type(K391)</f>
        <v>银保监会主管ABS</v>
      </c>
      <c r="T391" s="9">
        <f ca="1">[1]!b_pq_volume(K391,parameter!C$2-10,parameter!C$2,100000000)</f>
        <v>0</v>
      </c>
      <c r="U391" s="7">
        <f ca="1">IF(K391&lt;&gt;"",[1]!b_anal_yield_cnbd(K391,parameter!C$2,1),"")</f>
        <v>0</v>
      </c>
      <c r="V391" t="str">
        <f>[1]!b_info_interesttype(A391)</f>
        <v>浮动利率</v>
      </c>
      <c r="W391" t="str">
        <f>[1]!b_info_embeddedopt(A391)</f>
        <v>否</v>
      </c>
    </row>
    <row r="392" spans="1:23">
      <c r="A392" s="3" t="s">
        <v>845</v>
      </c>
      <c r="B392" s="3" t="s">
        <v>846</v>
      </c>
      <c r="C392" s="5">
        <v>42900</v>
      </c>
      <c r="D392" s="3"/>
      <c r="E392" s="6">
        <v>0</v>
      </c>
      <c r="F392" s="3" t="s">
        <v>76</v>
      </c>
      <c r="G392" s="3"/>
      <c r="H392" s="6">
        <v>5</v>
      </c>
      <c r="I392" s="3" t="s">
        <v>77</v>
      </c>
      <c r="J392" s="3" t="s">
        <v>59</v>
      </c>
      <c r="K392" s="1" t="str">
        <f t="shared" si="6"/>
        <v>1789147.IB</v>
      </c>
      <c r="L392" s="1" t="str">
        <f>[1]!b_info_name(K392)</f>
        <v>17开元2A1</v>
      </c>
      <c r="M392" t="str">
        <f>[1]!b_info_carrydate(K392)</f>
        <v>2017-06-16</v>
      </c>
      <c r="N392" t="str">
        <f>[1]!b_info_maturitydate(K392)</f>
        <v>2018-06-12</v>
      </c>
      <c r="O392" s="7">
        <f>[1]!b_issue_issueprice(K392)</f>
        <v>100</v>
      </c>
      <c r="P392" s="7">
        <f>[1]!b_info_couponrate(K392)</f>
        <v>5</v>
      </c>
      <c r="Q392" t="str">
        <f>[1]!b_info_coupon(K392)</f>
        <v>附息</v>
      </c>
      <c r="R392">
        <f>[1]!b_info_interestfrequency(K392)</f>
        <v>12</v>
      </c>
      <c r="S392" t="str">
        <f>[1]!b_info_windl2type(K392)</f>
        <v>银保监会主管ABS</v>
      </c>
      <c r="T392" s="9">
        <f ca="1">[1]!b_pq_volume(K392,parameter!C$2-10,parameter!C$2,100000000)</f>
        <v>0</v>
      </c>
      <c r="U392" s="7">
        <f ca="1">IF(K392&lt;&gt;"",[1]!b_anal_yield_cnbd(K392,parameter!C$2,1),"")</f>
        <v>0</v>
      </c>
      <c r="V392" t="str">
        <f>[1]!b_info_interesttype(A392)</f>
        <v>浮动利率</v>
      </c>
      <c r="W392" t="str">
        <f>[1]!b_info_embeddedopt(A392)</f>
        <v>否</v>
      </c>
    </row>
    <row r="393" spans="1:23">
      <c r="A393" s="3" t="s">
        <v>847</v>
      </c>
      <c r="B393" s="3" t="s">
        <v>848</v>
      </c>
      <c r="C393" s="5">
        <v>41527</v>
      </c>
      <c r="D393" s="3"/>
      <c r="E393" s="6">
        <v>0</v>
      </c>
      <c r="F393" s="3"/>
      <c r="G393" s="3"/>
      <c r="H393" s="6">
        <v>4.86</v>
      </c>
      <c r="I393" s="3" t="s">
        <v>58</v>
      </c>
      <c r="J393" s="3" t="s">
        <v>59</v>
      </c>
      <c r="K393" s="1" t="str">
        <f t="shared" si="6"/>
        <v>130242.IB</v>
      </c>
      <c r="L393" s="1" t="str">
        <f>[1]!b_info_name(K393)</f>
        <v>13国开42</v>
      </c>
      <c r="M393" t="str">
        <f>[1]!b_info_carrydate(K393)</f>
        <v>2013-09-12</v>
      </c>
      <c r="N393" t="str">
        <f>[1]!b_info_maturitydate(K393)</f>
        <v>2018-09-12</v>
      </c>
      <c r="O393" s="7">
        <f>[1]!b_issue_issueprice(K393)</f>
        <v>100</v>
      </c>
      <c r="P393" s="7">
        <f>[1]!b_info_couponrate(K393)</f>
        <v>5.17</v>
      </c>
      <c r="Q393" t="str">
        <f>[1]!b_info_coupon(K393)</f>
        <v>附息</v>
      </c>
      <c r="R393">
        <f>[1]!b_info_interestfrequency(K393)</f>
        <v>4</v>
      </c>
      <c r="S393" t="str">
        <f>[1]!b_info_windl2type(K393)</f>
        <v>政策银行债</v>
      </c>
      <c r="T393" s="9">
        <f ca="1">[1]!b_pq_volume(K393,parameter!C$2-10,parameter!C$2,100000000)</f>
        <v>0</v>
      </c>
      <c r="U393" s="7">
        <f ca="1">IF(K393&lt;&gt;"",[1]!b_anal_yield_cnbd(K393,parameter!C$2,1),"")</f>
        <v>0</v>
      </c>
      <c r="V393" t="str">
        <f>[1]!b_info_interesttype(A393)</f>
        <v>浮动利率</v>
      </c>
      <c r="W393" t="str">
        <f>[1]!b_info_embeddedopt(A393)</f>
        <v>否</v>
      </c>
    </row>
    <row r="394" spans="1:23">
      <c r="A394" s="3" t="s">
        <v>849</v>
      </c>
      <c r="B394" s="3" t="s">
        <v>850</v>
      </c>
      <c r="C394" s="5">
        <v>35122</v>
      </c>
      <c r="D394" s="3"/>
      <c r="E394" s="6">
        <v>0</v>
      </c>
      <c r="F394" s="3"/>
      <c r="G394" s="3"/>
      <c r="H394" s="6">
        <v>10.7</v>
      </c>
      <c r="I394" s="3" t="s">
        <v>58</v>
      </c>
      <c r="J394" s="3" t="s">
        <v>59</v>
      </c>
      <c r="K394" s="1" t="str">
        <f t="shared" si="6"/>
        <v>4025.IB</v>
      </c>
      <c r="L394" s="1" t="str">
        <f>[1]!b_info_name(K394)</f>
        <v>96国开81</v>
      </c>
      <c r="M394" t="str">
        <f>[1]!b_info_carrydate(K394)</f>
        <v>1996-02-27</v>
      </c>
      <c r="N394" t="str">
        <f>[1]!b_info_maturitydate(K394)</f>
        <v>2004-02-27</v>
      </c>
      <c r="O394" s="7">
        <f>[1]!b_issue_issueprice(K394)</f>
        <v>100</v>
      </c>
      <c r="P394" s="7">
        <f>[1]!b_info_couponrate(K394)</f>
        <v>10.7</v>
      </c>
      <c r="Q394" t="str">
        <f>[1]!b_info_coupon(K394)</f>
        <v>附息</v>
      </c>
      <c r="R394">
        <f>[1]!b_info_interestfrequency(K394)</f>
        <v>1</v>
      </c>
      <c r="S394" t="str">
        <f>[1]!b_info_windl2type(K394)</f>
        <v>政策银行债</v>
      </c>
      <c r="T394" s="9">
        <f ca="1">[1]!b_pq_volume(K394,parameter!C$2-10,parameter!C$2,100000000)</f>
        <v>0</v>
      </c>
      <c r="U394" s="7">
        <f ca="1">IF(K394&lt;&gt;"",[1]!b_anal_yield_cnbd(K394,parameter!C$2,1),"")</f>
        <v>0</v>
      </c>
      <c r="V394" t="str">
        <f>[1]!b_info_interesttype(A394)</f>
        <v>固定利率</v>
      </c>
      <c r="W394" t="str">
        <f>[1]!b_info_embeddedopt(A394)</f>
        <v>否</v>
      </c>
    </row>
    <row r="395" spans="1:23">
      <c r="A395" s="3" t="s">
        <v>851</v>
      </c>
      <c r="B395" s="3" t="s">
        <v>852</v>
      </c>
      <c r="C395" s="5">
        <v>36082</v>
      </c>
      <c r="D395" s="3"/>
      <c r="E395" s="6">
        <v>0</v>
      </c>
      <c r="F395" s="3"/>
      <c r="G395" s="3"/>
      <c r="H395" s="6">
        <v>5.94</v>
      </c>
      <c r="I395" s="3" t="s">
        <v>58</v>
      </c>
      <c r="J395" s="3" t="s">
        <v>59</v>
      </c>
      <c r="K395" s="1" t="str">
        <f t="shared" si="6"/>
        <v>9007.IB</v>
      </c>
      <c r="L395" s="1" t="str">
        <f>[1]!b_info_name(K395)</f>
        <v>98国开债4</v>
      </c>
      <c r="M395" t="str">
        <f>[1]!b_info_carrydate(K395)</f>
        <v>1998-10-23</v>
      </c>
      <c r="N395" t="str">
        <f>[1]!b_info_maturitydate(K395)</f>
        <v>2001-10-23</v>
      </c>
      <c r="O395" s="7">
        <f>[1]!b_issue_issueprice(K395)</f>
        <v>100</v>
      </c>
      <c r="P395" s="7">
        <f>[1]!b_info_couponrate(K395)</f>
        <v>5.94</v>
      </c>
      <c r="Q395" t="str">
        <f>[1]!b_info_coupon(K395)</f>
        <v>附息</v>
      </c>
      <c r="R395">
        <f>[1]!b_info_interestfrequency(K395)</f>
        <v>1</v>
      </c>
      <c r="S395" t="str">
        <f>[1]!b_info_windl2type(K395)</f>
        <v>政策银行债</v>
      </c>
      <c r="T395" s="9">
        <f ca="1">[1]!b_pq_volume(K395,parameter!C$2-10,parameter!C$2,100000000)</f>
        <v>0</v>
      </c>
      <c r="U395" s="7">
        <f ca="1">IF(K395&lt;&gt;"",[1]!b_anal_yield_cnbd(K395,parameter!C$2,1),"")</f>
        <v>0</v>
      </c>
      <c r="V395" t="str">
        <f>[1]!b_info_interesttype(A395)</f>
        <v>固定利率</v>
      </c>
      <c r="W395" t="str">
        <f>[1]!b_info_embeddedopt(A395)</f>
        <v>否</v>
      </c>
    </row>
    <row r="396" spans="1:23">
      <c r="A396" s="3" t="s">
        <v>853</v>
      </c>
      <c r="B396" s="3" t="s">
        <v>854</v>
      </c>
      <c r="C396" s="5">
        <v>37617</v>
      </c>
      <c r="D396" s="3"/>
      <c r="E396" s="6">
        <v>0</v>
      </c>
      <c r="F396" s="3"/>
      <c r="G396" s="3"/>
      <c r="H396" s="6">
        <v>2.4286</v>
      </c>
      <c r="I396" s="3" t="s">
        <v>58</v>
      </c>
      <c r="J396" s="3" t="s">
        <v>59</v>
      </c>
      <c r="K396" s="1" t="str">
        <f t="shared" si="6"/>
        <v>020220.IB</v>
      </c>
      <c r="L396" s="1" t="str">
        <f>[1]!b_info_name(K396)</f>
        <v>02国开20</v>
      </c>
      <c r="M396" t="str">
        <f>[1]!b_info_carrydate(K396)</f>
        <v>2003-01-07</v>
      </c>
      <c r="N396" t="str">
        <f>[1]!b_info_maturitydate(K396)</f>
        <v>2003-07-07</v>
      </c>
      <c r="O396" s="7">
        <f>[1]!b_issue_issueprice(K396)</f>
        <v>98.81</v>
      </c>
      <c r="P396" s="7">
        <f>[1]!b_info_couponrate(K396)</f>
        <v>2.4286</v>
      </c>
      <c r="Q396" t="str">
        <f>[1]!b_info_coupon(K396)</f>
        <v>贴现</v>
      </c>
      <c r="R396">
        <f>[1]!b_info_interestfrequency(K396)</f>
        <v>0</v>
      </c>
      <c r="S396" t="str">
        <f>[1]!b_info_windl2type(K396)</f>
        <v>政策银行债</v>
      </c>
      <c r="T396" s="9">
        <f ca="1">[1]!b_pq_volume(K396,parameter!C$2-10,parameter!C$2,100000000)</f>
        <v>0</v>
      </c>
      <c r="U396" s="7">
        <f ca="1">IF(K396&lt;&gt;"",[1]!b_anal_yield_cnbd(K396,parameter!C$2,1),"")</f>
        <v>0</v>
      </c>
      <c r="V396" t="str">
        <f>[1]!b_info_interesttype(A396)</f>
        <v>固定利率</v>
      </c>
      <c r="W396" t="str">
        <f>[1]!b_info_embeddedopt(A396)</f>
        <v>否</v>
      </c>
    </row>
    <row r="397" spans="1:23">
      <c r="A397" s="3" t="s">
        <v>855</v>
      </c>
      <c r="B397" s="3" t="s">
        <v>856</v>
      </c>
      <c r="C397" s="5">
        <v>42900</v>
      </c>
      <c r="D397" s="3"/>
      <c r="E397" s="6">
        <v>0</v>
      </c>
      <c r="F397" s="3" t="s">
        <v>76</v>
      </c>
      <c r="G397" s="3"/>
      <c r="H397" s="6">
        <v>5.25</v>
      </c>
      <c r="I397" s="3" t="s">
        <v>77</v>
      </c>
      <c r="J397" s="3" t="s">
        <v>59</v>
      </c>
      <c r="K397" s="1" t="str">
        <f t="shared" si="6"/>
        <v>1789148.IB</v>
      </c>
      <c r="L397" s="1" t="str">
        <f>[1]!b_info_name(K397)</f>
        <v>17开元2A2</v>
      </c>
      <c r="M397" t="str">
        <f>[1]!b_info_carrydate(K397)</f>
        <v>2017-06-16</v>
      </c>
      <c r="N397" t="str">
        <f>[1]!b_info_maturitydate(K397)</f>
        <v>2020-11-12</v>
      </c>
      <c r="O397" s="7">
        <f>[1]!b_issue_issueprice(K397)</f>
        <v>100</v>
      </c>
      <c r="P397" s="7">
        <f>[1]!b_info_couponrate(K397)</f>
        <v>5.25</v>
      </c>
      <c r="Q397" t="str">
        <f>[1]!b_info_coupon(K397)</f>
        <v>附息</v>
      </c>
      <c r="R397">
        <f>[1]!b_info_interestfrequency(K397)</f>
        <v>12</v>
      </c>
      <c r="S397" t="str">
        <f>[1]!b_info_windl2type(K397)</f>
        <v>银保监会主管ABS</v>
      </c>
      <c r="T397" s="9">
        <f ca="1">[1]!b_pq_volume(K397,parameter!C$2-10,parameter!C$2,100000000)</f>
        <v>0</v>
      </c>
      <c r="U397" s="7">
        <f ca="1">IF(K397&lt;&gt;"",[1]!b_anal_yield_cnbd(K397,parameter!C$2,1),"")</f>
        <v>0</v>
      </c>
      <c r="V397" t="str">
        <f>[1]!b_info_interesttype(A397)</f>
        <v>浮动利率</v>
      </c>
      <c r="W397" t="str">
        <f>[1]!b_info_embeddedopt(A397)</f>
        <v>否</v>
      </c>
    </row>
    <row r="398" spans="1:23">
      <c r="A398" s="3" t="s">
        <v>857</v>
      </c>
      <c r="B398" s="3" t="s">
        <v>858</v>
      </c>
      <c r="C398" s="5">
        <v>39974</v>
      </c>
      <c r="D398" s="3"/>
      <c r="E398" s="6">
        <v>0</v>
      </c>
      <c r="F398" s="3"/>
      <c r="G398" s="3"/>
      <c r="H398" s="6">
        <v>3.1</v>
      </c>
      <c r="I398" s="3" t="s">
        <v>58</v>
      </c>
      <c r="J398" s="3" t="s">
        <v>59</v>
      </c>
      <c r="K398" s="1" t="str">
        <f t="shared" si="6"/>
        <v>090205.IB</v>
      </c>
      <c r="L398" s="1" t="str">
        <f>[1]!b_info_name(K398)</f>
        <v>09国开05</v>
      </c>
      <c r="M398" t="str">
        <f>[1]!b_info_carrydate(K398)</f>
        <v>2009-06-16</v>
      </c>
      <c r="N398" t="str">
        <f>[1]!b_info_maturitydate(K398)</f>
        <v>2016-06-16</v>
      </c>
      <c r="O398" s="7">
        <f>[1]!b_issue_issueprice(K398)</f>
        <v>100</v>
      </c>
      <c r="P398" s="7">
        <f>[1]!b_info_couponrate(K398)</f>
        <v>1.53</v>
      </c>
      <c r="Q398" t="str">
        <f>[1]!b_info_coupon(K398)</f>
        <v>附息</v>
      </c>
      <c r="R398">
        <f>[1]!b_info_interestfrequency(K398)</f>
        <v>4</v>
      </c>
      <c r="S398" t="str">
        <f>[1]!b_info_windl2type(K398)</f>
        <v>政策银行债</v>
      </c>
      <c r="T398" s="9">
        <f ca="1">[1]!b_pq_volume(K398,parameter!C$2-10,parameter!C$2,100000000)</f>
        <v>0</v>
      </c>
      <c r="U398" s="7">
        <f ca="1">IF(K398&lt;&gt;"",[1]!b_anal_yield_cnbd(K398,parameter!C$2,1),"")</f>
        <v>0</v>
      </c>
      <c r="V398" t="str">
        <f>[1]!b_info_interesttype(A398)</f>
        <v>浮动利率</v>
      </c>
      <c r="W398" t="str">
        <f>[1]!b_info_embeddedopt(A398)</f>
        <v>否</v>
      </c>
    </row>
    <row r="399" spans="1:23">
      <c r="A399" s="3" t="s">
        <v>859</v>
      </c>
      <c r="B399" s="3" t="s">
        <v>860</v>
      </c>
      <c r="C399" s="5">
        <v>39610</v>
      </c>
      <c r="D399" s="3" t="s">
        <v>861</v>
      </c>
      <c r="E399" s="6">
        <v>150</v>
      </c>
      <c r="F399" s="3"/>
      <c r="G399" s="3"/>
      <c r="H399" s="6">
        <v>5.25</v>
      </c>
      <c r="I399" s="3" t="s">
        <v>58</v>
      </c>
      <c r="J399" s="3" t="s">
        <v>59</v>
      </c>
      <c r="K399" s="1" t="str">
        <f t="shared" si="6"/>
        <v>080211.IB</v>
      </c>
      <c r="L399" s="1" t="str">
        <f>[1]!b_info_name(K399)</f>
        <v>08国开11</v>
      </c>
      <c r="M399" t="str">
        <f>[1]!b_info_carrydate(K399)</f>
        <v>2008-06-24</v>
      </c>
      <c r="N399" t="str">
        <f>[1]!b_info_maturitydate(K399)</f>
        <v>2028-06-24</v>
      </c>
      <c r="O399" s="7">
        <f>[1]!b_issue_issueprice(K399)</f>
        <v>100</v>
      </c>
      <c r="P399" s="7">
        <f>[1]!b_info_couponrate(K399)</f>
        <v>5.25</v>
      </c>
      <c r="Q399" t="str">
        <f>[1]!b_info_coupon(K399)</f>
        <v>附息</v>
      </c>
      <c r="R399">
        <f>[1]!b_info_interestfrequency(K399)</f>
        <v>2</v>
      </c>
      <c r="S399" t="str">
        <f>[1]!b_info_windl2type(K399)</f>
        <v>政策银行债</v>
      </c>
      <c r="T399" s="9">
        <f ca="1">[1]!b_pq_volume(K399,parameter!C$2-10,parameter!C$2,100000000)</f>
        <v>0</v>
      </c>
      <c r="U399" s="7">
        <f ca="1">IF(K399&lt;&gt;"",[1]!b_anal_yield_cnbd(K399,parameter!C$2,1),"")</f>
        <v>2.7516</v>
      </c>
      <c r="V399" t="str">
        <f>[1]!b_info_interesttype(A399)</f>
        <v>固定利率</v>
      </c>
      <c r="W399" t="str">
        <f>[1]!b_info_embeddedopt(A399)</f>
        <v>否</v>
      </c>
    </row>
    <row r="400" spans="1:23">
      <c r="A400" s="3" t="s">
        <v>862</v>
      </c>
      <c r="B400" s="3" t="s">
        <v>863</v>
      </c>
      <c r="C400" s="5">
        <v>43889</v>
      </c>
      <c r="D400" s="3"/>
      <c r="E400" s="6">
        <v>0</v>
      </c>
      <c r="F400" s="3"/>
      <c r="G400" s="3"/>
      <c r="H400" s="6">
        <v>1.99</v>
      </c>
      <c r="I400" s="3" t="s">
        <v>58</v>
      </c>
      <c r="J400" s="3" t="s">
        <v>59</v>
      </c>
      <c r="K400" s="1" t="str">
        <f t="shared" si="6"/>
        <v>018013.SH</v>
      </c>
      <c r="L400" s="1" t="str">
        <f>[1]!b_info_name(K400)</f>
        <v>国开2004</v>
      </c>
      <c r="M400" t="str">
        <f>[1]!b_info_carrydate(K400)</f>
        <v>2020-03-03</v>
      </c>
      <c r="N400" t="str">
        <f>[1]!b_info_maturitydate(K400)</f>
        <v>2021-03-03</v>
      </c>
      <c r="O400" s="7">
        <f>[1]!b_issue_issueprice(K400)</f>
        <v>100</v>
      </c>
      <c r="P400" s="7">
        <f>[1]!b_info_couponrate(K400)</f>
        <v>1.99</v>
      </c>
      <c r="Q400" t="str">
        <f>[1]!b_info_coupon(K400)</f>
        <v>到期一次还本付息</v>
      </c>
      <c r="R400">
        <f>[1]!b_info_interestfrequency(K400)</f>
        <v>0</v>
      </c>
      <c r="S400" t="str">
        <f>[1]!b_info_windl2type(K400)</f>
        <v>政策银行债</v>
      </c>
      <c r="T400" s="9">
        <f ca="1">[1]!b_pq_volume(K400,parameter!C$2-10,parameter!C$2,100000000)</f>
        <v>0</v>
      </c>
      <c r="U400" s="7">
        <f ca="1">IF(K400&lt;&gt;"",[1]!b_anal_yield_cnbd(K400,parameter!C$2,1),"")</f>
        <v>0</v>
      </c>
      <c r="V400" t="str">
        <f>[1]!b_info_interesttype(A400)</f>
        <v>固定利率</v>
      </c>
      <c r="W400" t="str">
        <f>[1]!b_info_embeddedopt(A400)</f>
        <v>否</v>
      </c>
    </row>
    <row r="401" spans="1:23">
      <c r="A401" s="3" t="s">
        <v>864</v>
      </c>
      <c r="B401" s="3" t="s">
        <v>865</v>
      </c>
      <c r="C401" s="5">
        <v>44904</v>
      </c>
      <c r="D401" s="3" t="s">
        <v>866</v>
      </c>
      <c r="E401" s="6">
        <v>50</v>
      </c>
      <c r="F401" s="3"/>
      <c r="G401" s="3"/>
      <c r="H401" s="6">
        <v>2.51</v>
      </c>
      <c r="I401" s="3" t="s">
        <v>58</v>
      </c>
      <c r="J401" s="3" t="s">
        <v>59</v>
      </c>
      <c r="K401" s="1" t="str">
        <f t="shared" si="6"/>
        <v>108616.SZ</v>
      </c>
      <c r="L401" s="1" t="str">
        <f>[1]!b_info_name(K401)</f>
        <v>国开2201</v>
      </c>
      <c r="M401" t="str">
        <f>[1]!b_info_carrydate(K401)</f>
        <v>2022-12-12</v>
      </c>
      <c r="N401" t="str">
        <f>[1]!b_info_maturitydate(K401)</f>
        <v>2025-12-05</v>
      </c>
      <c r="O401" s="7">
        <f>[1]!b_issue_issueprice(K401)</f>
        <v>100</v>
      </c>
      <c r="P401" s="7">
        <f>[1]!b_info_couponrate(K401)</f>
        <v>2.51</v>
      </c>
      <c r="Q401" t="str">
        <f>[1]!b_info_coupon(K401)</f>
        <v>附息</v>
      </c>
      <c r="R401">
        <f>[1]!b_info_interestfrequency(K401)</f>
        <v>1</v>
      </c>
      <c r="S401" t="str">
        <f>[1]!b_info_windl2type(K401)</f>
        <v>政策银行债</v>
      </c>
      <c r="T401" s="9">
        <f ca="1">[1]!b_pq_volume(K401,parameter!C$2-10,parameter!C$2,100000000)</f>
        <v>0</v>
      </c>
      <c r="U401" s="7">
        <f ca="1">IF(K401&lt;&gt;"",[1]!b_anal_yield_cnbd(K401,parameter!C$2,1),"")</f>
        <v>2.563</v>
      </c>
      <c r="V401" t="str">
        <f>[1]!b_info_interesttype(A401)</f>
        <v>固定利率</v>
      </c>
      <c r="W401" t="str">
        <f>[1]!b_info_embeddedopt(A401)</f>
        <v>否</v>
      </c>
    </row>
    <row r="402" spans="1:23">
      <c r="A402" s="3" t="s">
        <v>867</v>
      </c>
      <c r="B402" s="3" t="s">
        <v>868</v>
      </c>
      <c r="C402" s="5">
        <v>40465</v>
      </c>
      <c r="D402" s="3"/>
      <c r="E402" s="6">
        <v>0</v>
      </c>
      <c r="F402" s="3"/>
      <c r="G402" s="3"/>
      <c r="H402" s="6">
        <v>2.25</v>
      </c>
      <c r="I402" s="3" t="s">
        <v>58</v>
      </c>
      <c r="J402" s="3" t="s">
        <v>59</v>
      </c>
      <c r="K402" s="1" t="str">
        <f t="shared" si="6"/>
        <v>100226.IB</v>
      </c>
      <c r="L402" s="1" t="str">
        <f>[1]!b_info_name(K402)</f>
        <v>10国开26</v>
      </c>
      <c r="M402" t="str">
        <f>[1]!b_info_carrydate(K402)</f>
        <v>2010-10-19</v>
      </c>
      <c r="N402" t="str">
        <f>[1]!b_info_maturitydate(K402)</f>
        <v>2011-10-19</v>
      </c>
      <c r="O402" s="7">
        <f>[1]!b_issue_issueprice(K402)</f>
        <v>100</v>
      </c>
      <c r="P402" s="7">
        <f>[1]!b_info_couponrate(K402)</f>
        <v>2.25</v>
      </c>
      <c r="Q402" t="str">
        <f>[1]!b_info_coupon(K402)</f>
        <v>到期一次还本付息</v>
      </c>
      <c r="R402">
        <f>[1]!b_info_interestfrequency(K402)</f>
        <v>0</v>
      </c>
      <c r="S402" t="str">
        <f>[1]!b_info_windl2type(K402)</f>
        <v>政策银行债</v>
      </c>
      <c r="T402" s="9">
        <f ca="1">[1]!b_pq_volume(K402,parameter!C$2-10,parameter!C$2,100000000)</f>
        <v>0</v>
      </c>
      <c r="U402" s="7">
        <f ca="1">IF(K402&lt;&gt;"",[1]!b_anal_yield_cnbd(K402,parameter!C$2,1),"")</f>
        <v>0</v>
      </c>
      <c r="V402" t="str">
        <f>[1]!b_info_interesttype(A402)</f>
        <v>固定利率</v>
      </c>
      <c r="W402" t="str">
        <f>[1]!b_info_embeddedopt(A402)</f>
        <v>否</v>
      </c>
    </row>
    <row r="403" spans="1:23">
      <c r="A403" s="3" t="s">
        <v>869</v>
      </c>
      <c r="B403" s="3" t="s">
        <v>870</v>
      </c>
      <c r="C403" s="5">
        <v>44909</v>
      </c>
      <c r="D403" s="3" t="s">
        <v>866</v>
      </c>
      <c r="E403" s="6">
        <v>25</v>
      </c>
      <c r="F403" s="3"/>
      <c r="G403" s="3"/>
      <c r="H403" s="6">
        <v>2.54</v>
      </c>
      <c r="I403" s="3" t="s">
        <v>58</v>
      </c>
      <c r="J403" s="3" t="s">
        <v>59</v>
      </c>
      <c r="K403" s="1" t="str">
        <f t="shared" si="6"/>
        <v>108617.SZ</v>
      </c>
      <c r="L403" s="1" t="str">
        <f>[1]!b_info_name(K403)</f>
        <v>国开2202</v>
      </c>
      <c r="M403" t="str">
        <f>[1]!b_info_carrydate(K403)</f>
        <v>2022-12-15</v>
      </c>
      <c r="N403" t="str">
        <f>[1]!b_info_maturitydate(K403)</f>
        <v>2025-12-05</v>
      </c>
      <c r="O403" s="7">
        <f>[1]!b_issue_issueprice(K403)</f>
        <v>100</v>
      </c>
      <c r="P403" s="7">
        <f>[1]!b_info_couponrate(K403)</f>
        <v>2.54</v>
      </c>
      <c r="Q403" t="str">
        <f>[1]!b_info_coupon(K403)</f>
        <v>附息</v>
      </c>
      <c r="R403">
        <f>[1]!b_info_interestfrequency(K403)</f>
        <v>1</v>
      </c>
      <c r="S403" t="str">
        <f>[1]!b_info_windl2type(K403)</f>
        <v>政策银行债</v>
      </c>
      <c r="T403" s="9">
        <f ca="1">[1]!b_pq_volume(K403,parameter!C$2-10,parameter!C$2,100000000)</f>
        <v>0</v>
      </c>
      <c r="U403" s="7">
        <f ca="1">IF(K403&lt;&gt;"",[1]!b_anal_yield_cnbd(K403,parameter!C$2,1),"")</f>
        <v>2.5729</v>
      </c>
      <c r="V403" t="str">
        <f>[1]!b_info_interesttype(A403)</f>
        <v>固定利率</v>
      </c>
      <c r="W403" t="str">
        <f>[1]!b_info_embeddedopt(A403)</f>
        <v>否</v>
      </c>
    </row>
    <row r="404" spans="1:23">
      <c r="A404" s="3" t="s">
        <v>871</v>
      </c>
      <c r="B404" s="3" t="s">
        <v>872</v>
      </c>
      <c r="C404" s="5">
        <v>41128</v>
      </c>
      <c r="D404" s="3"/>
      <c r="E404" s="6">
        <v>0</v>
      </c>
      <c r="F404" s="3"/>
      <c r="G404" s="3"/>
      <c r="H404" s="6">
        <v>2.48</v>
      </c>
      <c r="I404" s="3" t="s">
        <v>58</v>
      </c>
      <c r="J404" s="3" t="s">
        <v>59</v>
      </c>
      <c r="K404" s="1" t="str">
        <f t="shared" si="6"/>
        <v>120236.IB</v>
      </c>
      <c r="L404" s="1" t="str">
        <f>[1]!b_info_name(K404)</f>
        <v>12国开36</v>
      </c>
      <c r="M404" t="str">
        <f>[1]!b_info_carrydate(K404)</f>
        <v>2012-08-13</v>
      </c>
      <c r="N404" t="str">
        <f>[1]!b_info_maturitydate(K404)</f>
        <v>2019-08-13</v>
      </c>
      <c r="O404" s="7">
        <f>[1]!b_issue_issueprice(K404)</f>
        <v>100</v>
      </c>
      <c r="P404" s="7">
        <f>[1]!b_info_couponrate(K404)</f>
        <v>3.98</v>
      </c>
      <c r="Q404" t="str">
        <f>[1]!b_info_coupon(K404)</f>
        <v>附息</v>
      </c>
      <c r="R404">
        <f>[1]!b_info_interestfrequency(K404)</f>
        <v>1</v>
      </c>
      <c r="S404" t="str">
        <f>[1]!b_info_windl2type(K404)</f>
        <v>政策银行债</v>
      </c>
      <c r="T404" s="9">
        <f ca="1">[1]!b_pq_volume(K404,parameter!C$2-10,parameter!C$2,100000000)</f>
        <v>0</v>
      </c>
      <c r="U404" s="7">
        <f ca="1">IF(K404&lt;&gt;"",[1]!b_anal_yield_cnbd(K404,parameter!C$2,1),"")</f>
        <v>0</v>
      </c>
      <c r="V404" t="str">
        <f>[1]!b_info_interesttype(A404)</f>
        <v>浮动利率</v>
      </c>
      <c r="W404" t="str">
        <f>[1]!b_info_embeddedopt(A404)</f>
        <v>是</v>
      </c>
    </row>
    <row r="405" spans="1:23">
      <c r="A405" s="3" t="s">
        <v>873</v>
      </c>
      <c r="B405" s="3" t="s">
        <v>120</v>
      </c>
      <c r="C405" s="5">
        <v>41752</v>
      </c>
      <c r="D405" s="3"/>
      <c r="E405" s="6">
        <v>0</v>
      </c>
      <c r="F405" s="3"/>
      <c r="G405" s="3"/>
      <c r="H405" s="6">
        <v>2.75</v>
      </c>
      <c r="I405" s="3" t="s">
        <v>62</v>
      </c>
      <c r="J405" s="3" t="s">
        <v>59</v>
      </c>
      <c r="K405" s="1" t="str">
        <f t="shared" si="6"/>
        <v>CDBHC14025.CMU</v>
      </c>
      <c r="L405" s="1" t="str">
        <f>[1]!b_info_name(K405)</f>
        <v>国开行存款证2015</v>
      </c>
      <c r="M405" t="str">
        <f>[1]!b_info_carrydate(K405)</f>
        <v>2014-04-23</v>
      </c>
      <c r="N405" t="str">
        <f>[1]!b_info_maturitydate(K405)</f>
        <v>2015-04-23</v>
      </c>
      <c r="O405" s="7">
        <f>[1]!b_issue_issueprice(K405)</f>
        <v>100</v>
      </c>
      <c r="P405" s="7">
        <f>[1]!b_info_couponrate(K405)</f>
        <v>2.75</v>
      </c>
      <c r="Q405" t="str">
        <f>[1]!b_info_coupon(K405)</f>
        <v>到期一次还本付息</v>
      </c>
      <c r="R405">
        <f>[1]!b_info_interestfrequency(K405)</f>
        <v>0</v>
      </c>
      <c r="S405">
        <f>[1]!b_info_windl2type(K405)</f>
        <v>0</v>
      </c>
      <c r="T405" s="9">
        <f ca="1">[1]!b_pq_volume(K405,parameter!C$2-10,parameter!C$2,100000000)</f>
        <v>0</v>
      </c>
      <c r="U405" s="7">
        <f ca="1">IF(K405&lt;&gt;"",[1]!b_anal_yield_cnbd(K405,parameter!C$2,1),"")</f>
        <v>0</v>
      </c>
      <c r="V405" t="str">
        <f>[1]!b_info_interesttype(A405)</f>
        <v>固定利率</v>
      </c>
      <c r="W405" t="str">
        <f>[1]!b_info_embeddedopt(A405)</f>
        <v>否</v>
      </c>
    </row>
    <row r="406" spans="1:23">
      <c r="A406" s="3" t="s">
        <v>874</v>
      </c>
      <c r="B406" s="3" t="s">
        <v>875</v>
      </c>
      <c r="C406" s="5">
        <v>41648</v>
      </c>
      <c r="D406" s="3"/>
      <c r="E406" s="6">
        <v>0</v>
      </c>
      <c r="F406" s="3"/>
      <c r="G406" s="3"/>
      <c r="H406" s="6">
        <v>5.79</v>
      </c>
      <c r="I406" s="3" t="s">
        <v>58</v>
      </c>
      <c r="J406" s="3" t="s">
        <v>59</v>
      </c>
      <c r="K406" s="1" t="str">
        <f t="shared" si="6"/>
        <v>140203.IB</v>
      </c>
      <c r="L406" s="1" t="str">
        <f>[1]!b_info_name(K406)</f>
        <v>14国开03</v>
      </c>
      <c r="M406" t="str">
        <f>[1]!b_info_carrydate(K406)</f>
        <v>2014-01-14</v>
      </c>
      <c r="N406" t="str">
        <f>[1]!b_info_maturitydate(K406)</f>
        <v>2021-01-14</v>
      </c>
      <c r="O406" s="7">
        <f>[1]!b_issue_issueprice(K406)</f>
        <v>100</v>
      </c>
      <c r="P406" s="7">
        <f>[1]!b_info_couponrate(K406)</f>
        <v>5.79</v>
      </c>
      <c r="Q406" t="str">
        <f>[1]!b_info_coupon(K406)</f>
        <v>附息</v>
      </c>
      <c r="R406">
        <f>[1]!b_info_interestfrequency(K406)</f>
        <v>1</v>
      </c>
      <c r="S406" t="str">
        <f>[1]!b_info_windl2type(K406)</f>
        <v>政策银行债</v>
      </c>
      <c r="T406" s="9">
        <f ca="1">[1]!b_pq_volume(K406,parameter!C$2-10,parameter!C$2,100000000)</f>
        <v>0</v>
      </c>
      <c r="U406" s="7">
        <f ca="1">IF(K406&lt;&gt;"",[1]!b_anal_yield_cnbd(K406,parameter!C$2,1),"")</f>
        <v>0</v>
      </c>
      <c r="V406" t="str">
        <f>[1]!b_info_interesttype(A406)</f>
        <v>固定利率</v>
      </c>
      <c r="W406" t="str">
        <f>[1]!b_info_embeddedopt(A406)</f>
        <v>否</v>
      </c>
    </row>
    <row r="407" spans="1:23">
      <c r="A407" s="3" t="s">
        <v>876</v>
      </c>
      <c r="B407" s="3" t="s">
        <v>877</v>
      </c>
      <c r="C407" s="5">
        <v>37552</v>
      </c>
      <c r="D407" s="3"/>
      <c r="E407" s="6">
        <v>0</v>
      </c>
      <c r="F407" s="3"/>
      <c r="G407" s="3"/>
      <c r="H407" s="6">
        <v>0</v>
      </c>
      <c r="I407" s="3" t="s">
        <v>58</v>
      </c>
      <c r="J407" s="3" t="s">
        <v>59</v>
      </c>
      <c r="K407" s="1" t="str">
        <f t="shared" si="6"/>
        <v>02021403.IB</v>
      </c>
      <c r="L407" s="1" t="str">
        <f>[1]!b_info_name(K407)</f>
        <v>02开14息03</v>
      </c>
      <c r="M407" t="str">
        <f>[1]!b_info_carrydate(K407)</f>
        <v>2002-10-26</v>
      </c>
      <c r="N407" t="str">
        <f>[1]!b_info_maturitydate(K407)</f>
        <v>2005-10-26</v>
      </c>
      <c r="O407" s="7">
        <f>[1]!b_issue_issueprice(K407)</f>
        <v>100</v>
      </c>
      <c r="P407" s="7">
        <f>[1]!b_info_couponrate(K407)</f>
        <v>0</v>
      </c>
      <c r="Q407" t="str">
        <f>[1]!b_info_coupon(K407)</f>
        <v>到期一次还本付息</v>
      </c>
      <c r="R407">
        <f>[1]!b_info_interestfrequency(K407)</f>
        <v>0</v>
      </c>
      <c r="S407" t="str">
        <f>[1]!b_info_windl2type(K407)</f>
        <v>政策银行债</v>
      </c>
      <c r="T407" s="9">
        <f ca="1">[1]!b_pq_volume(K407,parameter!C$2-10,parameter!C$2,100000000)</f>
        <v>0</v>
      </c>
      <c r="U407" s="7">
        <f ca="1">IF(K407&lt;&gt;"",[1]!b_anal_yield_cnbd(K407,parameter!C$2,1),"")</f>
        <v>0</v>
      </c>
      <c r="V407" t="str">
        <f>[1]!b_info_interesttype(A407)</f>
        <v>固定利率</v>
      </c>
      <c r="W407" t="str">
        <f>[1]!b_info_embeddedopt(A407)</f>
        <v>否</v>
      </c>
    </row>
    <row r="408" spans="1:23">
      <c r="A408" s="3" t="s">
        <v>878</v>
      </c>
      <c r="B408" s="3" t="s">
        <v>879</v>
      </c>
      <c r="C408" s="5">
        <v>41025</v>
      </c>
      <c r="D408" s="3"/>
      <c r="E408" s="6">
        <v>0</v>
      </c>
      <c r="F408" s="3"/>
      <c r="G408" s="3"/>
      <c r="H408" s="6">
        <v>2.28</v>
      </c>
      <c r="I408" s="3" t="s">
        <v>58</v>
      </c>
      <c r="J408" s="3" t="s">
        <v>59</v>
      </c>
      <c r="K408" s="1" t="str">
        <f t="shared" si="6"/>
        <v>120223.IB</v>
      </c>
      <c r="L408" s="1" t="str">
        <f>[1]!b_info_name(K408)</f>
        <v>12国开23</v>
      </c>
      <c r="M408" t="str">
        <f>[1]!b_info_carrydate(K408)</f>
        <v>2012-05-03</v>
      </c>
      <c r="N408" t="str">
        <f>[1]!b_info_maturitydate(K408)</f>
        <v>2017-05-03</v>
      </c>
      <c r="O408" s="7">
        <f>[1]!b_issue_issueprice(K408)</f>
        <v>100</v>
      </c>
      <c r="P408" s="7">
        <f>[1]!b_info_couponrate(K408)</f>
        <v>4.28</v>
      </c>
      <c r="Q408" t="str">
        <f>[1]!b_info_coupon(K408)</f>
        <v>附息</v>
      </c>
      <c r="R408">
        <f>[1]!b_info_interestfrequency(K408)</f>
        <v>1</v>
      </c>
      <c r="S408" t="str">
        <f>[1]!b_info_windl2type(K408)</f>
        <v>政策银行债</v>
      </c>
      <c r="T408" s="9">
        <f ca="1">[1]!b_pq_volume(K408,parameter!C$2-10,parameter!C$2,100000000)</f>
        <v>0</v>
      </c>
      <c r="U408" s="7">
        <f ca="1">IF(K408&lt;&gt;"",[1]!b_anal_yield_cnbd(K408,parameter!C$2,1),"")</f>
        <v>0</v>
      </c>
      <c r="V408" t="str">
        <f>[1]!b_info_interesttype(A408)</f>
        <v>浮动利率</v>
      </c>
      <c r="W408" t="str">
        <f>[1]!b_info_embeddedopt(A408)</f>
        <v>否</v>
      </c>
    </row>
    <row r="409" spans="1:23">
      <c r="A409" s="3" t="s">
        <v>880</v>
      </c>
      <c r="B409" s="3" t="s">
        <v>881</v>
      </c>
      <c r="C409" s="5">
        <v>42446</v>
      </c>
      <c r="D409" s="3"/>
      <c r="E409" s="6">
        <v>0</v>
      </c>
      <c r="F409" s="3" t="s">
        <v>76</v>
      </c>
      <c r="G409" s="3"/>
      <c r="H409" s="6">
        <v>3.05</v>
      </c>
      <c r="I409" s="3" t="s">
        <v>77</v>
      </c>
      <c r="J409" s="3" t="s">
        <v>59</v>
      </c>
      <c r="K409" s="1" t="str">
        <f t="shared" si="6"/>
        <v>1689062.IB</v>
      </c>
      <c r="L409" s="1" t="str">
        <f>[1]!b_info_name(K409)</f>
        <v>16开元1A1</v>
      </c>
      <c r="M409" t="str">
        <f>[1]!b_info_carrydate(K409)</f>
        <v>2016-03-18</v>
      </c>
      <c r="N409" t="str">
        <f>[1]!b_info_maturitydate(K409)</f>
        <v>2017-01-12</v>
      </c>
      <c r="O409" s="7">
        <f>[1]!b_issue_issueprice(K409)</f>
        <v>100</v>
      </c>
      <c r="P409" s="7">
        <f>[1]!b_info_couponrate(K409)</f>
        <v>3.05</v>
      </c>
      <c r="Q409" t="str">
        <f>[1]!b_info_coupon(K409)</f>
        <v>附息</v>
      </c>
      <c r="R409">
        <f>[1]!b_info_interestfrequency(K409)</f>
        <v>4</v>
      </c>
      <c r="S409" t="str">
        <f>[1]!b_info_windl2type(K409)</f>
        <v>银保监会主管ABS</v>
      </c>
      <c r="T409" s="9">
        <f ca="1">[1]!b_pq_volume(K409,parameter!C$2-10,parameter!C$2,100000000)</f>
        <v>0</v>
      </c>
      <c r="U409" s="7">
        <f ca="1">IF(K409&lt;&gt;"",[1]!b_anal_yield_cnbd(K409,parameter!C$2,1),"")</f>
        <v>0</v>
      </c>
      <c r="V409" t="str">
        <f>[1]!b_info_interesttype(A409)</f>
        <v>浮动利率</v>
      </c>
      <c r="W409" t="str">
        <f>[1]!b_info_embeddedopt(A409)</f>
        <v>否</v>
      </c>
    </row>
    <row r="410" spans="1:23">
      <c r="A410" s="3" t="s">
        <v>882</v>
      </c>
      <c r="B410" s="3" t="s">
        <v>61</v>
      </c>
      <c r="C410" s="5">
        <v>40976</v>
      </c>
      <c r="D410" s="3"/>
      <c r="E410" s="6">
        <v>0</v>
      </c>
      <c r="F410" s="3"/>
      <c r="G410" s="3"/>
      <c r="H410" s="6">
        <v>2.45</v>
      </c>
      <c r="I410" s="3" t="s">
        <v>62</v>
      </c>
      <c r="J410" s="3" t="s">
        <v>59</v>
      </c>
      <c r="K410" s="1" t="str">
        <f t="shared" si="6"/>
        <v>CDBHC12012.CMU</v>
      </c>
      <c r="L410" s="1" t="str">
        <f>[1]!b_info_name(K410)</f>
        <v>国开行存款证2013</v>
      </c>
      <c r="M410" t="str">
        <f>[1]!b_info_carrydate(K410)</f>
        <v>2012-03-08</v>
      </c>
      <c r="N410" t="str">
        <f>[1]!b_info_maturitydate(K410)</f>
        <v>2013-03-08</v>
      </c>
      <c r="O410" s="7">
        <f>[1]!b_issue_issueprice(K410)</f>
        <v>100</v>
      </c>
      <c r="P410" s="7">
        <f>[1]!b_info_couponrate(K410)</f>
        <v>2.45</v>
      </c>
      <c r="Q410" t="str">
        <f>[1]!b_info_coupon(K410)</f>
        <v>附息</v>
      </c>
      <c r="R410">
        <f>[1]!b_info_interestfrequency(K410)</f>
        <v>2</v>
      </c>
      <c r="S410">
        <f>[1]!b_info_windl2type(K410)</f>
        <v>0</v>
      </c>
      <c r="T410" s="9">
        <f ca="1">[1]!b_pq_volume(K410,parameter!C$2-10,parameter!C$2,100000000)</f>
        <v>0</v>
      </c>
      <c r="U410" s="7">
        <f ca="1">IF(K410&lt;&gt;"",[1]!b_anal_yield_cnbd(K410,parameter!C$2,1),"")</f>
        <v>0</v>
      </c>
      <c r="V410" t="str">
        <f>[1]!b_info_interesttype(A410)</f>
        <v>固定利率</v>
      </c>
      <c r="W410" t="str">
        <f>[1]!b_info_embeddedopt(A410)</f>
        <v>否</v>
      </c>
    </row>
    <row r="411" spans="1:23">
      <c r="A411" s="3" t="s">
        <v>883</v>
      </c>
      <c r="B411" s="3" t="s">
        <v>884</v>
      </c>
      <c r="C411" s="5">
        <v>37209</v>
      </c>
      <c r="D411" s="3"/>
      <c r="E411" s="6">
        <v>0</v>
      </c>
      <c r="F411" s="3"/>
      <c r="G411" s="3"/>
      <c r="H411" s="6">
        <v>3.7</v>
      </c>
      <c r="I411" s="3" t="s">
        <v>58</v>
      </c>
      <c r="J411" s="3" t="s">
        <v>59</v>
      </c>
      <c r="K411" s="1" t="str">
        <f t="shared" si="6"/>
        <v>010218.IB</v>
      </c>
      <c r="L411" s="1" t="str">
        <f>[1]!b_info_name(K411)</f>
        <v>01国开18</v>
      </c>
      <c r="M411" t="str">
        <f>[1]!b_info_carrydate(K411)</f>
        <v>2001-11-25</v>
      </c>
      <c r="N411" t="str">
        <f>[1]!b_info_maturitydate(K411)</f>
        <v>2008-11-25</v>
      </c>
      <c r="O411" s="7">
        <f>[1]!b_issue_issueprice(K411)</f>
        <v>100</v>
      </c>
      <c r="P411" s="7">
        <f>[1]!b_info_couponrate(K411)</f>
        <v>3.7</v>
      </c>
      <c r="Q411" t="str">
        <f>[1]!b_info_coupon(K411)</f>
        <v>附息</v>
      </c>
      <c r="R411">
        <f>[1]!b_info_interestfrequency(K411)</f>
        <v>1</v>
      </c>
      <c r="S411" t="str">
        <f>[1]!b_info_windl2type(K411)</f>
        <v>政策银行债</v>
      </c>
      <c r="T411" s="9">
        <f ca="1">[1]!b_pq_volume(K411,parameter!C$2-10,parameter!C$2,100000000)</f>
        <v>0</v>
      </c>
      <c r="U411" s="7">
        <f ca="1">IF(K411&lt;&gt;"",[1]!b_anal_yield_cnbd(K411,parameter!C$2,1),"")</f>
        <v>0</v>
      </c>
      <c r="V411" t="str">
        <f>[1]!b_info_interesttype(A411)</f>
        <v>固定利率</v>
      </c>
      <c r="W411" t="str">
        <f>[1]!b_info_embeddedopt(A411)</f>
        <v>否</v>
      </c>
    </row>
    <row r="412" spans="1:23">
      <c r="A412" s="3" t="s">
        <v>885</v>
      </c>
      <c r="B412" s="3" t="s">
        <v>886</v>
      </c>
      <c r="C412" s="5">
        <v>42683</v>
      </c>
      <c r="D412" s="3"/>
      <c r="E412" s="6">
        <v>0</v>
      </c>
      <c r="F412" s="3"/>
      <c r="G412" s="3"/>
      <c r="H412" s="6">
        <v>3.65</v>
      </c>
      <c r="I412" s="3" t="s">
        <v>62</v>
      </c>
      <c r="J412" s="3" t="s">
        <v>59</v>
      </c>
      <c r="K412" s="1" t="str">
        <f t="shared" si="6"/>
        <v>CDBHC16024.CMU</v>
      </c>
      <c r="L412" s="1" t="str">
        <f>[1]!b_info_name(K412)</f>
        <v>国开行 3.65% C2018</v>
      </c>
      <c r="M412" t="str">
        <f>[1]!b_info_carrydate(K412)</f>
        <v>2016-11-09</v>
      </c>
      <c r="N412" t="str">
        <f>[1]!b_info_maturitydate(K412)</f>
        <v>2018-11-09</v>
      </c>
      <c r="O412" s="7">
        <f>[1]!b_issue_issueprice(K412)</f>
        <v>100</v>
      </c>
      <c r="P412" s="7">
        <f>[1]!b_info_couponrate(K412)</f>
        <v>3.65</v>
      </c>
      <c r="Q412" t="str">
        <f>[1]!b_info_coupon(K412)</f>
        <v>附息</v>
      </c>
      <c r="R412">
        <f>[1]!b_info_interestfrequency(K412)</f>
        <v>1</v>
      </c>
      <c r="S412">
        <f>[1]!b_info_windl2type(K412)</f>
        <v>0</v>
      </c>
      <c r="T412" s="9">
        <f ca="1">[1]!b_pq_volume(K412,parameter!C$2-10,parameter!C$2,100000000)</f>
        <v>0</v>
      </c>
      <c r="U412" s="7">
        <f ca="1">IF(K412&lt;&gt;"",[1]!b_anal_yield_cnbd(K412,parameter!C$2,1),"")</f>
        <v>0</v>
      </c>
      <c r="V412" t="str">
        <f>[1]!b_info_interesttype(A412)</f>
        <v>固定利率</v>
      </c>
      <c r="W412" t="str">
        <f>[1]!b_info_embeddedopt(A412)</f>
        <v>否</v>
      </c>
    </row>
    <row r="413" spans="1:23">
      <c r="A413" s="3" t="s">
        <v>887</v>
      </c>
      <c r="B413" s="3" t="s">
        <v>120</v>
      </c>
      <c r="C413" s="5">
        <v>41723</v>
      </c>
      <c r="D413" s="3"/>
      <c r="E413" s="6">
        <v>0</v>
      </c>
      <c r="F413" s="3"/>
      <c r="G413" s="3"/>
      <c r="H413" s="6">
        <v>2.7</v>
      </c>
      <c r="I413" s="3" t="s">
        <v>62</v>
      </c>
      <c r="J413" s="3" t="s">
        <v>59</v>
      </c>
      <c r="K413" s="1" t="str">
        <f t="shared" si="6"/>
        <v>CDBHC14021.CMU</v>
      </c>
      <c r="L413" s="1" t="str">
        <f>[1]!b_info_name(K413)</f>
        <v>国开行存款证2015</v>
      </c>
      <c r="M413" t="str">
        <f>[1]!b_info_carrydate(K413)</f>
        <v>2014-03-25</v>
      </c>
      <c r="N413" t="str">
        <f>[1]!b_info_maturitydate(K413)</f>
        <v>2015-03-25</v>
      </c>
      <c r="O413" s="7">
        <f>[1]!b_issue_issueprice(K413)</f>
        <v>100</v>
      </c>
      <c r="P413" s="7">
        <f>[1]!b_info_couponrate(K413)</f>
        <v>2.7</v>
      </c>
      <c r="Q413" t="str">
        <f>[1]!b_info_coupon(K413)</f>
        <v>到期一次还本付息</v>
      </c>
      <c r="R413">
        <f>[1]!b_info_interestfrequency(K413)</f>
        <v>0</v>
      </c>
      <c r="S413">
        <f>[1]!b_info_windl2type(K413)</f>
        <v>0</v>
      </c>
      <c r="T413" s="9">
        <f ca="1">[1]!b_pq_volume(K413,parameter!C$2-10,parameter!C$2,100000000)</f>
        <v>0</v>
      </c>
      <c r="U413" s="7">
        <f ca="1">IF(K413&lt;&gt;"",[1]!b_anal_yield_cnbd(K413,parameter!C$2,1),"")</f>
        <v>0</v>
      </c>
      <c r="V413" t="str">
        <f>[1]!b_info_interesttype(A413)</f>
        <v>固定利率</v>
      </c>
      <c r="W413" t="str">
        <f>[1]!b_info_embeddedopt(A413)</f>
        <v>否</v>
      </c>
    </row>
    <row r="414" spans="1:23">
      <c r="A414" s="3" t="s">
        <v>888</v>
      </c>
      <c r="B414" s="3" t="s">
        <v>889</v>
      </c>
      <c r="C414" s="5">
        <v>39458</v>
      </c>
      <c r="D414" s="3"/>
      <c r="E414" s="6">
        <v>0</v>
      </c>
      <c r="F414" s="3"/>
      <c r="G414" s="3"/>
      <c r="H414" s="6">
        <v>4.93</v>
      </c>
      <c r="I414" s="3" t="s">
        <v>58</v>
      </c>
      <c r="J414" s="3" t="s">
        <v>59</v>
      </c>
      <c r="K414" s="1" t="str">
        <f t="shared" si="6"/>
        <v>080202.IB</v>
      </c>
      <c r="L414" s="1" t="str">
        <f>[1]!b_info_name(K414)</f>
        <v>08国开02</v>
      </c>
      <c r="M414" t="str">
        <f>[1]!b_info_carrydate(K414)</f>
        <v>2008-01-16</v>
      </c>
      <c r="N414" t="str">
        <f>[1]!b_info_maturitydate(K414)</f>
        <v>2013-01-16</v>
      </c>
      <c r="O414" s="7">
        <f>[1]!b_issue_issueprice(K414)</f>
        <v>100</v>
      </c>
      <c r="P414" s="7">
        <f>[1]!b_info_couponrate(K414)</f>
        <v>4.93</v>
      </c>
      <c r="Q414" t="str">
        <f>[1]!b_info_coupon(K414)</f>
        <v>附息</v>
      </c>
      <c r="R414">
        <f>[1]!b_info_interestfrequency(K414)</f>
        <v>1</v>
      </c>
      <c r="S414" t="str">
        <f>[1]!b_info_windl2type(K414)</f>
        <v>政策银行债</v>
      </c>
      <c r="T414" s="9">
        <f ca="1">[1]!b_pq_volume(K414,parameter!C$2-10,parameter!C$2,100000000)</f>
        <v>0</v>
      </c>
      <c r="U414" s="7">
        <f ca="1">IF(K414&lt;&gt;"",[1]!b_anal_yield_cnbd(K414,parameter!C$2,1),"")</f>
        <v>0</v>
      </c>
      <c r="V414" t="str">
        <f>[1]!b_info_interesttype(A414)</f>
        <v>固定利率</v>
      </c>
      <c r="W414" t="str">
        <f>[1]!b_info_embeddedopt(A414)</f>
        <v>否</v>
      </c>
    </row>
    <row r="415" spans="1:23">
      <c r="A415" s="3" t="s">
        <v>890</v>
      </c>
      <c r="B415" s="3" t="s">
        <v>891</v>
      </c>
      <c r="C415" s="5">
        <v>37853</v>
      </c>
      <c r="D415" s="3"/>
      <c r="E415" s="6">
        <v>0</v>
      </c>
      <c r="F415" s="3"/>
      <c r="G415" s="3"/>
      <c r="H415" s="6">
        <v>3.14</v>
      </c>
      <c r="I415" s="3" t="s">
        <v>58</v>
      </c>
      <c r="J415" s="3" t="s">
        <v>59</v>
      </c>
      <c r="K415" s="1" t="str">
        <f t="shared" si="6"/>
        <v>0302160.IB</v>
      </c>
      <c r="L415" s="1" t="str">
        <f>[1]!b_info_name(K415)</f>
        <v>03国开16</v>
      </c>
      <c r="M415" t="str">
        <f>[1]!b_info_carrydate(K415)</f>
        <v>2003-09-04</v>
      </c>
      <c r="N415" t="str">
        <f>[1]!b_info_maturitydate(K415)</f>
        <v>2023-09-04</v>
      </c>
      <c r="O415" s="7">
        <f>[1]!b_issue_issueprice(K415)</f>
        <v>100</v>
      </c>
      <c r="P415" s="7">
        <f>[1]!b_info_couponrate(K415)</f>
        <v>3.14</v>
      </c>
      <c r="Q415" t="str">
        <f>[1]!b_info_coupon(K415)</f>
        <v>附息</v>
      </c>
      <c r="R415">
        <f>[1]!b_info_interestfrequency(K415)</f>
        <v>2</v>
      </c>
      <c r="S415" t="str">
        <f>[1]!b_info_windl2type(K415)</f>
        <v>政策银行债</v>
      </c>
      <c r="T415" s="9">
        <f ca="1">[1]!b_pq_volume(K415,parameter!C$2-10,parameter!C$2,100000000)</f>
        <v>0</v>
      </c>
      <c r="U415" s="7">
        <f ca="1">IF(K415&lt;&gt;"",[1]!b_anal_yield_cnbd(K415,parameter!C$2,1),"")</f>
        <v>0</v>
      </c>
      <c r="V415" t="str">
        <f>[1]!b_info_interesttype(A415)</f>
        <v>固定利率</v>
      </c>
      <c r="W415" t="str">
        <f>[1]!b_info_embeddedopt(A415)</f>
        <v>是</v>
      </c>
    </row>
    <row r="416" spans="1:23">
      <c r="A416" s="3" t="s">
        <v>892</v>
      </c>
      <c r="B416" s="3" t="s">
        <v>893</v>
      </c>
      <c r="C416" s="5">
        <v>40597</v>
      </c>
      <c r="D416" s="3"/>
      <c r="E416" s="6">
        <v>0</v>
      </c>
      <c r="F416" s="3"/>
      <c r="G416" s="3"/>
      <c r="H416" s="6">
        <v>2.9</v>
      </c>
      <c r="I416" s="3" t="s">
        <v>58</v>
      </c>
      <c r="J416" s="3" t="s">
        <v>59</v>
      </c>
      <c r="K416" s="1" t="str">
        <f t="shared" si="6"/>
        <v>110212.IB</v>
      </c>
      <c r="L416" s="1" t="str">
        <f>[1]!b_info_name(K416)</f>
        <v>11国开12</v>
      </c>
      <c r="M416" t="str">
        <f>[1]!b_info_carrydate(K416)</f>
        <v>2011-03-03</v>
      </c>
      <c r="N416" t="str">
        <f>[1]!b_info_maturitydate(K416)</f>
        <v>2016-03-03</v>
      </c>
      <c r="O416" s="7">
        <f>[1]!b_issue_issueprice(K416)</f>
        <v>100</v>
      </c>
      <c r="P416" s="7">
        <f>[1]!b_info_couponrate(K416)</f>
        <v>4.65</v>
      </c>
      <c r="Q416" t="str">
        <f>[1]!b_info_coupon(K416)</f>
        <v>附息</v>
      </c>
      <c r="R416">
        <f>[1]!b_info_interestfrequency(K416)</f>
        <v>4</v>
      </c>
      <c r="S416" t="str">
        <f>[1]!b_info_windl2type(K416)</f>
        <v>政策银行债</v>
      </c>
      <c r="T416" s="9">
        <f ca="1">[1]!b_pq_volume(K416,parameter!C$2-10,parameter!C$2,100000000)</f>
        <v>0</v>
      </c>
      <c r="U416" s="7">
        <f ca="1">IF(K416&lt;&gt;"",[1]!b_anal_yield_cnbd(K416,parameter!C$2,1),"")</f>
        <v>0</v>
      </c>
      <c r="V416" t="str">
        <f>[1]!b_info_interesttype(A416)</f>
        <v>浮动利率</v>
      </c>
      <c r="W416" t="str">
        <f>[1]!b_info_embeddedopt(A416)</f>
        <v>否</v>
      </c>
    </row>
    <row r="417" spans="1:23">
      <c r="A417" s="3" t="s">
        <v>894</v>
      </c>
      <c r="B417" s="3" t="s">
        <v>895</v>
      </c>
      <c r="C417" s="5">
        <v>44162</v>
      </c>
      <c r="D417" s="3"/>
      <c r="E417" s="6">
        <v>0</v>
      </c>
      <c r="F417" s="3"/>
      <c r="G417" s="3"/>
      <c r="H417" s="6">
        <v>3.03</v>
      </c>
      <c r="I417" s="3" t="s">
        <v>62</v>
      </c>
      <c r="J417" s="3" t="s">
        <v>59</v>
      </c>
      <c r="K417" s="1" t="str">
        <f t="shared" si="6"/>
        <v>QXUB.SG</v>
      </c>
      <c r="L417" s="1" t="str">
        <f>[1]!b_info_name(K417)</f>
        <v>开发银行 3.03% N20231127</v>
      </c>
      <c r="M417" t="str">
        <f>[1]!b_info_carrydate(K417)</f>
        <v>2020-11-27</v>
      </c>
      <c r="N417" t="str">
        <f>[1]!b_info_maturitydate(K417)</f>
        <v>2023-11-27</v>
      </c>
      <c r="O417" s="7">
        <f>[1]!b_issue_issueprice(K417)</f>
        <v>100</v>
      </c>
      <c r="P417" s="7">
        <f>[1]!b_info_couponrate(K417)</f>
        <v>3.03</v>
      </c>
      <c r="Q417" t="str">
        <f>[1]!b_info_coupon(K417)</f>
        <v>附息</v>
      </c>
      <c r="R417">
        <f>[1]!b_info_interestfrequency(K417)</f>
        <v>2</v>
      </c>
      <c r="S417">
        <f>[1]!b_info_windl2type(K417)</f>
        <v>0</v>
      </c>
      <c r="T417" s="9">
        <f ca="1">[1]!b_pq_volume(K417,parameter!C$2-10,parameter!C$2,100000000)</f>
        <v>0</v>
      </c>
      <c r="U417" s="7">
        <f ca="1">IF(K417&lt;&gt;"",[1]!b_anal_yield_cnbd(K417,parameter!C$2,1),"")</f>
        <v>0</v>
      </c>
      <c r="V417" t="str">
        <f>[1]!b_info_interesttype(A417)</f>
        <v>固定利率</v>
      </c>
      <c r="W417" t="str">
        <f>[1]!b_info_embeddedopt(A417)</f>
        <v>否</v>
      </c>
    </row>
    <row r="418" spans="1:23">
      <c r="A418" s="3" t="s">
        <v>896</v>
      </c>
      <c r="B418" s="3" t="s">
        <v>897</v>
      </c>
      <c r="C418" s="5">
        <v>35548</v>
      </c>
      <c r="D418" s="3"/>
      <c r="E418" s="6">
        <v>0</v>
      </c>
      <c r="F418" s="3"/>
      <c r="G418" s="3"/>
      <c r="H418" s="6">
        <v>9.05</v>
      </c>
      <c r="I418" s="3" t="s">
        <v>58</v>
      </c>
      <c r="J418" s="3" t="s">
        <v>59</v>
      </c>
      <c r="K418" s="1" t="str">
        <f t="shared" si="6"/>
        <v>4036.IB</v>
      </c>
      <c r="L418" s="1" t="str">
        <f>[1]!b_info_name(K418)</f>
        <v>97国开82</v>
      </c>
      <c r="M418" t="str">
        <f>[1]!b_info_carrydate(K418)</f>
        <v>1997-04-28</v>
      </c>
      <c r="N418" t="str">
        <f>[1]!b_info_maturitydate(K418)</f>
        <v>2005-04-28</v>
      </c>
      <c r="O418" s="7">
        <f>[1]!b_issue_issueprice(K418)</f>
        <v>100</v>
      </c>
      <c r="P418" s="7">
        <f>[1]!b_info_couponrate(K418)</f>
        <v>9.05</v>
      </c>
      <c r="Q418" t="str">
        <f>[1]!b_info_coupon(K418)</f>
        <v>附息</v>
      </c>
      <c r="R418">
        <f>[1]!b_info_interestfrequency(K418)</f>
        <v>1</v>
      </c>
      <c r="S418" t="str">
        <f>[1]!b_info_windl2type(K418)</f>
        <v>政策银行债</v>
      </c>
      <c r="T418" s="9">
        <f ca="1">[1]!b_pq_volume(K418,parameter!C$2-10,parameter!C$2,100000000)</f>
        <v>0</v>
      </c>
      <c r="U418" s="7">
        <f ca="1">IF(K418&lt;&gt;"",[1]!b_anal_yield_cnbd(K418,parameter!C$2,1),"")</f>
        <v>0</v>
      </c>
      <c r="V418" t="str">
        <f>[1]!b_info_interesttype(A418)</f>
        <v>固定利率</v>
      </c>
      <c r="W418" t="str">
        <f>[1]!b_info_embeddedopt(A418)</f>
        <v>否</v>
      </c>
    </row>
    <row r="419" spans="1:23">
      <c r="A419" s="3" t="s">
        <v>898</v>
      </c>
      <c r="B419" s="3" t="s">
        <v>899</v>
      </c>
      <c r="C419" s="5">
        <v>43304</v>
      </c>
      <c r="D419" s="3"/>
      <c r="E419" s="6">
        <v>0</v>
      </c>
      <c r="F419" s="3"/>
      <c r="G419" s="3"/>
      <c r="H419" s="6">
        <v>3.9</v>
      </c>
      <c r="I419" s="3" t="s">
        <v>62</v>
      </c>
      <c r="J419" s="3" t="s">
        <v>59</v>
      </c>
      <c r="K419" s="1" t="str">
        <f t="shared" si="6"/>
        <v>CDBHC18033.CMU</v>
      </c>
      <c r="L419" s="1" t="str">
        <f>[1]!b_info_name(K419)</f>
        <v>国开行 3.9% C2019</v>
      </c>
      <c r="M419" t="str">
        <f>[1]!b_info_carrydate(K419)</f>
        <v>2018-07-23</v>
      </c>
      <c r="N419" t="str">
        <f>[1]!b_info_maturitydate(K419)</f>
        <v>2019-07-23</v>
      </c>
      <c r="O419" s="7">
        <f>[1]!b_issue_issueprice(K419)</f>
        <v>100</v>
      </c>
      <c r="P419" s="7">
        <f>[1]!b_info_couponrate(K419)</f>
        <v>3.9</v>
      </c>
      <c r="Q419" t="str">
        <f>[1]!b_info_coupon(K419)</f>
        <v>到期一次还本付息</v>
      </c>
      <c r="R419">
        <f>[1]!b_info_interestfrequency(K419)</f>
        <v>0</v>
      </c>
      <c r="S419">
        <f>[1]!b_info_windl2type(K419)</f>
        <v>0</v>
      </c>
      <c r="T419" s="9">
        <f ca="1">[1]!b_pq_volume(K419,parameter!C$2-10,parameter!C$2,100000000)</f>
        <v>0</v>
      </c>
      <c r="U419" s="7">
        <f ca="1">IF(K419&lt;&gt;"",[1]!b_anal_yield_cnbd(K419,parameter!C$2,1),"")</f>
        <v>0</v>
      </c>
      <c r="V419" t="str">
        <f>[1]!b_info_interesttype(A419)</f>
        <v>固定利率</v>
      </c>
      <c r="W419" t="str">
        <f>[1]!b_info_embeddedopt(A419)</f>
        <v>否</v>
      </c>
    </row>
    <row r="420" spans="1:23">
      <c r="A420" s="3" t="s">
        <v>900</v>
      </c>
      <c r="B420" s="3" t="s">
        <v>192</v>
      </c>
      <c r="C420" s="5">
        <v>41012</v>
      </c>
      <c r="D420" s="3"/>
      <c r="E420" s="6">
        <v>0</v>
      </c>
      <c r="F420" s="3"/>
      <c r="G420" s="3"/>
      <c r="H420" s="6">
        <v>2.95</v>
      </c>
      <c r="I420" s="3" t="s">
        <v>62</v>
      </c>
      <c r="J420" s="3" t="s">
        <v>59</v>
      </c>
      <c r="K420" s="1" t="str">
        <f t="shared" si="6"/>
        <v>CDBHC12031.CMU</v>
      </c>
      <c r="L420" s="1" t="str">
        <f>[1]!b_info_name(K420)</f>
        <v>国开行存款证2014</v>
      </c>
      <c r="M420" t="str">
        <f>[1]!b_info_carrydate(K420)</f>
        <v>2012-04-13</v>
      </c>
      <c r="N420" t="str">
        <f>[1]!b_info_maturitydate(K420)</f>
        <v>2014-04-14</v>
      </c>
      <c r="O420" s="7">
        <f>[1]!b_issue_issueprice(K420)</f>
        <v>100</v>
      </c>
      <c r="P420" s="7">
        <f>[1]!b_info_couponrate(K420)</f>
        <v>2.95</v>
      </c>
      <c r="Q420" t="str">
        <f>[1]!b_info_coupon(K420)</f>
        <v>附息</v>
      </c>
      <c r="R420">
        <f>[1]!b_info_interestfrequency(K420)</f>
        <v>2</v>
      </c>
      <c r="S420">
        <f>[1]!b_info_windl2type(K420)</f>
        <v>0</v>
      </c>
      <c r="T420" s="9">
        <f ca="1">[1]!b_pq_volume(K420,parameter!C$2-10,parameter!C$2,100000000)</f>
        <v>0</v>
      </c>
      <c r="U420" s="7">
        <f ca="1">IF(K420&lt;&gt;"",[1]!b_anal_yield_cnbd(K420,parameter!C$2,1),"")</f>
        <v>0</v>
      </c>
      <c r="V420" t="str">
        <f>[1]!b_info_interesttype(A420)</f>
        <v>固定利率</v>
      </c>
      <c r="W420" t="str">
        <f>[1]!b_info_embeddedopt(A420)</f>
        <v>否</v>
      </c>
    </row>
    <row r="421" spans="1:23">
      <c r="A421" s="3" t="s">
        <v>901</v>
      </c>
      <c r="B421" s="3" t="s">
        <v>902</v>
      </c>
      <c r="C421" s="5">
        <v>39335</v>
      </c>
      <c r="D421" s="3"/>
      <c r="E421" s="6">
        <v>0</v>
      </c>
      <c r="F421" s="3"/>
      <c r="G421" s="3"/>
      <c r="H421" s="6">
        <v>4.36</v>
      </c>
      <c r="I421" s="3" t="s">
        <v>58</v>
      </c>
      <c r="J421" s="3" t="s">
        <v>59</v>
      </c>
      <c r="K421" s="1" t="str">
        <f t="shared" si="6"/>
        <v>070219.IB</v>
      </c>
      <c r="L421" s="1" t="str">
        <f>[1]!b_info_name(K421)</f>
        <v>07国开19</v>
      </c>
      <c r="M421" t="str">
        <f>[1]!b_info_carrydate(K421)</f>
        <v>2007-09-27</v>
      </c>
      <c r="N421" t="str">
        <f>[1]!b_info_maturitydate(K421)</f>
        <v>2012-09-27</v>
      </c>
      <c r="O421" s="7">
        <f>[1]!b_issue_issueprice(K421)</f>
        <v>100</v>
      </c>
      <c r="P421" s="7">
        <f>[1]!b_info_couponrate(K421)</f>
        <v>3.59</v>
      </c>
      <c r="Q421" t="str">
        <f>[1]!b_info_coupon(K421)</f>
        <v>附息</v>
      </c>
      <c r="R421">
        <f>[1]!b_info_interestfrequency(K421)</f>
        <v>4</v>
      </c>
      <c r="S421" t="str">
        <f>[1]!b_info_windl2type(K421)</f>
        <v>政策银行债</v>
      </c>
      <c r="T421" s="9">
        <f ca="1">[1]!b_pq_volume(K421,parameter!C$2-10,parameter!C$2,100000000)</f>
        <v>0</v>
      </c>
      <c r="U421" s="7">
        <f ca="1">IF(K421&lt;&gt;"",[1]!b_anal_yield_cnbd(K421,parameter!C$2,1),"")</f>
        <v>0</v>
      </c>
      <c r="V421" t="str">
        <f>[1]!b_info_interesttype(A421)</f>
        <v>浮动利率</v>
      </c>
      <c r="W421" t="str">
        <f>[1]!b_info_embeddedopt(A421)</f>
        <v>否</v>
      </c>
    </row>
    <row r="422" spans="1:23">
      <c r="A422" s="3" t="s">
        <v>903</v>
      </c>
      <c r="B422" s="3" t="s">
        <v>904</v>
      </c>
      <c r="C422" s="5">
        <v>41233</v>
      </c>
      <c r="D422" s="3"/>
      <c r="E422" s="6">
        <v>0</v>
      </c>
      <c r="F422" s="3"/>
      <c r="G422" s="3"/>
      <c r="H422" s="6">
        <v>3.8663</v>
      </c>
      <c r="I422" s="3" t="s">
        <v>58</v>
      </c>
      <c r="J422" s="3" t="s">
        <v>59</v>
      </c>
      <c r="K422" s="1" t="str">
        <f t="shared" si="6"/>
        <v>120246.IB</v>
      </c>
      <c r="L422" s="1" t="str">
        <f>[1]!b_info_name(K422)</f>
        <v>12国开46</v>
      </c>
      <c r="M422" t="str">
        <f>[1]!b_info_carrydate(K422)</f>
        <v>2012-11-22</v>
      </c>
      <c r="N422" t="str">
        <f>[1]!b_info_maturitydate(K422)</f>
        <v>2015-11-22</v>
      </c>
      <c r="O422" s="7">
        <f>[1]!b_issue_issueprice(K422)</f>
        <v>100</v>
      </c>
      <c r="P422" s="7">
        <f>[1]!b_info_couponrate(K422)</f>
        <v>3.8663</v>
      </c>
      <c r="Q422" t="str">
        <f>[1]!b_info_coupon(K422)</f>
        <v>附息</v>
      </c>
      <c r="R422">
        <f>[1]!b_info_interestfrequency(K422)</f>
        <v>1</v>
      </c>
      <c r="S422" t="str">
        <f>[1]!b_info_windl2type(K422)</f>
        <v>政策银行债</v>
      </c>
      <c r="T422" s="9">
        <f ca="1">[1]!b_pq_volume(K422,parameter!C$2-10,parameter!C$2,100000000)</f>
        <v>0</v>
      </c>
      <c r="U422" s="7">
        <f ca="1">IF(K422&lt;&gt;"",[1]!b_anal_yield_cnbd(K422,parameter!C$2,1),"")</f>
        <v>0</v>
      </c>
      <c r="V422" t="str">
        <f>[1]!b_info_interesttype(A422)</f>
        <v>固定利率</v>
      </c>
      <c r="W422" t="str">
        <f>[1]!b_info_embeddedopt(A422)</f>
        <v>否</v>
      </c>
    </row>
    <row r="423" spans="1:23">
      <c r="A423" s="3" t="s">
        <v>905</v>
      </c>
      <c r="B423" s="3" t="s">
        <v>906</v>
      </c>
      <c r="C423" s="5">
        <v>39792</v>
      </c>
      <c r="D423" s="3"/>
      <c r="E423" s="6">
        <v>0</v>
      </c>
      <c r="F423" s="3"/>
      <c r="G423" s="3"/>
      <c r="H423" s="6">
        <v>2.15</v>
      </c>
      <c r="I423" s="3" t="s">
        <v>58</v>
      </c>
      <c r="J423" s="3" t="s">
        <v>59</v>
      </c>
      <c r="K423" s="1" t="str">
        <f t="shared" si="6"/>
        <v>080222.IB</v>
      </c>
      <c r="L423" s="1" t="str">
        <f>[1]!b_info_name(K423)</f>
        <v>08国开22</v>
      </c>
      <c r="M423" t="str">
        <f>[1]!b_info_carrydate(K423)</f>
        <v>2008-12-12</v>
      </c>
      <c r="N423" t="str">
        <f>[1]!b_info_maturitydate(K423)</f>
        <v>2011-12-12</v>
      </c>
      <c r="O423" s="7">
        <f>[1]!b_issue_issueprice(K423)</f>
        <v>100</v>
      </c>
      <c r="P423" s="7">
        <f>[1]!b_info_couponrate(K423)</f>
        <v>2.15</v>
      </c>
      <c r="Q423" t="str">
        <f>[1]!b_info_coupon(K423)</f>
        <v>附息</v>
      </c>
      <c r="R423">
        <f>[1]!b_info_interestfrequency(K423)</f>
        <v>1</v>
      </c>
      <c r="S423" t="str">
        <f>[1]!b_info_windl2type(K423)</f>
        <v>政策银行债</v>
      </c>
      <c r="T423" s="9">
        <f ca="1">[1]!b_pq_volume(K423,parameter!C$2-10,parameter!C$2,100000000)</f>
        <v>0</v>
      </c>
      <c r="U423" s="7">
        <f ca="1">IF(K423&lt;&gt;"",[1]!b_anal_yield_cnbd(K423,parameter!C$2,1),"")</f>
        <v>0</v>
      </c>
      <c r="V423" t="str">
        <f>[1]!b_info_interesttype(A423)</f>
        <v>固定利率</v>
      </c>
      <c r="W423" t="str">
        <f>[1]!b_info_embeddedopt(A423)</f>
        <v>否</v>
      </c>
    </row>
    <row r="424" spans="1:23">
      <c r="A424" s="3" t="s">
        <v>907</v>
      </c>
      <c r="B424" s="3" t="s">
        <v>908</v>
      </c>
      <c r="C424" s="5">
        <v>39771</v>
      </c>
      <c r="D424" s="3"/>
      <c r="E424" s="6">
        <v>0</v>
      </c>
      <c r="F424" s="3"/>
      <c r="G424" s="3"/>
      <c r="H424" s="6">
        <v>3.42</v>
      </c>
      <c r="I424" s="3" t="s">
        <v>58</v>
      </c>
      <c r="J424" s="3" t="s">
        <v>59</v>
      </c>
      <c r="K424" s="1" t="str">
        <f t="shared" si="6"/>
        <v>080220.IB</v>
      </c>
      <c r="L424" s="1" t="str">
        <f>[1]!b_info_name(K424)</f>
        <v>08国开20</v>
      </c>
      <c r="M424" t="str">
        <f>[1]!b_info_carrydate(K424)</f>
        <v>2008-11-25</v>
      </c>
      <c r="N424" t="str">
        <f>[1]!b_info_maturitydate(K424)</f>
        <v>2018-11-25</v>
      </c>
      <c r="O424" s="7">
        <f>[1]!b_issue_issueprice(K424)</f>
        <v>100</v>
      </c>
      <c r="P424" s="7">
        <f>[1]!b_info_couponrate(K424)</f>
        <v>3.42</v>
      </c>
      <c r="Q424" t="str">
        <f>[1]!b_info_coupon(K424)</f>
        <v>附息</v>
      </c>
      <c r="R424">
        <f>[1]!b_info_interestfrequency(K424)</f>
        <v>1</v>
      </c>
      <c r="S424" t="str">
        <f>[1]!b_info_windl2type(K424)</f>
        <v>政策银行债</v>
      </c>
      <c r="T424" s="9">
        <f ca="1">[1]!b_pq_volume(K424,parameter!C$2-10,parameter!C$2,100000000)</f>
        <v>0</v>
      </c>
      <c r="U424" s="7">
        <f ca="1">IF(K424&lt;&gt;"",[1]!b_anal_yield_cnbd(K424,parameter!C$2,1),"")</f>
        <v>0</v>
      </c>
      <c r="V424" t="str">
        <f>[1]!b_info_interesttype(A424)</f>
        <v>固定利率</v>
      </c>
      <c r="W424" t="str">
        <f>[1]!b_info_embeddedopt(A424)</f>
        <v>否</v>
      </c>
    </row>
    <row r="425" spans="1:23">
      <c r="A425" s="3" t="s">
        <v>909</v>
      </c>
      <c r="B425" s="3" t="s">
        <v>910</v>
      </c>
      <c r="C425" s="5">
        <v>42900</v>
      </c>
      <c r="D425" s="3"/>
      <c r="E425" s="6">
        <v>0</v>
      </c>
      <c r="F425" s="3" t="s">
        <v>138</v>
      </c>
      <c r="G425" s="3"/>
      <c r="H425" s="6">
        <v>5.7</v>
      </c>
      <c r="I425" s="3" t="s">
        <v>77</v>
      </c>
      <c r="J425" s="3" t="s">
        <v>59</v>
      </c>
      <c r="K425" s="1" t="str">
        <f t="shared" si="6"/>
        <v>1789149.IB</v>
      </c>
      <c r="L425" s="1" t="str">
        <f>[1]!b_info_name(K425)</f>
        <v>17开元2B</v>
      </c>
      <c r="M425" t="str">
        <f>[1]!b_info_carrydate(K425)</f>
        <v>2017-06-16</v>
      </c>
      <c r="N425" t="str">
        <f>[1]!b_info_maturitydate(K425)</f>
        <v>2021-04-12</v>
      </c>
      <c r="O425" s="7">
        <f>[1]!b_issue_issueprice(K425)</f>
        <v>100</v>
      </c>
      <c r="P425" s="7">
        <f>[1]!b_info_couponrate(K425)</f>
        <v>5.7</v>
      </c>
      <c r="Q425" t="str">
        <f>[1]!b_info_coupon(K425)</f>
        <v>附息</v>
      </c>
      <c r="R425">
        <f>[1]!b_info_interestfrequency(K425)</f>
        <v>12</v>
      </c>
      <c r="S425" t="str">
        <f>[1]!b_info_windl2type(K425)</f>
        <v>银保监会主管ABS</v>
      </c>
      <c r="T425" s="9">
        <f ca="1">[1]!b_pq_volume(K425,parameter!C$2-10,parameter!C$2,100000000)</f>
        <v>0</v>
      </c>
      <c r="U425" s="7">
        <f ca="1">IF(K425&lt;&gt;"",[1]!b_anal_yield_cnbd(K425,parameter!C$2,1),"")</f>
        <v>0</v>
      </c>
      <c r="V425" t="str">
        <f>[1]!b_info_interesttype(A425)</f>
        <v>浮动利率</v>
      </c>
      <c r="W425" t="str">
        <f>[1]!b_info_embeddedopt(A425)</f>
        <v>否</v>
      </c>
    </row>
    <row r="426" spans="1:23">
      <c r="A426" s="3" t="s">
        <v>911</v>
      </c>
      <c r="B426" s="3" t="s">
        <v>912</v>
      </c>
      <c r="C426" s="5">
        <v>44741</v>
      </c>
      <c r="D426" s="3"/>
      <c r="E426" s="6">
        <v>0</v>
      </c>
      <c r="F426" s="3"/>
      <c r="G426" s="3"/>
      <c r="H426" s="6">
        <v>2.4</v>
      </c>
      <c r="I426" s="3" t="s">
        <v>62</v>
      </c>
      <c r="J426" s="3" t="s">
        <v>59</v>
      </c>
      <c r="K426" s="1" t="str">
        <f t="shared" si="6"/>
        <v>CDBHC22020.CMU</v>
      </c>
      <c r="L426" s="1" t="str">
        <f>[1]!b_info_name(K426)</f>
        <v>开发银行 2.4% C2022</v>
      </c>
      <c r="M426" t="str">
        <f>[1]!b_info_carrydate(K426)</f>
        <v>2022-06-29</v>
      </c>
      <c r="N426" t="str">
        <f>[1]!b_info_maturitydate(K426)</f>
        <v>2022-09-29</v>
      </c>
      <c r="O426" s="7">
        <f>[1]!b_issue_issueprice(K426)</f>
        <v>100</v>
      </c>
      <c r="P426" s="7">
        <f>[1]!b_info_couponrate(K426)</f>
        <v>2.4</v>
      </c>
      <c r="Q426" t="str">
        <f>[1]!b_info_coupon(K426)</f>
        <v>附息</v>
      </c>
      <c r="R426">
        <f>[1]!b_info_interestfrequency(K426)</f>
        <v>4</v>
      </c>
      <c r="S426">
        <f>[1]!b_info_windl2type(K426)</f>
        <v>0</v>
      </c>
      <c r="T426" s="9">
        <f ca="1">[1]!b_pq_volume(K426,parameter!C$2-10,parameter!C$2,100000000)</f>
        <v>0</v>
      </c>
      <c r="U426" s="7">
        <f ca="1">IF(K426&lt;&gt;"",[1]!b_anal_yield_cnbd(K426,parameter!C$2,1),"")</f>
        <v>0</v>
      </c>
      <c r="V426" t="str">
        <f>[1]!b_info_interesttype(A426)</f>
        <v>固定利率</v>
      </c>
      <c r="W426" t="str">
        <f>[1]!b_info_embeddedopt(A426)</f>
        <v>否</v>
      </c>
    </row>
    <row r="427" spans="1:23">
      <c r="A427" s="3" t="s">
        <v>913</v>
      </c>
      <c r="B427" s="3" t="s">
        <v>914</v>
      </c>
      <c r="C427" s="5">
        <v>36159</v>
      </c>
      <c r="D427" s="3"/>
      <c r="E427" s="6">
        <v>0</v>
      </c>
      <c r="F427" s="3"/>
      <c r="G427" s="3"/>
      <c r="H427" s="6">
        <v>4.04</v>
      </c>
      <c r="I427" s="3" t="s">
        <v>58</v>
      </c>
      <c r="J427" s="3" t="s">
        <v>59</v>
      </c>
      <c r="K427" s="1" t="str">
        <f t="shared" si="6"/>
        <v>9010.IB</v>
      </c>
      <c r="L427" s="1" t="str">
        <f>[1]!b_info_name(K427)</f>
        <v>98国开债6</v>
      </c>
      <c r="M427" t="str">
        <f>[1]!b_info_carrydate(K427)</f>
        <v>1999-01-05</v>
      </c>
      <c r="N427" t="str">
        <f>[1]!b_info_maturitydate(K427)</f>
        <v>1999-04-05</v>
      </c>
      <c r="O427" s="7">
        <f>[1]!b_issue_issueprice(K427)</f>
        <v>99</v>
      </c>
      <c r="P427" s="7">
        <f>[1]!b_info_couponrate(K427)</f>
        <v>4.04</v>
      </c>
      <c r="Q427" t="str">
        <f>[1]!b_info_coupon(K427)</f>
        <v>贴现</v>
      </c>
      <c r="R427">
        <f>[1]!b_info_interestfrequency(K427)</f>
        <v>0</v>
      </c>
      <c r="S427" t="str">
        <f>[1]!b_info_windl2type(K427)</f>
        <v>政策银行债</v>
      </c>
      <c r="T427" s="9">
        <f ca="1">[1]!b_pq_volume(K427,parameter!C$2-10,parameter!C$2,100000000)</f>
        <v>0</v>
      </c>
      <c r="U427" s="7">
        <f ca="1">IF(K427&lt;&gt;"",[1]!b_anal_yield_cnbd(K427,parameter!C$2,1),"")</f>
        <v>0</v>
      </c>
      <c r="V427" t="str">
        <f>[1]!b_info_interesttype(A427)</f>
        <v>固定利率</v>
      </c>
      <c r="W427" t="str">
        <f>[1]!b_info_embeddedopt(A427)</f>
        <v>否</v>
      </c>
    </row>
    <row r="428" spans="1:23">
      <c r="A428" s="3" t="s">
        <v>915</v>
      </c>
      <c r="B428" s="3" t="s">
        <v>916</v>
      </c>
      <c r="C428" s="5">
        <v>39797</v>
      </c>
      <c r="D428" s="3"/>
      <c r="E428" s="6">
        <v>0</v>
      </c>
      <c r="F428" s="3"/>
      <c r="G428" s="3"/>
      <c r="H428" s="6">
        <v>3.28</v>
      </c>
      <c r="I428" s="3" t="s">
        <v>58</v>
      </c>
      <c r="J428" s="3" t="s">
        <v>59</v>
      </c>
      <c r="K428" s="1" t="str">
        <f t="shared" si="6"/>
        <v>080225.IB</v>
      </c>
      <c r="L428" s="1" t="str">
        <f>[1]!b_info_name(K428)</f>
        <v>08国开25</v>
      </c>
      <c r="M428" t="str">
        <f>[1]!b_info_carrydate(K428)</f>
        <v>2008-12-18</v>
      </c>
      <c r="N428" t="str">
        <f>[1]!b_info_maturitydate(K428)</f>
        <v>2015-12-18</v>
      </c>
      <c r="O428" s="7">
        <f>[1]!b_issue_issueprice(K428)</f>
        <v>100</v>
      </c>
      <c r="P428" s="7">
        <f>[1]!b_info_couponrate(K428)</f>
        <v>1.98</v>
      </c>
      <c r="Q428" t="str">
        <f>[1]!b_info_coupon(K428)</f>
        <v>附息</v>
      </c>
      <c r="R428">
        <f>[1]!b_info_interestfrequency(K428)</f>
        <v>1</v>
      </c>
      <c r="S428" t="str">
        <f>[1]!b_info_windl2type(K428)</f>
        <v>政策银行债</v>
      </c>
      <c r="T428" s="9">
        <f ca="1">[1]!b_pq_volume(K428,parameter!C$2-10,parameter!C$2,100000000)</f>
        <v>0</v>
      </c>
      <c r="U428" s="7">
        <f ca="1">IF(K428&lt;&gt;"",[1]!b_anal_yield_cnbd(K428,parameter!C$2,1),"")</f>
        <v>0</v>
      </c>
      <c r="V428" t="str">
        <f>[1]!b_info_interesttype(A428)</f>
        <v>累进利率</v>
      </c>
      <c r="W428" t="str">
        <f>[1]!b_info_embeddedopt(A428)</f>
        <v>是</v>
      </c>
    </row>
    <row r="429" spans="1:23">
      <c r="A429" s="3" t="s">
        <v>917</v>
      </c>
      <c r="B429" s="3" t="s">
        <v>918</v>
      </c>
      <c r="C429" s="5">
        <v>40381</v>
      </c>
      <c r="D429" s="3"/>
      <c r="E429" s="6">
        <v>0</v>
      </c>
      <c r="F429" s="3"/>
      <c r="G429" s="3"/>
      <c r="H429" s="6">
        <v>1.88</v>
      </c>
      <c r="I429" s="3" t="s">
        <v>58</v>
      </c>
      <c r="J429" s="3" t="s">
        <v>59</v>
      </c>
      <c r="K429" s="1" t="str">
        <f t="shared" si="6"/>
        <v>100219.IB</v>
      </c>
      <c r="L429" s="1" t="str">
        <f>[1]!b_info_name(K429)</f>
        <v>10国开19</v>
      </c>
      <c r="M429" t="str">
        <f>[1]!b_info_carrydate(K429)</f>
        <v>2010-07-28</v>
      </c>
      <c r="N429" t="str">
        <f>[1]!b_info_maturitydate(K429)</f>
        <v>2017-07-28</v>
      </c>
      <c r="O429" s="7">
        <f>[1]!b_issue_issueprice(K429)</f>
        <v>100</v>
      </c>
      <c r="P429" s="7">
        <f>[1]!b_info_couponrate(K429)</f>
        <v>2.63</v>
      </c>
      <c r="Q429" t="str">
        <f>[1]!b_info_coupon(K429)</f>
        <v>附息</v>
      </c>
      <c r="R429">
        <f>[1]!b_info_interestfrequency(K429)</f>
        <v>2</v>
      </c>
      <c r="S429" t="str">
        <f>[1]!b_info_windl2type(K429)</f>
        <v>政策银行债</v>
      </c>
      <c r="T429" s="9">
        <f ca="1">[1]!b_pq_volume(K429,parameter!C$2-10,parameter!C$2,100000000)</f>
        <v>0</v>
      </c>
      <c r="U429" s="7">
        <f ca="1">IF(K429&lt;&gt;"",[1]!b_anal_yield_cnbd(K429,parameter!C$2,1),"")</f>
        <v>0</v>
      </c>
      <c r="V429" t="str">
        <f>[1]!b_info_interesttype(A429)</f>
        <v>浮动利率</v>
      </c>
      <c r="W429" t="str">
        <f>[1]!b_info_embeddedopt(A429)</f>
        <v>否</v>
      </c>
    </row>
    <row r="430" spans="1:23">
      <c r="A430" s="3" t="s">
        <v>919</v>
      </c>
      <c r="B430" s="3" t="s">
        <v>920</v>
      </c>
      <c r="C430" s="5">
        <v>42710</v>
      </c>
      <c r="D430" s="3"/>
      <c r="E430" s="6">
        <v>0</v>
      </c>
      <c r="F430" s="3"/>
      <c r="G430" s="3"/>
      <c r="H430" s="6">
        <v>3.43</v>
      </c>
      <c r="I430" s="3" t="s">
        <v>58</v>
      </c>
      <c r="J430" s="3" t="s">
        <v>59</v>
      </c>
      <c r="K430" s="1" t="str">
        <f t="shared" si="6"/>
        <v>160218.IB</v>
      </c>
      <c r="L430" s="1" t="str">
        <f>[1]!b_info_name(K430)</f>
        <v>16国开18</v>
      </c>
      <c r="M430" t="str">
        <f>[1]!b_info_carrydate(K430)</f>
        <v>2016-12-08</v>
      </c>
      <c r="N430" t="str">
        <f>[1]!b_info_maturitydate(K430)</f>
        <v>2021-12-08</v>
      </c>
      <c r="O430" s="7">
        <f>[1]!b_issue_issueprice(K430)</f>
        <v>100</v>
      </c>
      <c r="P430" s="7">
        <f>[1]!b_info_couponrate(K430)</f>
        <v>3.43</v>
      </c>
      <c r="Q430" t="str">
        <f>[1]!b_info_coupon(K430)</f>
        <v>附息</v>
      </c>
      <c r="R430">
        <f>[1]!b_info_interestfrequency(K430)</f>
        <v>1</v>
      </c>
      <c r="S430" t="str">
        <f>[1]!b_info_windl2type(K430)</f>
        <v>政策银行债</v>
      </c>
      <c r="T430" s="9">
        <f ca="1">[1]!b_pq_volume(K430,parameter!C$2-10,parameter!C$2,100000000)</f>
        <v>0</v>
      </c>
      <c r="U430" s="7">
        <f ca="1">IF(K430&lt;&gt;"",[1]!b_anal_yield_cnbd(K430,parameter!C$2,1),"")</f>
        <v>0</v>
      </c>
      <c r="V430" t="str">
        <f>[1]!b_info_interesttype(A430)</f>
        <v>固定利率</v>
      </c>
      <c r="W430" t="str">
        <f>[1]!b_info_embeddedopt(A430)</f>
        <v>否</v>
      </c>
    </row>
    <row r="431" spans="1:23">
      <c r="A431" s="3" t="s">
        <v>921</v>
      </c>
      <c r="B431" s="3" t="s">
        <v>922</v>
      </c>
      <c r="C431" s="5">
        <v>41569</v>
      </c>
      <c r="D431" s="3"/>
      <c r="E431" s="6">
        <v>0</v>
      </c>
      <c r="F431" s="3"/>
      <c r="G431" s="3"/>
      <c r="H431" s="6">
        <v>5.013</v>
      </c>
      <c r="I431" s="3" t="s">
        <v>58</v>
      </c>
      <c r="J431" s="3" t="s">
        <v>59</v>
      </c>
      <c r="K431" s="1" t="str">
        <f t="shared" si="6"/>
        <v>130246.IB</v>
      </c>
      <c r="L431" s="1" t="str">
        <f>[1]!b_info_name(K431)</f>
        <v>13国开46</v>
      </c>
      <c r="M431" t="str">
        <f>[1]!b_info_carrydate(K431)</f>
        <v>2013-10-24</v>
      </c>
      <c r="N431" t="str">
        <f>[1]!b_info_maturitydate(K431)</f>
        <v>2020-10-24</v>
      </c>
      <c r="O431" s="7">
        <f>[1]!b_issue_issueprice(K431)</f>
        <v>100</v>
      </c>
      <c r="P431" s="7">
        <f>[1]!b_info_couponrate(K431)</f>
        <v>5.013</v>
      </c>
      <c r="Q431" t="str">
        <f>[1]!b_info_coupon(K431)</f>
        <v>附息</v>
      </c>
      <c r="R431">
        <f>[1]!b_info_interestfrequency(K431)</f>
        <v>1</v>
      </c>
      <c r="S431" t="str">
        <f>[1]!b_info_windl2type(K431)</f>
        <v>政策银行债</v>
      </c>
      <c r="T431" s="9">
        <f ca="1">[1]!b_pq_volume(K431,parameter!C$2-10,parameter!C$2,100000000)</f>
        <v>0</v>
      </c>
      <c r="U431" s="7">
        <f ca="1">IF(K431&lt;&gt;"",[1]!b_anal_yield_cnbd(K431,parameter!C$2,1),"")</f>
        <v>0</v>
      </c>
      <c r="V431" t="str">
        <f>[1]!b_info_interesttype(A431)</f>
        <v>固定利率</v>
      </c>
      <c r="W431" t="str">
        <f>[1]!b_info_embeddedopt(A431)</f>
        <v>否</v>
      </c>
    </row>
    <row r="432" spans="1:23">
      <c r="A432" s="3" t="s">
        <v>923</v>
      </c>
      <c r="B432" s="3" t="s">
        <v>924</v>
      </c>
      <c r="C432" s="5">
        <v>41730</v>
      </c>
      <c r="D432" s="3"/>
      <c r="E432" s="6">
        <v>0</v>
      </c>
      <c r="F432" s="3"/>
      <c r="G432" s="3"/>
      <c r="H432" s="6">
        <v>5.6101</v>
      </c>
      <c r="I432" s="3" t="s">
        <v>58</v>
      </c>
      <c r="J432" s="3" t="s">
        <v>59</v>
      </c>
      <c r="K432" s="1" t="str">
        <f t="shared" si="6"/>
        <v>140210.IB</v>
      </c>
      <c r="L432" s="1" t="str">
        <f>[1]!b_info_name(K432)</f>
        <v>14国开10</v>
      </c>
      <c r="M432" t="str">
        <f>[1]!b_info_carrydate(K432)</f>
        <v>2014-04-08</v>
      </c>
      <c r="N432" t="str">
        <f>[1]!b_info_maturitydate(K432)</f>
        <v>2021-04-08</v>
      </c>
      <c r="O432" s="7">
        <f>[1]!b_issue_issueprice(K432)</f>
        <v>100</v>
      </c>
      <c r="P432" s="7">
        <f>[1]!b_info_couponrate(K432)</f>
        <v>5.6101</v>
      </c>
      <c r="Q432" t="str">
        <f>[1]!b_info_coupon(K432)</f>
        <v>附息</v>
      </c>
      <c r="R432">
        <f>[1]!b_info_interestfrequency(K432)</f>
        <v>1</v>
      </c>
      <c r="S432" t="str">
        <f>[1]!b_info_windl2type(K432)</f>
        <v>政策银行债</v>
      </c>
      <c r="T432" s="9">
        <f ca="1">[1]!b_pq_volume(K432,parameter!C$2-10,parameter!C$2,100000000)</f>
        <v>0</v>
      </c>
      <c r="U432" s="7">
        <f ca="1">IF(K432&lt;&gt;"",[1]!b_anal_yield_cnbd(K432,parameter!C$2,1),"")</f>
        <v>0</v>
      </c>
      <c r="V432" t="str">
        <f>[1]!b_info_interesttype(A432)</f>
        <v>固定利率</v>
      </c>
      <c r="W432" t="str">
        <f>[1]!b_info_embeddedopt(A432)</f>
        <v>否</v>
      </c>
    </row>
    <row r="433" spans="1:23">
      <c r="A433" s="3" t="s">
        <v>925</v>
      </c>
      <c r="B433" s="3" t="s">
        <v>926</v>
      </c>
      <c r="C433" s="5">
        <v>42272</v>
      </c>
      <c r="D433" s="3"/>
      <c r="E433" s="6">
        <v>0</v>
      </c>
      <c r="F433" s="3" t="s">
        <v>76</v>
      </c>
      <c r="G433" s="3"/>
      <c r="H433" s="6">
        <v>4</v>
      </c>
      <c r="I433" s="3" t="s">
        <v>77</v>
      </c>
      <c r="J433" s="3" t="s">
        <v>59</v>
      </c>
      <c r="K433" s="1" t="str">
        <f t="shared" si="6"/>
        <v>1589234.IB</v>
      </c>
      <c r="L433" s="1" t="str">
        <f>[1]!b_info_name(K433)</f>
        <v>15开元6A3</v>
      </c>
      <c r="M433" t="str">
        <f>[1]!b_info_carrydate(K433)</f>
        <v>2015-11-17</v>
      </c>
      <c r="N433" t="str">
        <f>[1]!b_info_maturitydate(K433)</f>
        <v>2018-07-12</v>
      </c>
      <c r="O433" s="7">
        <f>[1]!b_issue_issueprice(K433)</f>
        <v>100</v>
      </c>
      <c r="P433" s="7">
        <f>[1]!b_info_couponrate(K433)</f>
        <v>4.25</v>
      </c>
      <c r="Q433" t="str">
        <f>[1]!b_info_coupon(K433)</f>
        <v>附息</v>
      </c>
      <c r="R433">
        <f>[1]!b_info_interestfrequency(K433)</f>
        <v>4</v>
      </c>
      <c r="S433" t="str">
        <f>[1]!b_info_windl2type(K433)</f>
        <v>银保监会主管ABS</v>
      </c>
      <c r="T433" s="9">
        <f ca="1">[1]!b_pq_volume(K433,parameter!C$2-10,parameter!C$2,100000000)</f>
        <v>0</v>
      </c>
      <c r="U433" s="7">
        <f ca="1">IF(K433&lt;&gt;"",[1]!b_anal_yield_cnbd(K433,parameter!C$2,1),"")</f>
        <v>0</v>
      </c>
      <c r="V433" t="str">
        <f>[1]!b_info_interesttype(A433)</f>
        <v>浮动利率</v>
      </c>
      <c r="W433" t="str">
        <f>[1]!b_info_embeddedopt(A433)</f>
        <v>否</v>
      </c>
    </row>
    <row r="434" spans="1:23">
      <c r="A434" s="3" t="s">
        <v>927</v>
      </c>
      <c r="B434" s="3" t="s">
        <v>928</v>
      </c>
      <c r="C434" s="5">
        <v>43851</v>
      </c>
      <c r="D434" s="3"/>
      <c r="E434" s="6">
        <v>0</v>
      </c>
      <c r="F434" s="3"/>
      <c r="G434" s="3"/>
      <c r="H434" s="6">
        <v>1.25</v>
      </c>
      <c r="I434" s="3" t="s">
        <v>62</v>
      </c>
      <c r="J434" s="3" t="s">
        <v>59</v>
      </c>
      <c r="K434" s="1" t="str">
        <f t="shared" si="6"/>
        <v>CB20011603.L</v>
      </c>
      <c r="L434" s="1" t="str">
        <f>[1]!b_info_name(K434)</f>
        <v>开发银行 1.25% N20230121</v>
      </c>
      <c r="M434" t="str">
        <f>[1]!b_info_carrydate(K434)</f>
        <v>2020-01-21</v>
      </c>
      <c r="N434" t="str">
        <f>[1]!b_info_maturitydate(K434)</f>
        <v>2023-01-21</v>
      </c>
      <c r="O434" s="7">
        <f>[1]!b_issue_issueprice(K434)</f>
        <v>100</v>
      </c>
      <c r="P434" s="7">
        <f>[1]!b_info_couponrate(K434)</f>
        <v>1.25</v>
      </c>
      <c r="Q434" t="str">
        <f>[1]!b_info_coupon(K434)</f>
        <v>附息</v>
      </c>
      <c r="R434">
        <f>[1]!b_info_interestfrequency(K434)</f>
        <v>1</v>
      </c>
      <c r="S434">
        <f>[1]!b_info_windl2type(K434)</f>
        <v>0</v>
      </c>
      <c r="T434" s="9">
        <f ca="1">[1]!b_pq_volume(K434,parameter!C$2-10,parameter!C$2,100000000)</f>
        <v>0</v>
      </c>
      <c r="U434" s="7">
        <f ca="1">IF(K434&lt;&gt;"",[1]!b_anal_yield_cnbd(K434,parameter!C$2,1),"")</f>
        <v>0</v>
      </c>
      <c r="V434" t="str">
        <f>[1]!b_info_interesttype(A434)</f>
        <v>固定利率</v>
      </c>
      <c r="W434" t="str">
        <f>[1]!b_info_embeddedopt(A434)</f>
        <v>否</v>
      </c>
    </row>
    <row r="435" spans="1:23">
      <c r="A435" s="3" t="s">
        <v>929</v>
      </c>
      <c r="B435" s="3" t="s">
        <v>930</v>
      </c>
      <c r="C435" s="5">
        <v>42706</v>
      </c>
      <c r="D435" s="3"/>
      <c r="E435" s="6">
        <v>0</v>
      </c>
      <c r="F435" s="3"/>
      <c r="G435" s="3"/>
      <c r="H435" s="6">
        <v>0</v>
      </c>
      <c r="I435" s="3" t="s">
        <v>77</v>
      </c>
      <c r="J435" s="3" t="s">
        <v>59</v>
      </c>
      <c r="K435" s="1" t="str">
        <f t="shared" si="6"/>
        <v>1689297.IB</v>
      </c>
      <c r="L435" s="1" t="str">
        <f>[1]!b_info_name(K435)</f>
        <v>16开元3C</v>
      </c>
      <c r="M435" t="str">
        <f>[1]!b_info_carrydate(K435)</f>
        <v>2016-12-06</v>
      </c>
      <c r="N435" t="str">
        <f>[1]!b_info_maturitydate(K435)</f>
        <v>2020-12-12</v>
      </c>
      <c r="O435" s="7">
        <f>[1]!b_issue_issueprice(K435)</f>
        <v>100</v>
      </c>
      <c r="P435" s="7">
        <f>[1]!b_info_couponrate(K435)</f>
        <v>0</v>
      </c>
      <c r="Q435" t="str">
        <f>[1]!b_info_coupon(K435)</f>
        <v>附息</v>
      </c>
      <c r="R435">
        <f>[1]!b_info_interestfrequency(K435)</f>
        <v>4</v>
      </c>
      <c r="S435" t="str">
        <f>[1]!b_info_windl2type(K435)</f>
        <v>银保监会主管ABS</v>
      </c>
      <c r="T435" s="9">
        <f ca="1">[1]!b_pq_volume(K435,parameter!C$2-10,parameter!C$2,100000000)</f>
        <v>0</v>
      </c>
      <c r="U435" s="7">
        <f ca="1">IF(K435&lt;&gt;"",[1]!b_anal_yield_cnbd(K435,parameter!C$2,1),"")</f>
        <v>0</v>
      </c>
      <c r="V435" t="str">
        <f>[1]!b_info_interesttype(A435)</f>
        <v>固定利率</v>
      </c>
      <c r="W435" t="str">
        <f>[1]!b_info_embeddedopt(A435)</f>
        <v>否</v>
      </c>
    </row>
    <row r="436" spans="1:23">
      <c r="A436" s="3" t="s">
        <v>931</v>
      </c>
      <c r="B436" s="3" t="s">
        <v>932</v>
      </c>
      <c r="C436" s="5">
        <v>37552</v>
      </c>
      <c r="D436" s="3"/>
      <c r="E436" s="6">
        <v>0</v>
      </c>
      <c r="F436" s="3"/>
      <c r="G436" s="3"/>
      <c r="H436" s="6">
        <v>0</v>
      </c>
      <c r="I436" s="3" t="s">
        <v>58</v>
      </c>
      <c r="J436" s="3" t="s">
        <v>59</v>
      </c>
      <c r="K436" s="1" t="str">
        <f t="shared" si="6"/>
        <v>02021406.IB</v>
      </c>
      <c r="L436" s="1" t="str">
        <f>[1]!b_info_name(K436)</f>
        <v>02开14息06</v>
      </c>
      <c r="M436" t="str">
        <f>[1]!b_info_carrydate(K436)</f>
        <v>2002-10-26</v>
      </c>
      <c r="N436" t="str">
        <f>[1]!b_info_maturitydate(K436)</f>
        <v>2008-10-26</v>
      </c>
      <c r="O436" s="7">
        <f>[1]!b_issue_issueprice(K436)</f>
        <v>100</v>
      </c>
      <c r="P436" s="7">
        <f>[1]!b_info_couponrate(K436)</f>
        <v>0</v>
      </c>
      <c r="Q436" t="str">
        <f>[1]!b_info_coupon(K436)</f>
        <v>到期一次还本付息</v>
      </c>
      <c r="R436">
        <f>[1]!b_info_interestfrequency(K436)</f>
        <v>0</v>
      </c>
      <c r="S436" t="str">
        <f>[1]!b_info_windl2type(K436)</f>
        <v>政策银行债</v>
      </c>
      <c r="T436" s="9">
        <f ca="1">[1]!b_pq_volume(K436,parameter!C$2-10,parameter!C$2,100000000)</f>
        <v>0</v>
      </c>
      <c r="U436" s="7">
        <f ca="1">IF(K436&lt;&gt;"",[1]!b_anal_yield_cnbd(K436,parameter!C$2,1),"")</f>
        <v>0</v>
      </c>
      <c r="V436" t="str">
        <f>[1]!b_info_interesttype(A436)</f>
        <v>固定利率</v>
      </c>
      <c r="W436" t="str">
        <f>[1]!b_info_embeddedopt(A436)</f>
        <v>否</v>
      </c>
    </row>
    <row r="437" spans="1:23">
      <c r="A437" s="3" t="s">
        <v>933</v>
      </c>
      <c r="B437" s="3" t="s">
        <v>934</v>
      </c>
      <c r="C437" s="5">
        <v>42872</v>
      </c>
      <c r="D437" s="3"/>
      <c r="E437" s="6">
        <v>0</v>
      </c>
      <c r="F437" s="3" t="s">
        <v>138</v>
      </c>
      <c r="G437" s="3"/>
      <c r="H437" s="6">
        <v>5.15</v>
      </c>
      <c r="I437" s="3" t="s">
        <v>77</v>
      </c>
      <c r="J437" s="3" t="s">
        <v>59</v>
      </c>
      <c r="K437" s="1" t="str">
        <f t="shared" si="6"/>
        <v>1789134.IB</v>
      </c>
      <c r="L437" s="1" t="str">
        <f>[1]!b_info_name(K437)</f>
        <v>17开元1B</v>
      </c>
      <c r="M437" t="str">
        <f>[1]!b_info_carrydate(K437)</f>
        <v>2017-05-19</v>
      </c>
      <c r="N437" t="str">
        <f>[1]!b_info_maturitydate(K437)</f>
        <v>2017-12-31</v>
      </c>
      <c r="O437" s="7">
        <f>[1]!b_issue_issueprice(K437)</f>
        <v>100</v>
      </c>
      <c r="P437" s="7">
        <f>[1]!b_info_couponrate(K437)</f>
        <v>5.15</v>
      </c>
      <c r="Q437" t="str">
        <f>[1]!b_info_coupon(K437)</f>
        <v>附息</v>
      </c>
      <c r="R437">
        <f>[1]!b_info_interestfrequency(K437)</f>
        <v>4</v>
      </c>
      <c r="S437" t="str">
        <f>[1]!b_info_windl2type(K437)</f>
        <v>银保监会主管ABS</v>
      </c>
      <c r="T437" s="9">
        <f ca="1">[1]!b_pq_volume(K437,parameter!C$2-10,parameter!C$2,100000000)</f>
        <v>0</v>
      </c>
      <c r="U437" s="7">
        <f ca="1">IF(K437&lt;&gt;"",[1]!b_anal_yield_cnbd(K437,parameter!C$2,1),"")</f>
        <v>0</v>
      </c>
      <c r="V437" t="str">
        <f>[1]!b_info_interesttype(A437)</f>
        <v>浮动利率</v>
      </c>
      <c r="W437" t="str">
        <f>[1]!b_info_embeddedopt(A437)</f>
        <v>否</v>
      </c>
    </row>
    <row r="438" spans="1:23">
      <c r="A438" s="3" t="s">
        <v>935</v>
      </c>
      <c r="B438" s="3" t="s">
        <v>936</v>
      </c>
      <c r="C438" s="5">
        <v>38705</v>
      </c>
      <c r="D438" s="3"/>
      <c r="E438" s="6">
        <v>0</v>
      </c>
      <c r="F438" s="3"/>
      <c r="G438" s="3"/>
      <c r="H438" s="6">
        <v>3.2</v>
      </c>
      <c r="I438" s="3" t="s">
        <v>58</v>
      </c>
      <c r="J438" s="3" t="s">
        <v>59</v>
      </c>
      <c r="K438" s="1" t="str">
        <f t="shared" si="6"/>
        <v>050228.IB</v>
      </c>
      <c r="L438" s="1" t="str">
        <f>[1]!b_info_name(K438)</f>
        <v>05国开28</v>
      </c>
      <c r="M438" t="str">
        <f>[1]!b_info_carrydate(K438)</f>
        <v>2006-02-23</v>
      </c>
      <c r="N438" t="str">
        <f>[1]!b_info_maturitydate(K438)</f>
        <v>2016-02-23</v>
      </c>
      <c r="O438" s="7">
        <f>[1]!b_issue_issueprice(K438)</f>
        <v>100</v>
      </c>
      <c r="P438" s="7">
        <f>[1]!b_info_couponrate(K438)</f>
        <v>2.7</v>
      </c>
      <c r="Q438" t="str">
        <f>[1]!b_info_coupon(K438)</f>
        <v>附息</v>
      </c>
      <c r="R438">
        <f>[1]!b_info_interestfrequency(K438)</f>
        <v>1</v>
      </c>
      <c r="S438" t="str">
        <f>[1]!b_info_windl2type(K438)</f>
        <v>政策银行债</v>
      </c>
      <c r="T438" s="9">
        <f ca="1">[1]!b_pq_volume(K438,parameter!C$2-10,parameter!C$2,100000000)</f>
        <v>0</v>
      </c>
      <c r="U438" s="7">
        <f ca="1">IF(K438&lt;&gt;"",[1]!b_anal_yield_cnbd(K438,parameter!C$2,1),"")</f>
        <v>0</v>
      </c>
      <c r="V438" t="str">
        <f>[1]!b_info_interesttype(A438)</f>
        <v>浮动利率</v>
      </c>
      <c r="W438" t="str">
        <f>[1]!b_info_embeddedopt(A438)</f>
        <v>否</v>
      </c>
    </row>
    <row r="439" spans="1:23">
      <c r="A439" s="3" t="s">
        <v>937</v>
      </c>
      <c r="B439" s="3" t="s">
        <v>938</v>
      </c>
      <c r="C439" s="5">
        <v>38126</v>
      </c>
      <c r="D439" s="3"/>
      <c r="E439" s="6">
        <v>0</v>
      </c>
      <c r="F439" s="3"/>
      <c r="G439" s="3"/>
      <c r="H439" s="6">
        <v>4.78</v>
      </c>
      <c r="I439" s="3" t="s">
        <v>58</v>
      </c>
      <c r="J439" s="3" t="s">
        <v>59</v>
      </c>
      <c r="K439" s="1" t="str">
        <f t="shared" si="6"/>
        <v>040208.IB</v>
      </c>
      <c r="L439" s="1" t="str">
        <f>[1]!b_info_name(K439)</f>
        <v>04国开08</v>
      </c>
      <c r="M439" t="str">
        <f>[1]!b_info_carrydate(K439)</f>
        <v>2004-06-01</v>
      </c>
      <c r="N439" t="str">
        <f>[1]!b_info_maturitydate(K439)</f>
        <v>2011-06-01</v>
      </c>
      <c r="O439" s="7">
        <f>[1]!b_issue_issueprice(K439)</f>
        <v>100</v>
      </c>
      <c r="P439" s="7">
        <f>[1]!b_info_couponrate(K439)</f>
        <v>3.78</v>
      </c>
      <c r="Q439" t="str">
        <f>[1]!b_info_coupon(K439)</f>
        <v>附息</v>
      </c>
      <c r="R439">
        <f>[1]!b_info_interestfrequency(K439)</f>
        <v>2</v>
      </c>
      <c r="S439" t="str">
        <f>[1]!b_info_windl2type(K439)</f>
        <v>政策银行债</v>
      </c>
      <c r="T439" s="9">
        <f ca="1">[1]!b_pq_volume(K439,parameter!C$2-10,parameter!C$2,100000000)</f>
        <v>0</v>
      </c>
      <c r="U439" s="7">
        <f ca="1">IF(K439&lt;&gt;"",[1]!b_anal_yield_cnbd(K439,parameter!C$2,1),"")</f>
        <v>0</v>
      </c>
      <c r="V439" t="str">
        <f>[1]!b_info_interesttype(A439)</f>
        <v>浮动利率</v>
      </c>
      <c r="W439" t="str">
        <f>[1]!b_info_embeddedopt(A439)</f>
        <v>否</v>
      </c>
    </row>
    <row r="440" spans="1:23">
      <c r="A440" s="3" t="s">
        <v>939</v>
      </c>
      <c r="B440" s="3" t="s">
        <v>940</v>
      </c>
      <c r="C440" s="5">
        <v>36656</v>
      </c>
      <c r="D440" s="3"/>
      <c r="E440" s="6">
        <v>0</v>
      </c>
      <c r="F440" s="3"/>
      <c r="G440" s="3"/>
      <c r="H440" s="6">
        <v>2.938</v>
      </c>
      <c r="I440" s="3" t="s">
        <v>58</v>
      </c>
      <c r="J440" s="3" t="s">
        <v>59</v>
      </c>
      <c r="K440" s="1" t="str">
        <f t="shared" si="6"/>
        <v>000203.IB</v>
      </c>
      <c r="L440" s="1" t="str">
        <f>[1]!b_info_name(K440)</f>
        <v>00国开03</v>
      </c>
      <c r="M440" t="str">
        <f>[1]!b_info_carrydate(K440)</f>
        <v>2000-05-14</v>
      </c>
      <c r="N440" t="str">
        <f>[1]!b_info_maturitydate(K440)</f>
        <v>2007-05-14</v>
      </c>
      <c r="O440" s="7">
        <f>[1]!b_issue_issueprice(K440)</f>
        <v>100</v>
      </c>
      <c r="P440" s="7">
        <f>[1]!b_info_couponrate(K440)</f>
        <v>2.938</v>
      </c>
      <c r="Q440" t="str">
        <f>[1]!b_info_coupon(K440)</f>
        <v>附息</v>
      </c>
      <c r="R440">
        <f>[1]!b_info_interestfrequency(K440)</f>
        <v>1</v>
      </c>
      <c r="S440" t="str">
        <f>[1]!b_info_windl2type(K440)</f>
        <v>政策银行债</v>
      </c>
      <c r="T440" s="9">
        <f ca="1">[1]!b_pq_volume(K440,parameter!C$2-10,parameter!C$2,100000000)</f>
        <v>0</v>
      </c>
      <c r="U440" s="7">
        <f ca="1">IF(K440&lt;&gt;"",[1]!b_anal_yield_cnbd(K440,parameter!C$2,1),"")</f>
        <v>0</v>
      </c>
      <c r="V440" t="str">
        <f>[1]!b_info_interesttype(A440)</f>
        <v>浮动利率</v>
      </c>
      <c r="W440" t="str">
        <f>[1]!b_info_embeddedopt(A440)</f>
        <v>否</v>
      </c>
    </row>
    <row r="441" spans="1:23">
      <c r="A441" s="3" t="s">
        <v>941</v>
      </c>
      <c r="B441" s="3" t="s">
        <v>942</v>
      </c>
      <c r="C441" s="5">
        <v>41935</v>
      </c>
      <c r="D441" s="3"/>
      <c r="E441" s="6">
        <v>0</v>
      </c>
      <c r="F441" s="3" t="s">
        <v>76</v>
      </c>
      <c r="G441" s="3"/>
      <c r="H441" s="6">
        <v>3.35</v>
      </c>
      <c r="I441" s="3" t="s">
        <v>77</v>
      </c>
      <c r="J441" s="3" t="s">
        <v>59</v>
      </c>
      <c r="K441" s="1" t="str">
        <f t="shared" si="6"/>
        <v>1489157.IB</v>
      </c>
      <c r="L441" s="1" t="str">
        <f>[1]!b_info_name(K441)</f>
        <v>14开元6A3</v>
      </c>
      <c r="M441" t="str">
        <f>[1]!b_info_carrydate(K441)</f>
        <v>2014-11-18</v>
      </c>
      <c r="N441" t="str">
        <f>[1]!b_info_maturitydate(K441)</f>
        <v>2017-07-12</v>
      </c>
      <c r="O441" s="7">
        <f>[1]!b_issue_issueprice(K441)</f>
        <v>100</v>
      </c>
      <c r="P441" s="7">
        <f>[1]!b_info_couponrate(K441)</f>
        <v>5</v>
      </c>
      <c r="Q441" t="str">
        <f>[1]!b_info_coupon(K441)</f>
        <v>附息</v>
      </c>
      <c r="R441">
        <f>[1]!b_info_interestfrequency(K441)</f>
        <v>4</v>
      </c>
      <c r="S441" t="str">
        <f>[1]!b_info_windl2type(K441)</f>
        <v>银保监会主管ABS</v>
      </c>
      <c r="T441" s="9">
        <f ca="1">[1]!b_pq_volume(K441,parameter!C$2-10,parameter!C$2,100000000)</f>
        <v>0</v>
      </c>
      <c r="U441" s="7">
        <f ca="1">IF(K441&lt;&gt;"",[1]!b_anal_yield_cnbd(K441,parameter!C$2,1),"")</f>
        <v>0</v>
      </c>
      <c r="V441" t="str">
        <f>[1]!b_info_interesttype(A441)</f>
        <v>浮动利率</v>
      </c>
      <c r="W441" t="str">
        <f>[1]!b_info_embeddedopt(A441)</f>
        <v>否</v>
      </c>
    </row>
    <row r="442" spans="1:23">
      <c r="A442" s="3" t="s">
        <v>943</v>
      </c>
      <c r="B442" s="3" t="s">
        <v>944</v>
      </c>
      <c r="C442" s="5">
        <v>41282</v>
      </c>
      <c r="D442" s="3"/>
      <c r="E442" s="6">
        <v>0</v>
      </c>
      <c r="F442" s="3"/>
      <c r="G442" s="3"/>
      <c r="H442" s="6">
        <v>4.3251</v>
      </c>
      <c r="I442" s="3" t="s">
        <v>58</v>
      </c>
      <c r="J442" s="3" t="s">
        <v>59</v>
      </c>
      <c r="K442" s="1" t="str">
        <f t="shared" si="6"/>
        <v>130204.IB</v>
      </c>
      <c r="L442" s="1" t="str">
        <f>[1]!b_info_name(K442)</f>
        <v>13国开04</v>
      </c>
      <c r="M442" t="str">
        <f>[1]!b_info_carrydate(K442)</f>
        <v>2013-01-10</v>
      </c>
      <c r="N442" t="str">
        <f>[1]!b_info_maturitydate(K442)</f>
        <v>2020-01-10</v>
      </c>
      <c r="O442" s="7">
        <f>[1]!b_issue_issueprice(K442)</f>
        <v>100</v>
      </c>
      <c r="P442" s="7">
        <f>[1]!b_info_couponrate(K442)</f>
        <v>4.3251</v>
      </c>
      <c r="Q442" t="str">
        <f>[1]!b_info_coupon(K442)</f>
        <v>附息</v>
      </c>
      <c r="R442">
        <f>[1]!b_info_interestfrequency(K442)</f>
        <v>1</v>
      </c>
      <c r="S442" t="str">
        <f>[1]!b_info_windl2type(K442)</f>
        <v>政策银行债</v>
      </c>
      <c r="T442" s="9">
        <f ca="1">[1]!b_pq_volume(K442,parameter!C$2-10,parameter!C$2,100000000)</f>
        <v>0</v>
      </c>
      <c r="U442" s="7">
        <f ca="1">IF(K442&lt;&gt;"",[1]!b_anal_yield_cnbd(K442,parameter!C$2,1),"")</f>
        <v>0</v>
      </c>
      <c r="V442" t="str">
        <f>[1]!b_info_interesttype(A442)</f>
        <v>固定利率</v>
      </c>
      <c r="W442" t="str">
        <f>[1]!b_info_embeddedopt(A442)</f>
        <v>否</v>
      </c>
    </row>
    <row r="443" spans="1:23">
      <c r="A443" s="3" t="s">
        <v>945</v>
      </c>
      <c r="B443" s="3" t="s">
        <v>946</v>
      </c>
      <c r="C443" s="5">
        <v>42170</v>
      </c>
      <c r="D443" s="3"/>
      <c r="E443" s="6">
        <v>0</v>
      </c>
      <c r="F443" s="3" t="s">
        <v>76</v>
      </c>
      <c r="G443" s="3"/>
      <c r="H443" s="6">
        <v>2.75</v>
      </c>
      <c r="I443" s="3" t="s">
        <v>77</v>
      </c>
      <c r="J443" s="3" t="s">
        <v>59</v>
      </c>
      <c r="K443" s="1" t="str">
        <f t="shared" si="6"/>
        <v>1589100.IB</v>
      </c>
      <c r="L443" s="1" t="str">
        <f>[1]!b_info_name(K443)</f>
        <v>15开元2A2</v>
      </c>
      <c r="M443" t="str">
        <f>[1]!b_info_carrydate(K443)</f>
        <v>2015-06-17</v>
      </c>
      <c r="N443" t="str">
        <f>[1]!b_info_maturitydate(K443)</f>
        <v>2016-01-12</v>
      </c>
      <c r="O443" s="7">
        <f>[1]!b_issue_issueprice(K443)</f>
        <v>100</v>
      </c>
      <c r="P443" s="7">
        <f>[1]!b_info_couponrate(K443)</f>
        <v>3.5</v>
      </c>
      <c r="Q443" t="str">
        <f>[1]!b_info_coupon(K443)</f>
        <v>附息</v>
      </c>
      <c r="R443">
        <f>[1]!b_info_interestfrequency(K443)</f>
        <v>4</v>
      </c>
      <c r="S443" t="str">
        <f>[1]!b_info_windl2type(K443)</f>
        <v>银保监会主管ABS</v>
      </c>
      <c r="T443" s="9">
        <f ca="1">[1]!b_pq_volume(K443,parameter!C$2-10,parameter!C$2,100000000)</f>
        <v>0</v>
      </c>
      <c r="U443" s="7">
        <f ca="1">IF(K443&lt;&gt;"",[1]!b_anal_yield_cnbd(K443,parameter!C$2,1),"")</f>
        <v>0</v>
      </c>
      <c r="V443" t="str">
        <f>[1]!b_info_interesttype(A443)</f>
        <v>浮动利率</v>
      </c>
      <c r="W443" t="str">
        <f>[1]!b_info_embeddedopt(A443)</f>
        <v>否</v>
      </c>
    </row>
    <row r="444" spans="1:23">
      <c r="A444" s="3" t="s">
        <v>947</v>
      </c>
      <c r="B444" s="3" t="s">
        <v>948</v>
      </c>
      <c r="C444" s="5">
        <v>44301</v>
      </c>
      <c r="D444" s="3"/>
      <c r="E444" s="6">
        <v>0</v>
      </c>
      <c r="F444" s="3"/>
      <c r="G444" s="3"/>
      <c r="H444" s="6">
        <v>2.48</v>
      </c>
      <c r="I444" s="3" t="s">
        <v>58</v>
      </c>
      <c r="J444" s="3" t="s">
        <v>59</v>
      </c>
      <c r="K444" s="1" t="str">
        <f t="shared" si="6"/>
        <v>210206.IB</v>
      </c>
      <c r="L444" s="1" t="str">
        <f>[1]!b_info_name(K444)</f>
        <v>21国开06</v>
      </c>
      <c r="M444" t="str">
        <f>[1]!b_info_carrydate(K444)</f>
        <v>2021-04-19</v>
      </c>
      <c r="N444" t="str">
        <f>[1]!b_info_maturitydate(K444)</f>
        <v>2022-04-19</v>
      </c>
      <c r="O444" s="7">
        <f>[1]!b_issue_issueprice(K444)</f>
        <v>100</v>
      </c>
      <c r="P444" s="7">
        <f>[1]!b_info_couponrate(K444)</f>
        <v>2.48</v>
      </c>
      <c r="Q444" t="str">
        <f>[1]!b_info_coupon(K444)</f>
        <v>到期一次还本付息</v>
      </c>
      <c r="R444">
        <f>[1]!b_info_interestfrequency(K444)</f>
        <v>0</v>
      </c>
      <c r="S444" t="str">
        <f>[1]!b_info_windl2type(K444)</f>
        <v>政策银行债</v>
      </c>
      <c r="T444" s="9">
        <f ca="1">[1]!b_pq_volume(K444,parameter!C$2-10,parameter!C$2,100000000)</f>
        <v>0</v>
      </c>
      <c r="U444" s="7">
        <f ca="1">IF(K444&lt;&gt;"",[1]!b_anal_yield_cnbd(K444,parameter!C$2,1),"")</f>
        <v>0</v>
      </c>
      <c r="V444" t="str">
        <f>[1]!b_info_interesttype(A444)</f>
        <v>固定利率</v>
      </c>
      <c r="W444" t="str">
        <f>[1]!b_info_embeddedopt(A444)</f>
        <v>否</v>
      </c>
    </row>
    <row r="445" spans="1:23">
      <c r="A445" s="3" t="s">
        <v>949</v>
      </c>
      <c r="B445" s="3" t="s">
        <v>950</v>
      </c>
      <c r="C445" s="5">
        <v>41464</v>
      </c>
      <c r="D445" s="3"/>
      <c r="E445" s="6">
        <v>0</v>
      </c>
      <c r="F445" s="3"/>
      <c r="G445" s="3"/>
      <c r="H445" s="6">
        <v>1.54</v>
      </c>
      <c r="I445" s="3" t="s">
        <v>58</v>
      </c>
      <c r="J445" s="3" t="s">
        <v>59</v>
      </c>
      <c r="K445" s="1" t="str">
        <f t="shared" si="6"/>
        <v>130235.IB</v>
      </c>
      <c r="L445" s="1" t="str">
        <f>[1]!b_info_name(K445)</f>
        <v>13国开35</v>
      </c>
      <c r="M445" t="str">
        <f>[1]!b_info_carrydate(K445)</f>
        <v>2013-07-23</v>
      </c>
      <c r="N445" t="str">
        <f>[1]!b_info_maturitydate(K445)</f>
        <v>2020-07-23</v>
      </c>
      <c r="O445" s="7">
        <f>[1]!b_issue_issueprice(K445)</f>
        <v>100</v>
      </c>
      <c r="P445" s="7">
        <f>[1]!b_info_couponrate(K445)</f>
        <v>5.16</v>
      </c>
      <c r="Q445" t="str">
        <f>[1]!b_info_coupon(K445)</f>
        <v>附息</v>
      </c>
      <c r="R445">
        <f>[1]!b_info_interestfrequency(K445)</f>
        <v>4</v>
      </c>
      <c r="S445" t="str">
        <f>[1]!b_info_windl2type(K445)</f>
        <v>政策银行债</v>
      </c>
      <c r="T445" s="9">
        <f ca="1">[1]!b_pq_volume(K445,parameter!C$2-10,parameter!C$2,100000000)</f>
        <v>0</v>
      </c>
      <c r="U445" s="7">
        <f ca="1">IF(K445&lt;&gt;"",[1]!b_anal_yield_cnbd(K445,parameter!C$2,1),"")</f>
        <v>0</v>
      </c>
      <c r="V445" t="str">
        <f>[1]!b_info_interesttype(A445)</f>
        <v>浮动利率</v>
      </c>
      <c r="W445" t="str">
        <f>[1]!b_info_embeddedopt(A445)</f>
        <v>否</v>
      </c>
    </row>
    <row r="446" spans="1:23">
      <c r="A446" s="3" t="s">
        <v>951</v>
      </c>
      <c r="B446" s="3" t="s">
        <v>952</v>
      </c>
      <c r="C446" s="5">
        <v>39750</v>
      </c>
      <c r="D446" s="3"/>
      <c r="E446" s="6">
        <v>0</v>
      </c>
      <c r="F446" s="3"/>
      <c r="G446" s="3"/>
      <c r="H446" s="6">
        <v>3.5</v>
      </c>
      <c r="I446" s="3" t="s">
        <v>58</v>
      </c>
      <c r="J446" s="3" t="s">
        <v>59</v>
      </c>
      <c r="K446" s="1" t="str">
        <f t="shared" si="6"/>
        <v>080218.IB</v>
      </c>
      <c r="L446" s="1" t="str">
        <f>[1]!b_info_name(K446)</f>
        <v>08国开18</v>
      </c>
      <c r="M446" t="str">
        <f>[1]!b_info_carrydate(K446)</f>
        <v>2008-11-06</v>
      </c>
      <c r="N446" t="str">
        <f>[1]!b_info_maturitydate(K446)</f>
        <v>2018-11-06</v>
      </c>
      <c r="O446" s="7">
        <f>[1]!b_issue_issueprice(K446)</f>
        <v>100</v>
      </c>
      <c r="P446" s="7">
        <f>[1]!b_info_couponrate(K446)</f>
        <v>3.2</v>
      </c>
      <c r="Q446" t="str">
        <f>[1]!b_info_coupon(K446)</f>
        <v>附息</v>
      </c>
      <c r="R446">
        <f>[1]!b_info_interestfrequency(K446)</f>
        <v>1</v>
      </c>
      <c r="S446" t="str">
        <f>[1]!b_info_windl2type(K446)</f>
        <v>政策银行债</v>
      </c>
      <c r="T446" s="9">
        <f ca="1">[1]!b_pq_volume(K446,parameter!C$2-10,parameter!C$2,100000000)</f>
        <v>0</v>
      </c>
      <c r="U446" s="7">
        <f ca="1">IF(K446&lt;&gt;"",[1]!b_anal_yield_cnbd(K446,parameter!C$2,1),"")</f>
        <v>0</v>
      </c>
      <c r="V446" t="str">
        <f>[1]!b_info_interesttype(A446)</f>
        <v>累进利率</v>
      </c>
      <c r="W446" t="str">
        <f>[1]!b_info_embeddedopt(A446)</f>
        <v>是</v>
      </c>
    </row>
    <row r="447" spans="1:23">
      <c r="A447" s="3" t="s">
        <v>953</v>
      </c>
      <c r="B447" s="3" t="s">
        <v>954</v>
      </c>
      <c r="C447" s="5">
        <v>40977</v>
      </c>
      <c r="D447" s="3"/>
      <c r="E447" s="6">
        <v>0</v>
      </c>
      <c r="F447" s="3"/>
      <c r="G447" s="3"/>
      <c r="H447" s="6">
        <v>3.52</v>
      </c>
      <c r="I447" s="3" t="s">
        <v>58</v>
      </c>
      <c r="J447" s="3" t="s">
        <v>59</v>
      </c>
      <c r="K447" s="1" t="str">
        <f t="shared" si="6"/>
        <v>120211.IB</v>
      </c>
      <c r="L447" s="1" t="str">
        <f>[1]!b_info_name(K447)</f>
        <v>12国开11</v>
      </c>
      <c r="M447" t="str">
        <f>[1]!b_info_carrydate(K447)</f>
        <v>2012-03-13</v>
      </c>
      <c r="N447" t="str">
        <f>[1]!b_info_maturitydate(K447)</f>
        <v>2013-03-13</v>
      </c>
      <c r="O447" s="7">
        <f>[1]!b_issue_issueprice(K447)</f>
        <v>100</v>
      </c>
      <c r="P447" s="7">
        <f>[1]!b_info_couponrate(K447)</f>
        <v>3.52</v>
      </c>
      <c r="Q447" t="str">
        <f>[1]!b_info_coupon(K447)</f>
        <v>到期一次还本付息</v>
      </c>
      <c r="R447">
        <f>[1]!b_info_interestfrequency(K447)</f>
        <v>0</v>
      </c>
      <c r="S447" t="str">
        <f>[1]!b_info_windl2type(K447)</f>
        <v>政策银行债</v>
      </c>
      <c r="T447" s="9">
        <f ca="1">[1]!b_pq_volume(K447,parameter!C$2-10,parameter!C$2,100000000)</f>
        <v>0</v>
      </c>
      <c r="U447" s="7">
        <f ca="1">IF(K447&lt;&gt;"",[1]!b_anal_yield_cnbd(K447,parameter!C$2,1),"")</f>
        <v>0</v>
      </c>
      <c r="V447" t="str">
        <f>[1]!b_info_interesttype(A447)</f>
        <v>固定利率</v>
      </c>
      <c r="W447" t="str">
        <f>[1]!b_info_embeddedopt(A447)</f>
        <v>否</v>
      </c>
    </row>
    <row r="448" spans="1:23">
      <c r="A448" s="3" t="s">
        <v>955</v>
      </c>
      <c r="B448" s="3" t="s">
        <v>956</v>
      </c>
      <c r="C448" s="5">
        <v>38336</v>
      </c>
      <c r="D448" s="3"/>
      <c r="E448" s="6">
        <v>0</v>
      </c>
      <c r="F448" s="3"/>
      <c r="G448" s="3"/>
      <c r="H448" s="6">
        <v>2.9796</v>
      </c>
      <c r="I448" s="3" t="s">
        <v>58</v>
      </c>
      <c r="J448" s="3" t="s">
        <v>59</v>
      </c>
      <c r="K448" s="1" t="str">
        <f t="shared" si="6"/>
        <v>040223.IB</v>
      </c>
      <c r="L448" s="1" t="str">
        <f>[1]!b_info_name(K448)</f>
        <v>04国开23</v>
      </c>
      <c r="M448" t="str">
        <f>[1]!b_info_carrydate(K448)</f>
        <v>2005-01-12</v>
      </c>
      <c r="N448" t="str">
        <f>[1]!b_info_maturitydate(K448)</f>
        <v>2005-10-12</v>
      </c>
      <c r="O448" s="7">
        <f>[1]!b_issue_issueprice(K448)</f>
        <v>97.82</v>
      </c>
      <c r="P448" s="7">
        <f>[1]!b_info_couponrate(K448)</f>
        <v>2.9796</v>
      </c>
      <c r="Q448" t="str">
        <f>[1]!b_info_coupon(K448)</f>
        <v>贴现</v>
      </c>
      <c r="R448">
        <f>[1]!b_info_interestfrequency(K448)</f>
        <v>0</v>
      </c>
      <c r="S448" t="str">
        <f>[1]!b_info_windl2type(K448)</f>
        <v>政策银行债</v>
      </c>
      <c r="T448" s="9">
        <f ca="1">[1]!b_pq_volume(K448,parameter!C$2-10,parameter!C$2,100000000)</f>
        <v>0</v>
      </c>
      <c r="U448" s="7">
        <f ca="1">IF(K448&lt;&gt;"",[1]!b_anal_yield_cnbd(K448,parameter!C$2,1),"")</f>
        <v>0</v>
      </c>
      <c r="V448" t="str">
        <f>[1]!b_info_interesttype(A448)</f>
        <v>固定利率</v>
      </c>
      <c r="W448" t="str">
        <f>[1]!b_info_embeddedopt(A448)</f>
        <v>否</v>
      </c>
    </row>
    <row r="449" spans="1:23">
      <c r="A449" s="3" t="s">
        <v>957</v>
      </c>
      <c r="B449" s="3" t="s">
        <v>958</v>
      </c>
      <c r="C449" s="5">
        <v>42796</v>
      </c>
      <c r="D449" s="3" t="s">
        <v>959</v>
      </c>
      <c r="E449" s="6">
        <v>120</v>
      </c>
      <c r="F449" s="3"/>
      <c r="G449" s="3"/>
      <c r="H449" s="6">
        <v>4.29</v>
      </c>
      <c r="I449" s="3" t="s">
        <v>58</v>
      </c>
      <c r="J449" s="3" t="s">
        <v>59</v>
      </c>
      <c r="K449" s="1" t="str">
        <f t="shared" si="6"/>
        <v>1702302.IB</v>
      </c>
      <c r="L449" s="1" t="str">
        <f>[1]!b_info_name(K449)</f>
        <v>17国开302</v>
      </c>
      <c r="M449" t="str">
        <f>[1]!b_info_carrydate(K449)</f>
        <v>2017-03-03</v>
      </c>
      <c r="N449" t="str">
        <f>[1]!b_info_maturitydate(K449)</f>
        <v>2027-03-03</v>
      </c>
      <c r="O449" s="7">
        <f>[1]!b_issue_issueprice(K449)</f>
        <v>100</v>
      </c>
      <c r="P449" s="7">
        <f>[1]!b_info_couponrate(K449)</f>
        <v>4.29</v>
      </c>
      <c r="Q449" t="str">
        <f>[1]!b_info_coupon(K449)</f>
        <v>附息</v>
      </c>
      <c r="R449">
        <f>[1]!b_info_interestfrequency(K449)</f>
        <v>1</v>
      </c>
      <c r="S449" t="str">
        <f>[1]!b_info_windl2type(K449)</f>
        <v>政策银行债</v>
      </c>
      <c r="T449" s="9">
        <f ca="1">[1]!b_pq_volume(K449,parameter!C$2-10,parameter!C$2,100000000)</f>
        <v>0</v>
      </c>
      <c r="U449" s="7">
        <f ca="1">IF(K449&lt;&gt;"",[1]!b_anal_yield_cnbd(K449,parameter!C$2,1),"")</f>
        <v>2.6188</v>
      </c>
      <c r="V449" t="str">
        <f>[1]!b_info_interesttype(A449)</f>
        <v>固定利率</v>
      </c>
      <c r="W449" t="str">
        <f>[1]!b_info_embeddedopt(A449)</f>
        <v>否</v>
      </c>
    </row>
    <row r="450" spans="1:23">
      <c r="A450" s="3" t="s">
        <v>960</v>
      </c>
      <c r="B450" s="3" t="s">
        <v>961</v>
      </c>
      <c r="C450" s="5">
        <v>42081</v>
      </c>
      <c r="D450" s="3"/>
      <c r="E450" s="6">
        <v>0</v>
      </c>
      <c r="F450" s="3" t="s">
        <v>76</v>
      </c>
      <c r="G450" s="3"/>
      <c r="H450" s="6">
        <v>4.9</v>
      </c>
      <c r="I450" s="3" t="s">
        <v>77</v>
      </c>
      <c r="J450" s="3" t="s">
        <v>59</v>
      </c>
      <c r="K450" s="1" t="str">
        <f t="shared" si="6"/>
        <v>1589053.IB</v>
      </c>
      <c r="L450" s="1" t="str">
        <f>[1]!b_info_name(K450)</f>
        <v>15开元1B</v>
      </c>
      <c r="M450" t="str">
        <f>[1]!b_info_carrydate(K450)</f>
        <v>2015-03-20</v>
      </c>
      <c r="N450" t="str">
        <f>[1]!b_info_maturitydate(K450)</f>
        <v>2018-01-12</v>
      </c>
      <c r="O450" s="7">
        <f>[1]!b_issue_issueprice(K450)</f>
        <v>100</v>
      </c>
      <c r="P450" s="7">
        <f>[1]!b_info_couponrate(K450)</f>
        <v>5.9</v>
      </c>
      <c r="Q450" t="str">
        <f>[1]!b_info_coupon(K450)</f>
        <v>附息</v>
      </c>
      <c r="R450">
        <f>[1]!b_info_interestfrequency(K450)</f>
        <v>4</v>
      </c>
      <c r="S450" t="str">
        <f>[1]!b_info_windl2type(K450)</f>
        <v>银保监会主管ABS</v>
      </c>
      <c r="T450" s="9">
        <f ca="1">[1]!b_pq_volume(K450,parameter!C$2-10,parameter!C$2,100000000)</f>
        <v>0</v>
      </c>
      <c r="U450" s="7">
        <f ca="1">IF(K450&lt;&gt;"",[1]!b_anal_yield_cnbd(K450,parameter!C$2,1),"")</f>
        <v>0</v>
      </c>
      <c r="V450" t="str">
        <f>[1]!b_info_interesttype(A450)</f>
        <v>浮动利率</v>
      </c>
      <c r="W450" t="str">
        <f>[1]!b_info_embeddedopt(A450)</f>
        <v>否</v>
      </c>
    </row>
    <row r="451" spans="1:23">
      <c r="A451" s="3" t="s">
        <v>962</v>
      </c>
      <c r="B451" s="3" t="s">
        <v>963</v>
      </c>
      <c r="C451" s="5">
        <v>40724</v>
      </c>
      <c r="D451" s="3"/>
      <c r="E451" s="6">
        <v>0</v>
      </c>
      <c r="F451" s="3"/>
      <c r="G451" s="3"/>
      <c r="H451" s="6">
        <v>4.33</v>
      </c>
      <c r="I451" s="3" t="s">
        <v>58</v>
      </c>
      <c r="J451" s="3" t="s">
        <v>59</v>
      </c>
      <c r="K451" s="1" t="str">
        <f t="shared" si="6"/>
        <v>110240.IB</v>
      </c>
      <c r="L451" s="1" t="str">
        <f>[1]!b_info_name(K451)</f>
        <v>11国开40</v>
      </c>
      <c r="M451" t="str">
        <f>[1]!b_info_carrydate(K451)</f>
        <v>2011-07-07</v>
      </c>
      <c r="N451" t="str">
        <f>[1]!b_info_maturitydate(K451)</f>
        <v>2016-07-07</v>
      </c>
      <c r="O451" s="7">
        <f>[1]!b_issue_issueprice(K451)</f>
        <v>100</v>
      </c>
      <c r="P451" s="7">
        <f>[1]!b_info_couponrate(K451)</f>
        <v>4.33</v>
      </c>
      <c r="Q451" t="str">
        <f>[1]!b_info_coupon(K451)</f>
        <v>附息</v>
      </c>
      <c r="R451">
        <f>[1]!b_info_interestfrequency(K451)</f>
        <v>1</v>
      </c>
      <c r="S451" t="str">
        <f>[1]!b_info_windl2type(K451)</f>
        <v>政策银行债</v>
      </c>
      <c r="T451" s="9">
        <f ca="1">[1]!b_pq_volume(K451,parameter!C$2-10,parameter!C$2,100000000)</f>
        <v>0</v>
      </c>
      <c r="U451" s="7">
        <f ca="1">IF(K451&lt;&gt;"",[1]!b_anal_yield_cnbd(K451,parameter!C$2,1),"")</f>
        <v>0</v>
      </c>
      <c r="V451" t="str">
        <f>[1]!b_info_interesttype(A451)</f>
        <v>固定利率</v>
      </c>
      <c r="W451" t="str">
        <f>[1]!b_info_embeddedopt(A451)</f>
        <v>否</v>
      </c>
    </row>
    <row r="452" spans="1:23">
      <c r="A452" s="3" t="s">
        <v>964</v>
      </c>
      <c r="B452" s="3" t="s">
        <v>192</v>
      </c>
      <c r="C452" s="5">
        <v>41354</v>
      </c>
      <c r="D452" s="3"/>
      <c r="E452" s="6">
        <v>0</v>
      </c>
      <c r="F452" s="3"/>
      <c r="G452" s="3"/>
      <c r="H452" s="6">
        <v>2.7</v>
      </c>
      <c r="I452" s="3" t="s">
        <v>62</v>
      </c>
      <c r="J452" s="3" t="s">
        <v>59</v>
      </c>
      <c r="K452" s="1" t="str">
        <f t="shared" si="6"/>
        <v>CDBHC13041.CMU</v>
      </c>
      <c r="L452" s="1" t="str">
        <f>[1]!b_info_name(K452)</f>
        <v>国开行存款证2014</v>
      </c>
      <c r="M452" t="str">
        <f>[1]!b_info_carrydate(K452)</f>
        <v>2013-03-21</v>
      </c>
      <c r="N452" t="str">
        <f>[1]!b_info_maturitydate(K452)</f>
        <v>2014-03-21</v>
      </c>
      <c r="O452" s="7">
        <f>[1]!b_issue_issueprice(K452)</f>
        <v>100</v>
      </c>
      <c r="P452" s="7">
        <f>[1]!b_info_couponrate(K452)</f>
        <v>2.7</v>
      </c>
      <c r="Q452" t="str">
        <f>[1]!b_info_coupon(K452)</f>
        <v>到期一次还本付息</v>
      </c>
      <c r="R452">
        <f>[1]!b_info_interestfrequency(K452)</f>
        <v>0</v>
      </c>
      <c r="S452">
        <f>[1]!b_info_windl2type(K452)</f>
        <v>0</v>
      </c>
      <c r="T452" s="9">
        <f ca="1">[1]!b_pq_volume(K452,parameter!C$2-10,parameter!C$2,100000000)</f>
        <v>0</v>
      </c>
      <c r="U452" s="7">
        <f ca="1">IF(K452&lt;&gt;"",[1]!b_anal_yield_cnbd(K452,parameter!C$2,1),"")</f>
        <v>0</v>
      </c>
      <c r="V452" t="str">
        <f>[1]!b_info_interesttype(A452)</f>
        <v>固定利率</v>
      </c>
      <c r="W452" t="str">
        <f>[1]!b_info_embeddedopt(A452)</f>
        <v>否</v>
      </c>
    </row>
    <row r="453" spans="1:23">
      <c r="A453" s="3" t="s">
        <v>965</v>
      </c>
      <c r="B453" s="3" t="s">
        <v>966</v>
      </c>
      <c r="C453" s="5">
        <v>40500</v>
      </c>
      <c r="D453" s="3"/>
      <c r="E453" s="6">
        <v>0</v>
      </c>
      <c r="F453" s="3"/>
      <c r="G453" s="3"/>
      <c r="H453" s="6">
        <v>2.6561</v>
      </c>
      <c r="I453" s="3" t="s">
        <v>58</v>
      </c>
      <c r="J453" s="3" t="s">
        <v>59</v>
      </c>
      <c r="K453" s="1" t="str">
        <f t="shared" si="6"/>
        <v>100233.IB</v>
      </c>
      <c r="L453" s="1" t="str">
        <f>[1]!b_info_name(K453)</f>
        <v>10国开33</v>
      </c>
      <c r="M453" t="str">
        <f>[1]!b_info_carrydate(K453)</f>
        <v>2010-11-23</v>
      </c>
      <c r="N453" t="str">
        <f>[1]!b_info_maturitydate(K453)</f>
        <v>2011-05-23</v>
      </c>
      <c r="O453" s="7">
        <f>[1]!b_issue_issueprice(K453)</f>
        <v>98.7</v>
      </c>
      <c r="P453" s="7">
        <f>[1]!b_info_couponrate(K453)</f>
        <v>2.6561</v>
      </c>
      <c r="Q453" t="str">
        <f>[1]!b_info_coupon(K453)</f>
        <v>贴现</v>
      </c>
      <c r="R453">
        <f>[1]!b_info_interestfrequency(K453)</f>
        <v>0</v>
      </c>
      <c r="S453" t="str">
        <f>[1]!b_info_windl2type(K453)</f>
        <v>政策银行债</v>
      </c>
      <c r="T453" s="9">
        <f ca="1">[1]!b_pq_volume(K453,parameter!C$2-10,parameter!C$2,100000000)</f>
        <v>0</v>
      </c>
      <c r="U453" s="7">
        <f ca="1">IF(K453&lt;&gt;"",[1]!b_anal_yield_cnbd(K453,parameter!C$2,1),"")</f>
        <v>0</v>
      </c>
      <c r="V453" t="str">
        <f>[1]!b_info_interesttype(A453)</f>
        <v>固定利率</v>
      </c>
      <c r="W453" t="str">
        <f>[1]!b_info_embeddedopt(A453)</f>
        <v>否</v>
      </c>
    </row>
    <row r="454" spans="1:23">
      <c r="A454" s="3" t="s">
        <v>967</v>
      </c>
      <c r="B454" s="3" t="s">
        <v>968</v>
      </c>
      <c r="C454" s="5">
        <v>44931</v>
      </c>
      <c r="D454" s="3" t="s">
        <v>969</v>
      </c>
      <c r="E454" s="6">
        <v>640</v>
      </c>
      <c r="F454" s="3"/>
      <c r="G454" s="3"/>
      <c r="H454" s="6">
        <v>2.87</v>
      </c>
      <c r="I454" s="3" t="s">
        <v>58</v>
      </c>
      <c r="J454" s="3" t="s">
        <v>59</v>
      </c>
      <c r="K454" s="1" t="str">
        <f t="shared" ref="K454:K517" si="7">A454</f>
        <v>092302001.IB</v>
      </c>
      <c r="L454" s="1" t="str">
        <f>[1]!b_info_name(K454)</f>
        <v>23国开清发01</v>
      </c>
      <c r="M454" t="str">
        <f>[1]!b_info_carrydate(K454)</f>
        <v>2023-01-09</v>
      </c>
      <c r="N454" t="str">
        <f>[1]!b_info_maturitydate(K454)</f>
        <v>2030-01-09</v>
      </c>
      <c r="O454" s="7">
        <f>[1]!b_issue_issueprice(K454)</f>
        <v>100</v>
      </c>
      <c r="P454" s="7">
        <f>[1]!b_info_couponrate(K454)</f>
        <v>2.87</v>
      </c>
      <c r="Q454" t="str">
        <f>[1]!b_info_coupon(K454)</f>
        <v>附息</v>
      </c>
      <c r="R454">
        <f>[1]!b_info_interestfrequency(K454)</f>
        <v>1</v>
      </c>
      <c r="S454" t="str">
        <f>[1]!b_info_windl2type(K454)</f>
        <v>政策银行债</v>
      </c>
      <c r="T454" s="9">
        <f ca="1">[1]!b_pq_volume(K454,parameter!C$2-10,parameter!C$2,100000000)</f>
        <v>10.7018</v>
      </c>
      <c r="U454" s="7">
        <f ca="1">IF(K454&lt;&gt;"",[1]!b_anal_yield_cnbd(K454,parameter!C$2,1),"")</f>
        <v>2.7737</v>
      </c>
      <c r="V454" t="str">
        <f>[1]!b_info_interesttype(A454)</f>
        <v>固定利率</v>
      </c>
      <c r="W454" t="str">
        <f>[1]!b_info_embeddedopt(A454)</f>
        <v>否</v>
      </c>
    </row>
    <row r="455" spans="1:23">
      <c r="A455" s="3" t="s">
        <v>970</v>
      </c>
      <c r="B455" s="3" t="s">
        <v>971</v>
      </c>
      <c r="C455" s="5">
        <v>40385</v>
      </c>
      <c r="D455" s="3"/>
      <c r="E455" s="6">
        <v>0</v>
      </c>
      <c r="F455" s="3"/>
      <c r="G455" s="3"/>
      <c r="H455" s="6">
        <v>3.06</v>
      </c>
      <c r="I455" s="3" t="s">
        <v>58</v>
      </c>
      <c r="J455" s="3" t="s">
        <v>59</v>
      </c>
      <c r="K455" s="1" t="str">
        <f t="shared" si="7"/>
        <v>100220.IB</v>
      </c>
      <c r="L455" s="1" t="str">
        <f>[1]!b_info_name(K455)</f>
        <v>10国开20</v>
      </c>
      <c r="M455" t="str">
        <f>[1]!b_info_carrydate(K455)</f>
        <v>2010-07-30</v>
      </c>
      <c r="N455" t="str">
        <f>[1]!b_info_maturitydate(K455)</f>
        <v>2015-07-30</v>
      </c>
      <c r="O455" s="7">
        <f>[1]!b_issue_issueprice(K455)</f>
        <v>100</v>
      </c>
      <c r="P455" s="7">
        <f>[1]!b_info_couponrate(K455)</f>
        <v>3.06</v>
      </c>
      <c r="Q455" t="str">
        <f>[1]!b_info_coupon(K455)</f>
        <v>附息</v>
      </c>
      <c r="R455">
        <f>[1]!b_info_interestfrequency(K455)</f>
        <v>1</v>
      </c>
      <c r="S455" t="str">
        <f>[1]!b_info_windl2type(K455)</f>
        <v>政策银行债</v>
      </c>
      <c r="T455" s="9">
        <f ca="1">[1]!b_pq_volume(K455,parameter!C$2-10,parameter!C$2,100000000)</f>
        <v>0</v>
      </c>
      <c r="U455" s="7">
        <f ca="1">IF(K455&lt;&gt;"",[1]!b_anal_yield_cnbd(K455,parameter!C$2,1),"")</f>
        <v>0</v>
      </c>
      <c r="V455" t="str">
        <f>[1]!b_info_interesttype(A455)</f>
        <v>固定利率</v>
      </c>
      <c r="W455" t="str">
        <f>[1]!b_info_embeddedopt(A455)</f>
        <v>否</v>
      </c>
    </row>
    <row r="456" spans="1:23">
      <c r="A456" s="3" t="s">
        <v>972</v>
      </c>
      <c r="B456" s="3" t="s">
        <v>122</v>
      </c>
      <c r="C456" s="5">
        <v>40675</v>
      </c>
      <c r="D456" s="3"/>
      <c r="E456" s="6">
        <v>0</v>
      </c>
      <c r="F456" s="3"/>
      <c r="G456" s="3"/>
      <c r="H456" s="6">
        <v>0.5</v>
      </c>
      <c r="I456" s="3" t="s">
        <v>62</v>
      </c>
      <c r="J456" s="3" t="s">
        <v>59</v>
      </c>
      <c r="K456" s="1" t="str">
        <f t="shared" si="7"/>
        <v>CDBHC11020.CMU</v>
      </c>
      <c r="L456" s="1" t="str">
        <f>[1]!b_info_name(K456)</f>
        <v>国开行存款证2012</v>
      </c>
      <c r="M456" t="str">
        <f>[1]!b_info_carrydate(K456)</f>
        <v>2011-05-12</v>
      </c>
      <c r="N456" t="str">
        <f>[1]!b_info_maturitydate(K456)</f>
        <v>2012-05-14</v>
      </c>
      <c r="O456" s="7">
        <f>[1]!b_issue_issueprice(K456)</f>
        <v>100</v>
      </c>
      <c r="P456" s="7">
        <f>[1]!b_info_couponrate(K456)</f>
        <v>0.5</v>
      </c>
      <c r="Q456" t="str">
        <f>[1]!b_info_coupon(K456)</f>
        <v>到期一次还本付息</v>
      </c>
      <c r="R456">
        <f>[1]!b_info_interestfrequency(K456)</f>
        <v>0</v>
      </c>
      <c r="S456">
        <f>[1]!b_info_windl2type(K456)</f>
        <v>0</v>
      </c>
      <c r="T456" s="9">
        <f ca="1">[1]!b_pq_volume(K456,parameter!C$2-10,parameter!C$2,100000000)</f>
        <v>0</v>
      </c>
      <c r="U456" s="7">
        <f ca="1">IF(K456&lt;&gt;"",[1]!b_anal_yield_cnbd(K456,parameter!C$2,1),"")</f>
        <v>0</v>
      </c>
      <c r="V456" t="str">
        <f>[1]!b_info_interesttype(A456)</f>
        <v>固定利率</v>
      </c>
      <c r="W456" t="str">
        <f>[1]!b_info_embeddedopt(A456)</f>
        <v>否</v>
      </c>
    </row>
    <row r="457" spans="1:23">
      <c r="A457" s="3" t="s">
        <v>973</v>
      </c>
      <c r="B457" s="3" t="s">
        <v>824</v>
      </c>
      <c r="C457" s="5">
        <v>44131</v>
      </c>
      <c r="D457" s="3" t="s">
        <v>825</v>
      </c>
      <c r="E457" s="6">
        <v>10</v>
      </c>
      <c r="F457" s="3" t="s">
        <v>267</v>
      </c>
      <c r="G457" s="3"/>
      <c r="H457" s="6">
        <v>1</v>
      </c>
      <c r="I457" s="3" t="s">
        <v>62</v>
      </c>
      <c r="J457" s="3" t="s">
        <v>59</v>
      </c>
      <c r="K457" s="1" t="str">
        <f t="shared" si="7"/>
        <v>57SB.SG</v>
      </c>
      <c r="L457" s="1" t="str">
        <f>[1]!b_info_name(K457)</f>
        <v>开发银行 1% N20251027</v>
      </c>
      <c r="M457" t="str">
        <f>[1]!b_info_carrydate(K457)</f>
        <v>2020-10-27</v>
      </c>
      <c r="N457" t="str">
        <f>[1]!b_info_maturitydate(K457)</f>
        <v>2025-10-27</v>
      </c>
      <c r="O457" s="7">
        <f>[1]!b_issue_issueprice(K457)</f>
        <v>99.573</v>
      </c>
      <c r="P457" s="7">
        <f>[1]!b_info_couponrate(K457)</f>
        <v>1</v>
      </c>
      <c r="Q457" t="str">
        <f>[1]!b_info_coupon(K457)</f>
        <v>附息</v>
      </c>
      <c r="R457">
        <f>[1]!b_info_interestfrequency(K457)</f>
        <v>2</v>
      </c>
      <c r="S457">
        <f>[1]!b_info_windl2type(K457)</f>
        <v>0</v>
      </c>
      <c r="T457" s="9">
        <f ca="1">[1]!b_pq_volume(K457,parameter!C$2-10,parameter!C$2,100000000)</f>
        <v>0</v>
      </c>
      <c r="U457" s="7">
        <f ca="1">IF(K457&lt;&gt;"",[1]!b_anal_yield_cnbd(K457,parameter!C$2,1),"")</f>
        <v>5.4782</v>
      </c>
      <c r="V457" t="str">
        <f>[1]!b_info_interesttype(A457)</f>
        <v>固定利率</v>
      </c>
      <c r="W457" t="str">
        <f>[1]!b_info_embeddedopt(A457)</f>
        <v>否</v>
      </c>
    </row>
    <row r="458" spans="1:23">
      <c r="A458" s="3" t="s">
        <v>974</v>
      </c>
      <c r="B458" s="3" t="s">
        <v>975</v>
      </c>
      <c r="C458" s="5">
        <v>43972</v>
      </c>
      <c r="D458" s="3"/>
      <c r="E458" s="6">
        <v>0</v>
      </c>
      <c r="F458" s="3"/>
      <c r="G458" s="3"/>
      <c r="H458" s="6">
        <v>1.3019</v>
      </c>
      <c r="I458" s="3" t="s">
        <v>58</v>
      </c>
      <c r="J458" s="3" t="s">
        <v>59</v>
      </c>
      <c r="K458" s="1" t="str">
        <f t="shared" si="7"/>
        <v>207706.IB</v>
      </c>
      <c r="L458" s="1" t="str">
        <f>[1]!b_info_name(K458)</f>
        <v>20贴现国开06</v>
      </c>
      <c r="M458" t="str">
        <f>[1]!b_info_carrydate(K458)</f>
        <v>2020-05-25</v>
      </c>
      <c r="N458" t="str">
        <f>[1]!b_info_maturitydate(K458)</f>
        <v>2020-11-23</v>
      </c>
      <c r="O458" s="7">
        <f>[1]!b_issue_issueprice(K458)</f>
        <v>99.355</v>
      </c>
      <c r="P458" s="7">
        <f>[1]!b_info_couponrate(K458)</f>
        <v>1.3019</v>
      </c>
      <c r="Q458" t="str">
        <f>[1]!b_info_coupon(K458)</f>
        <v>贴现</v>
      </c>
      <c r="R458">
        <f>[1]!b_info_interestfrequency(K458)</f>
        <v>0</v>
      </c>
      <c r="S458" t="str">
        <f>[1]!b_info_windl2type(K458)</f>
        <v>政策银行债</v>
      </c>
      <c r="T458" s="9">
        <f ca="1">[1]!b_pq_volume(K458,parameter!C$2-10,parameter!C$2,100000000)</f>
        <v>0</v>
      </c>
      <c r="U458" s="7">
        <f ca="1">IF(K458&lt;&gt;"",[1]!b_anal_yield_cnbd(K458,parameter!C$2,1),"")</f>
        <v>0</v>
      </c>
      <c r="V458" t="str">
        <f>[1]!b_info_interesttype(A458)</f>
        <v>固定利率</v>
      </c>
      <c r="W458" t="str">
        <f>[1]!b_info_embeddedopt(A458)</f>
        <v>否</v>
      </c>
    </row>
    <row r="459" spans="1:23">
      <c r="A459" s="3" t="s">
        <v>976</v>
      </c>
      <c r="B459" s="3" t="s">
        <v>977</v>
      </c>
      <c r="C459" s="5">
        <v>40924</v>
      </c>
      <c r="D459" s="3"/>
      <c r="E459" s="6">
        <v>0</v>
      </c>
      <c r="F459" s="3"/>
      <c r="G459" s="3"/>
      <c r="H459" s="6">
        <v>3.45</v>
      </c>
      <c r="I459" s="3" t="s">
        <v>62</v>
      </c>
      <c r="J459" s="3" t="s">
        <v>59</v>
      </c>
      <c r="K459" s="1" t="str">
        <f t="shared" si="7"/>
        <v>85903.HK</v>
      </c>
      <c r="L459" s="1" t="str">
        <f>[1]!b_info_name(K459)</f>
        <v>国家开发银行 3.45% N20170116</v>
      </c>
      <c r="M459" t="str">
        <f>[1]!b_info_carrydate(K459)</f>
        <v>2012-01-16</v>
      </c>
      <c r="N459" t="str">
        <f>[1]!b_info_maturitydate(K459)</f>
        <v>2017-01-16</v>
      </c>
      <c r="O459" s="7">
        <f>[1]!b_issue_issueprice(K459)</f>
        <v>100</v>
      </c>
      <c r="P459" s="7">
        <f>[1]!b_info_couponrate(K459)</f>
        <v>3.45</v>
      </c>
      <c r="Q459" t="str">
        <f>[1]!b_info_coupon(K459)</f>
        <v>附息</v>
      </c>
      <c r="R459">
        <f>[1]!b_info_interestfrequency(K459)</f>
        <v>2</v>
      </c>
      <c r="S459">
        <f>[1]!b_info_windl2type(K459)</f>
        <v>0</v>
      </c>
      <c r="T459" s="9">
        <f ca="1">[1]!b_pq_volume(K459,parameter!C$2-10,parameter!C$2,100000000)</f>
        <v>0</v>
      </c>
      <c r="U459" s="7">
        <f ca="1">IF(K459&lt;&gt;"",[1]!b_anal_yield_cnbd(K459,parameter!C$2,1),"")</f>
        <v>0</v>
      </c>
      <c r="V459" t="str">
        <f>[1]!b_info_interesttype(A459)</f>
        <v>固定利率</v>
      </c>
      <c r="W459" t="str">
        <f>[1]!b_info_embeddedopt(A459)</f>
        <v>否</v>
      </c>
    </row>
    <row r="460" spans="1:23">
      <c r="A460" s="3" t="s">
        <v>978</v>
      </c>
      <c r="B460" s="3" t="s">
        <v>120</v>
      </c>
      <c r="C460" s="5">
        <v>41711</v>
      </c>
      <c r="D460" s="3"/>
      <c r="E460" s="6">
        <v>0</v>
      </c>
      <c r="F460" s="3"/>
      <c r="G460" s="3"/>
      <c r="H460" s="6">
        <v>2.75</v>
      </c>
      <c r="I460" s="3" t="s">
        <v>62</v>
      </c>
      <c r="J460" s="3" t="s">
        <v>59</v>
      </c>
      <c r="K460" s="1" t="str">
        <f t="shared" si="7"/>
        <v>CDBHC14018.CMU</v>
      </c>
      <c r="L460" s="1" t="str">
        <f>[1]!b_info_name(K460)</f>
        <v>国开行存款证2015</v>
      </c>
      <c r="M460" t="str">
        <f>[1]!b_info_carrydate(K460)</f>
        <v>2014-03-13</v>
      </c>
      <c r="N460" t="str">
        <f>[1]!b_info_maturitydate(K460)</f>
        <v>2015-03-13</v>
      </c>
      <c r="O460" s="7">
        <f>[1]!b_issue_issueprice(K460)</f>
        <v>100</v>
      </c>
      <c r="P460" s="7">
        <f>[1]!b_info_couponrate(K460)</f>
        <v>2.75</v>
      </c>
      <c r="Q460" t="str">
        <f>[1]!b_info_coupon(K460)</f>
        <v>到期一次还本付息</v>
      </c>
      <c r="R460">
        <f>[1]!b_info_interestfrequency(K460)</f>
        <v>0</v>
      </c>
      <c r="S460">
        <f>[1]!b_info_windl2type(K460)</f>
        <v>0</v>
      </c>
      <c r="T460" s="9">
        <f ca="1">[1]!b_pq_volume(K460,parameter!C$2-10,parameter!C$2,100000000)</f>
        <v>0</v>
      </c>
      <c r="U460" s="7">
        <f ca="1">IF(K460&lt;&gt;"",[1]!b_anal_yield_cnbd(K460,parameter!C$2,1),"")</f>
        <v>0</v>
      </c>
      <c r="V460" t="str">
        <f>[1]!b_info_interesttype(A460)</f>
        <v>固定利率</v>
      </c>
      <c r="W460" t="str">
        <f>[1]!b_info_embeddedopt(A460)</f>
        <v>否</v>
      </c>
    </row>
    <row r="461" spans="1:23">
      <c r="A461" s="3" t="s">
        <v>979</v>
      </c>
      <c r="B461" s="3" t="s">
        <v>980</v>
      </c>
      <c r="C461" s="5">
        <v>38700</v>
      </c>
      <c r="D461" s="3"/>
      <c r="E461" s="6">
        <v>0</v>
      </c>
      <c r="F461" s="3" t="s">
        <v>76</v>
      </c>
      <c r="G461" s="3"/>
      <c r="H461" s="6">
        <v>2.29</v>
      </c>
      <c r="I461" s="3" t="s">
        <v>77</v>
      </c>
      <c r="J461" s="3" t="s">
        <v>59</v>
      </c>
      <c r="K461" s="1" t="str">
        <f t="shared" si="7"/>
        <v>0530011.IB</v>
      </c>
      <c r="L461" s="1" t="str">
        <f>[1]!b_info_name(K461)</f>
        <v>05开元1A</v>
      </c>
      <c r="M461" t="str">
        <f>[1]!b_info_carrydate(K461)</f>
        <v>2005-12-21</v>
      </c>
      <c r="N461" t="str">
        <f>[1]!b_info_maturitydate(K461)</f>
        <v>2007-06-30</v>
      </c>
      <c r="O461" s="7">
        <f>[1]!b_issue_issueprice(K461)</f>
        <v>100</v>
      </c>
      <c r="P461" s="7">
        <f>[1]!b_info_couponrate(K461)</f>
        <v>2.29</v>
      </c>
      <c r="Q461" t="str">
        <f>[1]!b_info_coupon(K461)</f>
        <v>附息</v>
      </c>
      <c r="R461">
        <f>[1]!b_info_interestfrequency(K461)</f>
        <v>4</v>
      </c>
      <c r="S461" t="str">
        <f>[1]!b_info_windl2type(K461)</f>
        <v>银保监会主管ABS</v>
      </c>
      <c r="T461" s="9">
        <f ca="1">[1]!b_pq_volume(K461,parameter!C$2-10,parameter!C$2,100000000)</f>
        <v>0</v>
      </c>
      <c r="U461" s="7">
        <f ca="1">IF(K461&lt;&gt;"",[1]!b_anal_yield_cnbd(K461,parameter!C$2,1),"")</f>
        <v>0</v>
      </c>
      <c r="V461" t="str">
        <f>[1]!b_info_interesttype(A461)</f>
        <v>固定利率</v>
      </c>
      <c r="W461" t="str">
        <f>[1]!b_info_embeddedopt(A461)</f>
        <v>否</v>
      </c>
    </row>
    <row r="462" spans="1:23">
      <c r="A462" s="3" t="s">
        <v>981</v>
      </c>
      <c r="B462" s="3" t="s">
        <v>982</v>
      </c>
      <c r="C462" s="5">
        <v>44280</v>
      </c>
      <c r="D462" s="3"/>
      <c r="E462" s="6">
        <v>0</v>
      </c>
      <c r="F462" s="3"/>
      <c r="G462" s="3"/>
      <c r="H462" s="6">
        <v>2.8</v>
      </c>
      <c r="I462" s="3" t="s">
        <v>62</v>
      </c>
      <c r="J462" s="3" t="s">
        <v>59</v>
      </c>
      <c r="K462" s="1" t="str">
        <f t="shared" si="7"/>
        <v>CDBHC21010.CMU</v>
      </c>
      <c r="L462" s="1" t="str">
        <f>[1]!b_info_name(K462)</f>
        <v>开发银行 2.8% C2022</v>
      </c>
      <c r="M462" t="str">
        <f>[1]!b_info_carrydate(K462)</f>
        <v>2021-03-25</v>
      </c>
      <c r="N462" t="str">
        <f>[1]!b_info_maturitydate(K462)</f>
        <v>2022-03-25</v>
      </c>
      <c r="O462" s="7">
        <f>[1]!b_issue_issueprice(K462)</f>
        <v>100</v>
      </c>
      <c r="P462" s="7">
        <f>[1]!b_info_couponrate(K462)</f>
        <v>2.8</v>
      </c>
      <c r="Q462" t="str">
        <f>[1]!b_info_coupon(K462)</f>
        <v>到期一次还本付息</v>
      </c>
      <c r="R462">
        <f>[1]!b_info_interestfrequency(K462)</f>
        <v>0</v>
      </c>
      <c r="S462">
        <f>[1]!b_info_windl2type(K462)</f>
        <v>0</v>
      </c>
      <c r="T462" s="9">
        <f ca="1">[1]!b_pq_volume(K462,parameter!C$2-10,parameter!C$2,100000000)</f>
        <v>0</v>
      </c>
      <c r="U462" s="7">
        <f ca="1">IF(K462&lt;&gt;"",[1]!b_anal_yield_cnbd(K462,parameter!C$2,1),"")</f>
        <v>0</v>
      </c>
      <c r="V462" t="str">
        <f>[1]!b_info_interesttype(A462)</f>
        <v>固定利率</v>
      </c>
      <c r="W462" t="str">
        <f>[1]!b_info_embeddedopt(A462)</f>
        <v>否</v>
      </c>
    </row>
    <row r="463" spans="1:23">
      <c r="A463" s="3" t="s">
        <v>983</v>
      </c>
      <c r="B463" s="3" t="s">
        <v>984</v>
      </c>
      <c r="C463" s="5">
        <v>39610</v>
      </c>
      <c r="D463" s="3"/>
      <c r="E463" s="6">
        <v>0</v>
      </c>
      <c r="F463" s="3"/>
      <c r="G463" s="3"/>
      <c r="H463" s="6">
        <v>4.9</v>
      </c>
      <c r="I463" s="3" t="s">
        <v>58</v>
      </c>
      <c r="J463" s="3" t="s">
        <v>59</v>
      </c>
      <c r="K463" s="1" t="str">
        <f t="shared" si="7"/>
        <v>080210.IB</v>
      </c>
      <c r="L463" s="1" t="str">
        <f>[1]!b_info_name(K463)</f>
        <v>08国开10</v>
      </c>
      <c r="M463" t="str">
        <f>[1]!b_info_carrydate(K463)</f>
        <v>2008-07-08</v>
      </c>
      <c r="N463" t="str">
        <f>[1]!b_info_maturitydate(K463)</f>
        <v>2013-07-08</v>
      </c>
      <c r="O463" s="7">
        <f>[1]!b_issue_issueprice(K463)</f>
        <v>100</v>
      </c>
      <c r="P463" s="7">
        <f>[1]!b_info_couponrate(K463)</f>
        <v>4.9</v>
      </c>
      <c r="Q463" t="str">
        <f>[1]!b_info_coupon(K463)</f>
        <v>附息</v>
      </c>
      <c r="R463">
        <f>[1]!b_info_interestfrequency(K463)</f>
        <v>1</v>
      </c>
      <c r="S463" t="str">
        <f>[1]!b_info_windl2type(K463)</f>
        <v>政策银行债</v>
      </c>
      <c r="T463" s="9">
        <f ca="1">[1]!b_pq_volume(K463,parameter!C$2-10,parameter!C$2,100000000)</f>
        <v>0</v>
      </c>
      <c r="U463" s="7">
        <f ca="1">IF(K463&lt;&gt;"",[1]!b_anal_yield_cnbd(K463,parameter!C$2,1),"")</f>
        <v>0</v>
      </c>
      <c r="V463" t="str">
        <f>[1]!b_info_interesttype(A463)</f>
        <v>固定利率</v>
      </c>
      <c r="W463" t="str">
        <f>[1]!b_info_embeddedopt(A463)</f>
        <v>否</v>
      </c>
    </row>
    <row r="464" spans="1:23">
      <c r="A464" s="3" t="s">
        <v>985</v>
      </c>
      <c r="B464" s="3" t="s">
        <v>986</v>
      </c>
      <c r="C464" s="5">
        <v>39666</v>
      </c>
      <c r="D464" s="3"/>
      <c r="E464" s="6">
        <v>0</v>
      </c>
      <c r="F464" s="3"/>
      <c r="G464" s="3"/>
      <c r="H464" s="6">
        <v>5.5</v>
      </c>
      <c r="I464" s="3" t="s">
        <v>58</v>
      </c>
      <c r="J464" s="3" t="s">
        <v>59</v>
      </c>
      <c r="K464" s="1" t="str">
        <f t="shared" si="7"/>
        <v>080214.IB</v>
      </c>
      <c r="L464" s="1" t="str">
        <f>[1]!b_info_name(K464)</f>
        <v>08国开14</v>
      </c>
      <c r="M464" t="str">
        <f>[1]!b_info_carrydate(K464)</f>
        <v>2008-08-21</v>
      </c>
      <c r="N464" t="str">
        <f>[1]!b_info_maturitydate(K464)</f>
        <v>2018-08-21</v>
      </c>
      <c r="O464" s="7">
        <f>[1]!b_issue_issueprice(K464)</f>
        <v>100</v>
      </c>
      <c r="P464" s="7">
        <f>[1]!b_info_couponrate(K464)</f>
        <v>4.75</v>
      </c>
      <c r="Q464" t="str">
        <f>[1]!b_info_coupon(K464)</f>
        <v>附息</v>
      </c>
      <c r="R464">
        <f>[1]!b_info_interestfrequency(K464)</f>
        <v>1</v>
      </c>
      <c r="S464" t="str">
        <f>[1]!b_info_windl2type(K464)</f>
        <v>政策银行债</v>
      </c>
      <c r="T464" s="9">
        <f ca="1">[1]!b_pq_volume(K464,parameter!C$2-10,parameter!C$2,100000000)</f>
        <v>0</v>
      </c>
      <c r="U464" s="7">
        <f ca="1">IF(K464&lt;&gt;"",[1]!b_anal_yield_cnbd(K464,parameter!C$2,1),"")</f>
        <v>0</v>
      </c>
      <c r="V464" t="str">
        <f>[1]!b_info_interesttype(A464)</f>
        <v>累进利率</v>
      </c>
      <c r="W464" t="str">
        <f>[1]!b_info_embeddedopt(A464)</f>
        <v>是</v>
      </c>
    </row>
    <row r="465" spans="1:23">
      <c r="A465" s="3" t="s">
        <v>987</v>
      </c>
      <c r="B465" s="3" t="s">
        <v>988</v>
      </c>
      <c r="C465" s="5">
        <v>40925</v>
      </c>
      <c r="D465" s="3"/>
      <c r="E465" s="6">
        <v>0</v>
      </c>
      <c r="F465" s="3"/>
      <c r="G465" s="3"/>
      <c r="H465" s="6">
        <v>2.13</v>
      </c>
      <c r="I465" s="3" t="s">
        <v>58</v>
      </c>
      <c r="J465" s="3" t="s">
        <v>59</v>
      </c>
      <c r="K465" s="1" t="str">
        <f t="shared" si="7"/>
        <v>120203.IB</v>
      </c>
      <c r="L465" s="1" t="str">
        <f>[1]!b_info_name(K465)</f>
        <v>12国开03</v>
      </c>
      <c r="M465" t="str">
        <f>[1]!b_info_carrydate(K465)</f>
        <v>2012-02-02</v>
      </c>
      <c r="N465" t="str">
        <f>[1]!b_info_maturitydate(K465)</f>
        <v>2017-02-02</v>
      </c>
      <c r="O465" s="7">
        <f>[1]!b_issue_issueprice(K465)</f>
        <v>100</v>
      </c>
      <c r="P465" s="7">
        <f>[1]!b_info_couponrate(K465)</f>
        <v>4.13</v>
      </c>
      <c r="Q465" t="str">
        <f>[1]!b_info_coupon(K465)</f>
        <v>附息</v>
      </c>
      <c r="R465">
        <f>[1]!b_info_interestfrequency(K465)</f>
        <v>1</v>
      </c>
      <c r="S465" t="str">
        <f>[1]!b_info_windl2type(K465)</f>
        <v>政策银行债</v>
      </c>
      <c r="T465" s="9">
        <f ca="1">[1]!b_pq_volume(K465,parameter!C$2-10,parameter!C$2,100000000)</f>
        <v>0</v>
      </c>
      <c r="U465" s="7">
        <f ca="1">IF(K465&lt;&gt;"",[1]!b_anal_yield_cnbd(K465,parameter!C$2,1),"")</f>
        <v>0</v>
      </c>
      <c r="V465" t="str">
        <f>[1]!b_info_interesttype(A465)</f>
        <v>浮动利率</v>
      </c>
      <c r="W465" t="str">
        <f>[1]!b_info_embeddedopt(A465)</f>
        <v>否</v>
      </c>
    </row>
    <row r="466" spans="1:23">
      <c r="A466" s="3" t="s">
        <v>989</v>
      </c>
      <c r="B466" s="3" t="s">
        <v>990</v>
      </c>
      <c r="C466" s="5">
        <v>44936</v>
      </c>
      <c r="D466" s="3"/>
      <c r="E466" s="6">
        <v>0</v>
      </c>
      <c r="F466" s="3"/>
      <c r="G466" s="3"/>
      <c r="H466" s="6">
        <v>1.6533</v>
      </c>
      <c r="I466" s="3" t="s">
        <v>58</v>
      </c>
      <c r="J466" s="3" t="s">
        <v>59</v>
      </c>
      <c r="K466" s="1" t="str">
        <f t="shared" si="7"/>
        <v>237701.IB</v>
      </c>
      <c r="L466" s="1" t="str">
        <f>[1]!b_info_name(K466)</f>
        <v>23贴现国开01</v>
      </c>
      <c r="M466" t="str">
        <f>[1]!b_info_carrydate(K466)</f>
        <v>2023-01-11</v>
      </c>
      <c r="N466" t="str">
        <f>[1]!b_info_maturitydate(K466)</f>
        <v>2023-04-11</v>
      </c>
      <c r="O466" s="7">
        <f>[1]!b_issue_issueprice(K466)</f>
        <v>99.594</v>
      </c>
      <c r="P466" s="7">
        <f>[1]!b_info_couponrate(K466)</f>
        <v>1.6533</v>
      </c>
      <c r="Q466" t="str">
        <f>[1]!b_info_coupon(K466)</f>
        <v>贴现</v>
      </c>
      <c r="R466">
        <f>[1]!b_info_interestfrequency(K466)</f>
        <v>0</v>
      </c>
      <c r="S466" t="str">
        <f>[1]!b_info_windl2type(K466)</f>
        <v>政策银行债</v>
      </c>
      <c r="T466" s="9">
        <f ca="1">[1]!b_pq_volume(K466,parameter!C$2-10,parameter!C$2,100000000)</f>
        <v>0</v>
      </c>
      <c r="U466" s="7">
        <f ca="1">IF(K466&lt;&gt;"",[1]!b_anal_yield_cnbd(K466,parameter!C$2,1),"")</f>
        <v>0</v>
      </c>
      <c r="V466" t="str">
        <f>[1]!b_info_interesttype(A466)</f>
        <v>固定利率</v>
      </c>
      <c r="W466" t="str">
        <f>[1]!b_info_embeddedopt(A466)</f>
        <v>否</v>
      </c>
    </row>
    <row r="467" spans="1:23">
      <c r="A467" s="3" t="s">
        <v>991</v>
      </c>
      <c r="B467" s="3" t="s">
        <v>992</v>
      </c>
      <c r="C467" s="5">
        <v>39631</v>
      </c>
      <c r="D467" s="3"/>
      <c r="E467" s="6">
        <v>0</v>
      </c>
      <c r="F467" s="3"/>
      <c r="G467" s="3"/>
      <c r="H467" s="6">
        <v>3.75</v>
      </c>
      <c r="I467" s="3" t="s">
        <v>58</v>
      </c>
      <c r="J467" s="3" t="s">
        <v>59</v>
      </c>
      <c r="K467" s="1" t="str">
        <f t="shared" si="7"/>
        <v>080212.IB</v>
      </c>
      <c r="L467" s="1" t="str">
        <f>[1]!b_info_name(K467)</f>
        <v>08国开12</v>
      </c>
      <c r="M467" t="str">
        <f>[1]!b_info_carrydate(K467)</f>
        <v>2008-07-17</v>
      </c>
      <c r="N467" t="str">
        <f>[1]!b_info_maturitydate(K467)</f>
        <v>2013-07-17</v>
      </c>
      <c r="O467" s="7">
        <f>[1]!b_issue_issueprice(K467)</f>
        <v>100</v>
      </c>
      <c r="P467" s="7">
        <f>[1]!b_info_couponrate(K467)</f>
        <v>4.89</v>
      </c>
      <c r="Q467" t="str">
        <f>[1]!b_info_coupon(K467)</f>
        <v>附息</v>
      </c>
      <c r="R467">
        <f>[1]!b_info_interestfrequency(K467)</f>
        <v>1</v>
      </c>
      <c r="S467" t="str">
        <f>[1]!b_info_windl2type(K467)</f>
        <v>政策银行债</v>
      </c>
      <c r="T467" s="9">
        <f ca="1">[1]!b_pq_volume(K467,parameter!C$2-10,parameter!C$2,100000000)</f>
        <v>0</v>
      </c>
      <c r="U467" s="7">
        <f ca="1">IF(K467&lt;&gt;"",[1]!b_anal_yield_cnbd(K467,parameter!C$2,1),"")</f>
        <v>0</v>
      </c>
      <c r="V467" t="str">
        <f>[1]!b_info_interesttype(A467)</f>
        <v>浮动利率</v>
      </c>
      <c r="W467" t="str">
        <f>[1]!b_info_embeddedopt(A467)</f>
        <v>否</v>
      </c>
    </row>
    <row r="468" spans="1:23">
      <c r="A468" s="3" t="s">
        <v>993</v>
      </c>
      <c r="B468" s="3" t="s">
        <v>994</v>
      </c>
      <c r="C468" s="5">
        <v>41774</v>
      </c>
      <c r="D468" s="3"/>
      <c r="E468" s="6">
        <v>0</v>
      </c>
      <c r="F468" s="3" t="s">
        <v>76</v>
      </c>
      <c r="G468" s="3"/>
      <c r="H468" s="6">
        <v>4.4</v>
      </c>
      <c r="I468" s="3" t="s">
        <v>77</v>
      </c>
      <c r="J468" s="3" t="s">
        <v>59</v>
      </c>
      <c r="K468" s="1" t="str">
        <f t="shared" si="7"/>
        <v>1489037.IB</v>
      </c>
      <c r="L468" s="1" t="str">
        <f>[1]!b_info_name(K468)</f>
        <v>14开元3A3</v>
      </c>
      <c r="M468" t="str">
        <f>[1]!b_info_carrydate(K468)</f>
        <v>2014-05-19</v>
      </c>
      <c r="N468" t="str">
        <f>[1]!b_info_maturitydate(K468)</f>
        <v>2016-07-12</v>
      </c>
      <c r="O468" s="7">
        <f>[1]!b_issue_issueprice(K468)</f>
        <v>100</v>
      </c>
      <c r="P468" s="7">
        <f>[1]!b_info_couponrate(K468)</f>
        <v>5.9</v>
      </c>
      <c r="Q468" t="str">
        <f>[1]!b_info_coupon(K468)</f>
        <v>附息</v>
      </c>
      <c r="R468">
        <f>[1]!b_info_interestfrequency(K468)</f>
        <v>4</v>
      </c>
      <c r="S468" t="str">
        <f>[1]!b_info_windl2type(K468)</f>
        <v>银保监会主管ABS</v>
      </c>
      <c r="T468" s="9">
        <f ca="1">[1]!b_pq_volume(K468,parameter!C$2-10,parameter!C$2,100000000)</f>
        <v>0</v>
      </c>
      <c r="U468" s="7">
        <f ca="1">IF(K468&lt;&gt;"",[1]!b_anal_yield_cnbd(K468,parameter!C$2,1),"")</f>
        <v>0</v>
      </c>
      <c r="V468" t="str">
        <f>[1]!b_info_interesttype(A468)</f>
        <v>浮动利率</v>
      </c>
      <c r="W468" t="str">
        <f>[1]!b_info_embeddedopt(A468)</f>
        <v>否</v>
      </c>
    </row>
    <row r="469" spans="1:23">
      <c r="A469" s="3" t="s">
        <v>995</v>
      </c>
      <c r="B469" s="3" t="s">
        <v>996</v>
      </c>
      <c r="C469" s="5">
        <v>43104</v>
      </c>
      <c r="D469" s="3"/>
      <c r="E469" s="6">
        <v>0</v>
      </c>
      <c r="F469" s="3"/>
      <c r="G469" s="3"/>
      <c r="H469" s="6">
        <v>3.4141</v>
      </c>
      <c r="I469" s="3" t="s">
        <v>58</v>
      </c>
      <c r="J469" s="3" t="s">
        <v>59</v>
      </c>
      <c r="K469" s="1" t="str">
        <f t="shared" si="7"/>
        <v>187701.IB</v>
      </c>
      <c r="L469" s="1" t="str">
        <f>[1]!b_info_name(K469)</f>
        <v>18贴现国开01</v>
      </c>
      <c r="M469" t="str">
        <f>[1]!b_info_carrydate(K469)</f>
        <v>2018-01-08</v>
      </c>
      <c r="N469" t="str">
        <f>[1]!b_info_maturitydate(K469)</f>
        <v>2018-04-09</v>
      </c>
      <c r="O469" s="7">
        <f>[1]!b_issue_issueprice(K469)</f>
        <v>99.156</v>
      </c>
      <c r="P469" s="7">
        <f>[1]!b_info_couponrate(K469)</f>
        <v>3.4141</v>
      </c>
      <c r="Q469" t="str">
        <f>[1]!b_info_coupon(K469)</f>
        <v>贴现</v>
      </c>
      <c r="R469">
        <f>[1]!b_info_interestfrequency(K469)</f>
        <v>0</v>
      </c>
      <c r="S469" t="str">
        <f>[1]!b_info_windl2type(K469)</f>
        <v>政策银行债</v>
      </c>
      <c r="T469" s="9">
        <f ca="1">[1]!b_pq_volume(K469,parameter!C$2-10,parameter!C$2,100000000)</f>
        <v>0</v>
      </c>
      <c r="U469" s="7">
        <f ca="1">IF(K469&lt;&gt;"",[1]!b_anal_yield_cnbd(K469,parameter!C$2,1),"")</f>
        <v>0</v>
      </c>
      <c r="V469" t="str">
        <f>[1]!b_info_interesttype(A469)</f>
        <v>固定利率</v>
      </c>
      <c r="W469" t="str">
        <f>[1]!b_info_embeddedopt(A469)</f>
        <v>否</v>
      </c>
    </row>
    <row r="470" spans="1:23">
      <c r="A470" s="3" t="s">
        <v>997</v>
      </c>
      <c r="B470" s="3" t="s">
        <v>998</v>
      </c>
      <c r="C470" s="5">
        <v>37825</v>
      </c>
      <c r="D470" s="3"/>
      <c r="E470" s="6">
        <v>0</v>
      </c>
      <c r="F470" s="3"/>
      <c r="G470" s="3"/>
      <c r="H470" s="6">
        <v>4.07</v>
      </c>
      <c r="I470" s="3" t="s">
        <v>58</v>
      </c>
      <c r="J470" s="3" t="s">
        <v>59</v>
      </c>
      <c r="K470" s="1" t="str">
        <f t="shared" si="7"/>
        <v>0302130.IB</v>
      </c>
      <c r="L470" s="1" t="str">
        <f>[1]!b_info_name(K470)</f>
        <v>03国开13</v>
      </c>
      <c r="M470" t="str">
        <f>[1]!b_info_carrydate(K470)</f>
        <v>2003-07-29</v>
      </c>
      <c r="N470" t="str">
        <f>[1]!b_info_maturitydate(K470)</f>
        <v>2013-07-29</v>
      </c>
      <c r="O470" s="7">
        <f>[1]!b_issue_issueprice(K470)</f>
        <v>100</v>
      </c>
      <c r="P470" s="7">
        <f>[1]!b_info_couponrate(K470)</f>
        <v>2.77</v>
      </c>
      <c r="Q470" t="str">
        <f>[1]!b_info_coupon(K470)</f>
        <v>附息</v>
      </c>
      <c r="R470">
        <f>[1]!b_info_interestfrequency(K470)</f>
        <v>1</v>
      </c>
      <c r="S470" t="str">
        <f>[1]!b_info_windl2type(K470)</f>
        <v>政策银行债</v>
      </c>
      <c r="T470" s="9">
        <f ca="1">[1]!b_pq_volume(K470,parameter!C$2-10,parameter!C$2,100000000)</f>
        <v>0</v>
      </c>
      <c r="U470" s="7">
        <f ca="1">IF(K470&lt;&gt;"",[1]!b_anal_yield_cnbd(K470,parameter!C$2,1),"")</f>
        <v>0</v>
      </c>
      <c r="V470" t="str">
        <f>[1]!b_info_interesttype(A470)</f>
        <v>累进利率</v>
      </c>
      <c r="W470" t="str">
        <f>[1]!b_info_embeddedopt(A470)</f>
        <v>是</v>
      </c>
    </row>
    <row r="471" spans="1:23">
      <c r="A471" s="3" t="s">
        <v>999</v>
      </c>
      <c r="B471" s="3" t="s">
        <v>1000</v>
      </c>
      <c r="C471" s="5">
        <v>38518</v>
      </c>
      <c r="D471" s="3"/>
      <c r="E471" s="6">
        <v>0</v>
      </c>
      <c r="F471" s="3"/>
      <c r="G471" s="3"/>
      <c r="H471" s="6">
        <v>2</v>
      </c>
      <c r="I471" s="3" t="s">
        <v>58</v>
      </c>
      <c r="J471" s="3" t="s">
        <v>59</v>
      </c>
      <c r="K471" s="1" t="str">
        <f t="shared" si="7"/>
        <v>050209.IB</v>
      </c>
      <c r="L471" s="1" t="str">
        <f>[1]!b_info_name(K471)</f>
        <v>05国开09</v>
      </c>
      <c r="M471" t="str">
        <f>[1]!b_info_carrydate(K471)</f>
        <v>2005-09-21</v>
      </c>
      <c r="N471" t="str">
        <f>[1]!b_info_maturitydate(K471)</f>
        <v>2007-09-21</v>
      </c>
      <c r="O471" s="7">
        <f>[1]!b_issue_issueprice(K471)</f>
        <v>100</v>
      </c>
      <c r="P471" s="7">
        <f>[1]!b_info_couponrate(K471)</f>
        <v>2</v>
      </c>
      <c r="Q471" t="str">
        <f>[1]!b_info_coupon(K471)</f>
        <v>附息</v>
      </c>
      <c r="R471">
        <f>[1]!b_info_interestfrequency(K471)</f>
        <v>1</v>
      </c>
      <c r="S471" t="str">
        <f>[1]!b_info_windl2type(K471)</f>
        <v>政策银行债</v>
      </c>
      <c r="T471" s="9">
        <f ca="1">[1]!b_pq_volume(K471,parameter!C$2-10,parameter!C$2,100000000)</f>
        <v>0</v>
      </c>
      <c r="U471" s="7">
        <f ca="1">IF(K471&lt;&gt;"",[1]!b_anal_yield_cnbd(K471,parameter!C$2,1),"")</f>
        <v>0</v>
      </c>
      <c r="V471" t="str">
        <f>[1]!b_info_interesttype(A471)</f>
        <v>固定利率</v>
      </c>
      <c r="W471" t="str">
        <f>[1]!b_info_embeddedopt(A471)</f>
        <v>否</v>
      </c>
    </row>
    <row r="472" spans="1:23">
      <c r="A472" s="3" t="s">
        <v>1001</v>
      </c>
      <c r="B472" s="3" t="s">
        <v>1002</v>
      </c>
      <c r="C472" s="5">
        <v>40395</v>
      </c>
      <c r="D472" s="3"/>
      <c r="E472" s="6">
        <v>0</v>
      </c>
      <c r="F472" s="3"/>
      <c r="G472" s="3"/>
      <c r="H472" s="6">
        <v>1.95</v>
      </c>
      <c r="I472" s="3" t="s">
        <v>58</v>
      </c>
      <c r="J472" s="3" t="s">
        <v>59</v>
      </c>
      <c r="K472" s="1" t="str">
        <f t="shared" si="7"/>
        <v>100222.IB</v>
      </c>
      <c r="L472" s="1" t="str">
        <f>[1]!b_info_name(K472)</f>
        <v>10国开22</v>
      </c>
      <c r="M472" t="str">
        <f>[1]!b_info_carrydate(K472)</f>
        <v>2010-08-11</v>
      </c>
      <c r="N472" t="str">
        <f>[1]!b_info_maturitydate(K472)</f>
        <v>2020-08-11</v>
      </c>
      <c r="O472" s="7">
        <f>[1]!b_issue_issueprice(K472)</f>
        <v>100</v>
      </c>
      <c r="P472" s="7">
        <f>[1]!b_info_couponrate(K472)</f>
        <v>2.7</v>
      </c>
      <c r="Q472" t="str">
        <f>[1]!b_info_coupon(K472)</f>
        <v>附息</v>
      </c>
      <c r="R472">
        <f>[1]!b_info_interestfrequency(K472)</f>
        <v>2</v>
      </c>
      <c r="S472" t="str">
        <f>[1]!b_info_windl2type(K472)</f>
        <v>政策银行债</v>
      </c>
      <c r="T472" s="9">
        <f ca="1">[1]!b_pq_volume(K472,parameter!C$2-10,parameter!C$2,100000000)</f>
        <v>0</v>
      </c>
      <c r="U472" s="7">
        <f ca="1">IF(K472&lt;&gt;"",[1]!b_anal_yield_cnbd(K472,parameter!C$2,1),"")</f>
        <v>0</v>
      </c>
      <c r="V472" t="str">
        <f>[1]!b_info_interesttype(A472)</f>
        <v>浮动利率</v>
      </c>
      <c r="W472" t="str">
        <f>[1]!b_info_embeddedopt(A472)</f>
        <v>否</v>
      </c>
    </row>
    <row r="473" spans="1:23">
      <c r="A473" s="3" t="s">
        <v>1003</v>
      </c>
      <c r="B473" s="3" t="s">
        <v>1004</v>
      </c>
      <c r="C473" s="5">
        <v>39566</v>
      </c>
      <c r="D473" s="3"/>
      <c r="E473" s="6">
        <v>0</v>
      </c>
      <c r="F473" s="3" t="s">
        <v>76</v>
      </c>
      <c r="G473" s="3"/>
      <c r="H473" s="6">
        <v>3.12</v>
      </c>
      <c r="I473" s="3" t="s">
        <v>77</v>
      </c>
      <c r="J473" s="3" t="s">
        <v>59</v>
      </c>
      <c r="K473" s="1" t="str">
        <f t="shared" si="7"/>
        <v>0830012.IB</v>
      </c>
      <c r="L473" s="1" t="str">
        <f>[1]!b_info_name(K473)</f>
        <v>08开元1A2</v>
      </c>
      <c r="M473" t="str">
        <f>[1]!b_info_carrydate(K473)</f>
        <v>2008-04-29</v>
      </c>
      <c r="N473" t="str">
        <f>[1]!b_info_maturitydate(K473)</f>
        <v>2010-01-12</v>
      </c>
      <c r="O473" s="7">
        <f>[1]!b_issue_issueprice(K473)</f>
        <v>100</v>
      </c>
      <c r="P473" s="7">
        <f>[1]!b_info_couponrate(K473)</f>
        <v>5.01</v>
      </c>
      <c r="Q473" t="str">
        <f>[1]!b_info_coupon(K473)</f>
        <v>附息</v>
      </c>
      <c r="R473">
        <f>[1]!b_info_interestfrequency(K473)</f>
        <v>4</v>
      </c>
      <c r="S473" t="str">
        <f>[1]!b_info_windl2type(K473)</f>
        <v>银保监会主管ABS</v>
      </c>
      <c r="T473" s="9">
        <f ca="1">[1]!b_pq_volume(K473,parameter!C$2-10,parameter!C$2,100000000)</f>
        <v>0</v>
      </c>
      <c r="U473" s="7">
        <f ca="1">IF(K473&lt;&gt;"",[1]!b_anal_yield_cnbd(K473,parameter!C$2,1),"")</f>
        <v>0</v>
      </c>
      <c r="V473" t="str">
        <f>[1]!b_info_interesttype(A473)</f>
        <v>浮动利率</v>
      </c>
      <c r="W473" t="str">
        <f>[1]!b_info_embeddedopt(A473)</f>
        <v>否</v>
      </c>
    </row>
    <row r="474" spans="1:23">
      <c r="A474" s="3" t="s">
        <v>1005</v>
      </c>
      <c r="B474" s="3" t="s">
        <v>1006</v>
      </c>
      <c r="C474" s="5">
        <v>40011</v>
      </c>
      <c r="D474" s="3"/>
      <c r="E474" s="6">
        <v>0</v>
      </c>
      <c r="F474" s="3"/>
      <c r="G474" s="3"/>
      <c r="H474" s="6">
        <v>4.04</v>
      </c>
      <c r="I474" s="3" t="s">
        <v>58</v>
      </c>
      <c r="J474" s="3" t="s">
        <v>59</v>
      </c>
      <c r="K474" s="1" t="str">
        <f t="shared" si="7"/>
        <v>090207.IB</v>
      </c>
      <c r="L474" s="1" t="str">
        <f>[1]!b_info_name(K474)</f>
        <v>09国开07</v>
      </c>
      <c r="M474" t="str">
        <f>[1]!b_info_carrydate(K474)</f>
        <v>2009-07-22</v>
      </c>
      <c r="N474" t="str">
        <f>[1]!b_info_maturitydate(K474)</f>
        <v>2019-07-22</v>
      </c>
      <c r="O474" s="7">
        <f>[1]!b_issue_issueprice(K474)</f>
        <v>100</v>
      </c>
      <c r="P474" s="7">
        <f>[1]!b_info_couponrate(K474)</f>
        <v>4.04</v>
      </c>
      <c r="Q474" t="str">
        <f>[1]!b_info_coupon(K474)</f>
        <v>附息</v>
      </c>
      <c r="R474">
        <f>[1]!b_info_interestfrequency(K474)</f>
        <v>1</v>
      </c>
      <c r="S474" t="str">
        <f>[1]!b_info_windl2type(K474)</f>
        <v>政策银行债</v>
      </c>
      <c r="T474" s="9">
        <f ca="1">[1]!b_pq_volume(K474,parameter!C$2-10,parameter!C$2,100000000)</f>
        <v>0</v>
      </c>
      <c r="U474" s="7">
        <f ca="1">IF(K474&lt;&gt;"",[1]!b_anal_yield_cnbd(K474,parameter!C$2,1),"")</f>
        <v>0</v>
      </c>
      <c r="V474" t="str">
        <f>[1]!b_info_interesttype(A474)</f>
        <v>固定利率</v>
      </c>
      <c r="W474" t="str">
        <f>[1]!b_info_embeddedopt(A474)</f>
        <v>否</v>
      </c>
    </row>
    <row r="475" spans="1:23">
      <c r="A475" s="3" t="s">
        <v>1007</v>
      </c>
      <c r="B475" s="3" t="s">
        <v>1008</v>
      </c>
      <c r="C475" s="5">
        <v>41648</v>
      </c>
      <c r="D475" s="3"/>
      <c r="E475" s="6">
        <v>0</v>
      </c>
      <c r="F475" s="3"/>
      <c r="G475" s="3"/>
      <c r="H475" s="6">
        <v>5.6957</v>
      </c>
      <c r="I475" s="3" t="s">
        <v>58</v>
      </c>
      <c r="J475" s="3" t="s">
        <v>59</v>
      </c>
      <c r="K475" s="1" t="str">
        <f t="shared" si="7"/>
        <v>140201.IB</v>
      </c>
      <c r="L475" s="1" t="str">
        <f>[1]!b_info_name(K475)</f>
        <v>14国开01</v>
      </c>
      <c r="M475" t="str">
        <f>[1]!b_info_carrydate(K475)</f>
        <v>2014-01-14</v>
      </c>
      <c r="N475" t="str">
        <f>[1]!b_info_maturitydate(K475)</f>
        <v>2017-01-14</v>
      </c>
      <c r="O475" s="7">
        <f>[1]!b_issue_issueprice(K475)</f>
        <v>100</v>
      </c>
      <c r="P475" s="7">
        <f>[1]!b_info_couponrate(K475)</f>
        <v>5.6957</v>
      </c>
      <c r="Q475" t="str">
        <f>[1]!b_info_coupon(K475)</f>
        <v>附息</v>
      </c>
      <c r="R475">
        <f>[1]!b_info_interestfrequency(K475)</f>
        <v>1</v>
      </c>
      <c r="S475" t="str">
        <f>[1]!b_info_windl2type(K475)</f>
        <v>政策银行债</v>
      </c>
      <c r="T475" s="9">
        <f ca="1">[1]!b_pq_volume(K475,parameter!C$2-10,parameter!C$2,100000000)</f>
        <v>0</v>
      </c>
      <c r="U475" s="7">
        <f ca="1">IF(K475&lt;&gt;"",[1]!b_anal_yield_cnbd(K475,parameter!C$2,1),"")</f>
        <v>0</v>
      </c>
      <c r="V475" t="str">
        <f>[1]!b_info_interesttype(A475)</f>
        <v>固定利率</v>
      </c>
      <c r="W475" t="str">
        <f>[1]!b_info_embeddedopt(A475)</f>
        <v>否</v>
      </c>
    </row>
    <row r="476" spans="1:23">
      <c r="A476" s="3" t="s">
        <v>1009</v>
      </c>
      <c r="B476" s="3" t="s">
        <v>1010</v>
      </c>
      <c r="C476" s="5">
        <v>44979</v>
      </c>
      <c r="D476" s="3" t="s">
        <v>1011</v>
      </c>
      <c r="E476" s="6">
        <v>40</v>
      </c>
      <c r="F476" s="3"/>
      <c r="G476" s="3"/>
      <c r="H476" s="6">
        <v>2.59</v>
      </c>
      <c r="I476" s="3" t="s">
        <v>58</v>
      </c>
      <c r="J476" s="3" t="s">
        <v>59</v>
      </c>
      <c r="K476" s="1" t="str">
        <f t="shared" si="7"/>
        <v>108618.SZ</v>
      </c>
      <c r="L476" s="1" t="str">
        <f>[1]!b_info_name(K476)</f>
        <v>国开2301</v>
      </c>
      <c r="M476" t="str">
        <f>[1]!b_info_carrydate(K476)</f>
        <v>2023-02-23</v>
      </c>
      <c r="N476" t="str">
        <f>[1]!b_info_maturitydate(K476)</f>
        <v>2026-02-23</v>
      </c>
      <c r="O476" s="7">
        <f>[1]!b_issue_issueprice(K476)</f>
        <v>100</v>
      </c>
      <c r="P476" s="7">
        <f>[1]!b_info_couponrate(K476)</f>
        <v>2.59</v>
      </c>
      <c r="Q476" t="str">
        <f>[1]!b_info_coupon(K476)</f>
        <v>附息</v>
      </c>
      <c r="R476">
        <f>[1]!b_info_interestfrequency(K476)</f>
        <v>1</v>
      </c>
      <c r="S476" t="str">
        <f>[1]!b_info_windl2type(K476)</f>
        <v>政策银行债</v>
      </c>
      <c r="T476" s="9">
        <f ca="1">[1]!b_pq_volume(K476,parameter!C$2-10,parameter!C$2,100000000)</f>
        <v>0</v>
      </c>
      <c r="U476" s="7">
        <f ca="1">IF(K476&lt;&gt;"",[1]!b_anal_yield_cnbd(K476,parameter!C$2,1),"")</f>
        <v>2.5717</v>
      </c>
      <c r="V476" t="str">
        <f>[1]!b_info_interesttype(A476)</f>
        <v>固定利率</v>
      </c>
      <c r="W476" t="str">
        <f>[1]!b_info_embeddedopt(A476)</f>
        <v>否</v>
      </c>
    </row>
    <row r="477" spans="1:23">
      <c r="A477" s="3" t="s">
        <v>1012</v>
      </c>
      <c r="B477" s="3" t="s">
        <v>1013</v>
      </c>
      <c r="C477" s="5">
        <v>38140</v>
      </c>
      <c r="D477" s="3"/>
      <c r="E477" s="6">
        <v>0</v>
      </c>
      <c r="F477" s="3"/>
      <c r="G477" s="3"/>
      <c r="H477" s="6">
        <v>3.8</v>
      </c>
      <c r="I477" s="3" t="s">
        <v>58</v>
      </c>
      <c r="J477" s="3" t="s">
        <v>59</v>
      </c>
      <c r="K477" s="1" t="str">
        <f t="shared" si="7"/>
        <v>040209.IB</v>
      </c>
      <c r="L477" s="1" t="str">
        <f>[1]!b_info_name(K477)</f>
        <v>04国开09</v>
      </c>
      <c r="M477" t="str">
        <f>[1]!b_info_carrydate(K477)</f>
        <v>2004-06-29</v>
      </c>
      <c r="N477" t="str">
        <f>[1]!b_info_maturitydate(K477)</f>
        <v>2006-06-29</v>
      </c>
      <c r="O477" s="7">
        <f>[1]!b_issue_issueprice(K477)</f>
        <v>100</v>
      </c>
      <c r="P477" s="7">
        <f>[1]!b_info_couponrate(K477)</f>
        <v>3.8</v>
      </c>
      <c r="Q477" t="str">
        <f>[1]!b_info_coupon(K477)</f>
        <v>附息</v>
      </c>
      <c r="R477">
        <f>[1]!b_info_interestfrequency(K477)</f>
        <v>1</v>
      </c>
      <c r="S477" t="str">
        <f>[1]!b_info_windl2type(K477)</f>
        <v>政策银行债</v>
      </c>
      <c r="T477" s="9">
        <f ca="1">[1]!b_pq_volume(K477,parameter!C$2-10,parameter!C$2,100000000)</f>
        <v>0</v>
      </c>
      <c r="U477" s="7">
        <f ca="1">IF(K477&lt;&gt;"",[1]!b_anal_yield_cnbd(K477,parameter!C$2,1),"")</f>
        <v>0</v>
      </c>
      <c r="V477" t="str">
        <f>[1]!b_info_interesttype(A477)</f>
        <v>固定利率</v>
      </c>
      <c r="W477" t="str">
        <f>[1]!b_info_embeddedopt(A477)</f>
        <v>否</v>
      </c>
    </row>
    <row r="478" spans="1:23">
      <c r="A478" s="3" t="s">
        <v>1014</v>
      </c>
      <c r="B478" s="3" t="s">
        <v>192</v>
      </c>
      <c r="C478" s="5">
        <v>41291</v>
      </c>
      <c r="D478" s="3"/>
      <c r="E478" s="6">
        <v>0</v>
      </c>
      <c r="F478" s="3"/>
      <c r="G478" s="3"/>
      <c r="H478" s="6">
        <v>2.9</v>
      </c>
      <c r="I478" s="3" t="s">
        <v>62</v>
      </c>
      <c r="J478" s="3" t="s">
        <v>59</v>
      </c>
      <c r="K478" s="1" t="str">
        <f t="shared" si="7"/>
        <v>CDBHC13016.CMU</v>
      </c>
      <c r="L478" s="1" t="str">
        <f>[1]!b_info_name(K478)</f>
        <v>国开行存款证2014</v>
      </c>
      <c r="M478" t="str">
        <f>[1]!b_info_carrydate(K478)</f>
        <v>2013-01-17</v>
      </c>
      <c r="N478" t="str">
        <f>[1]!b_info_maturitydate(K478)</f>
        <v>2014-03-17</v>
      </c>
      <c r="O478" s="7">
        <f>[1]!b_issue_issueprice(K478)</f>
        <v>100</v>
      </c>
      <c r="P478" s="7">
        <f>[1]!b_info_couponrate(K478)</f>
        <v>2.9</v>
      </c>
      <c r="Q478" t="str">
        <f>[1]!b_info_coupon(K478)</f>
        <v>到期一次还本付息</v>
      </c>
      <c r="R478">
        <f>[1]!b_info_interestfrequency(K478)</f>
        <v>0</v>
      </c>
      <c r="S478">
        <f>[1]!b_info_windl2type(K478)</f>
        <v>0</v>
      </c>
      <c r="T478" s="9">
        <f ca="1">[1]!b_pq_volume(K478,parameter!C$2-10,parameter!C$2,100000000)</f>
        <v>0</v>
      </c>
      <c r="U478" s="7">
        <f ca="1">IF(K478&lt;&gt;"",[1]!b_anal_yield_cnbd(K478,parameter!C$2,1),"")</f>
        <v>0</v>
      </c>
      <c r="V478" t="str">
        <f>[1]!b_info_interesttype(A478)</f>
        <v>固定利率</v>
      </c>
      <c r="W478" t="str">
        <f>[1]!b_info_embeddedopt(A478)</f>
        <v>否</v>
      </c>
    </row>
    <row r="479" spans="1:23">
      <c r="A479" s="3" t="s">
        <v>1015</v>
      </c>
      <c r="B479" s="3" t="s">
        <v>1016</v>
      </c>
      <c r="C479" s="5">
        <v>42759</v>
      </c>
      <c r="D479" s="3"/>
      <c r="E479" s="6">
        <v>0</v>
      </c>
      <c r="F479" s="3" t="s">
        <v>243</v>
      </c>
      <c r="G479" s="3"/>
      <c r="H479" s="6">
        <v>2.625</v>
      </c>
      <c r="I479" s="3" t="s">
        <v>62</v>
      </c>
      <c r="J479" s="3" t="s">
        <v>59</v>
      </c>
      <c r="K479" s="1" t="str">
        <f t="shared" si="7"/>
        <v>5355.HK</v>
      </c>
      <c r="L479" s="1" t="str">
        <f>[1]!b_info_name(K479)</f>
        <v>国家开发银行 2.625% N20220124</v>
      </c>
      <c r="M479" t="str">
        <f>[1]!b_info_carrydate(K479)</f>
        <v>2017-01-24</v>
      </c>
      <c r="N479" t="str">
        <f>[1]!b_info_maturitydate(K479)</f>
        <v>2022-01-24</v>
      </c>
      <c r="O479" s="7">
        <f>[1]!b_issue_issueprice(K479)</f>
        <v>99.577</v>
      </c>
      <c r="P479" s="7">
        <f>[1]!b_info_couponrate(K479)</f>
        <v>2.625</v>
      </c>
      <c r="Q479" t="str">
        <f>[1]!b_info_coupon(K479)</f>
        <v>附息</v>
      </c>
      <c r="R479">
        <f>[1]!b_info_interestfrequency(K479)</f>
        <v>2</v>
      </c>
      <c r="S479">
        <f>[1]!b_info_windl2type(K479)</f>
        <v>0</v>
      </c>
      <c r="T479" s="9">
        <f ca="1">[1]!b_pq_volume(K479,parameter!C$2-10,parameter!C$2,100000000)</f>
        <v>0</v>
      </c>
      <c r="U479" s="7">
        <f ca="1">IF(K479&lt;&gt;"",[1]!b_anal_yield_cnbd(K479,parameter!C$2,1),"")</f>
        <v>0</v>
      </c>
      <c r="V479" t="str">
        <f>[1]!b_info_interesttype(A479)</f>
        <v>固定利率</v>
      </c>
      <c r="W479" t="str">
        <f>[1]!b_info_embeddedopt(A479)</f>
        <v>否</v>
      </c>
    </row>
    <row r="480" spans="1:23">
      <c r="A480" s="3" t="s">
        <v>1017</v>
      </c>
      <c r="B480" s="3" t="s">
        <v>1018</v>
      </c>
      <c r="C480" s="5">
        <v>41159</v>
      </c>
      <c r="D480" s="3"/>
      <c r="E480" s="6">
        <v>0</v>
      </c>
      <c r="F480" s="3" t="s">
        <v>76</v>
      </c>
      <c r="G480" s="3"/>
      <c r="H480" s="6">
        <v>4.7</v>
      </c>
      <c r="I480" s="3" t="s">
        <v>77</v>
      </c>
      <c r="J480" s="3" t="s">
        <v>59</v>
      </c>
      <c r="K480" s="1" t="str">
        <f t="shared" si="7"/>
        <v>061201004.IB</v>
      </c>
      <c r="L480" s="1" t="str">
        <f>[1]!b_info_name(K480)</f>
        <v>12开元1A4</v>
      </c>
      <c r="M480" t="str">
        <f>[1]!b_info_carrydate(K480)</f>
        <v>2012-09-11</v>
      </c>
      <c r="N480" t="str">
        <f>[1]!b_info_maturitydate(K480)</f>
        <v>2015-01-12</v>
      </c>
      <c r="O480" s="7">
        <f>[1]!b_issue_issueprice(K480)</f>
        <v>100</v>
      </c>
      <c r="P480" s="7">
        <f>[1]!b_info_couponrate(K480)</f>
        <v>4.7</v>
      </c>
      <c r="Q480" t="str">
        <f>[1]!b_info_coupon(K480)</f>
        <v>附息</v>
      </c>
      <c r="R480">
        <f>[1]!b_info_interestfrequency(K480)</f>
        <v>4</v>
      </c>
      <c r="S480" t="str">
        <f>[1]!b_info_windl2type(K480)</f>
        <v>银保监会主管ABS</v>
      </c>
      <c r="T480" s="9">
        <f ca="1">[1]!b_pq_volume(K480,parameter!C$2-10,parameter!C$2,100000000)</f>
        <v>0</v>
      </c>
      <c r="U480" s="7">
        <f ca="1">IF(K480&lt;&gt;"",[1]!b_anal_yield_cnbd(K480,parameter!C$2,1),"")</f>
        <v>0</v>
      </c>
      <c r="V480" t="str">
        <f>[1]!b_info_interesttype(A480)</f>
        <v>固定利率</v>
      </c>
      <c r="W480" t="str">
        <f>[1]!b_info_embeddedopt(A480)</f>
        <v>是</v>
      </c>
    </row>
    <row r="481" spans="1:23">
      <c r="A481" s="3" t="s">
        <v>1019</v>
      </c>
      <c r="B481" s="3" t="s">
        <v>1020</v>
      </c>
      <c r="C481" s="5">
        <v>34900</v>
      </c>
      <c r="D481" s="3"/>
      <c r="E481" s="6">
        <v>0</v>
      </c>
      <c r="F481" s="3"/>
      <c r="G481" s="3"/>
      <c r="H481" s="6">
        <v>11.2</v>
      </c>
      <c r="I481" s="3" t="s">
        <v>58</v>
      </c>
      <c r="J481" s="3" t="s">
        <v>59</v>
      </c>
      <c r="K481" s="1" t="str">
        <f t="shared" si="7"/>
        <v>4006.IB</v>
      </c>
      <c r="L481" s="1" t="str">
        <f>[1]!b_info_name(K481)</f>
        <v>95国开31</v>
      </c>
      <c r="M481" t="str">
        <f>[1]!b_info_carrydate(K481)</f>
        <v>1995-07-20</v>
      </c>
      <c r="N481" t="str">
        <f>[1]!b_info_maturitydate(K481)</f>
        <v>1998-07-20</v>
      </c>
      <c r="O481" s="7">
        <f>[1]!b_issue_issueprice(K481)</f>
        <v>100</v>
      </c>
      <c r="P481" s="7">
        <f>[1]!b_info_couponrate(K481)</f>
        <v>11.2</v>
      </c>
      <c r="Q481" t="str">
        <f>[1]!b_info_coupon(K481)</f>
        <v>附息</v>
      </c>
      <c r="R481">
        <f>[1]!b_info_interestfrequency(K481)</f>
        <v>1</v>
      </c>
      <c r="S481" t="str">
        <f>[1]!b_info_windl2type(K481)</f>
        <v>政策银行债</v>
      </c>
      <c r="T481" s="9">
        <f ca="1">[1]!b_pq_volume(K481,parameter!C$2-10,parameter!C$2,100000000)</f>
        <v>0</v>
      </c>
      <c r="U481" s="7">
        <f ca="1">IF(K481&lt;&gt;"",[1]!b_anal_yield_cnbd(K481,parameter!C$2,1),"")</f>
        <v>0</v>
      </c>
      <c r="V481" t="str">
        <f>[1]!b_info_interesttype(A481)</f>
        <v>固定利率</v>
      </c>
      <c r="W481" t="str">
        <f>[1]!b_info_embeddedopt(A481)</f>
        <v>否</v>
      </c>
    </row>
    <row r="482" spans="1:23">
      <c r="A482" s="3" t="s">
        <v>1021</v>
      </c>
      <c r="B482" s="3" t="s">
        <v>1022</v>
      </c>
      <c r="C482" s="5">
        <v>44748</v>
      </c>
      <c r="D482" s="3"/>
      <c r="E482" s="6">
        <v>0</v>
      </c>
      <c r="F482" s="3"/>
      <c r="G482" s="3"/>
      <c r="H482" s="6">
        <v>2.8</v>
      </c>
      <c r="I482" s="3" t="s">
        <v>58</v>
      </c>
      <c r="J482" s="3" t="s">
        <v>59</v>
      </c>
      <c r="K482" s="1" t="str">
        <f t="shared" si="7"/>
        <v>2202101QF.IB</v>
      </c>
      <c r="L482" s="1" t="str">
        <f>[1]!b_info_name(K482)</f>
        <v>22国开美元01清发</v>
      </c>
      <c r="M482" t="str">
        <f>[1]!b_info_carrydate(K482)</f>
        <v>2022-07-13</v>
      </c>
      <c r="N482" t="str">
        <f>[1]!b_info_maturitydate(K482)</f>
        <v>2023-01-13</v>
      </c>
      <c r="O482" s="7">
        <f>[1]!b_issue_issueprice(K482)</f>
        <v>100</v>
      </c>
      <c r="P482" s="7">
        <f>[1]!b_info_couponrate(K482)</f>
        <v>2.8</v>
      </c>
      <c r="Q482" t="str">
        <f>[1]!b_info_coupon(K482)</f>
        <v>到期一次还本付息</v>
      </c>
      <c r="R482">
        <f>[1]!b_info_interestfrequency(K482)</f>
        <v>0</v>
      </c>
      <c r="S482" t="str">
        <f>[1]!b_info_windl2type(K482)</f>
        <v>政策银行债</v>
      </c>
      <c r="T482" s="9">
        <f ca="1">[1]!b_pq_volume(K482,parameter!C$2-10,parameter!C$2,100000000)</f>
        <v>0</v>
      </c>
      <c r="U482" s="7">
        <f ca="1">IF(K482&lt;&gt;"",[1]!b_anal_yield_cnbd(K482,parameter!C$2,1),"")</f>
        <v>0</v>
      </c>
      <c r="V482" t="str">
        <f>[1]!b_info_interesttype(A482)</f>
        <v>固定利率</v>
      </c>
      <c r="W482" t="str">
        <f>[1]!b_info_embeddedopt(A482)</f>
        <v>否</v>
      </c>
    </row>
    <row r="483" spans="1:23">
      <c r="A483" s="3" t="s">
        <v>1023</v>
      </c>
      <c r="B483" s="3" t="s">
        <v>1024</v>
      </c>
      <c r="C483" s="5">
        <v>45252</v>
      </c>
      <c r="D483" s="3" t="s">
        <v>1025</v>
      </c>
      <c r="E483" s="6"/>
      <c r="F483" s="3"/>
      <c r="G483" s="3"/>
      <c r="H483" s="6">
        <v>0</v>
      </c>
      <c r="I483" s="3" t="s">
        <v>62</v>
      </c>
      <c r="J483" s="3" t="s">
        <v>59</v>
      </c>
      <c r="K483" s="1" t="str">
        <f t="shared" si="7"/>
        <v>HK0000968468.CMU</v>
      </c>
      <c r="L483" s="1" t="str">
        <f>[1]!b_info_name(K483)</f>
        <v>国开行 0% C20240522</v>
      </c>
      <c r="M483" t="str">
        <f>[1]!b_info_carrydate(K483)</f>
        <v>2023-11-22</v>
      </c>
      <c r="N483" t="str">
        <f>[1]!b_info_maturitydate(K483)</f>
        <v>2024-05-22</v>
      </c>
      <c r="O483" s="7">
        <f>[1]!b_issue_issueprice(K483)</f>
        <v>100</v>
      </c>
      <c r="P483" s="7">
        <f>[1]!b_info_couponrate(K483)</f>
        <v>0</v>
      </c>
      <c r="Q483" t="str">
        <f>[1]!b_info_coupon(K483)</f>
        <v>到期一次还本付息</v>
      </c>
      <c r="R483">
        <f>[1]!b_info_interestfrequency(K483)</f>
        <v>0</v>
      </c>
      <c r="S483">
        <f>[1]!b_info_windl2type(K483)</f>
        <v>0</v>
      </c>
      <c r="T483" s="9">
        <f ca="1">[1]!b_pq_volume(K483,parameter!C$2-10,parameter!C$2,100000000)</f>
        <v>0</v>
      </c>
      <c r="U483" s="7">
        <f ca="1">IF(K483&lt;&gt;"",[1]!b_anal_yield_cnbd(K483,parameter!C$2,1),"")</f>
        <v>0</v>
      </c>
      <c r="V483" t="str">
        <f>[1]!b_info_interesttype(A483)</f>
        <v>固定利率</v>
      </c>
      <c r="W483" t="str">
        <f>[1]!b_info_embeddedopt(A483)</f>
        <v>否</v>
      </c>
    </row>
    <row r="484" spans="1:23">
      <c r="A484" s="3" t="s">
        <v>1026</v>
      </c>
      <c r="B484" s="3" t="s">
        <v>1027</v>
      </c>
      <c r="C484" s="5">
        <v>38884</v>
      </c>
      <c r="D484" s="3"/>
      <c r="E484" s="6">
        <v>0</v>
      </c>
      <c r="F484" s="3"/>
      <c r="G484" s="3"/>
      <c r="H484" s="6">
        <v>2.96</v>
      </c>
      <c r="I484" s="3" t="s">
        <v>58</v>
      </c>
      <c r="J484" s="3" t="s">
        <v>59</v>
      </c>
      <c r="K484" s="1" t="str">
        <f t="shared" si="7"/>
        <v>060213.IB</v>
      </c>
      <c r="L484" s="1" t="str">
        <f>[1]!b_info_name(K484)</f>
        <v>06国开13</v>
      </c>
      <c r="M484" t="str">
        <f>[1]!b_info_carrydate(K484)</f>
        <v>2006-07-07</v>
      </c>
      <c r="N484" t="str">
        <f>[1]!b_info_maturitydate(K484)</f>
        <v>2011-07-07</v>
      </c>
      <c r="O484" s="7">
        <f>[1]!b_issue_issueprice(K484)</f>
        <v>100</v>
      </c>
      <c r="P484" s="7">
        <f>[1]!b_info_couponrate(K484)</f>
        <v>2.96</v>
      </c>
      <c r="Q484" t="str">
        <f>[1]!b_info_coupon(K484)</f>
        <v>附息</v>
      </c>
      <c r="R484">
        <f>[1]!b_info_interestfrequency(K484)</f>
        <v>1</v>
      </c>
      <c r="S484" t="str">
        <f>[1]!b_info_windl2type(K484)</f>
        <v>政策银行债</v>
      </c>
      <c r="T484" s="9">
        <f ca="1">[1]!b_pq_volume(K484,parameter!C$2-10,parameter!C$2,100000000)</f>
        <v>0</v>
      </c>
      <c r="U484" s="7">
        <f ca="1">IF(K484&lt;&gt;"",[1]!b_anal_yield_cnbd(K484,parameter!C$2,1),"")</f>
        <v>0</v>
      </c>
      <c r="V484" t="str">
        <f>[1]!b_info_interesttype(A484)</f>
        <v>浮动利率</v>
      </c>
      <c r="W484" t="str">
        <f>[1]!b_info_embeddedopt(A484)</f>
        <v>否</v>
      </c>
    </row>
    <row r="485" spans="1:23">
      <c r="A485" s="3" t="s">
        <v>1028</v>
      </c>
      <c r="B485" s="3" t="s">
        <v>1029</v>
      </c>
      <c r="C485" s="5">
        <v>42178</v>
      </c>
      <c r="D485" s="3"/>
      <c r="E485" s="6">
        <v>0</v>
      </c>
      <c r="F485" s="3"/>
      <c r="G485" s="3"/>
      <c r="H485" s="6">
        <v>3.86</v>
      </c>
      <c r="I485" s="3" t="s">
        <v>58</v>
      </c>
      <c r="J485" s="3" t="s">
        <v>59</v>
      </c>
      <c r="K485" s="1" t="str">
        <f t="shared" si="7"/>
        <v>150213.IB</v>
      </c>
      <c r="L485" s="1" t="str">
        <f>[1]!b_info_name(K485)</f>
        <v>15国开13</v>
      </c>
      <c r="M485" t="str">
        <f>[1]!b_info_carrydate(K485)</f>
        <v>2015-06-25</v>
      </c>
      <c r="N485" t="str">
        <f>[1]!b_info_maturitydate(K485)</f>
        <v>2020-06-25</v>
      </c>
      <c r="O485" s="7">
        <f>[1]!b_issue_issueprice(K485)</f>
        <v>100</v>
      </c>
      <c r="P485" s="7">
        <f>[1]!b_info_couponrate(K485)</f>
        <v>3.86</v>
      </c>
      <c r="Q485" t="str">
        <f>[1]!b_info_coupon(K485)</f>
        <v>附息</v>
      </c>
      <c r="R485">
        <f>[1]!b_info_interestfrequency(K485)</f>
        <v>1</v>
      </c>
      <c r="S485" t="str">
        <f>[1]!b_info_windl2type(K485)</f>
        <v>政策银行债</v>
      </c>
      <c r="T485" s="9">
        <f ca="1">[1]!b_pq_volume(K485,parameter!C$2-10,parameter!C$2,100000000)</f>
        <v>0</v>
      </c>
      <c r="U485" s="7">
        <f ca="1">IF(K485&lt;&gt;"",[1]!b_anal_yield_cnbd(K485,parameter!C$2,1),"")</f>
        <v>0</v>
      </c>
      <c r="V485" t="str">
        <f>[1]!b_info_interesttype(A485)</f>
        <v>固定利率</v>
      </c>
      <c r="W485" t="str">
        <f>[1]!b_info_embeddedopt(A485)</f>
        <v>否</v>
      </c>
    </row>
    <row r="486" spans="1:23">
      <c r="A486" s="3" t="s">
        <v>1030</v>
      </c>
      <c r="B486" s="3" t="s">
        <v>1031</v>
      </c>
      <c r="C486" s="5">
        <v>38560</v>
      </c>
      <c r="D486" s="3"/>
      <c r="E486" s="6">
        <v>0</v>
      </c>
      <c r="F486" s="3"/>
      <c r="G486" s="3"/>
      <c r="H486" s="6">
        <v>1.2994</v>
      </c>
      <c r="I486" s="3" t="s">
        <v>58</v>
      </c>
      <c r="J486" s="3" t="s">
        <v>59</v>
      </c>
      <c r="K486" s="1" t="str">
        <f t="shared" si="7"/>
        <v>050215.IB</v>
      </c>
      <c r="L486" s="1" t="str">
        <f>[1]!b_info_name(K486)</f>
        <v>05国开15</v>
      </c>
      <c r="M486" t="str">
        <f>[1]!b_info_carrydate(K486)</f>
        <v>2005-08-05</v>
      </c>
      <c r="N486" t="str">
        <f>[1]!b_info_maturitydate(K486)</f>
        <v>2006-05-10</v>
      </c>
      <c r="O486" s="7">
        <f>[1]!b_issue_issueprice(K486)</f>
        <v>99.02</v>
      </c>
      <c r="P486" s="7">
        <f>[1]!b_info_couponrate(K486)</f>
        <v>1.2994</v>
      </c>
      <c r="Q486" t="str">
        <f>[1]!b_info_coupon(K486)</f>
        <v>贴现</v>
      </c>
      <c r="R486">
        <f>[1]!b_info_interestfrequency(K486)</f>
        <v>0</v>
      </c>
      <c r="S486" t="str">
        <f>[1]!b_info_windl2type(K486)</f>
        <v>政策银行债</v>
      </c>
      <c r="T486" s="9">
        <f ca="1">[1]!b_pq_volume(K486,parameter!C$2-10,parameter!C$2,100000000)</f>
        <v>0</v>
      </c>
      <c r="U486" s="7">
        <f ca="1">IF(K486&lt;&gt;"",[1]!b_anal_yield_cnbd(K486,parameter!C$2,1),"")</f>
        <v>0</v>
      </c>
      <c r="V486" t="str">
        <f>[1]!b_info_interesttype(A486)</f>
        <v>固定利率</v>
      </c>
      <c r="W486" t="str">
        <f>[1]!b_info_embeddedopt(A486)</f>
        <v>否</v>
      </c>
    </row>
    <row r="487" spans="1:23">
      <c r="A487" s="3" t="s">
        <v>1032</v>
      </c>
      <c r="B487" s="3" t="s">
        <v>1033</v>
      </c>
      <c r="C487" s="5">
        <v>42324</v>
      </c>
      <c r="D487" s="3"/>
      <c r="E487" s="6">
        <v>0</v>
      </c>
      <c r="F487" s="3" t="s">
        <v>76</v>
      </c>
      <c r="G487" s="3"/>
      <c r="H487" s="6">
        <v>4</v>
      </c>
      <c r="I487" s="3" t="s">
        <v>77</v>
      </c>
      <c r="J487" s="3" t="s">
        <v>59</v>
      </c>
      <c r="K487" s="1" t="str">
        <f t="shared" si="7"/>
        <v>1589305.IB</v>
      </c>
      <c r="L487" s="1" t="str">
        <f>[1]!b_info_name(K487)</f>
        <v>15开元9A3</v>
      </c>
      <c r="M487" t="str">
        <f>[1]!b_info_carrydate(K487)</f>
        <v>2015-12-04</v>
      </c>
      <c r="N487" t="str">
        <f>[1]!b_info_maturitydate(K487)</f>
        <v>2018-10-12</v>
      </c>
      <c r="O487" s="7">
        <f>[1]!b_issue_issueprice(K487)</f>
        <v>100</v>
      </c>
      <c r="P487" s="7">
        <f>[1]!b_info_couponrate(K487)</f>
        <v>4</v>
      </c>
      <c r="Q487" t="str">
        <f>[1]!b_info_coupon(K487)</f>
        <v>附息</v>
      </c>
      <c r="R487">
        <f>[1]!b_info_interestfrequency(K487)</f>
        <v>4</v>
      </c>
      <c r="S487" t="str">
        <f>[1]!b_info_windl2type(K487)</f>
        <v>银保监会主管ABS</v>
      </c>
      <c r="T487" s="9">
        <f ca="1">[1]!b_pq_volume(K487,parameter!C$2-10,parameter!C$2,100000000)</f>
        <v>0</v>
      </c>
      <c r="U487" s="7">
        <f ca="1">IF(K487&lt;&gt;"",[1]!b_anal_yield_cnbd(K487,parameter!C$2,1),"")</f>
        <v>0</v>
      </c>
      <c r="V487" t="str">
        <f>[1]!b_info_interesttype(A487)</f>
        <v>浮动利率</v>
      </c>
      <c r="W487" t="str">
        <f>[1]!b_info_embeddedopt(A487)</f>
        <v>否</v>
      </c>
    </row>
    <row r="488" spans="1:23">
      <c r="A488" s="3" t="s">
        <v>1034</v>
      </c>
      <c r="B488" s="3" t="s">
        <v>1035</v>
      </c>
      <c r="C488" s="5">
        <v>38182</v>
      </c>
      <c r="D488" s="3"/>
      <c r="E488" s="6">
        <v>0</v>
      </c>
      <c r="F488" s="3"/>
      <c r="G488" s="3"/>
      <c r="H488" s="6">
        <v>3.81</v>
      </c>
      <c r="I488" s="3" t="s">
        <v>58</v>
      </c>
      <c r="J488" s="3" t="s">
        <v>59</v>
      </c>
      <c r="K488" s="1" t="str">
        <f t="shared" si="7"/>
        <v>040212.IB</v>
      </c>
      <c r="L488" s="1" t="str">
        <f>[1]!b_info_name(K488)</f>
        <v>04国开12</v>
      </c>
      <c r="M488" t="str">
        <f>[1]!b_info_carrydate(K488)</f>
        <v>2004-07-27</v>
      </c>
      <c r="N488" t="str">
        <f>[1]!b_info_maturitydate(K488)</f>
        <v>2006-07-27</v>
      </c>
      <c r="O488" s="7">
        <f>[1]!b_issue_issueprice(K488)</f>
        <v>100</v>
      </c>
      <c r="P488" s="7">
        <f>[1]!b_info_couponrate(K488)</f>
        <v>3.81</v>
      </c>
      <c r="Q488" t="str">
        <f>[1]!b_info_coupon(K488)</f>
        <v>附息</v>
      </c>
      <c r="R488">
        <f>[1]!b_info_interestfrequency(K488)</f>
        <v>1</v>
      </c>
      <c r="S488" t="str">
        <f>[1]!b_info_windl2type(K488)</f>
        <v>政策银行债</v>
      </c>
      <c r="T488" s="9">
        <f ca="1">[1]!b_pq_volume(K488,parameter!C$2-10,parameter!C$2,100000000)</f>
        <v>0</v>
      </c>
      <c r="U488" s="7">
        <f ca="1">IF(K488&lt;&gt;"",[1]!b_anal_yield_cnbd(K488,parameter!C$2,1),"")</f>
        <v>0</v>
      </c>
      <c r="V488" t="str">
        <f>[1]!b_info_interesttype(A488)</f>
        <v>固定利率</v>
      </c>
      <c r="W488" t="str">
        <f>[1]!b_info_embeddedopt(A488)</f>
        <v>否</v>
      </c>
    </row>
    <row r="489" spans="1:23">
      <c r="A489" s="3" t="s">
        <v>1036</v>
      </c>
      <c r="B489" s="3" t="s">
        <v>1037</v>
      </c>
      <c r="C489" s="5">
        <v>37883</v>
      </c>
      <c r="D489" s="3"/>
      <c r="E489" s="6">
        <v>0</v>
      </c>
      <c r="F489" s="3"/>
      <c r="G489" s="3"/>
      <c r="H489" s="6">
        <v>3.65</v>
      </c>
      <c r="I489" s="3" t="s">
        <v>58</v>
      </c>
      <c r="J489" s="3" t="s">
        <v>59</v>
      </c>
      <c r="K489" s="1" t="str">
        <f t="shared" si="7"/>
        <v>0302019.IB</v>
      </c>
      <c r="L489" s="1" t="str">
        <f>[1]!b_info_name(K489)</f>
        <v>03国开美元债</v>
      </c>
      <c r="M489" t="str">
        <f>[1]!b_info_carrydate(K489)</f>
        <v>2003-09-25</v>
      </c>
      <c r="N489" t="str">
        <f>[1]!b_info_maturitydate(K489)</f>
        <v>2008-09-25</v>
      </c>
      <c r="O489" s="7">
        <f>[1]!b_issue_issueprice(K489)</f>
        <v>100</v>
      </c>
      <c r="P489" s="7">
        <f>[1]!b_info_couponrate(K489)</f>
        <v>3.65</v>
      </c>
      <c r="Q489" t="str">
        <f>[1]!b_info_coupon(K489)</f>
        <v>附息</v>
      </c>
      <c r="R489">
        <f>[1]!b_info_interestfrequency(K489)</f>
        <v>2</v>
      </c>
      <c r="S489" t="str">
        <f>[1]!b_info_windl2type(K489)</f>
        <v>政策银行债</v>
      </c>
      <c r="T489" s="9">
        <f ca="1">[1]!b_pq_volume(K489,parameter!C$2-10,parameter!C$2,100000000)</f>
        <v>0</v>
      </c>
      <c r="U489" s="7">
        <f ca="1">IF(K489&lt;&gt;"",[1]!b_anal_yield_cnbd(K489,parameter!C$2,1),"")</f>
        <v>0</v>
      </c>
      <c r="V489" t="str">
        <f>[1]!b_info_interesttype(A489)</f>
        <v>固定利率</v>
      </c>
      <c r="W489" t="str">
        <f>[1]!b_info_embeddedopt(A489)</f>
        <v>否</v>
      </c>
    </row>
    <row r="490" spans="1:23">
      <c r="A490" s="3" t="s">
        <v>1038</v>
      </c>
      <c r="B490" s="3" t="s">
        <v>1039</v>
      </c>
      <c r="C490" s="5"/>
      <c r="D490" s="3"/>
      <c r="E490" s="6"/>
      <c r="F490" s="3" t="s">
        <v>76</v>
      </c>
      <c r="G490" s="3"/>
      <c r="H490" s="6">
        <v>0</v>
      </c>
      <c r="I490" s="3"/>
      <c r="J490" s="3" t="s">
        <v>59</v>
      </c>
      <c r="K490" s="1" t="str">
        <f t="shared" si="7"/>
        <v>0730011.IB</v>
      </c>
      <c r="L490" s="1" t="str">
        <f>[1]!b_info_name(K490)</f>
        <v>07开元1A</v>
      </c>
      <c r="M490">
        <f>[1]!b_info_carrydate(K490)</f>
        <v>0</v>
      </c>
      <c r="N490">
        <f>[1]!b_info_maturitydate(K490)</f>
        <v>0</v>
      </c>
      <c r="O490" s="7">
        <f>[1]!b_issue_issueprice(K490)</f>
        <v>100</v>
      </c>
      <c r="P490" s="7">
        <f>[1]!b_info_couponrate(K490)</f>
        <v>0</v>
      </c>
      <c r="Q490" t="str">
        <f>[1]!b_info_coupon(K490)</f>
        <v>附息</v>
      </c>
      <c r="R490">
        <f>[1]!b_info_interestfrequency(K490)</f>
        <v>0</v>
      </c>
      <c r="S490">
        <f>[1]!b_info_windl2type(K490)</f>
        <v>0</v>
      </c>
      <c r="T490" s="9">
        <f ca="1">[1]!b_pq_volume(K490,parameter!C$2-10,parameter!C$2,100000000)</f>
        <v>0</v>
      </c>
      <c r="U490" s="7">
        <f ca="1">IF(K490&lt;&gt;"",[1]!b_anal_yield_cnbd(K490,parameter!C$2,1),"")</f>
        <v>0</v>
      </c>
      <c r="V490" t="str">
        <f>[1]!b_info_interesttype(A490)</f>
        <v>浮动利率</v>
      </c>
      <c r="W490" t="str">
        <f>[1]!b_info_embeddedopt(A490)</f>
        <v>否</v>
      </c>
    </row>
    <row r="491" spans="1:23">
      <c r="A491" s="3" t="s">
        <v>1040</v>
      </c>
      <c r="B491" s="3" t="s">
        <v>1041</v>
      </c>
      <c r="C491" s="5">
        <v>41123</v>
      </c>
      <c r="D491" s="3" t="s">
        <v>1042</v>
      </c>
      <c r="E491" s="6">
        <v>10</v>
      </c>
      <c r="F491" s="3"/>
      <c r="G491" s="3"/>
      <c r="H491" s="6">
        <v>4.3</v>
      </c>
      <c r="I491" s="3" t="s">
        <v>62</v>
      </c>
      <c r="J491" s="3" t="s">
        <v>59</v>
      </c>
      <c r="K491" s="1" t="str">
        <f t="shared" si="7"/>
        <v>85905.HK</v>
      </c>
      <c r="L491" s="1" t="str">
        <f>[1]!b_info_name(K491)</f>
        <v>国家开发银行 4.3% B20320802</v>
      </c>
      <c r="M491" t="str">
        <f>[1]!b_info_carrydate(K491)</f>
        <v>2012-08-02</v>
      </c>
      <c r="N491" t="str">
        <f>[1]!b_info_maturitydate(K491)</f>
        <v>2032-08-02</v>
      </c>
      <c r="O491" s="7">
        <f>[1]!b_issue_issueprice(K491)</f>
        <v>100</v>
      </c>
      <c r="P491" s="7">
        <f>[1]!b_info_couponrate(K491)</f>
        <v>4.3</v>
      </c>
      <c r="Q491" t="str">
        <f>[1]!b_info_coupon(K491)</f>
        <v>附息</v>
      </c>
      <c r="R491">
        <f>[1]!b_info_interestfrequency(K491)</f>
        <v>2</v>
      </c>
      <c r="S491">
        <f>[1]!b_info_windl2type(K491)</f>
        <v>0</v>
      </c>
      <c r="T491" s="9">
        <f ca="1">[1]!b_pq_volume(K491,parameter!C$2-10,parameter!C$2,100000000)</f>
        <v>0</v>
      </c>
      <c r="U491" s="7">
        <f ca="1">IF(K491&lt;&gt;"",[1]!b_anal_yield_cnbd(K491,parameter!C$2,1),"")</f>
        <v>2.9823</v>
      </c>
      <c r="V491" t="str">
        <f>[1]!b_info_interesttype(A491)</f>
        <v>固定利率</v>
      </c>
      <c r="W491" t="str">
        <f>[1]!b_info_embeddedopt(A491)</f>
        <v>否</v>
      </c>
    </row>
    <row r="492" spans="1:23">
      <c r="A492" s="3" t="s">
        <v>1043</v>
      </c>
      <c r="B492" s="3" t="s">
        <v>1044</v>
      </c>
      <c r="C492" s="5">
        <v>44225</v>
      </c>
      <c r="D492" s="3" t="s">
        <v>1045</v>
      </c>
      <c r="E492" s="6">
        <v>20</v>
      </c>
      <c r="F492" s="3"/>
      <c r="G492" s="3"/>
      <c r="H492" s="6">
        <v>3.15</v>
      </c>
      <c r="I492" s="3" t="s">
        <v>58</v>
      </c>
      <c r="J492" s="3" t="s">
        <v>59</v>
      </c>
      <c r="K492" s="1" t="str">
        <f t="shared" si="7"/>
        <v>108614.SZ</v>
      </c>
      <c r="L492" s="1" t="str">
        <f>[1]!b_info_name(K492)</f>
        <v>国开2104</v>
      </c>
      <c r="M492" t="str">
        <f>[1]!b_info_carrydate(K492)</f>
        <v>2021-02-01</v>
      </c>
      <c r="N492" t="str">
        <f>[1]!b_info_maturitydate(K492)</f>
        <v>2026-02-01</v>
      </c>
      <c r="O492" s="7">
        <f>[1]!b_issue_issueprice(K492)</f>
        <v>100</v>
      </c>
      <c r="P492" s="7">
        <f>[1]!b_info_couponrate(K492)</f>
        <v>3.15</v>
      </c>
      <c r="Q492" t="str">
        <f>[1]!b_info_coupon(K492)</f>
        <v>附息</v>
      </c>
      <c r="R492">
        <f>[1]!b_info_interestfrequency(K492)</f>
        <v>1</v>
      </c>
      <c r="S492" t="str">
        <f>[1]!b_info_windl2type(K492)</f>
        <v>政策银行债</v>
      </c>
      <c r="T492" s="9">
        <f ca="1">[1]!b_pq_volume(K492,parameter!C$2-10,parameter!C$2,100000000)</f>
        <v>0.002</v>
      </c>
      <c r="U492" s="7">
        <f ca="1">IF(K492&lt;&gt;"",[1]!b_anal_yield_cnbd(K492,parameter!C$2,1),"")</f>
        <v>2.5692</v>
      </c>
      <c r="V492" t="str">
        <f>[1]!b_info_interesttype(A492)</f>
        <v>固定利率</v>
      </c>
      <c r="W492" t="str">
        <f>[1]!b_info_embeddedopt(A492)</f>
        <v>否</v>
      </c>
    </row>
    <row r="493" spans="1:23">
      <c r="A493" s="3" t="s">
        <v>1046</v>
      </c>
      <c r="B493" s="3" t="s">
        <v>1047</v>
      </c>
      <c r="C493" s="5">
        <v>40100</v>
      </c>
      <c r="D493" s="3"/>
      <c r="E493" s="6">
        <v>0</v>
      </c>
      <c r="F493" s="3"/>
      <c r="G493" s="3"/>
      <c r="H493" s="6">
        <v>2.93</v>
      </c>
      <c r="I493" s="3" t="s">
        <v>58</v>
      </c>
      <c r="J493" s="3" t="s">
        <v>59</v>
      </c>
      <c r="K493" s="1" t="str">
        <f t="shared" si="7"/>
        <v>090217.IB</v>
      </c>
      <c r="L493" s="1" t="str">
        <f>[1]!b_info_name(K493)</f>
        <v>09国开17</v>
      </c>
      <c r="M493" t="str">
        <f>[1]!b_info_carrydate(K493)</f>
        <v>2009-10-21</v>
      </c>
      <c r="N493" t="str">
        <f>[1]!b_info_maturitydate(K493)</f>
        <v>2012-10-21</v>
      </c>
      <c r="O493" s="7">
        <f>[1]!b_issue_issueprice(K493)</f>
        <v>100</v>
      </c>
      <c r="P493" s="7">
        <f>[1]!b_info_couponrate(K493)</f>
        <v>2.93</v>
      </c>
      <c r="Q493" t="str">
        <f>[1]!b_info_coupon(K493)</f>
        <v>附息</v>
      </c>
      <c r="R493">
        <f>[1]!b_info_interestfrequency(K493)</f>
        <v>1</v>
      </c>
      <c r="S493" t="str">
        <f>[1]!b_info_windl2type(K493)</f>
        <v>政策银行债</v>
      </c>
      <c r="T493" s="9">
        <f ca="1">[1]!b_pq_volume(K493,parameter!C$2-10,parameter!C$2,100000000)</f>
        <v>0</v>
      </c>
      <c r="U493" s="7">
        <f ca="1">IF(K493&lt;&gt;"",[1]!b_anal_yield_cnbd(K493,parameter!C$2,1),"")</f>
        <v>0</v>
      </c>
      <c r="V493" t="str">
        <f>[1]!b_info_interesttype(A493)</f>
        <v>固定利率</v>
      </c>
      <c r="W493" t="str">
        <f>[1]!b_info_embeddedopt(A493)</f>
        <v>否</v>
      </c>
    </row>
    <row r="494" spans="1:23">
      <c r="A494" s="3" t="s">
        <v>1048</v>
      </c>
      <c r="B494" s="3" t="s">
        <v>1049</v>
      </c>
      <c r="C494" s="5">
        <v>43794</v>
      </c>
      <c r="D494" s="3"/>
      <c r="E494" s="6">
        <v>0</v>
      </c>
      <c r="F494" s="3"/>
      <c r="G494" s="3"/>
      <c r="H494" s="6">
        <v>2.92</v>
      </c>
      <c r="I494" s="3" t="s">
        <v>58</v>
      </c>
      <c r="J494" s="3" t="s">
        <v>59</v>
      </c>
      <c r="K494" s="1" t="str">
        <f t="shared" si="7"/>
        <v>108605.SZ</v>
      </c>
      <c r="L494" s="1" t="str">
        <f>[1]!b_info_name(K494)</f>
        <v>国开1901</v>
      </c>
      <c r="M494" t="str">
        <f>[1]!b_info_carrydate(K494)</f>
        <v>2019-11-27</v>
      </c>
      <c r="N494" t="str">
        <f>[1]!b_info_maturitydate(K494)</f>
        <v>2022-11-27</v>
      </c>
      <c r="O494" s="7">
        <f>[1]!b_issue_issueprice(K494)</f>
        <v>100</v>
      </c>
      <c r="P494" s="7">
        <f>[1]!b_info_couponrate(K494)</f>
        <v>2.92</v>
      </c>
      <c r="Q494" t="str">
        <f>[1]!b_info_coupon(K494)</f>
        <v>附息</v>
      </c>
      <c r="R494">
        <f>[1]!b_info_interestfrequency(K494)</f>
        <v>1</v>
      </c>
      <c r="S494" t="str">
        <f>[1]!b_info_windl2type(K494)</f>
        <v>政策银行债</v>
      </c>
      <c r="T494" s="9">
        <f ca="1">[1]!b_pq_volume(K494,parameter!C$2-10,parameter!C$2,100000000)</f>
        <v>0</v>
      </c>
      <c r="U494" s="7">
        <f ca="1">IF(K494&lt;&gt;"",[1]!b_anal_yield_cnbd(K494,parameter!C$2,1),"")</f>
        <v>0</v>
      </c>
      <c r="V494" t="str">
        <f>[1]!b_info_interesttype(A494)</f>
        <v>固定利率</v>
      </c>
      <c r="W494" t="str">
        <f>[1]!b_info_embeddedopt(A494)</f>
        <v>否</v>
      </c>
    </row>
    <row r="495" spans="1:23">
      <c r="A495" s="3" t="s">
        <v>1050</v>
      </c>
      <c r="B495" s="3" t="s">
        <v>1051</v>
      </c>
      <c r="C495" s="5">
        <v>38832</v>
      </c>
      <c r="D495" s="3"/>
      <c r="E495" s="6">
        <v>0</v>
      </c>
      <c r="F495" s="3" t="s">
        <v>76</v>
      </c>
      <c r="G495" s="3"/>
      <c r="H495" s="6">
        <v>2.98</v>
      </c>
      <c r="I495" s="3" t="s">
        <v>77</v>
      </c>
      <c r="J495" s="3" t="s">
        <v>59</v>
      </c>
      <c r="K495" s="1" t="str">
        <f t="shared" si="7"/>
        <v>0630011.IB</v>
      </c>
      <c r="L495" s="1" t="str">
        <f>[1]!b_info_name(K495)</f>
        <v>06开元1A</v>
      </c>
      <c r="M495" t="str">
        <f>[1]!b_info_carrydate(K495)</f>
        <v>2006-04-28</v>
      </c>
      <c r="N495" t="str">
        <f>[1]!b_info_maturitydate(K495)</f>
        <v>2009-06-30</v>
      </c>
      <c r="O495" s="7">
        <f>[1]!b_issue_issueprice(K495)</f>
        <v>100</v>
      </c>
      <c r="P495" s="7">
        <f>[1]!b_info_couponrate(K495)</f>
        <v>2.98</v>
      </c>
      <c r="Q495" t="str">
        <f>[1]!b_info_coupon(K495)</f>
        <v>附息</v>
      </c>
      <c r="R495">
        <f>[1]!b_info_interestfrequency(K495)</f>
        <v>4</v>
      </c>
      <c r="S495" t="str">
        <f>[1]!b_info_windl2type(K495)</f>
        <v>银保监会主管ABS</v>
      </c>
      <c r="T495" s="9">
        <f ca="1">[1]!b_pq_volume(K495,parameter!C$2-10,parameter!C$2,100000000)</f>
        <v>0</v>
      </c>
      <c r="U495" s="7">
        <f ca="1">IF(K495&lt;&gt;"",[1]!b_anal_yield_cnbd(K495,parameter!C$2,1),"")</f>
        <v>0</v>
      </c>
      <c r="V495" t="str">
        <f>[1]!b_info_interesttype(A495)</f>
        <v>浮动利率</v>
      </c>
      <c r="W495" t="str">
        <f>[1]!b_info_embeddedopt(A495)</f>
        <v>否</v>
      </c>
    </row>
    <row r="496" spans="1:23">
      <c r="A496" s="3" t="s">
        <v>1052</v>
      </c>
      <c r="B496" s="3" t="s">
        <v>1053</v>
      </c>
      <c r="C496" s="5">
        <v>40946</v>
      </c>
      <c r="D496" s="3"/>
      <c r="E496" s="6">
        <v>0</v>
      </c>
      <c r="F496" s="3"/>
      <c r="G496" s="3"/>
      <c r="H496" s="6">
        <v>3.8</v>
      </c>
      <c r="I496" s="3" t="s">
        <v>58</v>
      </c>
      <c r="J496" s="3" t="s">
        <v>59</v>
      </c>
      <c r="K496" s="1" t="str">
        <f t="shared" si="7"/>
        <v>120205.IB</v>
      </c>
      <c r="L496" s="1" t="str">
        <f>[1]!b_info_name(K496)</f>
        <v>12国开05</v>
      </c>
      <c r="M496" t="str">
        <f>[1]!b_info_carrydate(K496)</f>
        <v>2012-02-09</v>
      </c>
      <c r="N496" t="str">
        <f>[1]!b_info_maturitydate(K496)</f>
        <v>2017-02-09</v>
      </c>
      <c r="O496" s="7">
        <f>[1]!b_issue_issueprice(K496)</f>
        <v>100</v>
      </c>
      <c r="P496" s="7">
        <f>[1]!b_info_couponrate(K496)</f>
        <v>3.8</v>
      </c>
      <c r="Q496" t="str">
        <f>[1]!b_info_coupon(K496)</f>
        <v>附息</v>
      </c>
      <c r="R496">
        <f>[1]!b_info_interestfrequency(K496)</f>
        <v>1</v>
      </c>
      <c r="S496" t="str">
        <f>[1]!b_info_windl2type(K496)</f>
        <v>政策银行债</v>
      </c>
      <c r="T496" s="9">
        <f ca="1">[1]!b_pq_volume(K496,parameter!C$2-10,parameter!C$2,100000000)</f>
        <v>0</v>
      </c>
      <c r="U496" s="7">
        <f ca="1">IF(K496&lt;&gt;"",[1]!b_anal_yield_cnbd(K496,parameter!C$2,1),"")</f>
        <v>0</v>
      </c>
      <c r="V496" t="str">
        <f>[1]!b_info_interesttype(A496)</f>
        <v>固定利率</v>
      </c>
      <c r="W496" t="str">
        <f>[1]!b_info_embeddedopt(A496)</f>
        <v>否</v>
      </c>
    </row>
    <row r="497" spans="1:23">
      <c r="A497" s="3" t="s">
        <v>1054</v>
      </c>
      <c r="B497" s="3" t="s">
        <v>120</v>
      </c>
      <c r="C497" s="5">
        <v>41730</v>
      </c>
      <c r="D497" s="3"/>
      <c r="E497" s="6">
        <v>0</v>
      </c>
      <c r="F497" s="3"/>
      <c r="G497" s="3"/>
      <c r="H497" s="6">
        <v>2.45</v>
      </c>
      <c r="I497" s="3" t="s">
        <v>62</v>
      </c>
      <c r="J497" s="3" t="s">
        <v>59</v>
      </c>
      <c r="K497" s="1" t="str">
        <f t="shared" si="7"/>
        <v>CDBHC14022.CMU</v>
      </c>
      <c r="L497" s="1" t="str">
        <f>[1]!b_info_name(K497)</f>
        <v>国开行存款证2015</v>
      </c>
      <c r="M497" t="str">
        <f>[1]!b_info_carrydate(K497)</f>
        <v>2014-04-01</v>
      </c>
      <c r="N497" t="str">
        <f>[1]!b_info_maturitydate(K497)</f>
        <v>2015-04-01</v>
      </c>
      <c r="O497" s="7">
        <f>[1]!b_issue_issueprice(K497)</f>
        <v>100</v>
      </c>
      <c r="P497" s="7">
        <f>[1]!b_info_couponrate(K497)</f>
        <v>2.45</v>
      </c>
      <c r="Q497" t="str">
        <f>[1]!b_info_coupon(K497)</f>
        <v>到期一次还本付息</v>
      </c>
      <c r="R497">
        <f>[1]!b_info_interestfrequency(K497)</f>
        <v>0</v>
      </c>
      <c r="S497">
        <f>[1]!b_info_windl2type(K497)</f>
        <v>0</v>
      </c>
      <c r="T497" s="9">
        <f ca="1">[1]!b_pq_volume(K497,parameter!C$2-10,parameter!C$2,100000000)</f>
        <v>0</v>
      </c>
      <c r="U497" s="7">
        <f ca="1">IF(K497&lt;&gt;"",[1]!b_anal_yield_cnbd(K497,parameter!C$2,1),"")</f>
        <v>0</v>
      </c>
      <c r="V497" t="str">
        <f>[1]!b_info_interesttype(A497)</f>
        <v>固定利率</v>
      </c>
      <c r="W497" t="str">
        <f>[1]!b_info_embeddedopt(A497)</f>
        <v>否</v>
      </c>
    </row>
    <row r="498" spans="1:23">
      <c r="A498" s="3" t="s">
        <v>1055</v>
      </c>
      <c r="B498" s="3" t="s">
        <v>97</v>
      </c>
      <c r="C498" s="5">
        <v>40487</v>
      </c>
      <c r="D498" s="3" t="s">
        <v>1056</v>
      </c>
      <c r="E498" s="6"/>
      <c r="F498" s="3"/>
      <c r="G498" s="3"/>
      <c r="H498" s="6">
        <v>3.25</v>
      </c>
      <c r="I498" s="3" t="s">
        <v>62</v>
      </c>
      <c r="J498" s="3" t="s">
        <v>59</v>
      </c>
      <c r="K498" s="1" t="str">
        <f t="shared" si="7"/>
        <v>CDBHC10026.CMU</v>
      </c>
      <c r="L498" s="1" t="str">
        <f>[1]!b_info_name(K498)</f>
        <v>国开行存款证2025</v>
      </c>
      <c r="M498" t="str">
        <f>[1]!b_info_carrydate(K498)</f>
        <v>2010-11-05</v>
      </c>
      <c r="N498" t="str">
        <f>[1]!b_info_maturitydate(K498)</f>
        <v>2025-11-05</v>
      </c>
      <c r="O498" s="7">
        <f>[1]!b_issue_issueprice(K498)</f>
        <v>100</v>
      </c>
      <c r="P498" s="7">
        <f>[1]!b_info_couponrate(K498)</f>
        <v>3.25</v>
      </c>
      <c r="Q498" t="str">
        <f>[1]!b_info_coupon(K498)</f>
        <v>附息</v>
      </c>
      <c r="R498">
        <f>[1]!b_info_interestfrequency(K498)</f>
        <v>2</v>
      </c>
      <c r="S498">
        <f>[1]!b_info_windl2type(K498)</f>
        <v>0</v>
      </c>
      <c r="T498" s="9">
        <f ca="1">[1]!b_pq_volume(K498,parameter!C$2-10,parameter!C$2,100000000)</f>
        <v>0</v>
      </c>
      <c r="U498" s="7">
        <f ca="1">IF(K498&lt;&gt;"",[1]!b_anal_yield_cnbd(K498,parameter!C$2,1),"")</f>
        <v>0</v>
      </c>
      <c r="V498" t="str">
        <f>[1]!b_info_interesttype(A498)</f>
        <v>固定利率</v>
      </c>
      <c r="W498" t="str">
        <f>[1]!b_info_embeddedopt(A498)</f>
        <v>否</v>
      </c>
    </row>
    <row r="499" spans="1:23">
      <c r="A499" s="3" t="s">
        <v>1057</v>
      </c>
      <c r="B499" s="3" t="s">
        <v>1058</v>
      </c>
      <c r="C499" s="5"/>
      <c r="D499" s="3"/>
      <c r="E499" s="6"/>
      <c r="F499" s="3"/>
      <c r="G499" s="3"/>
      <c r="H499" s="6">
        <v>0</v>
      </c>
      <c r="I499" s="3"/>
      <c r="J499" s="3" t="s">
        <v>59</v>
      </c>
      <c r="K499" s="1" t="str">
        <f t="shared" si="7"/>
        <v>0730013.IOC</v>
      </c>
      <c r="L499" s="1" t="str">
        <f>[1]!b_info_name(K499)</f>
        <v>07开元1C</v>
      </c>
      <c r="M499">
        <f>[1]!b_info_carrydate(K499)</f>
        <v>0</v>
      </c>
      <c r="N499">
        <f>[1]!b_info_maturitydate(K499)</f>
        <v>0</v>
      </c>
      <c r="O499" s="7">
        <f>[1]!b_issue_issueprice(K499)</f>
        <v>100</v>
      </c>
      <c r="P499" s="7">
        <f>[1]!b_info_couponrate(K499)</f>
        <v>0</v>
      </c>
      <c r="Q499" t="str">
        <f>[1]!b_info_coupon(K499)</f>
        <v>附息</v>
      </c>
      <c r="R499">
        <f>[1]!b_info_interestfrequency(K499)</f>
        <v>0</v>
      </c>
      <c r="S499">
        <f>[1]!b_info_windl2type(K499)</f>
        <v>0</v>
      </c>
      <c r="T499" s="9">
        <f ca="1">[1]!b_pq_volume(K499,parameter!C$2-10,parameter!C$2,100000000)</f>
        <v>0</v>
      </c>
      <c r="U499" s="7">
        <f ca="1">IF(K499&lt;&gt;"",[1]!b_anal_yield_cnbd(K499,parameter!C$2,1),"")</f>
        <v>0</v>
      </c>
      <c r="V499" t="str">
        <f>[1]!b_info_interesttype(A499)</f>
        <v>固定利率</v>
      </c>
      <c r="W499" t="str">
        <f>[1]!b_info_embeddedopt(A499)</f>
        <v>否</v>
      </c>
    </row>
    <row r="500" spans="1:23">
      <c r="A500" s="3" t="s">
        <v>1059</v>
      </c>
      <c r="B500" s="3" t="s">
        <v>1060</v>
      </c>
      <c r="C500" s="5">
        <v>40191</v>
      </c>
      <c r="D500" s="3"/>
      <c r="E500" s="6">
        <v>0</v>
      </c>
      <c r="F500" s="3"/>
      <c r="G500" s="3"/>
      <c r="H500" s="6">
        <v>3.97</v>
      </c>
      <c r="I500" s="3" t="s">
        <v>58</v>
      </c>
      <c r="J500" s="3" t="s">
        <v>59</v>
      </c>
      <c r="K500" s="1" t="str">
        <f t="shared" si="7"/>
        <v>100201.IB</v>
      </c>
      <c r="L500" s="1" t="str">
        <f>[1]!b_info_name(K500)</f>
        <v>10国开01</v>
      </c>
      <c r="M500" t="str">
        <f>[1]!b_info_carrydate(K500)</f>
        <v>2010-01-20</v>
      </c>
      <c r="N500" t="str">
        <f>[1]!b_info_maturitydate(K500)</f>
        <v>2017-01-20</v>
      </c>
      <c r="O500" s="7">
        <f>[1]!b_issue_issueprice(K500)</f>
        <v>100</v>
      </c>
      <c r="P500" s="7">
        <f>[1]!b_info_couponrate(K500)</f>
        <v>3.97</v>
      </c>
      <c r="Q500" t="str">
        <f>[1]!b_info_coupon(K500)</f>
        <v>附息</v>
      </c>
      <c r="R500">
        <f>[1]!b_info_interestfrequency(K500)</f>
        <v>1</v>
      </c>
      <c r="S500" t="str">
        <f>[1]!b_info_windl2type(K500)</f>
        <v>政策银行债</v>
      </c>
      <c r="T500" s="9">
        <f ca="1">[1]!b_pq_volume(K500,parameter!C$2-10,parameter!C$2,100000000)</f>
        <v>0</v>
      </c>
      <c r="U500" s="7">
        <f ca="1">IF(K500&lt;&gt;"",[1]!b_anal_yield_cnbd(K500,parameter!C$2,1),"")</f>
        <v>0</v>
      </c>
      <c r="V500" t="str">
        <f>[1]!b_info_interesttype(A500)</f>
        <v>固定利率</v>
      </c>
      <c r="W500" t="str">
        <f>[1]!b_info_embeddedopt(A500)</f>
        <v>否</v>
      </c>
    </row>
    <row r="501" spans="1:23">
      <c r="A501" s="3" t="s">
        <v>1061</v>
      </c>
      <c r="B501" s="3" t="s">
        <v>1062</v>
      </c>
      <c r="C501" s="5">
        <v>40953</v>
      </c>
      <c r="D501" s="3"/>
      <c r="E501" s="6">
        <v>0</v>
      </c>
      <c r="F501" s="3"/>
      <c r="G501" s="3"/>
      <c r="H501" s="6">
        <v>2.2</v>
      </c>
      <c r="I501" s="3" t="s">
        <v>58</v>
      </c>
      <c r="J501" s="3" t="s">
        <v>59</v>
      </c>
      <c r="K501" s="1" t="str">
        <f t="shared" si="7"/>
        <v>120208.IB</v>
      </c>
      <c r="L501" s="1" t="str">
        <f>[1]!b_info_name(K501)</f>
        <v>12国开08</v>
      </c>
      <c r="M501" t="str">
        <f>[1]!b_info_carrydate(K501)</f>
        <v>2012-02-21</v>
      </c>
      <c r="N501" t="str">
        <f>[1]!b_info_maturitydate(K501)</f>
        <v>2019-02-21</v>
      </c>
      <c r="O501" s="7">
        <f>[1]!b_issue_issueprice(K501)</f>
        <v>100</v>
      </c>
      <c r="P501" s="7">
        <f>[1]!b_info_couponrate(K501)</f>
        <v>4.2</v>
      </c>
      <c r="Q501" t="str">
        <f>[1]!b_info_coupon(K501)</f>
        <v>附息</v>
      </c>
      <c r="R501">
        <f>[1]!b_info_interestfrequency(K501)</f>
        <v>1</v>
      </c>
      <c r="S501" t="str">
        <f>[1]!b_info_windl2type(K501)</f>
        <v>政策银行债</v>
      </c>
      <c r="T501" s="9">
        <f ca="1">[1]!b_pq_volume(K501,parameter!C$2-10,parameter!C$2,100000000)</f>
        <v>0</v>
      </c>
      <c r="U501" s="7">
        <f ca="1">IF(K501&lt;&gt;"",[1]!b_anal_yield_cnbd(K501,parameter!C$2,1),"")</f>
        <v>0</v>
      </c>
      <c r="V501" t="str">
        <f>[1]!b_info_interesttype(A501)</f>
        <v>浮动利率</v>
      </c>
      <c r="W501" t="str">
        <f>[1]!b_info_embeddedopt(A501)</f>
        <v>否</v>
      </c>
    </row>
    <row r="502" spans="1:23">
      <c r="A502" s="3" t="s">
        <v>1063</v>
      </c>
      <c r="B502" s="3" t="s">
        <v>1064</v>
      </c>
      <c r="C502" s="5">
        <v>42996</v>
      </c>
      <c r="D502" s="3"/>
      <c r="E502" s="6">
        <v>0</v>
      </c>
      <c r="F502" s="3" t="s">
        <v>76</v>
      </c>
      <c r="G502" s="3"/>
      <c r="H502" s="6">
        <v>4.96</v>
      </c>
      <c r="I502" s="3" t="s">
        <v>77</v>
      </c>
      <c r="J502" s="3" t="s">
        <v>59</v>
      </c>
      <c r="K502" s="1" t="str">
        <f t="shared" si="7"/>
        <v>1789265.IB</v>
      </c>
      <c r="L502" s="1" t="str">
        <f>[1]!b_info_name(K502)</f>
        <v>17开元3A</v>
      </c>
      <c r="M502" t="str">
        <f>[1]!b_info_carrydate(K502)</f>
        <v>2017-09-20</v>
      </c>
      <c r="N502" t="str">
        <f>[1]!b_info_maturitydate(K502)</f>
        <v>2018-07-12</v>
      </c>
      <c r="O502" s="7">
        <f>[1]!b_issue_issueprice(K502)</f>
        <v>100</v>
      </c>
      <c r="P502" s="7">
        <f>[1]!b_info_couponrate(K502)</f>
        <v>4.96</v>
      </c>
      <c r="Q502" t="str">
        <f>[1]!b_info_coupon(K502)</f>
        <v>附息</v>
      </c>
      <c r="R502">
        <f>[1]!b_info_interestfrequency(K502)</f>
        <v>4</v>
      </c>
      <c r="S502" t="str">
        <f>[1]!b_info_windl2type(K502)</f>
        <v>银保监会主管ABS</v>
      </c>
      <c r="T502" s="9">
        <f ca="1">[1]!b_pq_volume(K502,parameter!C$2-10,parameter!C$2,100000000)</f>
        <v>0</v>
      </c>
      <c r="U502" s="7">
        <f ca="1">IF(K502&lt;&gt;"",[1]!b_anal_yield_cnbd(K502,parameter!C$2,1),"")</f>
        <v>0</v>
      </c>
      <c r="V502" t="str">
        <f>[1]!b_info_interesttype(A502)</f>
        <v>浮动利率</v>
      </c>
      <c r="W502" t="str">
        <f>[1]!b_info_embeddedopt(A502)</f>
        <v>否</v>
      </c>
    </row>
    <row r="503" spans="1:23">
      <c r="A503" s="3" t="s">
        <v>1065</v>
      </c>
      <c r="B503" s="3" t="s">
        <v>61</v>
      </c>
      <c r="C503" s="5">
        <v>41015</v>
      </c>
      <c r="D503" s="3"/>
      <c r="E503" s="6">
        <v>0</v>
      </c>
      <c r="F503" s="3"/>
      <c r="G503" s="3"/>
      <c r="H503" s="6">
        <v>2.45</v>
      </c>
      <c r="I503" s="3" t="s">
        <v>62</v>
      </c>
      <c r="J503" s="3" t="s">
        <v>59</v>
      </c>
      <c r="K503" s="1" t="str">
        <f t="shared" si="7"/>
        <v>CDBHC12030.CMU</v>
      </c>
      <c r="L503" s="1" t="str">
        <f>[1]!b_info_name(K503)</f>
        <v>国开行存款证2013</v>
      </c>
      <c r="M503" t="str">
        <f>[1]!b_info_carrydate(K503)</f>
        <v>2012-04-16</v>
      </c>
      <c r="N503" t="str">
        <f>[1]!b_info_maturitydate(K503)</f>
        <v>2013-04-16</v>
      </c>
      <c r="O503" s="7">
        <f>[1]!b_issue_issueprice(K503)</f>
        <v>100</v>
      </c>
      <c r="P503" s="7">
        <f>[1]!b_info_couponrate(K503)</f>
        <v>2.45</v>
      </c>
      <c r="Q503" t="str">
        <f>[1]!b_info_coupon(K503)</f>
        <v>附息</v>
      </c>
      <c r="R503">
        <f>[1]!b_info_interestfrequency(K503)</f>
        <v>2</v>
      </c>
      <c r="S503">
        <f>[1]!b_info_windl2type(K503)</f>
        <v>0</v>
      </c>
      <c r="T503" s="9">
        <f ca="1">[1]!b_pq_volume(K503,parameter!C$2-10,parameter!C$2,100000000)</f>
        <v>0</v>
      </c>
      <c r="U503" s="7">
        <f ca="1">IF(K503&lt;&gt;"",[1]!b_anal_yield_cnbd(K503,parameter!C$2,1),"")</f>
        <v>0</v>
      </c>
      <c r="V503" t="str">
        <f>[1]!b_info_interesttype(A503)</f>
        <v>固定利率</v>
      </c>
      <c r="W503" t="str">
        <f>[1]!b_info_embeddedopt(A503)</f>
        <v>否</v>
      </c>
    </row>
    <row r="504" spans="1:23">
      <c r="A504" s="3" t="s">
        <v>1066</v>
      </c>
      <c r="B504" s="3" t="s">
        <v>1067</v>
      </c>
      <c r="C504" s="5">
        <v>40247</v>
      </c>
      <c r="D504" s="3" t="s">
        <v>1068</v>
      </c>
      <c r="E504" s="6">
        <v>300</v>
      </c>
      <c r="F504" s="3"/>
      <c r="G504" s="3"/>
      <c r="H504" s="6">
        <v>4.3</v>
      </c>
      <c r="I504" s="3" t="s">
        <v>58</v>
      </c>
      <c r="J504" s="3" t="s">
        <v>59</v>
      </c>
      <c r="K504" s="1" t="str">
        <f t="shared" si="7"/>
        <v>100205.IB</v>
      </c>
      <c r="L504" s="1" t="str">
        <f>[1]!b_info_name(K504)</f>
        <v>10国开05</v>
      </c>
      <c r="M504" t="str">
        <f>[1]!b_info_carrydate(K504)</f>
        <v>2010-03-17</v>
      </c>
      <c r="N504" t="str">
        <f>[1]!b_info_maturitydate(K504)</f>
        <v>2030-03-17</v>
      </c>
      <c r="O504" s="7">
        <f>[1]!b_issue_issueprice(K504)</f>
        <v>100</v>
      </c>
      <c r="P504" s="7">
        <f>[1]!b_info_couponrate(K504)</f>
        <v>4.3</v>
      </c>
      <c r="Q504" t="str">
        <f>[1]!b_info_coupon(K504)</f>
        <v>附息</v>
      </c>
      <c r="R504">
        <f>[1]!b_info_interestfrequency(K504)</f>
        <v>2</v>
      </c>
      <c r="S504" t="str">
        <f>[1]!b_info_windl2type(K504)</f>
        <v>政策银行债</v>
      </c>
      <c r="T504" s="9">
        <f ca="1">[1]!b_pq_volume(K504,parameter!C$2-10,parameter!C$2,100000000)</f>
        <v>0</v>
      </c>
      <c r="U504" s="7">
        <f ca="1">IF(K504&lt;&gt;"",[1]!b_anal_yield_cnbd(K504,parameter!C$2,1),"")</f>
        <v>2.7899</v>
      </c>
      <c r="V504" t="str">
        <f>[1]!b_info_interesttype(A504)</f>
        <v>固定利率</v>
      </c>
      <c r="W504" t="str">
        <f>[1]!b_info_embeddedopt(A504)</f>
        <v>否</v>
      </c>
    </row>
    <row r="505" spans="1:23">
      <c r="A505" s="3" t="s">
        <v>1069</v>
      </c>
      <c r="B505" s="3" t="s">
        <v>1070</v>
      </c>
      <c r="C505" s="5">
        <v>43535</v>
      </c>
      <c r="D505" s="3"/>
      <c r="E505" s="6">
        <v>0</v>
      </c>
      <c r="F505" s="3"/>
      <c r="G505" s="3"/>
      <c r="H505" s="6">
        <v>2.5</v>
      </c>
      <c r="I505" s="3" t="s">
        <v>62</v>
      </c>
      <c r="J505" s="3" t="s">
        <v>59</v>
      </c>
      <c r="K505" s="1" t="str">
        <f t="shared" si="7"/>
        <v>CDBHC19014.CMU</v>
      </c>
      <c r="L505" s="1" t="str">
        <f>[1]!b_info_name(K505)</f>
        <v>开发银行 2.5% C2020</v>
      </c>
      <c r="M505" t="str">
        <f>[1]!b_info_carrydate(K505)</f>
        <v>2019-03-11</v>
      </c>
      <c r="N505" t="str">
        <f>[1]!b_info_maturitydate(K505)</f>
        <v>2020-03-10</v>
      </c>
      <c r="O505" s="7">
        <f>[1]!b_issue_issueprice(K505)</f>
        <v>100</v>
      </c>
      <c r="P505" s="7">
        <f>[1]!b_info_couponrate(K505)</f>
        <v>2.5</v>
      </c>
      <c r="Q505" t="str">
        <f>[1]!b_info_coupon(K505)</f>
        <v>到期一次还本付息</v>
      </c>
      <c r="R505">
        <f>[1]!b_info_interestfrequency(K505)</f>
        <v>0</v>
      </c>
      <c r="S505">
        <f>[1]!b_info_windl2type(K505)</f>
        <v>0</v>
      </c>
      <c r="T505" s="9">
        <f ca="1">[1]!b_pq_volume(K505,parameter!C$2-10,parameter!C$2,100000000)</f>
        <v>0</v>
      </c>
      <c r="U505" s="7">
        <f ca="1">IF(K505&lt;&gt;"",[1]!b_anal_yield_cnbd(K505,parameter!C$2,1),"")</f>
        <v>0</v>
      </c>
      <c r="V505" t="str">
        <f>[1]!b_info_interesttype(A505)</f>
        <v>固定利率</v>
      </c>
      <c r="W505" t="str">
        <f>[1]!b_info_embeddedopt(A505)</f>
        <v>否</v>
      </c>
    </row>
    <row r="506" spans="1:23">
      <c r="A506" s="3" t="s">
        <v>1071</v>
      </c>
      <c r="B506" s="3" t="s">
        <v>1072</v>
      </c>
      <c r="C506" s="5">
        <v>39211</v>
      </c>
      <c r="D506" s="3"/>
      <c r="E506" s="6">
        <v>0</v>
      </c>
      <c r="F506" s="3"/>
      <c r="G506" s="3"/>
      <c r="H506" s="6">
        <v>2.17</v>
      </c>
      <c r="I506" s="3" t="s">
        <v>58</v>
      </c>
      <c r="J506" s="3" t="s">
        <v>59</v>
      </c>
      <c r="K506" s="1" t="str">
        <f t="shared" si="7"/>
        <v>070206.IB</v>
      </c>
      <c r="L506" s="1" t="str">
        <f>[1]!b_info_name(K506)</f>
        <v>07国开06</v>
      </c>
      <c r="M506" t="str">
        <f>[1]!b_info_carrydate(K506)</f>
        <v>2007-05-14</v>
      </c>
      <c r="N506" t="str">
        <f>[1]!b_info_maturitydate(K506)</f>
        <v>2017-05-14</v>
      </c>
      <c r="O506" s="7">
        <f>[1]!b_issue_issueprice(K506)</f>
        <v>100</v>
      </c>
      <c r="P506" s="7">
        <f>[1]!b_info_couponrate(K506)</f>
        <v>3.46</v>
      </c>
      <c r="Q506" t="str">
        <f>[1]!b_info_coupon(K506)</f>
        <v>附息</v>
      </c>
      <c r="R506">
        <f>[1]!b_info_interestfrequency(K506)</f>
        <v>1</v>
      </c>
      <c r="S506" t="str">
        <f>[1]!b_info_windl2type(K506)</f>
        <v>政策银行债</v>
      </c>
      <c r="T506" s="9">
        <f ca="1">[1]!b_pq_volume(K506,parameter!C$2-10,parameter!C$2,100000000)</f>
        <v>0</v>
      </c>
      <c r="U506" s="7">
        <f ca="1">IF(K506&lt;&gt;"",[1]!b_anal_yield_cnbd(K506,parameter!C$2,1),"")</f>
        <v>0</v>
      </c>
      <c r="V506" t="str">
        <f>[1]!b_info_interesttype(A506)</f>
        <v>浮动利率</v>
      </c>
      <c r="W506" t="str">
        <f>[1]!b_info_embeddedopt(A506)</f>
        <v>否</v>
      </c>
    </row>
    <row r="507" spans="1:23">
      <c r="A507" s="3" t="s">
        <v>1073</v>
      </c>
      <c r="B507" s="3" t="s">
        <v>122</v>
      </c>
      <c r="C507" s="5">
        <v>40681</v>
      </c>
      <c r="D507" s="3"/>
      <c r="E507" s="6">
        <v>0</v>
      </c>
      <c r="F507" s="3"/>
      <c r="G507" s="3"/>
      <c r="H507" s="6">
        <v>0.4</v>
      </c>
      <c r="I507" s="3" t="s">
        <v>62</v>
      </c>
      <c r="J507" s="3" t="s">
        <v>59</v>
      </c>
      <c r="K507" s="1" t="str">
        <f t="shared" si="7"/>
        <v>CDBHC11019.CMU</v>
      </c>
      <c r="L507" s="1" t="str">
        <f>[1]!b_info_name(K507)</f>
        <v>国开行存款证2012</v>
      </c>
      <c r="M507" t="str">
        <f>[1]!b_info_carrydate(K507)</f>
        <v>2011-05-18</v>
      </c>
      <c r="N507" t="str">
        <f>[1]!b_info_maturitydate(K507)</f>
        <v>2012-05-18</v>
      </c>
      <c r="O507" s="7">
        <f>[1]!b_issue_issueprice(K507)</f>
        <v>100</v>
      </c>
      <c r="P507" s="7">
        <f>[1]!b_info_couponrate(K507)</f>
        <v>0.4</v>
      </c>
      <c r="Q507" t="str">
        <f>[1]!b_info_coupon(K507)</f>
        <v>附息</v>
      </c>
      <c r="R507">
        <f>[1]!b_info_interestfrequency(K507)</f>
        <v>2</v>
      </c>
      <c r="S507">
        <f>[1]!b_info_windl2type(K507)</f>
        <v>0</v>
      </c>
      <c r="T507" s="9">
        <f ca="1">[1]!b_pq_volume(K507,parameter!C$2-10,parameter!C$2,100000000)</f>
        <v>0</v>
      </c>
      <c r="U507" s="7">
        <f ca="1">IF(K507&lt;&gt;"",[1]!b_anal_yield_cnbd(K507,parameter!C$2,1),"")</f>
        <v>0</v>
      </c>
      <c r="V507" t="str">
        <f>[1]!b_info_interesttype(A507)</f>
        <v>固定利率</v>
      </c>
      <c r="W507" t="str">
        <f>[1]!b_info_embeddedopt(A507)</f>
        <v>否</v>
      </c>
    </row>
    <row r="508" spans="1:23">
      <c r="A508" s="3" t="s">
        <v>1074</v>
      </c>
      <c r="B508" s="3" t="s">
        <v>1075</v>
      </c>
      <c r="C508" s="5">
        <v>40990</v>
      </c>
      <c r="D508" s="3"/>
      <c r="E508" s="6">
        <v>0</v>
      </c>
      <c r="F508" s="3"/>
      <c r="G508" s="3"/>
      <c r="H508" s="6">
        <v>4.1</v>
      </c>
      <c r="I508" s="3" t="s">
        <v>58</v>
      </c>
      <c r="J508" s="3" t="s">
        <v>59</v>
      </c>
      <c r="K508" s="1" t="str">
        <f t="shared" si="7"/>
        <v>120214.IB</v>
      </c>
      <c r="L508" s="1" t="str">
        <f>[1]!b_info_name(K508)</f>
        <v>12国开14</v>
      </c>
      <c r="M508" t="str">
        <f>[1]!b_info_carrydate(K508)</f>
        <v>2012-03-26</v>
      </c>
      <c r="N508" t="str">
        <f>[1]!b_info_maturitydate(K508)</f>
        <v>2017-03-26</v>
      </c>
      <c r="O508" s="7">
        <f>[1]!b_issue_issueprice(K508)</f>
        <v>100</v>
      </c>
      <c r="P508" s="7">
        <f>[1]!b_info_couponrate(K508)</f>
        <v>4.1</v>
      </c>
      <c r="Q508" t="str">
        <f>[1]!b_info_coupon(K508)</f>
        <v>附息</v>
      </c>
      <c r="R508">
        <f>[1]!b_info_interestfrequency(K508)</f>
        <v>1</v>
      </c>
      <c r="S508" t="str">
        <f>[1]!b_info_windl2type(K508)</f>
        <v>政策银行债</v>
      </c>
      <c r="T508" s="9">
        <f ca="1">[1]!b_pq_volume(K508,parameter!C$2-10,parameter!C$2,100000000)</f>
        <v>0</v>
      </c>
      <c r="U508" s="7">
        <f ca="1">IF(K508&lt;&gt;"",[1]!b_anal_yield_cnbd(K508,parameter!C$2,1),"")</f>
        <v>0</v>
      </c>
      <c r="V508" t="str">
        <f>[1]!b_info_interesttype(A508)</f>
        <v>固定利率</v>
      </c>
      <c r="W508" t="str">
        <f>[1]!b_info_embeddedopt(A508)</f>
        <v>否</v>
      </c>
    </row>
    <row r="509" spans="1:23">
      <c r="A509" s="3" t="s">
        <v>1076</v>
      </c>
      <c r="B509" s="3" t="s">
        <v>1077</v>
      </c>
      <c r="C509" s="5">
        <v>44266</v>
      </c>
      <c r="D509" s="3"/>
      <c r="E509" s="6">
        <v>0</v>
      </c>
      <c r="F509" s="3"/>
      <c r="G509" s="3"/>
      <c r="H509" s="6">
        <v>2.1179</v>
      </c>
      <c r="I509" s="3" t="s">
        <v>58</v>
      </c>
      <c r="J509" s="3" t="s">
        <v>59</v>
      </c>
      <c r="K509" s="1" t="str">
        <f t="shared" si="7"/>
        <v>217702.IB</v>
      </c>
      <c r="L509" s="1" t="str">
        <f>[1]!b_info_name(K509)</f>
        <v>21贴现国开02</v>
      </c>
      <c r="M509" t="str">
        <f>[1]!b_info_carrydate(K509)</f>
        <v>2021-03-15</v>
      </c>
      <c r="N509" t="str">
        <f>[1]!b_info_maturitydate(K509)</f>
        <v>2021-06-15</v>
      </c>
      <c r="O509" s="7">
        <f>[1]!b_issue_issueprice(K509)</f>
        <v>99.469</v>
      </c>
      <c r="P509" s="7">
        <f>[1]!b_info_couponrate(K509)</f>
        <v>2.1179</v>
      </c>
      <c r="Q509" t="str">
        <f>[1]!b_info_coupon(K509)</f>
        <v>贴现</v>
      </c>
      <c r="R509">
        <f>[1]!b_info_interestfrequency(K509)</f>
        <v>0</v>
      </c>
      <c r="S509" t="str">
        <f>[1]!b_info_windl2type(K509)</f>
        <v>政策银行债</v>
      </c>
      <c r="T509" s="9">
        <f ca="1">[1]!b_pq_volume(K509,parameter!C$2-10,parameter!C$2,100000000)</f>
        <v>0</v>
      </c>
      <c r="U509" s="7">
        <f ca="1">IF(K509&lt;&gt;"",[1]!b_anal_yield_cnbd(K509,parameter!C$2,1),"")</f>
        <v>0</v>
      </c>
      <c r="V509" t="str">
        <f>[1]!b_info_interesttype(A509)</f>
        <v>固定利率</v>
      </c>
      <c r="W509" t="str">
        <f>[1]!b_info_embeddedopt(A509)</f>
        <v>否</v>
      </c>
    </row>
    <row r="510" spans="1:23">
      <c r="A510" s="3" t="s">
        <v>1078</v>
      </c>
      <c r="B510" s="3" t="s">
        <v>1079</v>
      </c>
      <c r="C510" s="5">
        <v>38609</v>
      </c>
      <c r="D510" s="3"/>
      <c r="E510" s="6">
        <v>0</v>
      </c>
      <c r="F510" s="3"/>
      <c r="G510" s="3"/>
      <c r="H510" s="6">
        <v>1.85</v>
      </c>
      <c r="I510" s="3" t="s">
        <v>58</v>
      </c>
      <c r="J510" s="3" t="s">
        <v>59</v>
      </c>
      <c r="K510" s="1" t="str">
        <f t="shared" si="7"/>
        <v>050218.IB</v>
      </c>
      <c r="L510" s="1" t="str">
        <f>[1]!b_info_name(K510)</f>
        <v>05国开18</v>
      </c>
      <c r="M510" t="str">
        <f>[1]!b_info_carrydate(K510)</f>
        <v>2005-12-21</v>
      </c>
      <c r="N510" t="str">
        <f>[1]!b_info_maturitydate(K510)</f>
        <v>2007-12-21</v>
      </c>
      <c r="O510" s="7">
        <f>[1]!b_issue_issueprice(K510)</f>
        <v>100</v>
      </c>
      <c r="P510" s="7">
        <f>[1]!b_info_couponrate(K510)</f>
        <v>1.85</v>
      </c>
      <c r="Q510" t="str">
        <f>[1]!b_info_coupon(K510)</f>
        <v>附息</v>
      </c>
      <c r="R510">
        <f>[1]!b_info_interestfrequency(K510)</f>
        <v>1</v>
      </c>
      <c r="S510" t="str">
        <f>[1]!b_info_windl2type(K510)</f>
        <v>政策银行债</v>
      </c>
      <c r="T510" s="9">
        <f ca="1">[1]!b_pq_volume(K510,parameter!C$2-10,parameter!C$2,100000000)</f>
        <v>0</v>
      </c>
      <c r="U510" s="7">
        <f ca="1">IF(K510&lt;&gt;"",[1]!b_anal_yield_cnbd(K510,parameter!C$2,1),"")</f>
        <v>0</v>
      </c>
      <c r="V510" t="str">
        <f>[1]!b_info_interesttype(A510)</f>
        <v>固定利率</v>
      </c>
      <c r="W510" t="str">
        <f>[1]!b_info_embeddedopt(A510)</f>
        <v>否</v>
      </c>
    </row>
    <row r="511" spans="1:23">
      <c r="A511" s="3" t="s">
        <v>1080</v>
      </c>
      <c r="B511" s="3" t="s">
        <v>1081</v>
      </c>
      <c r="C511" s="5">
        <v>41016</v>
      </c>
      <c r="D511" s="3"/>
      <c r="E511" s="6">
        <v>0</v>
      </c>
      <c r="F511" s="3"/>
      <c r="G511" s="3"/>
      <c r="H511" s="6">
        <v>4.44</v>
      </c>
      <c r="I511" s="3" t="s">
        <v>58</v>
      </c>
      <c r="J511" s="3" t="s">
        <v>59</v>
      </c>
      <c r="K511" s="1" t="str">
        <f t="shared" si="7"/>
        <v>120222.IB</v>
      </c>
      <c r="L511" s="1" t="str">
        <f>[1]!b_info_name(K511)</f>
        <v>12国开22</v>
      </c>
      <c r="M511" t="str">
        <f>[1]!b_info_carrydate(K511)</f>
        <v>2012-04-23</v>
      </c>
      <c r="N511" t="str">
        <f>[1]!b_info_maturitydate(K511)</f>
        <v>2022-04-23</v>
      </c>
      <c r="O511" s="7">
        <f>[1]!b_issue_issueprice(K511)</f>
        <v>100</v>
      </c>
      <c r="P511" s="7">
        <f>[1]!b_info_couponrate(K511)</f>
        <v>4.44</v>
      </c>
      <c r="Q511" t="str">
        <f>[1]!b_info_coupon(K511)</f>
        <v>附息</v>
      </c>
      <c r="R511">
        <f>[1]!b_info_interestfrequency(K511)</f>
        <v>1</v>
      </c>
      <c r="S511" t="str">
        <f>[1]!b_info_windl2type(K511)</f>
        <v>政策银行债</v>
      </c>
      <c r="T511" s="9">
        <f ca="1">[1]!b_pq_volume(K511,parameter!C$2-10,parameter!C$2,100000000)</f>
        <v>0</v>
      </c>
      <c r="U511" s="7">
        <f ca="1">IF(K511&lt;&gt;"",[1]!b_anal_yield_cnbd(K511,parameter!C$2,1),"")</f>
        <v>0</v>
      </c>
      <c r="V511" t="str">
        <f>[1]!b_info_interesttype(A511)</f>
        <v>固定利率</v>
      </c>
      <c r="W511" t="str">
        <f>[1]!b_info_embeddedopt(A511)</f>
        <v>否</v>
      </c>
    </row>
    <row r="512" spans="1:23">
      <c r="A512" s="3" t="s">
        <v>1082</v>
      </c>
      <c r="B512" s="3" t="s">
        <v>1083</v>
      </c>
      <c r="C512" s="5">
        <v>40045</v>
      </c>
      <c r="D512" s="3"/>
      <c r="E512" s="6">
        <v>0</v>
      </c>
      <c r="F512" s="3"/>
      <c r="G512" s="3"/>
      <c r="H512" s="6">
        <v>0</v>
      </c>
      <c r="I512" s="3" t="s">
        <v>62</v>
      </c>
      <c r="J512" s="3" t="s">
        <v>59</v>
      </c>
      <c r="K512" s="1" t="str">
        <f t="shared" si="7"/>
        <v>BCMKN09014.CMU</v>
      </c>
      <c r="L512" s="1" t="str">
        <f>[1]!b_info_name(K512)</f>
        <v>国开行票据2011</v>
      </c>
      <c r="M512" t="str">
        <f>[1]!b_info_carrydate(K512)</f>
        <v>2009-08-20</v>
      </c>
      <c r="N512" t="str">
        <f>[1]!b_info_maturitydate(K512)</f>
        <v>2011-08-20</v>
      </c>
      <c r="O512" s="7">
        <f>[1]!b_issue_issueprice(K512)</f>
        <v>100</v>
      </c>
      <c r="P512" s="7">
        <f>[1]!b_info_couponrate(K512)</f>
        <v>0</v>
      </c>
      <c r="Q512" t="str">
        <f>[1]!b_info_coupon(K512)</f>
        <v>附息</v>
      </c>
      <c r="R512">
        <f>[1]!b_info_interestfrequency(K512)</f>
        <v>4</v>
      </c>
      <c r="S512">
        <f>[1]!b_info_windl2type(K512)</f>
        <v>0</v>
      </c>
      <c r="T512" s="9">
        <f ca="1">[1]!b_pq_volume(K512,parameter!C$2-10,parameter!C$2,100000000)</f>
        <v>0</v>
      </c>
      <c r="U512" s="7">
        <f ca="1">IF(K512&lt;&gt;"",[1]!b_anal_yield_cnbd(K512,parameter!C$2,1),"")</f>
        <v>0</v>
      </c>
      <c r="V512" t="str">
        <f>[1]!b_info_interesttype(A512)</f>
        <v>浮动利率</v>
      </c>
      <c r="W512" t="str">
        <f>[1]!b_info_embeddedopt(A512)</f>
        <v>否</v>
      </c>
    </row>
    <row r="513" spans="1:23">
      <c r="A513" s="3" t="s">
        <v>1084</v>
      </c>
      <c r="B513" s="3" t="s">
        <v>120</v>
      </c>
      <c r="C513" s="5">
        <v>41715</v>
      </c>
      <c r="D513" s="3"/>
      <c r="E513" s="6">
        <v>0</v>
      </c>
      <c r="F513" s="3"/>
      <c r="G513" s="3"/>
      <c r="H513" s="6">
        <v>2.65</v>
      </c>
      <c r="I513" s="3" t="s">
        <v>62</v>
      </c>
      <c r="J513" s="3" t="s">
        <v>59</v>
      </c>
      <c r="K513" s="1" t="str">
        <f t="shared" si="7"/>
        <v>CDBHC14019.CMU</v>
      </c>
      <c r="L513" s="1" t="str">
        <f>[1]!b_info_name(K513)</f>
        <v>国开行存款证2015</v>
      </c>
      <c r="M513" t="str">
        <f>[1]!b_info_carrydate(K513)</f>
        <v>2014-03-17</v>
      </c>
      <c r="N513" t="str">
        <f>[1]!b_info_maturitydate(K513)</f>
        <v>2015-03-17</v>
      </c>
      <c r="O513" s="7">
        <f>[1]!b_issue_issueprice(K513)</f>
        <v>100</v>
      </c>
      <c r="P513" s="7">
        <f>[1]!b_info_couponrate(K513)</f>
        <v>2.65</v>
      </c>
      <c r="Q513" t="str">
        <f>[1]!b_info_coupon(K513)</f>
        <v>到期一次还本付息</v>
      </c>
      <c r="R513">
        <f>[1]!b_info_interestfrequency(K513)</f>
        <v>0</v>
      </c>
      <c r="S513">
        <f>[1]!b_info_windl2type(K513)</f>
        <v>0</v>
      </c>
      <c r="T513" s="9">
        <f ca="1">[1]!b_pq_volume(K513,parameter!C$2-10,parameter!C$2,100000000)</f>
        <v>0</v>
      </c>
      <c r="U513" s="7">
        <f ca="1">IF(K513&lt;&gt;"",[1]!b_anal_yield_cnbd(K513,parameter!C$2,1),"")</f>
        <v>0</v>
      </c>
      <c r="V513" t="str">
        <f>[1]!b_info_interesttype(A513)</f>
        <v>固定利率</v>
      </c>
      <c r="W513" t="str">
        <f>[1]!b_info_embeddedopt(A513)</f>
        <v>否</v>
      </c>
    </row>
    <row r="514" spans="1:23">
      <c r="A514" s="3" t="s">
        <v>1085</v>
      </c>
      <c r="B514" s="3" t="s">
        <v>1086</v>
      </c>
      <c r="C514" s="5">
        <v>42269</v>
      </c>
      <c r="D514" s="3"/>
      <c r="E514" s="6">
        <v>0</v>
      </c>
      <c r="F514" s="3"/>
      <c r="G514" s="3"/>
      <c r="H514" s="6">
        <v>2.5</v>
      </c>
      <c r="I514" s="3" t="s">
        <v>58</v>
      </c>
      <c r="J514" s="3" t="s">
        <v>59</v>
      </c>
      <c r="K514" s="1" t="str">
        <f t="shared" si="7"/>
        <v>150219.IB</v>
      </c>
      <c r="L514" s="1" t="str">
        <f>[1]!b_info_name(K514)</f>
        <v>15国开19</v>
      </c>
      <c r="M514" t="str">
        <f>[1]!b_info_carrydate(K514)</f>
        <v>2015-09-24</v>
      </c>
      <c r="N514" t="str">
        <f>[1]!b_info_maturitydate(K514)</f>
        <v>2016-09-24</v>
      </c>
      <c r="O514" s="7">
        <f>[1]!b_issue_issueprice(K514)</f>
        <v>100</v>
      </c>
      <c r="P514" s="7">
        <f>[1]!b_info_couponrate(K514)</f>
        <v>2.5</v>
      </c>
      <c r="Q514" t="str">
        <f>[1]!b_info_coupon(K514)</f>
        <v>到期一次还本付息</v>
      </c>
      <c r="R514">
        <f>[1]!b_info_interestfrequency(K514)</f>
        <v>0</v>
      </c>
      <c r="S514" t="str">
        <f>[1]!b_info_windl2type(K514)</f>
        <v>政策银行债</v>
      </c>
      <c r="T514" s="9">
        <f ca="1">[1]!b_pq_volume(K514,parameter!C$2-10,parameter!C$2,100000000)</f>
        <v>0</v>
      </c>
      <c r="U514" s="7">
        <f ca="1">IF(K514&lt;&gt;"",[1]!b_anal_yield_cnbd(K514,parameter!C$2,1),"")</f>
        <v>0</v>
      </c>
      <c r="V514" t="str">
        <f>[1]!b_info_interesttype(A514)</f>
        <v>固定利率</v>
      </c>
      <c r="W514" t="str">
        <f>[1]!b_info_embeddedopt(A514)</f>
        <v>否</v>
      </c>
    </row>
    <row r="515" spans="1:23">
      <c r="A515" s="3" t="s">
        <v>1087</v>
      </c>
      <c r="B515" s="3" t="s">
        <v>1088</v>
      </c>
      <c r="C515" s="5">
        <v>40689</v>
      </c>
      <c r="D515" s="3"/>
      <c r="E515" s="6">
        <v>0</v>
      </c>
      <c r="F515" s="3"/>
      <c r="G515" s="3"/>
      <c r="H515" s="6">
        <v>4.37</v>
      </c>
      <c r="I515" s="3" t="s">
        <v>58</v>
      </c>
      <c r="J515" s="3" t="s">
        <v>59</v>
      </c>
      <c r="K515" s="1" t="str">
        <f t="shared" si="7"/>
        <v>110235.IB</v>
      </c>
      <c r="L515" s="1" t="str">
        <f>[1]!b_info_name(K515)</f>
        <v>11国开35</v>
      </c>
      <c r="M515" t="str">
        <f>[1]!b_info_carrydate(K515)</f>
        <v>2011-06-08</v>
      </c>
      <c r="N515" t="str">
        <f>[1]!b_info_maturitydate(K515)</f>
        <v>2018-06-08</v>
      </c>
      <c r="O515" s="7">
        <f>[1]!b_issue_issueprice(K515)</f>
        <v>100</v>
      </c>
      <c r="P515" s="7">
        <f>[1]!b_info_couponrate(K515)</f>
        <v>4.37</v>
      </c>
      <c r="Q515" t="str">
        <f>[1]!b_info_coupon(K515)</f>
        <v>附息</v>
      </c>
      <c r="R515">
        <f>[1]!b_info_interestfrequency(K515)</f>
        <v>1</v>
      </c>
      <c r="S515" t="str">
        <f>[1]!b_info_windl2type(K515)</f>
        <v>政策银行债</v>
      </c>
      <c r="T515" s="9">
        <f ca="1">[1]!b_pq_volume(K515,parameter!C$2-10,parameter!C$2,100000000)</f>
        <v>0</v>
      </c>
      <c r="U515" s="7">
        <f ca="1">IF(K515&lt;&gt;"",[1]!b_anal_yield_cnbd(K515,parameter!C$2,1),"")</f>
        <v>0</v>
      </c>
      <c r="V515" t="str">
        <f>[1]!b_info_interesttype(A515)</f>
        <v>固定利率</v>
      </c>
      <c r="W515" t="str">
        <f>[1]!b_info_embeddedopt(A515)</f>
        <v>否</v>
      </c>
    </row>
    <row r="516" spans="1:23">
      <c r="A516" s="3" t="s">
        <v>1089</v>
      </c>
      <c r="B516" s="3" t="s">
        <v>1090</v>
      </c>
      <c r="C516" s="5">
        <v>36334</v>
      </c>
      <c r="D516" s="3"/>
      <c r="E516" s="6">
        <v>0</v>
      </c>
      <c r="F516" s="3"/>
      <c r="G516" s="3"/>
      <c r="H516" s="6">
        <v>4.971</v>
      </c>
      <c r="I516" s="3" t="s">
        <v>58</v>
      </c>
      <c r="J516" s="3" t="s">
        <v>59</v>
      </c>
      <c r="K516" s="1" t="str">
        <f t="shared" si="7"/>
        <v>9015.IB</v>
      </c>
      <c r="L516" s="1" t="str">
        <f>[1]!b_info_name(K516)</f>
        <v>99国开债4</v>
      </c>
      <c r="M516" t="str">
        <f>[1]!b_info_carrydate(K516)</f>
        <v>1999-06-26</v>
      </c>
      <c r="N516" t="str">
        <f>[1]!b_info_maturitydate(K516)</f>
        <v>2009-06-26</v>
      </c>
      <c r="O516" s="7">
        <f>[1]!b_issue_issueprice(K516)</f>
        <v>100</v>
      </c>
      <c r="P516" s="7">
        <f>[1]!b_info_couponrate(K516)</f>
        <v>3.081</v>
      </c>
      <c r="Q516" t="str">
        <f>[1]!b_info_coupon(K516)</f>
        <v>附息</v>
      </c>
      <c r="R516">
        <f>[1]!b_info_interestfrequency(K516)</f>
        <v>1</v>
      </c>
      <c r="S516" t="str">
        <f>[1]!b_info_windl2type(K516)</f>
        <v>政策银行债</v>
      </c>
      <c r="T516" s="9">
        <f ca="1">[1]!b_pq_volume(K516,parameter!C$2-10,parameter!C$2,100000000)</f>
        <v>0</v>
      </c>
      <c r="U516" s="7">
        <f ca="1">IF(K516&lt;&gt;"",[1]!b_anal_yield_cnbd(K516,parameter!C$2,1),"")</f>
        <v>0</v>
      </c>
      <c r="V516" t="str">
        <f>[1]!b_info_interesttype(A516)</f>
        <v>浮动利率</v>
      </c>
      <c r="W516" t="str">
        <f>[1]!b_info_embeddedopt(A516)</f>
        <v>否</v>
      </c>
    </row>
    <row r="517" spans="1:23">
      <c r="A517" s="3" t="s">
        <v>1091</v>
      </c>
      <c r="B517" s="3" t="s">
        <v>1092</v>
      </c>
      <c r="C517" s="5">
        <v>40064</v>
      </c>
      <c r="D517" s="3"/>
      <c r="E517" s="6">
        <v>0</v>
      </c>
      <c r="F517" s="3"/>
      <c r="G517" s="3"/>
      <c r="H517" s="6">
        <v>3.45</v>
      </c>
      <c r="I517" s="3" t="s">
        <v>58</v>
      </c>
      <c r="J517" s="3" t="s">
        <v>59</v>
      </c>
      <c r="K517" s="1" t="str">
        <f t="shared" si="7"/>
        <v>090211.IB</v>
      </c>
      <c r="L517" s="1" t="str">
        <f>[1]!b_info_name(K517)</f>
        <v>09国开11</v>
      </c>
      <c r="M517" t="str">
        <f>[1]!b_info_carrydate(K517)</f>
        <v>2009-09-16</v>
      </c>
      <c r="N517" t="str">
        <f>[1]!b_info_maturitydate(K517)</f>
        <v>2014-09-16</v>
      </c>
      <c r="O517" s="7">
        <f>[1]!b_issue_issueprice(K517)</f>
        <v>100</v>
      </c>
      <c r="P517" s="7">
        <f>[1]!b_info_couponrate(K517)</f>
        <v>3.45</v>
      </c>
      <c r="Q517" t="str">
        <f>[1]!b_info_coupon(K517)</f>
        <v>附息</v>
      </c>
      <c r="R517">
        <f>[1]!b_info_interestfrequency(K517)</f>
        <v>1</v>
      </c>
      <c r="S517" t="str">
        <f>[1]!b_info_windl2type(K517)</f>
        <v>政策银行债</v>
      </c>
      <c r="T517" s="9">
        <f ca="1">[1]!b_pq_volume(K517,parameter!C$2-10,parameter!C$2,100000000)</f>
        <v>0</v>
      </c>
      <c r="U517" s="7">
        <f ca="1">IF(K517&lt;&gt;"",[1]!b_anal_yield_cnbd(K517,parameter!C$2,1),"")</f>
        <v>0</v>
      </c>
      <c r="V517" t="str">
        <f>[1]!b_info_interesttype(A517)</f>
        <v>固定利率</v>
      </c>
      <c r="W517" t="str">
        <f>[1]!b_info_embeddedopt(A517)</f>
        <v>否</v>
      </c>
    </row>
    <row r="518" spans="1:23">
      <c r="A518" s="3" t="s">
        <v>1093</v>
      </c>
      <c r="B518" s="3" t="s">
        <v>1094</v>
      </c>
      <c r="C518" s="5">
        <v>42626</v>
      </c>
      <c r="D518" s="3"/>
      <c r="E518" s="6">
        <v>0</v>
      </c>
      <c r="F518" s="3"/>
      <c r="G518" s="3"/>
      <c r="H518" s="6">
        <v>2.6998</v>
      </c>
      <c r="I518" s="3" t="s">
        <v>301</v>
      </c>
      <c r="J518" s="3" t="s">
        <v>59</v>
      </c>
      <c r="K518" s="1" t="str">
        <f t="shared" ref="K518:K581" si="8">A518</f>
        <v>111601002.IB</v>
      </c>
      <c r="L518" s="1" t="str">
        <f>[1]!b_info_name(K518)</f>
        <v>16国开CD002</v>
      </c>
      <c r="M518" t="str">
        <f>[1]!b_info_carrydate(K518)</f>
        <v>2016-09-14</v>
      </c>
      <c r="N518" t="str">
        <f>[1]!b_info_maturitydate(K518)</f>
        <v>2016-12-14</v>
      </c>
      <c r="O518" s="7">
        <f>[1]!b_issue_issueprice(K518)</f>
        <v>99.3314</v>
      </c>
      <c r="P518" s="7">
        <f>[1]!b_info_couponrate(K518)</f>
        <v>2.6998</v>
      </c>
      <c r="Q518" t="str">
        <f>[1]!b_info_coupon(K518)</f>
        <v>贴现</v>
      </c>
      <c r="R518">
        <f>[1]!b_info_interestfrequency(K518)</f>
        <v>0</v>
      </c>
      <c r="S518" t="str">
        <f>[1]!b_info_windl2type(K518)</f>
        <v>同业存单</v>
      </c>
      <c r="T518" s="9">
        <f ca="1">[1]!b_pq_volume(K518,parameter!C$2-10,parameter!C$2,100000000)</f>
        <v>0</v>
      </c>
      <c r="U518" s="7">
        <f ca="1">IF(K518&lt;&gt;"",[1]!b_anal_yield_cnbd(K518,parameter!C$2,1),"")</f>
        <v>0</v>
      </c>
      <c r="V518" t="str">
        <f>[1]!b_info_interesttype(A518)</f>
        <v>固定利率</v>
      </c>
      <c r="W518" t="str">
        <f>[1]!b_info_embeddedopt(A518)</f>
        <v>否</v>
      </c>
    </row>
    <row r="519" spans="1:23">
      <c r="A519" s="3" t="s">
        <v>1095</v>
      </c>
      <c r="B519" s="3" t="s">
        <v>1096</v>
      </c>
      <c r="C519" s="5">
        <v>37755</v>
      </c>
      <c r="D519" s="3"/>
      <c r="E519" s="6">
        <v>0</v>
      </c>
      <c r="F519" s="3"/>
      <c r="G519" s="3"/>
      <c r="H519" s="6">
        <v>2.186</v>
      </c>
      <c r="I519" s="3" t="s">
        <v>58</v>
      </c>
      <c r="J519" s="3" t="s">
        <v>59</v>
      </c>
      <c r="K519" s="1" t="str">
        <f t="shared" si="8"/>
        <v>030204.IB</v>
      </c>
      <c r="L519" s="1" t="str">
        <f>[1]!b_info_name(K519)</f>
        <v>03国开04</v>
      </c>
      <c r="M519" t="str">
        <f>[1]!b_info_carrydate(K519)</f>
        <v>2003-05-19</v>
      </c>
      <c r="N519" t="str">
        <f>[1]!b_info_maturitydate(K519)</f>
        <v>2003-11-19</v>
      </c>
      <c r="O519" s="7">
        <f>[1]!b_issue_issueprice(K519)</f>
        <v>98.91</v>
      </c>
      <c r="P519" s="7">
        <f>[1]!b_info_couponrate(K519)</f>
        <v>2.186</v>
      </c>
      <c r="Q519" t="str">
        <f>[1]!b_info_coupon(K519)</f>
        <v>贴现</v>
      </c>
      <c r="R519">
        <f>[1]!b_info_interestfrequency(K519)</f>
        <v>0</v>
      </c>
      <c r="S519" t="str">
        <f>[1]!b_info_windl2type(K519)</f>
        <v>政策银行债</v>
      </c>
      <c r="T519" s="9">
        <f ca="1">[1]!b_pq_volume(K519,parameter!C$2-10,parameter!C$2,100000000)</f>
        <v>0</v>
      </c>
      <c r="U519" s="7">
        <f ca="1">IF(K519&lt;&gt;"",[1]!b_anal_yield_cnbd(K519,parameter!C$2,1),"")</f>
        <v>0</v>
      </c>
      <c r="V519" t="str">
        <f>[1]!b_info_interesttype(A519)</f>
        <v>固定利率</v>
      </c>
      <c r="W519" t="str">
        <f>[1]!b_info_embeddedopt(A519)</f>
        <v>否</v>
      </c>
    </row>
    <row r="520" spans="1:23">
      <c r="A520" s="3" t="s">
        <v>1097</v>
      </c>
      <c r="B520" s="3" t="s">
        <v>1098</v>
      </c>
      <c r="C520" s="5">
        <v>40758</v>
      </c>
      <c r="D520" s="3"/>
      <c r="E520" s="6">
        <v>0</v>
      </c>
      <c r="F520" s="3"/>
      <c r="G520" s="3"/>
      <c r="H520" s="6">
        <v>4.9</v>
      </c>
      <c r="I520" s="3" t="s">
        <v>58</v>
      </c>
      <c r="J520" s="3" t="s">
        <v>59</v>
      </c>
      <c r="K520" s="1" t="str">
        <f t="shared" si="8"/>
        <v>110244.IB</v>
      </c>
      <c r="L520" s="1" t="str">
        <f>[1]!b_info_name(K520)</f>
        <v>11国开44</v>
      </c>
      <c r="M520" t="str">
        <f>[1]!b_info_carrydate(K520)</f>
        <v>2011-08-09</v>
      </c>
      <c r="N520" t="str">
        <f>[1]!b_info_maturitydate(K520)</f>
        <v>2021-08-09</v>
      </c>
      <c r="O520" s="7">
        <f>[1]!b_issue_issueprice(K520)</f>
        <v>100</v>
      </c>
      <c r="P520" s="7">
        <f>[1]!b_info_couponrate(K520)</f>
        <v>4.9</v>
      </c>
      <c r="Q520" t="str">
        <f>[1]!b_info_coupon(K520)</f>
        <v>附息</v>
      </c>
      <c r="R520">
        <f>[1]!b_info_interestfrequency(K520)</f>
        <v>1</v>
      </c>
      <c r="S520" t="str">
        <f>[1]!b_info_windl2type(K520)</f>
        <v>政策银行债</v>
      </c>
      <c r="T520" s="9">
        <f ca="1">[1]!b_pq_volume(K520,parameter!C$2-10,parameter!C$2,100000000)</f>
        <v>0</v>
      </c>
      <c r="U520" s="7">
        <f ca="1">IF(K520&lt;&gt;"",[1]!b_anal_yield_cnbd(K520,parameter!C$2,1),"")</f>
        <v>0</v>
      </c>
      <c r="V520" t="str">
        <f>[1]!b_info_interesttype(A520)</f>
        <v>固定利率</v>
      </c>
      <c r="W520" t="str">
        <f>[1]!b_info_embeddedopt(A520)</f>
        <v>否</v>
      </c>
    </row>
    <row r="521" spans="1:23">
      <c r="A521" s="3" t="s">
        <v>1099</v>
      </c>
      <c r="B521" s="3" t="s">
        <v>1100</v>
      </c>
      <c r="C521" s="5">
        <v>39022</v>
      </c>
      <c r="D521" s="3"/>
      <c r="E521" s="6">
        <v>0</v>
      </c>
      <c r="F521" s="3"/>
      <c r="G521" s="3"/>
      <c r="H521" s="6">
        <v>1.97</v>
      </c>
      <c r="I521" s="3" t="s">
        <v>58</v>
      </c>
      <c r="J521" s="3" t="s">
        <v>59</v>
      </c>
      <c r="K521" s="1" t="str">
        <f t="shared" si="8"/>
        <v>060228.IB</v>
      </c>
      <c r="L521" s="1" t="str">
        <f>[1]!b_info_name(K521)</f>
        <v>06国开28</v>
      </c>
      <c r="M521" t="str">
        <f>[1]!b_info_carrydate(K521)</f>
        <v>2006-11-06</v>
      </c>
      <c r="N521" t="str">
        <f>[1]!b_info_maturitydate(K521)</f>
        <v>2016-11-06</v>
      </c>
      <c r="O521" s="7">
        <f>[1]!b_issue_issueprice(K521)</f>
        <v>100</v>
      </c>
      <c r="P521" s="7">
        <f>[1]!b_info_couponrate(K521)</f>
        <v>2.99</v>
      </c>
      <c r="Q521" t="str">
        <f>[1]!b_info_coupon(K521)</f>
        <v>附息</v>
      </c>
      <c r="R521">
        <f>[1]!b_info_interestfrequency(K521)</f>
        <v>1</v>
      </c>
      <c r="S521" t="str">
        <f>[1]!b_info_windl2type(K521)</f>
        <v>政策银行债</v>
      </c>
      <c r="T521" s="9">
        <f ca="1">[1]!b_pq_volume(K521,parameter!C$2-10,parameter!C$2,100000000)</f>
        <v>0</v>
      </c>
      <c r="U521" s="7">
        <f ca="1">IF(K521&lt;&gt;"",[1]!b_anal_yield_cnbd(K521,parameter!C$2,1),"")</f>
        <v>0</v>
      </c>
      <c r="V521" t="str">
        <f>[1]!b_info_interesttype(A521)</f>
        <v>浮动利率</v>
      </c>
      <c r="W521" t="str">
        <f>[1]!b_info_embeddedopt(A521)</f>
        <v>否</v>
      </c>
    </row>
    <row r="522" spans="1:23">
      <c r="A522" s="3" t="s">
        <v>1101</v>
      </c>
      <c r="B522" s="3" t="s">
        <v>1102</v>
      </c>
      <c r="C522" s="5">
        <v>36161</v>
      </c>
      <c r="D522" s="3"/>
      <c r="E522" s="6">
        <v>0</v>
      </c>
      <c r="F522" s="3"/>
      <c r="G522" s="3"/>
      <c r="H522" s="6">
        <v>4.59</v>
      </c>
      <c r="I522" s="3" t="s">
        <v>58</v>
      </c>
      <c r="J522" s="3" t="s">
        <v>59</v>
      </c>
      <c r="K522" s="1" t="str">
        <f t="shared" si="8"/>
        <v>9000.IB</v>
      </c>
      <c r="L522" s="1" t="str">
        <f>[1]!b_info_name(K522)</f>
        <v>99国开计划</v>
      </c>
      <c r="M522" t="str">
        <f>[1]!b_info_carrydate(K522)</f>
        <v>1999-01-01</v>
      </c>
      <c r="N522" t="str">
        <f>[1]!b_info_maturitydate(K522)</f>
        <v>2004-01-01</v>
      </c>
      <c r="O522" s="7">
        <f>[1]!b_issue_issueprice(K522)</f>
        <v>100</v>
      </c>
      <c r="P522" s="7">
        <f>[1]!b_info_couponrate(K522)</f>
        <v>4.59</v>
      </c>
      <c r="Q522" t="str">
        <f>[1]!b_info_coupon(K522)</f>
        <v>附息</v>
      </c>
      <c r="R522">
        <f>[1]!b_info_interestfrequency(K522)</f>
        <v>1</v>
      </c>
      <c r="S522" t="str">
        <f>[1]!b_info_windl2type(K522)</f>
        <v>政策银行债</v>
      </c>
      <c r="T522" s="9">
        <f ca="1">[1]!b_pq_volume(K522,parameter!C$2-10,parameter!C$2,100000000)</f>
        <v>0</v>
      </c>
      <c r="U522" s="7">
        <f ca="1">IF(K522&lt;&gt;"",[1]!b_anal_yield_cnbd(K522,parameter!C$2,1),"")</f>
        <v>0</v>
      </c>
      <c r="V522" t="str">
        <f>[1]!b_info_interesttype(A522)</f>
        <v>固定利率</v>
      </c>
      <c r="W522" t="str">
        <f>[1]!b_info_embeddedopt(A522)</f>
        <v>否</v>
      </c>
    </row>
    <row r="523" spans="1:23">
      <c r="A523" s="3" t="s">
        <v>1103</v>
      </c>
      <c r="B523" s="3" t="s">
        <v>1104</v>
      </c>
      <c r="C523" s="5">
        <v>37755</v>
      </c>
      <c r="D523" s="3"/>
      <c r="E523" s="6">
        <v>0</v>
      </c>
      <c r="F523" s="3"/>
      <c r="G523" s="3"/>
      <c r="H523" s="6">
        <v>2.41</v>
      </c>
      <c r="I523" s="3" t="s">
        <v>58</v>
      </c>
      <c r="J523" s="3" t="s">
        <v>59</v>
      </c>
      <c r="K523" s="1" t="str">
        <f t="shared" si="8"/>
        <v>030205.IB</v>
      </c>
      <c r="L523" s="1" t="str">
        <f>[1]!b_info_name(K523)</f>
        <v>03国开05</v>
      </c>
      <c r="M523" t="str">
        <f>[1]!b_info_carrydate(K523)</f>
        <v>2003-05-26</v>
      </c>
      <c r="N523" t="str">
        <f>[1]!b_info_maturitydate(K523)</f>
        <v>2006-05-26</v>
      </c>
      <c r="O523" s="7">
        <f>[1]!b_issue_issueprice(K523)</f>
        <v>100</v>
      </c>
      <c r="P523" s="7">
        <f>[1]!b_info_couponrate(K523)</f>
        <v>2.41</v>
      </c>
      <c r="Q523" t="str">
        <f>[1]!b_info_coupon(K523)</f>
        <v>附息</v>
      </c>
      <c r="R523">
        <f>[1]!b_info_interestfrequency(K523)</f>
        <v>1</v>
      </c>
      <c r="S523" t="str">
        <f>[1]!b_info_windl2type(K523)</f>
        <v>政策银行债</v>
      </c>
      <c r="T523" s="9">
        <f ca="1">[1]!b_pq_volume(K523,parameter!C$2-10,parameter!C$2,100000000)</f>
        <v>0</v>
      </c>
      <c r="U523" s="7">
        <f ca="1">IF(K523&lt;&gt;"",[1]!b_anal_yield_cnbd(K523,parameter!C$2,1),"")</f>
        <v>0</v>
      </c>
      <c r="V523" t="str">
        <f>[1]!b_info_interesttype(A523)</f>
        <v>固定利率</v>
      </c>
      <c r="W523" t="str">
        <f>[1]!b_info_embeddedopt(A523)</f>
        <v>否</v>
      </c>
    </row>
    <row r="524" spans="1:23">
      <c r="A524" s="3" t="s">
        <v>1105</v>
      </c>
      <c r="B524" s="3" t="s">
        <v>1106</v>
      </c>
      <c r="C524" s="5">
        <v>42353</v>
      </c>
      <c r="D524" s="3"/>
      <c r="E524" s="6">
        <v>0</v>
      </c>
      <c r="F524" s="3" t="s">
        <v>76</v>
      </c>
      <c r="G524" s="3"/>
      <c r="H524" s="6">
        <v>3.59</v>
      </c>
      <c r="I524" s="3" t="s">
        <v>77</v>
      </c>
      <c r="J524" s="3" t="s">
        <v>59</v>
      </c>
      <c r="K524" s="1" t="str">
        <f t="shared" si="8"/>
        <v>1589360.IB</v>
      </c>
      <c r="L524" s="1" t="str">
        <f>[1]!b_info_name(K524)</f>
        <v>15开元11A1</v>
      </c>
      <c r="M524" t="str">
        <f>[1]!b_info_carrydate(K524)</f>
        <v>2015-12-18</v>
      </c>
      <c r="N524" t="str">
        <f>[1]!b_info_maturitydate(K524)</f>
        <v>2016-07-12</v>
      </c>
      <c r="O524" s="7">
        <f>[1]!b_issue_issueprice(K524)</f>
        <v>100</v>
      </c>
      <c r="P524" s="7">
        <f>[1]!b_info_couponrate(K524)</f>
        <v>3.59</v>
      </c>
      <c r="Q524" t="str">
        <f>[1]!b_info_coupon(K524)</f>
        <v>附息</v>
      </c>
      <c r="R524">
        <f>[1]!b_info_interestfrequency(K524)</f>
        <v>4</v>
      </c>
      <c r="S524" t="str">
        <f>[1]!b_info_windl2type(K524)</f>
        <v>银保监会主管ABS</v>
      </c>
      <c r="T524" s="9">
        <f ca="1">[1]!b_pq_volume(K524,parameter!C$2-10,parameter!C$2,100000000)</f>
        <v>0</v>
      </c>
      <c r="U524" s="7">
        <f ca="1">IF(K524&lt;&gt;"",[1]!b_anal_yield_cnbd(K524,parameter!C$2,1),"")</f>
        <v>0</v>
      </c>
      <c r="V524" t="str">
        <f>[1]!b_info_interesttype(A524)</f>
        <v>浮动利率</v>
      </c>
      <c r="W524" t="str">
        <f>[1]!b_info_embeddedopt(A524)</f>
        <v>否</v>
      </c>
    </row>
    <row r="525" spans="1:23">
      <c r="A525" s="3" t="s">
        <v>1107</v>
      </c>
      <c r="B525" s="3" t="s">
        <v>1108</v>
      </c>
      <c r="C525" s="5">
        <v>41289</v>
      </c>
      <c r="D525" s="3"/>
      <c r="E525" s="6">
        <v>0</v>
      </c>
      <c r="F525" s="3"/>
      <c r="G525" s="3"/>
      <c r="H525" s="6">
        <v>2.9</v>
      </c>
      <c r="I525" s="3" t="s">
        <v>58</v>
      </c>
      <c r="J525" s="3" t="s">
        <v>59</v>
      </c>
      <c r="K525" s="1" t="str">
        <f t="shared" si="8"/>
        <v>130206.IB</v>
      </c>
      <c r="L525" s="1" t="str">
        <f>[1]!b_info_name(K525)</f>
        <v>13国开06</v>
      </c>
      <c r="M525" t="str">
        <f>[1]!b_info_carrydate(K525)</f>
        <v>2013-01-17</v>
      </c>
      <c r="N525" t="str">
        <f>[1]!b_info_maturitydate(K525)</f>
        <v>2016-01-17</v>
      </c>
      <c r="O525" s="7">
        <f>[1]!b_issue_issueprice(K525)</f>
        <v>100</v>
      </c>
      <c r="P525" s="7">
        <f>[1]!b_info_couponrate(K525)</f>
        <v>3.9</v>
      </c>
      <c r="Q525" t="str">
        <f>[1]!b_info_coupon(K525)</f>
        <v>附息</v>
      </c>
      <c r="R525">
        <f>[1]!b_info_interestfrequency(K525)</f>
        <v>2</v>
      </c>
      <c r="S525" t="str">
        <f>[1]!b_info_windl2type(K525)</f>
        <v>政策银行债</v>
      </c>
      <c r="T525" s="9">
        <f ca="1">[1]!b_pq_volume(K525,parameter!C$2-10,parameter!C$2,100000000)</f>
        <v>0</v>
      </c>
      <c r="U525" s="7">
        <f ca="1">IF(K525&lt;&gt;"",[1]!b_anal_yield_cnbd(K525,parameter!C$2,1),"")</f>
        <v>0</v>
      </c>
      <c r="V525" t="str">
        <f>[1]!b_info_interesttype(A525)</f>
        <v>浮动利率</v>
      </c>
      <c r="W525" t="str">
        <f>[1]!b_info_embeddedopt(A525)</f>
        <v>否</v>
      </c>
    </row>
    <row r="526" spans="1:23">
      <c r="A526" s="3" t="s">
        <v>1109</v>
      </c>
      <c r="B526" s="3" t="s">
        <v>1110</v>
      </c>
      <c r="C526" s="5">
        <v>43965</v>
      </c>
      <c r="D526" s="3"/>
      <c r="E526" s="6">
        <v>0</v>
      </c>
      <c r="F526" s="3"/>
      <c r="G526" s="3"/>
      <c r="H526" s="6">
        <v>1.2512</v>
      </c>
      <c r="I526" s="3" t="s">
        <v>58</v>
      </c>
      <c r="J526" s="3" t="s">
        <v>59</v>
      </c>
      <c r="K526" s="1" t="str">
        <f t="shared" si="8"/>
        <v>207705.IB</v>
      </c>
      <c r="L526" s="1" t="str">
        <f>[1]!b_info_name(K526)</f>
        <v>20贴现国开05</v>
      </c>
      <c r="M526" t="str">
        <f>[1]!b_info_carrydate(K526)</f>
        <v>2020-05-19</v>
      </c>
      <c r="N526" t="str">
        <f>[1]!b_info_maturitydate(K526)</f>
        <v>2020-11-17</v>
      </c>
      <c r="O526" s="7">
        <f>[1]!b_issue_issueprice(K526)</f>
        <v>99.38</v>
      </c>
      <c r="P526" s="7">
        <f>[1]!b_info_couponrate(K526)</f>
        <v>1.2512</v>
      </c>
      <c r="Q526" t="str">
        <f>[1]!b_info_coupon(K526)</f>
        <v>贴现</v>
      </c>
      <c r="R526">
        <f>[1]!b_info_interestfrequency(K526)</f>
        <v>0</v>
      </c>
      <c r="S526" t="str">
        <f>[1]!b_info_windl2type(K526)</f>
        <v>政策银行债</v>
      </c>
      <c r="T526" s="9">
        <f ca="1">[1]!b_pq_volume(K526,parameter!C$2-10,parameter!C$2,100000000)</f>
        <v>0</v>
      </c>
      <c r="U526" s="7">
        <f ca="1">IF(K526&lt;&gt;"",[1]!b_anal_yield_cnbd(K526,parameter!C$2,1),"")</f>
        <v>0</v>
      </c>
      <c r="V526" t="str">
        <f>[1]!b_info_interesttype(A526)</f>
        <v>固定利率</v>
      </c>
      <c r="W526" t="str">
        <f>[1]!b_info_embeddedopt(A526)</f>
        <v>否</v>
      </c>
    </row>
    <row r="527" spans="1:23">
      <c r="A527" s="3" t="s">
        <v>1111</v>
      </c>
      <c r="B527" s="3" t="s">
        <v>1112</v>
      </c>
      <c r="C527" s="5">
        <v>40924</v>
      </c>
      <c r="D527" s="3"/>
      <c r="E527" s="6">
        <v>0</v>
      </c>
      <c r="F527" s="3"/>
      <c r="G527" s="3"/>
      <c r="H527" s="6">
        <v>3.1</v>
      </c>
      <c r="I527" s="3" t="s">
        <v>62</v>
      </c>
      <c r="J527" s="3" t="s">
        <v>59</v>
      </c>
      <c r="K527" s="1" t="str">
        <f t="shared" si="8"/>
        <v>85901!1.HK</v>
      </c>
      <c r="L527" s="1" t="str">
        <f>[1]!b_info_name(K527)</f>
        <v>国家开发银行 3.1% N20150116</v>
      </c>
      <c r="M527" t="str">
        <f>[1]!b_info_carrydate(K527)</f>
        <v>2012-01-16</v>
      </c>
      <c r="N527" t="str">
        <f>[1]!b_info_maturitydate(K527)</f>
        <v>2015-01-16</v>
      </c>
      <c r="O527" s="7">
        <f>[1]!b_issue_issueprice(K527)</f>
        <v>100</v>
      </c>
      <c r="P527" s="7">
        <f>[1]!b_info_couponrate(K527)</f>
        <v>3.1</v>
      </c>
      <c r="Q527" t="str">
        <f>[1]!b_info_coupon(K527)</f>
        <v>附息</v>
      </c>
      <c r="R527">
        <f>[1]!b_info_interestfrequency(K527)</f>
        <v>2</v>
      </c>
      <c r="S527">
        <f>[1]!b_info_windl2type(K527)</f>
        <v>0</v>
      </c>
      <c r="T527" s="9">
        <f ca="1">[1]!b_pq_volume(K527,parameter!C$2-10,parameter!C$2,100000000)</f>
        <v>0</v>
      </c>
      <c r="U527" s="7">
        <f ca="1">IF(K527&lt;&gt;"",[1]!b_anal_yield_cnbd(K527,parameter!C$2,1),"")</f>
        <v>0</v>
      </c>
      <c r="V527" t="str">
        <f>[1]!b_info_interesttype(A527)</f>
        <v>固定利率</v>
      </c>
      <c r="W527" t="str">
        <f>[1]!b_info_embeddedopt(A527)</f>
        <v>否</v>
      </c>
    </row>
    <row r="528" spans="1:23">
      <c r="A528" s="3" t="s">
        <v>1113</v>
      </c>
      <c r="B528" s="3" t="s">
        <v>1114</v>
      </c>
      <c r="C528" s="5">
        <v>40409</v>
      </c>
      <c r="D528" s="3"/>
      <c r="E528" s="6">
        <v>0</v>
      </c>
      <c r="F528" s="3"/>
      <c r="G528" s="3"/>
      <c r="H528" s="6">
        <v>2.68</v>
      </c>
      <c r="I528" s="3" t="s">
        <v>58</v>
      </c>
      <c r="J528" s="3" t="s">
        <v>59</v>
      </c>
      <c r="K528" s="1" t="str">
        <f t="shared" si="8"/>
        <v>100223.IB</v>
      </c>
      <c r="L528" s="1" t="str">
        <f>[1]!b_info_name(K528)</f>
        <v>10国开23</v>
      </c>
      <c r="M528" t="str">
        <f>[1]!b_info_carrydate(K528)</f>
        <v>2010-08-24</v>
      </c>
      <c r="N528" t="str">
        <f>[1]!b_info_maturitydate(K528)</f>
        <v>2013-08-24</v>
      </c>
      <c r="O528" s="7">
        <f>[1]!b_issue_issueprice(K528)</f>
        <v>100</v>
      </c>
      <c r="P528" s="7">
        <f>[1]!b_info_couponrate(K528)</f>
        <v>2.68</v>
      </c>
      <c r="Q528" t="str">
        <f>[1]!b_info_coupon(K528)</f>
        <v>附息</v>
      </c>
      <c r="R528">
        <f>[1]!b_info_interestfrequency(K528)</f>
        <v>1</v>
      </c>
      <c r="S528" t="str">
        <f>[1]!b_info_windl2type(K528)</f>
        <v>政策银行债</v>
      </c>
      <c r="T528" s="9">
        <f ca="1">[1]!b_pq_volume(K528,parameter!C$2-10,parameter!C$2,100000000)</f>
        <v>0</v>
      </c>
      <c r="U528" s="7">
        <f ca="1">IF(K528&lt;&gt;"",[1]!b_anal_yield_cnbd(K528,parameter!C$2,1),"")</f>
        <v>0</v>
      </c>
      <c r="V528" t="str">
        <f>[1]!b_info_interesttype(A528)</f>
        <v>固定利率</v>
      </c>
      <c r="W528" t="str">
        <f>[1]!b_info_embeddedopt(A528)</f>
        <v>否</v>
      </c>
    </row>
    <row r="529" spans="1:23">
      <c r="A529" s="3" t="s">
        <v>1115</v>
      </c>
      <c r="B529" s="3" t="s">
        <v>1116</v>
      </c>
      <c r="C529" s="5">
        <v>41392</v>
      </c>
      <c r="D529" s="3"/>
      <c r="E529" s="6">
        <v>0</v>
      </c>
      <c r="F529" s="3"/>
      <c r="G529" s="3"/>
      <c r="H529" s="6">
        <v>3.0407</v>
      </c>
      <c r="I529" s="3" t="s">
        <v>58</v>
      </c>
      <c r="J529" s="3" t="s">
        <v>59</v>
      </c>
      <c r="K529" s="1" t="str">
        <f t="shared" si="8"/>
        <v>1302019.IB</v>
      </c>
      <c r="L529" s="1" t="str">
        <f>[1]!b_info_name(K529)</f>
        <v>13国开美元1</v>
      </c>
      <c r="M529" t="str">
        <f>[1]!b_info_carrydate(K529)</f>
        <v>2013-05-08</v>
      </c>
      <c r="N529" t="str">
        <f>[1]!b_info_maturitydate(K529)</f>
        <v>2018-05-08</v>
      </c>
      <c r="O529" s="7">
        <f>[1]!b_issue_issueprice(K529)</f>
        <v>100</v>
      </c>
      <c r="P529" s="7">
        <f>[1]!b_info_couponrate(K529)</f>
        <v>1.5251</v>
      </c>
      <c r="Q529" t="str">
        <f>[1]!b_info_coupon(K529)</f>
        <v>附息</v>
      </c>
      <c r="R529">
        <f>[1]!b_info_interestfrequency(K529)</f>
        <v>4</v>
      </c>
      <c r="S529" t="str">
        <f>[1]!b_info_windl2type(K529)</f>
        <v>政策银行债</v>
      </c>
      <c r="T529" s="9">
        <f ca="1">[1]!b_pq_volume(K529,parameter!C$2-10,parameter!C$2,100000000)</f>
        <v>0</v>
      </c>
      <c r="U529" s="7">
        <f ca="1">IF(K529&lt;&gt;"",[1]!b_anal_yield_cnbd(K529,parameter!C$2,1),"")</f>
        <v>0</v>
      </c>
      <c r="V529" t="str">
        <f>[1]!b_info_interesttype(A529)</f>
        <v>浮动利率</v>
      </c>
      <c r="W529" t="str">
        <f>[1]!b_info_embeddedopt(A529)</f>
        <v>否</v>
      </c>
    </row>
    <row r="530" spans="1:23">
      <c r="A530" s="3" t="s">
        <v>1117</v>
      </c>
      <c r="B530" s="3" t="s">
        <v>1118</v>
      </c>
      <c r="C530" s="5">
        <v>42383</v>
      </c>
      <c r="D530" s="3"/>
      <c r="E530" s="6">
        <v>0</v>
      </c>
      <c r="F530" s="3"/>
      <c r="G530" s="3"/>
      <c r="H530" s="6">
        <v>2.7</v>
      </c>
      <c r="I530" s="3" t="s">
        <v>58</v>
      </c>
      <c r="J530" s="3" t="s">
        <v>59</v>
      </c>
      <c r="K530" s="1" t="str">
        <f t="shared" si="8"/>
        <v>160203.IB</v>
      </c>
      <c r="L530" s="1" t="str">
        <f>[1]!b_info_name(K530)</f>
        <v>16国开03</v>
      </c>
      <c r="M530" t="str">
        <f>[1]!b_info_carrydate(K530)</f>
        <v>2016-01-18</v>
      </c>
      <c r="N530" t="str">
        <f>[1]!b_info_maturitydate(K530)</f>
        <v>2021-01-18</v>
      </c>
      <c r="O530" s="7">
        <f>[1]!b_issue_issueprice(K530)</f>
        <v>100</v>
      </c>
      <c r="P530" s="7">
        <f>[1]!b_info_couponrate(K530)</f>
        <v>3.01</v>
      </c>
      <c r="Q530" t="str">
        <f>[1]!b_info_coupon(K530)</f>
        <v>附息</v>
      </c>
      <c r="R530">
        <f>[1]!b_info_interestfrequency(K530)</f>
        <v>4</v>
      </c>
      <c r="S530" t="str">
        <f>[1]!b_info_windl2type(K530)</f>
        <v>政策银行债</v>
      </c>
      <c r="T530" s="9">
        <f ca="1">[1]!b_pq_volume(K530,parameter!C$2-10,parameter!C$2,100000000)</f>
        <v>0</v>
      </c>
      <c r="U530" s="7">
        <f ca="1">IF(K530&lt;&gt;"",[1]!b_anal_yield_cnbd(K530,parameter!C$2,1),"")</f>
        <v>0</v>
      </c>
      <c r="V530" t="str">
        <f>[1]!b_info_interesttype(A530)</f>
        <v>浮动利率</v>
      </c>
      <c r="W530" t="str">
        <f>[1]!b_info_embeddedopt(A530)</f>
        <v>否</v>
      </c>
    </row>
    <row r="531" spans="1:23">
      <c r="A531" s="3" t="s">
        <v>1119</v>
      </c>
      <c r="B531" s="3" t="s">
        <v>1120</v>
      </c>
      <c r="C531" s="5">
        <v>41114</v>
      </c>
      <c r="D531" s="3"/>
      <c r="E531" s="6">
        <v>0</v>
      </c>
      <c r="F531" s="3"/>
      <c r="G531" s="3"/>
      <c r="H531" s="6">
        <v>2.47</v>
      </c>
      <c r="I531" s="3" t="s">
        <v>58</v>
      </c>
      <c r="J531" s="3" t="s">
        <v>59</v>
      </c>
      <c r="K531" s="1" t="str">
        <f t="shared" si="8"/>
        <v>120234.IB</v>
      </c>
      <c r="L531" s="1" t="str">
        <f>[1]!b_info_name(K531)</f>
        <v>12国开34</v>
      </c>
      <c r="M531" t="str">
        <f>[1]!b_info_carrydate(K531)</f>
        <v>2012-07-26</v>
      </c>
      <c r="N531" t="str">
        <f>[1]!b_info_maturitydate(K531)</f>
        <v>2017-07-26</v>
      </c>
      <c r="O531" s="7">
        <f>[1]!b_issue_issueprice(K531)</f>
        <v>100</v>
      </c>
      <c r="P531" s="7">
        <f>[1]!b_info_couponrate(K531)</f>
        <v>3.97</v>
      </c>
      <c r="Q531" t="str">
        <f>[1]!b_info_coupon(K531)</f>
        <v>附息</v>
      </c>
      <c r="R531">
        <f>[1]!b_info_interestfrequency(K531)</f>
        <v>1</v>
      </c>
      <c r="S531" t="str">
        <f>[1]!b_info_windl2type(K531)</f>
        <v>政策银行债</v>
      </c>
      <c r="T531" s="9">
        <f ca="1">[1]!b_pq_volume(K531,parameter!C$2-10,parameter!C$2,100000000)</f>
        <v>0</v>
      </c>
      <c r="U531" s="7">
        <f ca="1">IF(K531&lt;&gt;"",[1]!b_anal_yield_cnbd(K531,parameter!C$2,1),"")</f>
        <v>0</v>
      </c>
      <c r="V531" t="str">
        <f>[1]!b_info_interesttype(A531)</f>
        <v>浮动利率</v>
      </c>
      <c r="W531" t="str">
        <f>[1]!b_info_embeddedopt(A531)</f>
        <v>否</v>
      </c>
    </row>
    <row r="532" spans="1:23">
      <c r="A532" s="3" t="s">
        <v>1121</v>
      </c>
      <c r="B532" s="3" t="s">
        <v>1122</v>
      </c>
      <c r="C532" s="5">
        <v>36455</v>
      </c>
      <c r="D532" s="3"/>
      <c r="E532" s="6">
        <v>0</v>
      </c>
      <c r="F532" s="3"/>
      <c r="G532" s="3"/>
      <c r="H532" s="6">
        <v>2.8936</v>
      </c>
      <c r="I532" s="3" t="s">
        <v>58</v>
      </c>
      <c r="J532" s="3" t="s">
        <v>59</v>
      </c>
      <c r="K532" s="1" t="str">
        <f t="shared" si="8"/>
        <v>9023.IB</v>
      </c>
      <c r="L532" s="1" t="str">
        <f>[1]!b_info_name(K532)</f>
        <v>99国开09</v>
      </c>
      <c r="M532" t="str">
        <f>[1]!b_info_carrydate(K532)</f>
        <v>1999-10-28</v>
      </c>
      <c r="N532" t="str">
        <f>[1]!b_info_maturitydate(K532)</f>
        <v>2000-04-28</v>
      </c>
      <c r="O532" s="7">
        <f>[1]!b_issue_issueprice(K532)</f>
        <v>98.57</v>
      </c>
      <c r="P532" s="7">
        <f>[1]!b_info_couponrate(K532)</f>
        <v>2.8936</v>
      </c>
      <c r="Q532" t="str">
        <f>[1]!b_info_coupon(K532)</f>
        <v>贴现</v>
      </c>
      <c r="R532">
        <f>[1]!b_info_interestfrequency(K532)</f>
        <v>0</v>
      </c>
      <c r="S532" t="str">
        <f>[1]!b_info_windl2type(K532)</f>
        <v>政策银行债</v>
      </c>
      <c r="T532" s="9">
        <f ca="1">[1]!b_pq_volume(K532,parameter!C$2-10,parameter!C$2,100000000)</f>
        <v>0</v>
      </c>
      <c r="U532" s="7">
        <f ca="1">IF(K532&lt;&gt;"",[1]!b_anal_yield_cnbd(K532,parameter!C$2,1),"")</f>
        <v>0</v>
      </c>
      <c r="V532" t="str">
        <f>[1]!b_info_interesttype(A532)</f>
        <v>固定利率</v>
      </c>
      <c r="W532" t="str">
        <f>[1]!b_info_embeddedopt(A532)</f>
        <v>否</v>
      </c>
    </row>
    <row r="533" spans="1:23">
      <c r="A533" s="3" t="s">
        <v>1123</v>
      </c>
      <c r="B533" s="3" t="s">
        <v>120</v>
      </c>
      <c r="C533" s="5">
        <v>41702</v>
      </c>
      <c r="D533" s="3"/>
      <c r="E533" s="6">
        <v>0</v>
      </c>
      <c r="F533" s="3"/>
      <c r="G533" s="3"/>
      <c r="H533" s="6">
        <v>2.7</v>
      </c>
      <c r="I533" s="3" t="s">
        <v>62</v>
      </c>
      <c r="J533" s="3" t="s">
        <v>59</v>
      </c>
      <c r="K533" s="1" t="str">
        <f t="shared" si="8"/>
        <v>CDBHC14014.CMU</v>
      </c>
      <c r="L533" s="1" t="str">
        <f>[1]!b_info_name(K533)</f>
        <v>国开行存款证2015</v>
      </c>
      <c r="M533" t="str">
        <f>[1]!b_info_carrydate(K533)</f>
        <v>2014-03-04</v>
      </c>
      <c r="N533" t="str">
        <f>[1]!b_info_maturitydate(K533)</f>
        <v>2015-03-04</v>
      </c>
      <c r="O533" s="7">
        <f>[1]!b_issue_issueprice(K533)</f>
        <v>100</v>
      </c>
      <c r="P533" s="7">
        <f>[1]!b_info_couponrate(K533)</f>
        <v>2.7</v>
      </c>
      <c r="Q533" t="str">
        <f>[1]!b_info_coupon(K533)</f>
        <v>到期一次还本付息</v>
      </c>
      <c r="R533">
        <f>[1]!b_info_interestfrequency(K533)</f>
        <v>0</v>
      </c>
      <c r="S533">
        <f>[1]!b_info_windl2type(K533)</f>
        <v>0</v>
      </c>
      <c r="T533" s="9">
        <f ca="1">[1]!b_pq_volume(K533,parameter!C$2-10,parameter!C$2,100000000)</f>
        <v>0</v>
      </c>
      <c r="U533" s="7">
        <f ca="1">IF(K533&lt;&gt;"",[1]!b_anal_yield_cnbd(K533,parameter!C$2,1),"")</f>
        <v>0</v>
      </c>
      <c r="V533" t="str">
        <f>[1]!b_info_interesttype(A533)</f>
        <v>固定利率</v>
      </c>
      <c r="W533" t="str">
        <f>[1]!b_info_embeddedopt(A533)</f>
        <v>否</v>
      </c>
    </row>
    <row r="534" spans="1:23">
      <c r="A534" s="3" t="s">
        <v>1124</v>
      </c>
      <c r="B534" s="3" t="s">
        <v>1125</v>
      </c>
      <c r="C534" s="5">
        <v>41774</v>
      </c>
      <c r="D534" s="3"/>
      <c r="E534" s="6">
        <v>0</v>
      </c>
      <c r="F534" s="3" t="s">
        <v>76</v>
      </c>
      <c r="G534" s="3"/>
      <c r="H534" s="6">
        <v>4.95</v>
      </c>
      <c r="I534" s="3" t="s">
        <v>77</v>
      </c>
      <c r="J534" s="3" t="s">
        <v>59</v>
      </c>
      <c r="K534" s="1" t="str">
        <f t="shared" si="8"/>
        <v>1489036.IB</v>
      </c>
      <c r="L534" s="1" t="str">
        <f>[1]!b_info_name(K534)</f>
        <v>14开元3A2</v>
      </c>
      <c r="M534" t="str">
        <f>[1]!b_info_carrydate(K534)</f>
        <v>2014-05-19</v>
      </c>
      <c r="N534" t="str">
        <f>[1]!b_info_maturitydate(K534)</f>
        <v>2015-01-12</v>
      </c>
      <c r="O534" s="7">
        <f>[1]!b_issue_issueprice(K534)</f>
        <v>100</v>
      </c>
      <c r="P534" s="7">
        <f>[1]!b_info_couponrate(K534)</f>
        <v>5.2</v>
      </c>
      <c r="Q534" t="str">
        <f>[1]!b_info_coupon(K534)</f>
        <v>附息</v>
      </c>
      <c r="R534">
        <f>[1]!b_info_interestfrequency(K534)</f>
        <v>4</v>
      </c>
      <c r="S534" t="str">
        <f>[1]!b_info_windl2type(K534)</f>
        <v>银保监会主管ABS</v>
      </c>
      <c r="T534" s="9">
        <f ca="1">[1]!b_pq_volume(K534,parameter!C$2-10,parameter!C$2,100000000)</f>
        <v>0</v>
      </c>
      <c r="U534" s="7">
        <f ca="1">IF(K534&lt;&gt;"",[1]!b_anal_yield_cnbd(K534,parameter!C$2,1),"")</f>
        <v>0</v>
      </c>
      <c r="V534" t="str">
        <f>[1]!b_info_interesttype(A534)</f>
        <v>浮动利率</v>
      </c>
      <c r="W534" t="str">
        <f>[1]!b_info_embeddedopt(A534)</f>
        <v>是</v>
      </c>
    </row>
    <row r="535" spans="1:23">
      <c r="A535" s="3" t="s">
        <v>1126</v>
      </c>
      <c r="B535" s="3" t="s">
        <v>1127</v>
      </c>
      <c r="C535" s="5">
        <v>36952</v>
      </c>
      <c r="D535" s="3"/>
      <c r="E535" s="6">
        <v>0</v>
      </c>
      <c r="F535" s="3"/>
      <c r="G535" s="3"/>
      <c r="H535" s="6">
        <v>3.38</v>
      </c>
      <c r="I535" s="3" t="s">
        <v>58</v>
      </c>
      <c r="J535" s="3" t="s">
        <v>59</v>
      </c>
      <c r="K535" s="1" t="str">
        <f t="shared" si="8"/>
        <v>010201.IB</v>
      </c>
      <c r="L535" s="1" t="str">
        <f>[1]!b_info_name(K535)</f>
        <v>01国开01</v>
      </c>
      <c r="M535" t="str">
        <f>[1]!b_info_carrydate(K535)</f>
        <v>2001-03-06</v>
      </c>
      <c r="N535" t="str">
        <f>[1]!b_info_maturitydate(K535)</f>
        <v>2004-03-06</v>
      </c>
      <c r="O535" s="7">
        <f>[1]!b_issue_issueprice(K535)</f>
        <v>100</v>
      </c>
      <c r="P535" s="7">
        <f>[1]!b_info_couponrate(K535)</f>
        <v>3.38</v>
      </c>
      <c r="Q535" t="str">
        <f>[1]!b_info_coupon(K535)</f>
        <v>附息</v>
      </c>
      <c r="R535">
        <f>[1]!b_info_interestfrequency(K535)</f>
        <v>1</v>
      </c>
      <c r="S535" t="str">
        <f>[1]!b_info_windl2type(K535)</f>
        <v>政策银行债</v>
      </c>
      <c r="T535" s="9">
        <f ca="1">[1]!b_pq_volume(K535,parameter!C$2-10,parameter!C$2,100000000)</f>
        <v>0</v>
      </c>
      <c r="U535" s="7">
        <f ca="1">IF(K535&lt;&gt;"",[1]!b_anal_yield_cnbd(K535,parameter!C$2,1),"")</f>
        <v>0</v>
      </c>
      <c r="V535" t="str">
        <f>[1]!b_info_interesttype(A535)</f>
        <v>固定利率</v>
      </c>
      <c r="W535" t="str">
        <f>[1]!b_info_embeddedopt(A535)</f>
        <v>否</v>
      </c>
    </row>
    <row r="536" spans="1:23">
      <c r="A536" s="3" t="s">
        <v>1128</v>
      </c>
      <c r="B536" s="3" t="s">
        <v>1129</v>
      </c>
      <c r="C536" s="5">
        <v>39146</v>
      </c>
      <c r="D536" s="3"/>
      <c r="E536" s="6">
        <v>0</v>
      </c>
      <c r="F536" s="3"/>
      <c r="G536" s="3"/>
      <c r="H536" s="6">
        <v>4.05</v>
      </c>
      <c r="I536" s="3" t="s">
        <v>58</v>
      </c>
      <c r="J536" s="3" t="s">
        <v>59</v>
      </c>
      <c r="K536" s="1" t="str">
        <f t="shared" si="8"/>
        <v>070202.IB</v>
      </c>
      <c r="L536" s="1" t="str">
        <f>[1]!b_info_name(K536)</f>
        <v>07国开02</v>
      </c>
      <c r="M536" t="str">
        <f>[1]!b_info_carrydate(K536)</f>
        <v>2007-03-05</v>
      </c>
      <c r="N536" t="str">
        <f>[1]!b_info_maturitydate(K536)</f>
        <v>2022-03-05</v>
      </c>
      <c r="O536" s="7">
        <f>[1]!b_issue_issueprice(K536)</f>
        <v>100</v>
      </c>
      <c r="P536" s="7">
        <f>[1]!b_info_couponrate(K536)</f>
        <v>4.05</v>
      </c>
      <c r="Q536" t="str">
        <f>[1]!b_info_coupon(K536)</f>
        <v>附息</v>
      </c>
      <c r="R536">
        <f>[1]!b_info_interestfrequency(K536)</f>
        <v>2</v>
      </c>
      <c r="S536" t="str">
        <f>[1]!b_info_windl2type(K536)</f>
        <v>政策银行债</v>
      </c>
      <c r="T536" s="9">
        <f ca="1">[1]!b_pq_volume(K536,parameter!C$2-10,parameter!C$2,100000000)</f>
        <v>0</v>
      </c>
      <c r="U536" s="7">
        <f ca="1">IF(K536&lt;&gt;"",[1]!b_anal_yield_cnbd(K536,parameter!C$2,1),"")</f>
        <v>0</v>
      </c>
      <c r="V536" t="str">
        <f>[1]!b_info_interesttype(A536)</f>
        <v>固定利率</v>
      </c>
      <c r="W536" t="str">
        <f>[1]!b_info_embeddedopt(A536)</f>
        <v>否</v>
      </c>
    </row>
    <row r="537" spans="1:23">
      <c r="A537" s="3" t="s">
        <v>1130</v>
      </c>
      <c r="B537" s="3" t="s">
        <v>1131</v>
      </c>
      <c r="C537" s="5">
        <v>44985</v>
      </c>
      <c r="D537" s="3" t="s">
        <v>1132</v>
      </c>
      <c r="E537" s="6">
        <v>45</v>
      </c>
      <c r="F537" s="3"/>
      <c r="G537" s="3"/>
      <c r="H537" s="6">
        <v>2.58</v>
      </c>
      <c r="I537" s="3" t="s">
        <v>58</v>
      </c>
      <c r="J537" s="3" t="s">
        <v>59</v>
      </c>
      <c r="K537" s="1" t="str">
        <f t="shared" si="8"/>
        <v>018020.SH</v>
      </c>
      <c r="L537" s="1" t="str">
        <f>[1]!b_info_name(K537)</f>
        <v>国开2302</v>
      </c>
      <c r="M537" t="str">
        <f>[1]!b_info_carrydate(K537)</f>
        <v>2023-03-01</v>
      </c>
      <c r="N537" t="str">
        <f>[1]!b_info_maturitydate(K537)</f>
        <v>2026-03-01</v>
      </c>
      <c r="O537" s="7">
        <f>[1]!b_issue_issueprice(K537)</f>
        <v>100</v>
      </c>
      <c r="P537" s="7">
        <f>[1]!b_info_couponrate(K537)</f>
        <v>2.58</v>
      </c>
      <c r="Q537" t="str">
        <f>[1]!b_info_coupon(K537)</f>
        <v>附息</v>
      </c>
      <c r="R537">
        <f>[1]!b_info_interestfrequency(K537)</f>
        <v>1</v>
      </c>
      <c r="S537" t="str">
        <f>[1]!b_info_windl2type(K537)</f>
        <v>政策银行债</v>
      </c>
      <c r="T537" s="9">
        <f ca="1">[1]!b_pq_volume(K537,parameter!C$2-10,parameter!C$2,100000000)</f>
        <v>81.55</v>
      </c>
      <c r="U537" s="7">
        <f ca="1">IF(K537&lt;&gt;"",[1]!b_anal_yield_cnbd(K537,parameter!C$2,1),"")</f>
        <v>2.2156</v>
      </c>
      <c r="V537" t="str">
        <f>[1]!b_info_interesttype(A537)</f>
        <v>固定利率</v>
      </c>
      <c r="W537" t="str">
        <f>[1]!b_info_embeddedopt(A537)</f>
        <v>否</v>
      </c>
    </row>
    <row r="538" spans="1:23">
      <c r="A538" s="3" t="s">
        <v>1133</v>
      </c>
      <c r="B538" s="3" t="s">
        <v>1134</v>
      </c>
      <c r="C538" s="5">
        <v>41093</v>
      </c>
      <c r="D538" s="3"/>
      <c r="E538" s="6">
        <v>0</v>
      </c>
      <c r="F538" s="3"/>
      <c r="G538" s="3"/>
      <c r="H538" s="6">
        <v>4.06</v>
      </c>
      <c r="I538" s="3" t="s">
        <v>58</v>
      </c>
      <c r="J538" s="3" t="s">
        <v>59</v>
      </c>
      <c r="K538" s="1" t="str">
        <f t="shared" si="8"/>
        <v>120232.IB</v>
      </c>
      <c r="L538" s="1" t="str">
        <f>[1]!b_info_name(K538)</f>
        <v>12国开32</v>
      </c>
      <c r="M538" t="str">
        <f>[1]!b_info_carrydate(K538)</f>
        <v>2012-07-09</v>
      </c>
      <c r="N538" t="str">
        <f>[1]!b_info_maturitydate(K538)</f>
        <v>2022-07-09</v>
      </c>
      <c r="O538" s="7">
        <f>[1]!b_issue_issueprice(K538)</f>
        <v>100</v>
      </c>
      <c r="P538" s="7">
        <f>[1]!b_info_couponrate(K538)</f>
        <v>4.06</v>
      </c>
      <c r="Q538" t="str">
        <f>[1]!b_info_coupon(K538)</f>
        <v>附息</v>
      </c>
      <c r="R538">
        <f>[1]!b_info_interestfrequency(K538)</f>
        <v>1</v>
      </c>
      <c r="S538" t="str">
        <f>[1]!b_info_windl2type(K538)</f>
        <v>政策银行债</v>
      </c>
      <c r="T538" s="9">
        <f ca="1">[1]!b_pq_volume(K538,parameter!C$2-10,parameter!C$2,100000000)</f>
        <v>0</v>
      </c>
      <c r="U538" s="7">
        <f ca="1">IF(K538&lt;&gt;"",[1]!b_anal_yield_cnbd(K538,parameter!C$2,1),"")</f>
        <v>0</v>
      </c>
      <c r="V538" t="str">
        <f>[1]!b_info_interesttype(A538)</f>
        <v>固定利率</v>
      </c>
      <c r="W538" t="str">
        <f>[1]!b_info_embeddedopt(A538)</f>
        <v>否</v>
      </c>
    </row>
    <row r="539" spans="1:23">
      <c r="A539" s="3" t="s">
        <v>1135</v>
      </c>
      <c r="B539" s="3" t="s">
        <v>1136</v>
      </c>
      <c r="C539" s="5">
        <v>41362</v>
      </c>
      <c r="D539" s="3"/>
      <c r="E539" s="6">
        <v>0</v>
      </c>
      <c r="F539" s="3"/>
      <c r="G539" s="3"/>
      <c r="H539" s="6">
        <v>2.89</v>
      </c>
      <c r="I539" s="3" t="s">
        <v>58</v>
      </c>
      <c r="J539" s="3" t="s">
        <v>59</v>
      </c>
      <c r="K539" s="1" t="str">
        <f t="shared" si="8"/>
        <v>1302201.IB</v>
      </c>
      <c r="L539" s="1" t="str">
        <f>[1]!b_info_name(K539)</f>
        <v>13国开201</v>
      </c>
      <c r="M539" t="str">
        <f>[1]!b_info_carrydate(K539)</f>
        <v>2013-04-02</v>
      </c>
      <c r="N539" t="str">
        <f>[1]!b_info_maturitydate(K539)</f>
        <v>2023-05-02</v>
      </c>
      <c r="O539" s="7">
        <f>[1]!b_issue_issueprice(K539)</f>
        <v>100</v>
      </c>
      <c r="P539" s="7">
        <f>[1]!b_info_couponrate(K539)</f>
        <v>4.39</v>
      </c>
      <c r="Q539" t="str">
        <f>[1]!b_info_coupon(K539)</f>
        <v>附息</v>
      </c>
      <c r="R539">
        <f>[1]!b_info_interestfrequency(K539)</f>
        <v>2</v>
      </c>
      <c r="S539" t="str">
        <f>[1]!b_info_windl2type(K539)</f>
        <v>政策银行债</v>
      </c>
      <c r="T539" s="9">
        <f ca="1">[1]!b_pq_volume(K539,parameter!C$2-10,parameter!C$2,100000000)</f>
        <v>0</v>
      </c>
      <c r="U539" s="7">
        <f ca="1">IF(K539&lt;&gt;"",[1]!b_anal_yield_cnbd(K539,parameter!C$2,1),"")</f>
        <v>0</v>
      </c>
      <c r="V539" t="str">
        <f>[1]!b_info_interesttype(A539)</f>
        <v>浮动利率</v>
      </c>
      <c r="W539" t="str">
        <f>[1]!b_info_embeddedopt(A539)</f>
        <v>否</v>
      </c>
    </row>
    <row r="540" spans="1:23">
      <c r="A540" s="3" t="s">
        <v>1137</v>
      </c>
      <c r="B540" s="3" t="s">
        <v>1138</v>
      </c>
      <c r="C540" s="5">
        <v>45194</v>
      </c>
      <c r="D540" s="3" t="s">
        <v>1139</v>
      </c>
      <c r="E540" s="6">
        <v>60</v>
      </c>
      <c r="F540" s="3"/>
      <c r="G540" s="3"/>
      <c r="H540" s="6">
        <v>2.28</v>
      </c>
      <c r="I540" s="3" t="s">
        <v>58</v>
      </c>
      <c r="J540" s="3" t="s">
        <v>59</v>
      </c>
      <c r="K540" s="1" t="str">
        <f t="shared" si="8"/>
        <v>2302002QF.IB</v>
      </c>
      <c r="L540" s="1" t="str">
        <f>[1]!b_info_name(K540)</f>
        <v>23国开绿债02清发</v>
      </c>
      <c r="M540" t="str">
        <f>[1]!b_info_carrydate(K540)</f>
        <v>2023-09-26</v>
      </c>
      <c r="N540" t="str">
        <f>[1]!b_info_maturitydate(K540)</f>
        <v>2026-09-26</v>
      </c>
      <c r="O540" s="7">
        <f>[1]!b_issue_issueprice(K540)</f>
        <v>100</v>
      </c>
      <c r="P540" s="7">
        <f>[1]!b_info_couponrate(K540)</f>
        <v>2.28</v>
      </c>
      <c r="Q540" t="str">
        <f>[1]!b_info_coupon(K540)</f>
        <v>附息</v>
      </c>
      <c r="R540">
        <f>[1]!b_info_interestfrequency(K540)</f>
        <v>1</v>
      </c>
      <c r="S540" t="str">
        <f>[1]!b_info_windl2type(K540)</f>
        <v>政策银行债</v>
      </c>
      <c r="T540" s="9">
        <f ca="1">[1]!b_pq_volume(K540,parameter!C$2-10,parameter!C$2,100000000)</f>
        <v>1</v>
      </c>
      <c r="U540" s="7">
        <f ca="1">IF(K540&lt;&gt;"",[1]!b_anal_yield_cnbd(K540,parameter!C$2,1),"")</f>
        <v>2.6347</v>
      </c>
      <c r="V540" t="str">
        <f>[1]!b_info_interesttype(A540)</f>
        <v>固定利率</v>
      </c>
      <c r="W540" t="str">
        <f>[1]!b_info_embeddedopt(A540)</f>
        <v>否</v>
      </c>
    </row>
    <row r="541" spans="1:23">
      <c r="A541" s="3" t="s">
        <v>1140</v>
      </c>
      <c r="B541" s="3" t="s">
        <v>1141</v>
      </c>
      <c r="C541" s="5">
        <v>41380</v>
      </c>
      <c r="D541" s="3"/>
      <c r="E541" s="6">
        <v>0</v>
      </c>
      <c r="F541" s="3"/>
      <c r="G541" s="3"/>
      <c r="H541" s="6">
        <v>2.38</v>
      </c>
      <c r="I541" s="3" t="s">
        <v>58</v>
      </c>
      <c r="J541" s="3" t="s">
        <v>59</v>
      </c>
      <c r="K541" s="1" t="str">
        <f t="shared" si="8"/>
        <v>130224.IB</v>
      </c>
      <c r="L541" s="1" t="str">
        <f>[1]!b_info_name(K541)</f>
        <v>13国开24</v>
      </c>
      <c r="M541" t="str">
        <f>[1]!b_info_carrydate(K541)</f>
        <v>2013-04-18</v>
      </c>
      <c r="N541" t="str">
        <f>[1]!b_info_maturitydate(K541)</f>
        <v>2018-04-18</v>
      </c>
      <c r="O541" s="7">
        <f>[1]!b_issue_issueprice(K541)</f>
        <v>100</v>
      </c>
      <c r="P541" s="7">
        <f>[1]!b_info_couponrate(K541)</f>
        <v>3.88</v>
      </c>
      <c r="Q541" t="str">
        <f>[1]!b_info_coupon(K541)</f>
        <v>附息</v>
      </c>
      <c r="R541">
        <f>[1]!b_info_interestfrequency(K541)</f>
        <v>2</v>
      </c>
      <c r="S541" t="str">
        <f>[1]!b_info_windl2type(K541)</f>
        <v>政策银行债</v>
      </c>
      <c r="T541" s="9">
        <f ca="1">[1]!b_pq_volume(K541,parameter!C$2-10,parameter!C$2,100000000)</f>
        <v>0</v>
      </c>
      <c r="U541" s="7">
        <f ca="1">IF(K541&lt;&gt;"",[1]!b_anal_yield_cnbd(K541,parameter!C$2,1),"")</f>
        <v>0</v>
      </c>
      <c r="V541" t="str">
        <f>[1]!b_info_interesttype(A541)</f>
        <v>浮动利率</v>
      </c>
      <c r="W541" t="str">
        <f>[1]!b_info_embeddedopt(A541)</f>
        <v>否</v>
      </c>
    </row>
    <row r="542" spans="1:23">
      <c r="A542" s="3" t="s">
        <v>1142</v>
      </c>
      <c r="B542" s="3" t="s">
        <v>1143</v>
      </c>
      <c r="C542" s="5">
        <v>44211</v>
      </c>
      <c r="D542" s="3" t="s">
        <v>1144</v>
      </c>
      <c r="E542" s="6">
        <v>50</v>
      </c>
      <c r="F542" s="3"/>
      <c r="G542" s="3"/>
      <c r="H542" s="6">
        <v>3</v>
      </c>
      <c r="I542" s="3" t="s">
        <v>58</v>
      </c>
      <c r="J542" s="3" t="s">
        <v>59</v>
      </c>
      <c r="K542" s="1" t="str">
        <f t="shared" si="8"/>
        <v>018018.SH</v>
      </c>
      <c r="L542" s="1" t="str">
        <f>[1]!b_info_name(K542)</f>
        <v>国开2101</v>
      </c>
      <c r="M542" t="str">
        <f>[1]!b_info_carrydate(K542)</f>
        <v>2021-01-18</v>
      </c>
      <c r="N542" t="str">
        <f>[1]!b_info_maturitydate(K542)</f>
        <v>2026-01-18</v>
      </c>
      <c r="O542" s="7">
        <f>[1]!b_issue_issueprice(K542)</f>
        <v>100</v>
      </c>
      <c r="P542" s="7">
        <f>[1]!b_info_couponrate(K542)</f>
        <v>3</v>
      </c>
      <c r="Q542" t="str">
        <f>[1]!b_info_coupon(K542)</f>
        <v>附息</v>
      </c>
      <c r="R542">
        <f>[1]!b_info_interestfrequency(K542)</f>
        <v>1</v>
      </c>
      <c r="S542" t="str">
        <f>[1]!b_info_windl2type(K542)</f>
        <v>政策银行债</v>
      </c>
      <c r="T542" s="9">
        <f ca="1">[1]!b_pq_volume(K542,parameter!C$2-10,parameter!C$2,100000000)</f>
        <v>0</v>
      </c>
      <c r="U542" s="7">
        <f ca="1">IF(K542&lt;&gt;"",[1]!b_anal_yield_cnbd(K542,parameter!C$2,1),"")</f>
        <v>2.5677</v>
      </c>
      <c r="V542" t="str">
        <f>[1]!b_info_interesttype(A542)</f>
        <v>固定利率</v>
      </c>
      <c r="W542" t="str">
        <f>[1]!b_info_embeddedopt(A542)</f>
        <v>否</v>
      </c>
    </row>
    <row r="543" spans="1:23">
      <c r="A543" s="3" t="s">
        <v>1145</v>
      </c>
      <c r="B543" s="3" t="s">
        <v>1146</v>
      </c>
      <c r="C543" s="5">
        <v>41093</v>
      </c>
      <c r="D543" s="3"/>
      <c r="E543" s="6">
        <v>0</v>
      </c>
      <c r="F543" s="3"/>
      <c r="G543" s="3"/>
      <c r="H543" s="6">
        <v>3.75</v>
      </c>
      <c r="I543" s="3" t="s">
        <v>58</v>
      </c>
      <c r="J543" s="3" t="s">
        <v>59</v>
      </c>
      <c r="K543" s="1" t="str">
        <f t="shared" si="8"/>
        <v>120230.IB</v>
      </c>
      <c r="L543" s="1" t="str">
        <f>[1]!b_info_name(K543)</f>
        <v>12国开30</v>
      </c>
      <c r="M543" t="str">
        <f>[1]!b_info_carrydate(K543)</f>
        <v>2012-07-09</v>
      </c>
      <c r="N543" t="str">
        <f>[1]!b_info_maturitydate(K543)</f>
        <v>2017-07-09</v>
      </c>
      <c r="O543" s="7">
        <f>[1]!b_issue_issueprice(K543)</f>
        <v>100</v>
      </c>
      <c r="P543" s="7">
        <f>[1]!b_info_couponrate(K543)</f>
        <v>3.75</v>
      </c>
      <c r="Q543" t="str">
        <f>[1]!b_info_coupon(K543)</f>
        <v>附息</v>
      </c>
      <c r="R543">
        <f>[1]!b_info_interestfrequency(K543)</f>
        <v>1</v>
      </c>
      <c r="S543" t="str">
        <f>[1]!b_info_windl2type(K543)</f>
        <v>政策银行债</v>
      </c>
      <c r="T543" s="9">
        <f ca="1">[1]!b_pq_volume(K543,parameter!C$2-10,parameter!C$2,100000000)</f>
        <v>0</v>
      </c>
      <c r="U543" s="7">
        <f ca="1">IF(K543&lt;&gt;"",[1]!b_anal_yield_cnbd(K543,parameter!C$2,1),"")</f>
        <v>0</v>
      </c>
      <c r="V543" t="str">
        <f>[1]!b_info_interesttype(A543)</f>
        <v>固定利率</v>
      </c>
      <c r="W543" t="str">
        <f>[1]!b_info_embeddedopt(A543)</f>
        <v>否</v>
      </c>
    </row>
    <row r="544" spans="1:23">
      <c r="A544" s="3" t="s">
        <v>1147</v>
      </c>
      <c r="B544" s="3" t="s">
        <v>1148</v>
      </c>
      <c r="C544" s="5">
        <v>41620</v>
      </c>
      <c r="D544" s="3"/>
      <c r="E544" s="6">
        <v>0</v>
      </c>
      <c r="F544" s="3"/>
      <c r="G544" s="3"/>
      <c r="H544" s="6">
        <v>5.25</v>
      </c>
      <c r="I544" s="3" t="s">
        <v>301</v>
      </c>
      <c r="J544" s="3" t="s">
        <v>59</v>
      </c>
      <c r="K544" s="1" t="str">
        <f t="shared" si="8"/>
        <v>111301001.IB</v>
      </c>
      <c r="L544" s="1" t="str">
        <f>[1]!b_info_name(K544)</f>
        <v>13国开CD001</v>
      </c>
      <c r="M544" t="str">
        <f>[1]!b_info_carrydate(K544)</f>
        <v>2013-12-13</v>
      </c>
      <c r="N544" t="str">
        <f>[1]!b_info_maturitydate(K544)</f>
        <v>2014-06-13</v>
      </c>
      <c r="O544" s="7">
        <f>[1]!b_issue_issueprice(K544)</f>
        <v>97.45</v>
      </c>
      <c r="P544" s="7">
        <f>[1]!b_info_couponrate(K544)</f>
        <v>5.25</v>
      </c>
      <c r="Q544" t="str">
        <f>[1]!b_info_coupon(K544)</f>
        <v>贴现</v>
      </c>
      <c r="R544">
        <f>[1]!b_info_interestfrequency(K544)</f>
        <v>0</v>
      </c>
      <c r="S544" t="str">
        <f>[1]!b_info_windl2type(K544)</f>
        <v>同业存单</v>
      </c>
      <c r="T544" s="9">
        <f ca="1">[1]!b_pq_volume(K544,parameter!C$2-10,parameter!C$2,100000000)</f>
        <v>0</v>
      </c>
      <c r="U544" s="7">
        <f ca="1">IF(K544&lt;&gt;"",[1]!b_anal_yield_cnbd(K544,parameter!C$2,1),"")</f>
        <v>0</v>
      </c>
      <c r="V544" t="str">
        <f>[1]!b_info_interesttype(A544)</f>
        <v>固定利率</v>
      </c>
      <c r="W544" t="str">
        <f>[1]!b_info_embeddedopt(A544)</f>
        <v>否</v>
      </c>
    </row>
    <row r="545" spans="1:23">
      <c r="A545" s="3" t="s">
        <v>1149</v>
      </c>
      <c r="B545" s="3" t="s">
        <v>1150</v>
      </c>
      <c r="C545" s="5">
        <v>41086</v>
      </c>
      <c r="D545" s="3"/>
      <c r="E545" s="6">
        <v>0</v>
      </c>
      <c r="F545" s="3"/>
      <c r="G545" s="3"/>
      <c r="H545" s="6">
        <v>2.99</v>
      </c>
      <c r="I545" s="3" t="s">
        <v>58</v>
      </c>
      <c r="J545" s="3" t="s">
        <v>59</v>
      </c>
      <c r="K545" s="1" t="str">
        <f t="shared" si="8"/>
        <v>120227.IB</v>
      </c>
      <c r="L545" s="1" t="str">
        <f>[1]!b_info_name(K545)</f>
        <v>12国开27</v>
      </c>
      <c r="M545" t="str">
        <f>[1]!b_info_carrydate(K545)</f>
        <v>2012-06-29</v>
      </c>
      <c r="N545" t="str">
        <f>[1]!b_info_maturitydate(K545)</f>
        <v>2019-06-29</v>
      </c>
      <c r="O545" s="7">
        <f>[1]!b_issue_issueprice(K545)</f>
        <v>100</v>
      </c>
      <c r="P545" s="7">
        <f>[1]!b_info_couponrate(K545)</f>
        <v>4.21</v>
      </c>
      <c r="Q545" t="str">
        <f>[1]!b_info_coupon(K545)</f>
        <v>附息</v>
      </c>
      <c r="R545">
        <f>[1]!b_info_interestfrequency(K545)</f>
        <v>4</v>
      </c>
      <c r="S545" t="str">
        <f>[1]!b_info_windl2type(K545)</f>
        <v>政策银行债</v>
      </c>
      <c r="T545" s="9">
        <f ca="1">[1]!b_pq_volume(K545,parameter!C$2-10,parameter!C$2,100000000)</f>
        <v>0</v>
      </c>
      <c r="U545" s="7">
        <f ca="1">IF(K545&lt;&gt;"",[1]!b_anal_yield_cnbd(K545,parameter!C$2,1),"")</f>
        <v>0</v>
      </c>
      <c r="V545" t="str">
        <f>[1]!b_info_interesttype(A545)</f>
        <v>浮动利率</v>
      </c>
      <c r="W545" t="str">
        <f>[1]!b_info_embeddedopt(A545)</f>
        <v>否</v>
      </c>
    </row>
    <row r="546" spans="1:23">
      <c r="A546" s="3" t="s">
        <v>1151</v>
      </c>
      <c r="B546" s="3" t="s">
        <v>1152</v>
      </c>
      <c r="C546" s="5">
        <v>35641</v>
      </c>
      <c r="D546" s="3"/>
      <c r="E546" s="6">
        <v>0</v>
      </c>
      <c r="F546" s="3"/>
      <c r="G546" s="3"/>
      <c r="H546" s="6">
        <v>8.8</v>
      </c>
      <c r="I546" s="3" t="s">
        <v>58</v>
      </c>
      <c r="J546" s="3" t="s">
        <v>59</v>
      </c>
      <c r="K546" s="1" t="str">
        <f t="shared" si="8"/>
        <v>4040.IB</v>
      </c>
      <c r="L546" s="1" t="str">
        <f>[1]!b_info_name(K546)</f>
        <v>97国开55</v>
      </c>
      <c r="M546" t="str">
        <f>[1]!b_info_carrydate(K546)</f>
        <v>1997-07-30</v>
      </c>
      <c r="N546" t="str">
        <f>[1]!b_info_maturitydate(K546)</f>
        <v>2002-07-30</v>
      </c>
      <c r="O546" s="7">
        <f>[1]!b_issue_issueprice(K546)</f>
        <v>100</v>
      </c>
      <c r="P546" s="7">
        <f>[1]!b_info_couponrate(K546)</f>
        <v>8.8</v>
      </c>
      <c r="Q546" t="str">
        <f>[1]!b_info_coupon(K546)</f>
        <v>附息</v>
      </c>
      <c r="R546">
        <f>[1]!b_info_interestfrequency(K546)</f>
        <v>1</v>
      </c>
      <c r="S546" t="str">
        <f>[1]!b_info_windl2type(K546)</f>
        <v>政策银行债</v>
      </c>
      <c r="T546" s="9">
        <f ca="1">[1]!b_pq_volume(K546,parameter!C$2-10,parameter!C$2,100000000)</f>
        <v>0</v>
      </c>
      <c r="U546" s="7">
        <f ca="1">IF(K546&lt;&gt;"",[1]!b_anal_yield_cnbd(K546,parameter!C$2,1),"")</f>
        <v>0</v>
      </c>
      <c r="V546" t="str">
        <f>[1]!b_info_interesttype(A546)</f>
        <v>固定利率</v>
      </c>
      <c r="W546" t="str">
        <f>[1]!b_info_embeddedopt(A546)</f>
        <v>否</v>
      </c>
    </row>
    <row r="547" spans="1:23">
      <c r="A547" s="3" t="s">
        <v>1153</v>
      </c>
      <c r="B547" s="3" t="s">
        <v>1154</v>
      </c>
      <c r="C547" s="5">
        <v>37552</v>
      </c>
      <c r="D547" s="3"/>
      <c r="E547" s="6">
        <v>0</v>
      </c>
      <c r="F547" s="3"/>
      <c r="G547" s="3"/>
      <c r="H547" s="6">
        <v>0</v>
      </c>
      <c r="I547" s="3" t="s">
        <v>58</v>
      </c>
      <c r="J547" s="3" t="s">
        <v>59</v>
      </c>
      <c r="K547" s="1" t="str">
        <f t="shared" si="8"/>
        <v>02021404.IB</v>
      </c>
      <c r="L547" s="1" t="str">
        <f>[1]!b_info_name(K547)</f>
        <v>02开14息04</v>
      </c>
      <c r="M547" t="str">
        <f>[1]!b_info_carrydate(K547)</f>
        <v>2002-10-26</v>
      </c>
      <c r="N547" t="str">
        <f>[1]!b_info_maturitydate(K547)</f>
        <v>2006-10-26</v>
      </c>
      <c r="O547" s="7">
        <f>[1]!b_issue_issueprice(K547)</f>
        <v>100</v>
      </c>
      <c r="P547" s="7">
        <f>[1]!b_info_couponrate(K547)</f>
        <v>0</v>
      </c>
      <c r="Q547" t="str">
        <f>[1]!b_info_coupon(K547)</f>
        <v>到期一次还本付息</v>
      </c>
      <c r="R547">
        <f>[1]!b_info_interestfrequency(K547)</f>
        <v>0</v>
      </c>
      <c r="S547" t="str">
        <f>[1]!b_info_windl2type(K547)</f>
        <v>政策银行债</v>
      </c>
      <c r="T547" s="9">
        <f ca="1">[1]!b_pq_volume(K547,parameter!C$2-10,parameter!C$2,100000000)</f>
        <v>0</v>
      </c>
      <c r="U547" s="7">
        <f ca="1">IF(K547&lt;&gt;"",[1]!b_anal_yield_cnbd(K547,parameter!C$2,1),"")</f>
        <v>0</v>
      </c>
      <c r="V547" t="str">
        <f>[1]!b_info_interesttype(A547)</f>
        <v>固定利率</v>
      </c>
      <c r="W547" t="str">
        <f>[1]!b_info_embeddedopt(A547)</f>
        <v>否</v>
      </c>
    </row>
    <row r="548" spans="1:23">
      <c r="A548" s="3" t="s">
        <v>1155</v>
      </c>
      <c r="B548" s="3" t="s">
        <v>192</v>
      </c>
      <c r="C548" s="5">
        <v>41291</v>
      </c>
      <c r="D548" s="3"/>
      <c r="E548" s="6">
        <v>0</v>
      </c>
      <c r="F548" s="3"/>
      <c r="G548" s="3"/>
      <c r="H548" s="6">
        <v>2.5</v>
      </c>
      <c r="I548" s="3" t="s">
        <v>62</v>
      </c>
      <c r="J548" s="3" t="s">
        <v>59</v>
      </c>
      <c r="K548" s="1" t="str">
        <f t="shared" si="8"/>
        <v>CDBHC13015.CMU</v>
      </c>
      <c r="L548" s="1" t="str">
        <f>[1]!b_info_name(K548)</f>
        <v>国开行存款证2014</v>
      </c>
      <c r="M548" t="str">
        <f>[1]!b_info_carrydate(K548)</f>
        <v>2013-01-17</v>
      </c>
      <c r="N548" t="str">
        <f>[1]!b_info_maturitydate(K548)</f>
        <v>2014-01-17</v>
      </c>
      <c r="O548" s="7">
        <f>[1]!b_issue_issueprice(K548)</f>
        <v>100</v>
      </c>
      <c r="P548" s="7">
        <f>[1]!b_info_couponrate(K548)</f>
        <v>2.5</v>
      </c>
      <c r="Q548" t="str">
        <f>[1]!b_info_coupon(K548)</f>
        <v>到期一次还本付息</v>
      </c>
      <c r="R548">
        <f>[1]!b_info_interestfrequency(K548)</f>
        <v>0</v>
      </c>
      <c r="S548">
        <f>[1]!b_info_windl2type(K548)</f>
        <v>0</v>
      </c>
      <c r="T548" s="9">
        <f ca="1">[1]!b_pq_volume(K548,parameter!C$2-10,parameter!C$2,100000000)</f>
        <v>0</v>
      </c>
      <c r="U548" s="7">
        <f ca="1">IF(K548&lt;&gt;"",[1]!b_anal_yield_cnbd(K548,parameter!C$2,1),"")</f>
        <v>0</v>
      </c>
      <c r="V548" t="str">
        <f>[1]!b_info_interesttype(A548)</f>
        <v>固定利率</v>
      </c>
      <c r="W548" t="str">
        <f>[1]!b_info_embeddedopt(A548)</f>
        <v>否</v>
      </c>
    </row>
    <row r="549" spans="1:23">
      <c r="A549" s="3" t="s">
        <v>1156</v>
      </c>
      <c r="B549" s="3" t="s">
        <v>120</v>
      </c>
      <c r="C549" s="5">
        <v>41753</v>
      </c>
      <c r="D549" s="3"/>
      <c r="E549" s="6">
        <v>0</v>
      </c>
      <c r="F549" s="3"/>
      <c r="G549" s="3"/>
      <c r="H549" s="6">
        <v>2.7</v>
      </c>
      <c r="I549" s="3" t="s">
        <v>62</v>
      </c>
      <c r="J549" s="3" t="s">
        <v>59</v>
      </c>
      <c r="K549" s="1" t="str">
        <f t="shared" si="8"/>
        <v>CDBHC14026.CMU</v>
      </c>
      <c r="L549" s="1" t="str">
        <f>[1]!b_info_name(K549)</f>
        <v>国开行存款证2015</v>
      </c>
      <c r="M549" t="str">
        <f>[1]!b_info_carrydate(K549)</f>
        <v>2014-04-24</v>
      </c>
      <c r="N549" t="str">
        <f>[1]!b_info_maturitydate(K549)</f>
        <v>2015-04-24</v>
      </c>
      <c r="O549" s="7">
        <f>[1]!b_issue_issueprice(K549)</f>
        <v>100</v>
      </c>
      <c r="P549" s="7">
        <f>[1]!b_info_couponrate(K549)</f>
        <v>2.7</v>
      </c>
      <c r="Q549" t="str">
        <f>[1]!b_info_coupon(K549)</f>
        <v>到期一次还本付息</v>
      </c>
      <c r="R549">
        <f>[1]!b_info_interestfrequency(K549)</f>
        <v>0</v>
      </c>
      <c r="S549">
        <f>[1]!b_info_windl2type(K549)</f>
        <v>0</v>
      </c>
      <c r="T549" s="9">
        <f ca="1">[1]!b_pq_volume(K549,parameter!C$2-10,parameter!C$2,100000000)</f>
        <v>0</v>
      </c>
      <c r="U549" s="7">
        <f ca="1">IF(K549&lt;&gt;"",[1]!b_anal_yield_cnbd(K549,parameter!C$2,1),"")</f>
        <v>0</v>
      </c>
      <c r="V549" t="str">
        <f>[1]!b_info_interesttype(A549)</f>
        <v>固定利率</v>
      </c>
      <c r="W549" t="str">
        <f>[1]!b_info_embeddedopt(A549)</f>
        <v>否</v>
      </c>
    </row>
    <row r="550" spans="1:23">
      <c r="A550" s="3" t="s">
        <v>1157</v>
      </c>
      <c r="B550" s="3" t="s">
        <v>1158</v>
      </c>
      <c r="C550" s="5">
        <v>41457</v>
      </c>
      <c r="D550" s="3"/>
      <c r="E550" s="6">
        <v>0</v>
      </c>
      <c r="F550" s="3"/>
      <c r="G550" s="3"/>
      <c r="H550" s="6">
        <v>3.91</v>
      </c>
      <c r="I550" s="3" t="s">
        <v>58</v>
      </c>
      <c r="J550" s="3" t="s">
        <v>59</v>
      </c>
      <c r="K550" s="1" t="str">
        <f t="shared" si="8"/>
        <v>130227.IB</v>
      </c>
      <c r="L550" s="1" t="str">
        <f>[1]!b_info_name(K550)</f>
        <v>13国开27</v>
      </c>
      <c r="M550" t="str">
        <f>[1]!b_info_carrydate(K550)</f>
        <v>2013-07-18</v>
      </c>
      <c r="N550" t="str">
        <f>[1]!b_info_maturitydate(K550)</f>
        <v>2014-07-18</v>
      </c>
      <c r="O550" s="7">
        <f>[1]!b_issue_issueprice(K550)</f>
        <v>100</v>
      </c>
      <c r="P550" s="7">
        <f>[1]!b_info_couponrate(K550)</f>
        <v>3.91</v>
      </c>
      <c r="Q550" t="str">
        <f>[1]!b_info_coupon(K550)</f>
        <v>到期一次还本付息</v>
      </c>
      <c r="R550">
        <f>[1]!b_info_interestfrequency(K550)</f>
        <v>0</v>
      </c>
      <c r="S550" t="str">
        <f>[1]!b_info_windl2type(K550)</f>
        <v>政策银行债</v>
      </c>
      <c r="T550" s="9">
        <f ca="1">[1]!b_pq_volume(K550,parameter!C$2-10,parameter!C$2,100000000)</f>
        <v>0</v>
      </c>
      <c r="U550" s="7">
        <f ca="1">IF(K550&lt;&gt;"",[1]!b_anal_yield_cnbd(K550,parameter!C$2,1),"")</f>
        <v>0</v>
      </c>
      <c r="V550" t="str">
        <f>[1]!b_info_interesttype(A550)</f>
        <v>固定利率</v>
      </c>
      <c r="W550" t="str">
        <f>[1]!b_info_embeddedopt(A550)</f>
        <v>否</v>
      </c>
    </row>
    <row r="551" spans="1:23">
      <c r="A551" s="3" t="s">
        <v>1159</v>
      </c>
      <c r="B551" s="3" t="s">
        <v>1160</v>
      </c>
      <c r="C551" s="5">
        <v>40198</v>
      </c>
      <c r="D551" s="3"/>
      <c r="E551" s="6">
        <v>0</v>
      </c>
      <c r="F551" s="3"/>
      <c r="G551" s="3"/>
      <c r="H551" s="6">
        <v>2.02</v>
      </c>
      <c r="I551" s="3" t="s">
        <v>58</v>
      </c>
      <c r="J551" s="3" t="s">
        <v>59</v>
      </c>
      <c r="K551" s="1" t="str">
        <f t="shared" si="8"/>
        <v>100202.IB</v>
      </c>
      <c r="L551" s="1" t="str">
        <f>[1]!b_info_name(K551)</f>
        <v>10国开02</v>
      </c>
      <c r="M551" t="str">
        <f>[1]!b_info_carrydate(K551)</f>
        <v>2010-01-26</v>
      </c>
      <c r="N551" t="str">
        <f>[1]!b_info_maturitydate(K551)</f>
        <v>2017-01-26</v>
      </c>
      <c r="O551" s="7">
        <f>[1]!b_issue_issueprice(K551)</f>
        <v>100</v>
      </c>
      <c r="P551" s="7">
        <f>[1]!b_info_couponrate(K551)</f>
        <v>2.77</v>
      </c>
      <c r="Q551" t="str">
        <f>[1]!b_info_coupon(K551)</f>
        <v>附息</v>
      </c>
      <c r="R551">
        <f>[1]!b_info_interestfrequency(K551)</f>
        <v>2</v>
      </c>
      <c r="S551" t="str">
        <f>[1]!b_info_windl2type(K551)</f>
        <v>政策银行债</v>
      </c>
      <c r="T551" s="9">
        <f ca="1">[1]!b_pq_volume(K551,parameter!C$2-10,parameter!C$2,100000000)</f>
        <v>0</v>
      </c>
      <c r="U551" s="7">
        <f ca="1">IF(K551&lt;&gt;"",[1]!b_anal_yield_cnbd(K551,parameter!C$2,1),"")</f>
        <v>0</v>
      </c>
      <c r="V551" t="str">
        <f>[1]!b_info_interesttype(A551)</f>
        <v>浮动利率</v>
      </c>
      <c r="W551" t="str">
        <f>[1]!b_info_embeddedopt(A551)</f>
        <v>否</v>
      </c>
    </row>
    <row r="552" spans="1:23">
      <c r="A552" s="3" t="s">
        <v>1161</v>
      </c>
      <c r="B552" s="3" t="s">
        <v>1162</v>
      </c>
      <c r="C552" s="5">
        <v>39008</v>
      </c>
      <c r="D552" s="3"/>
      <c r="E552" s="6">
        <v>0</v>
      </c>
      <c r="F552" s="3"/>
      <c r="G552" s="3"/>
      <c r="H552" s="6">
        <v>3.11</v>
      </c>
      <c r="I552" s="3" t="s">
        <v>58</v>
      </c>
      <c r="J552" s="3" t="s">
        <v>59</v>
      </c>
      <c r="K552" s="1" t="str">
        <f t="shared" si="8"/>
        <v>060225.IB</v>
      </c>
      <c r="L552" s="1" t="str">
        <f>[1]!b_info_name(K552)</f>
        <v>06国开25</v>
      </c>
      <c r="M552" t="str">
        <f>[1]!b_info_carrydate(K552)</f>
        <v>2006-10-23</v>
      </c>
      <c r="N552" t="str">
        <f>[1]!b_info_maturitydate(K552)</f>
        <v>2013-10-23</v>
      </c>
      <c r="O552" s="7">
        <f>[1]!b_issue_issueprice(K552)</f>
        <v>100</v>
      </c>
      <c r="P552" s="7">
        <f>[1]!b_info_couponrate(K552)</f>
        <v>3.11</v>
      </c>
      <c r="Q552" t="str">
        <f>[1]!b_info_coupon(K552)</f>
        <v>附息</v>
      </c>
      <c r="R552">
        <f>[1]!b_info_interestfrequency(K552)</f>
        <v>1</v>
      </c>
      <c r="S552" t="str">
        <f>[1]!b_info_windl2type(K552)</f>
        <v>政策银行债</v>
      </c>
      <c r="T552" s="9">
        <f ca="1">[1]!b_pq_volume(K552,parameter!C$2-10,parameter!C$2,100000000)</f>
        <v>0</v>
      </c>
      <c r="U552" s="7">
        <f ca="1">IF(K552&lt;&gt;"",[1]!b_anal_yield_cnbd(K552,parameter!C$2,1),"")</f>
        <v>0</v>
      </c>
      <c r="V552" t="str">
        <f>[1]!b_info_interesttype(A552)</f>
        <v>固定利率</v>
      </c>
      <c r="W552" t="str">
        <f>[1]!b_info_embeddedopt(A552)</f>
        <v>否</v>
      </c>
    </row>
    <row r="553" spans="1:23">
      <c r="A553" s="3" t="s">
        <v>1163</v>
      </c>
      <c r="B553" s="3" t="s">
        <v>1164</v>
      </c>
      <c r="C553" s="5">
        <v>39566</v>
      </c>
      <c r="D553" s="3"/>
      <c r="E553" s="6">
        <v>0</v>
      </c>
      <c r="F553" s="3"/>
      <c r="G553" s="3"/>
      <c r="H553" s="6">
        <v>0</v>
      </c>
      <c r="I553" s="3" t="s">
        <v>77</v>
      </c>
      <c r="J553" s="3" t="s">
        <v>59</v>
      </c>
      <c r="K553" s="1" t="str">
        <f t="shared" si="8"/>
        <v>0830014.IB</v>
      </c>
      <c r="L553" s="1" t="str">
        <f>[1]!b_info_name(K553)</f>
        <v>08开元1次</v>
      </c>
      <c r="M553" t="str">
        <f>[1]!b_info_carrydate(K553)</f>
        <v>2008-04-29</v>
      </c>
      <c r="N553" t="str">
        <f>[1]!b_info_maturitydate(K553)</f>
        <v>2011-07-12</v>
      </c>
      <c r="O553" s="7">
        <f>[1]!b_issue_issueprice(K553)</f>
        <v>100</v>
      </c>
      <c r="P553" s="7">
        <f>[1]!b_info_couponrate(K553)</f>
        <v>0</v>
      </c>
      <c r="Q553" t="str">
        <f>[1]!b_info_coupon(K553)</f>
        <v>到期一次还本付息</v>
      </c>
      <c r="R553">
        <f>[1]!b_info_interestfrequency(K553)</f>
        <v>0</v>
      </c>
      <c r="S553" t="str">
        <f>[1]!b_info_windl2type(K553)</f>
        <v>银保监会主管ABS</v>
      </c>
      <c r="T553" s="9">
        <f ca="1">[1]!b_pq_volume(K553,parameter!C$2-10,parameter!C$2,100000000)</f>
        <v>0</v>
      </c>
      <c r="U553" s="7">
        <f ca="1">IF(K553&lt;&gt;"",[1]!b_anal_yield_cnbd(K553,parameter!C$2,1),"")</f>
        <v>0</v>
      </c>
      <c r="V553" t="str">
        <f>[1]!b_info_interesttype(A553)</f>
        <v>固定利率</v>
      </c>
      <c r="W553" t="str">
        <f>[1]!b_info_embeddedopt(A553)</f>
        <v>否</v>
      </c>
    </row>
    <row r="554" spans="1:23">
      <c r="A554" s="3" t="s">
        <v>1165</v>
      </c>
      <c r="B554" s="3" t="s">
        <v>1166</v>
      </c>
      <c r="C554" s="5">
        <v>43958</v>
      </c>
      <c r="D554" s="3"/>
      <c r="E554" s="6">
        <v>0</v>
      </c>
      <c r="F554" s="3"/>
      <c r="G554" s="3"/>
      <c r="H554" s="6">
        <v>1.1598</v>
      </c>
      <c r="I554" s="3" t="s">
        <v>58</v>
      </c>
      <c r="J554" s="3" t="s">
        <v>59</v>
      </c>
      <c r="K554" s="1" t="str">
        <f t="shared" si="8"/>
        <v>207704.IB</v>
      </c>
      <c r="L554" s="1" t="str">
        <f>[1]!b_info_name(K554)</f>
        <v>20贴现国开04</v>
      </c>
      <c r="M554" t="str">
        <f>[1]!b_info_carrydate(K554)</f>
        <v>2020-05-11</v>
      </c>
      <c r="N554" t="str">
        <f>[1]!b_info_maturitydate(K554)</f>
        <v>2020-11-09</v>
      </c>
      <c r="O554" s="7">
        <f>[1]!b_issue_issueprice(K554)</f>
        <v>99.425</v>
      </c>
      <c r="P554" s="7">
        <f>[1]!b_info_couponrate(K554)</f>
        <v>1.1598</v>
      </c>
      <c r="Q554" t="str">
        <f>[1]!b_info_coupon(K554)</f>
        <v>贴现</v>
      </c>
      <c r="R554">
        <f>[1]!b_info_interestfrequency(K554)</f>
        <v>0</v>
      </c>
      <c r="S554" t="str">
        <f>[1]!b_info_windl2type(K554)</f>
        <v>政策银行债</v>
      </c>
      <c r="T554" s="9">
        <f ca="1">[1]!b_pq_volume(K554,parameter!C$2-10,parameter!C$2,100000000)</f>
        <v>0</v>
      </c>
      <c r="U554" s="7">
        <f ca="1">IF(K554&lt;&gt;"",[1]!b_anal_yield_cnbd(K554,parameter!C$2,1),"")</f>
        <v>0</v>
      </c>
      <c r="V554" t="str">
        <f>[1]!b_info_interesttype(A554)</f>
        <v>固定利率</v>
      </c>
      <c r="W554" t="str">
        <f>[1]!b_info_embeddedopt(A554)</f>
        <v>否</v>
      </c>
    </row>
    <row r="555" spans="1:23">
      <c r="A555" s="3" t="s">
        <v>1167</v>
      </c>
      <c r="B555" s="3" t="s">
        <v>1168</v>
      </c>
      <c r="C555" s="5">
        <v>38030</v>
      </c>
      <c r="D555" s="3"/>
      <c r="E555" s="6">
        <v>0</v>
      </c>
      <c r="F555" s="3"/>
      <c r="G555" s="3"/>
      <c r="H555" s="6">
        <v>3.51</v>
      </c>
      <c r="I555" s="3" t="s">
        <v>58</v>
      </c>
      <c r="J555" s="3" t="s">
        <v>59</v>
      </c>
      <c r="K555" s="1" t="str">
        <f t="shared" si="8"/>
        <v>0402020.IB</v>
      </c>
      <c r="L555" s="1" t="str">
        <f>[1]!b_info_name(K555)</f>
        <v>04国开02</v>
      </c>
      <c r="M555" t="str">
        <f>[1]!b_info_carrydate(K555)</f>
        <v>2004-02-25</v>
      </c>
      <c r="N555" t="str">
        <f>[1]!b_info_maturitydate(K555)</f>
        <v>2014-02-25</v>
      </c>
      <c r="O555" s="7">
        <f>[1]!b_issue_issueprice(K555)</f>
        <v>100</v>
      </c>
      <c r="P555" s="7">
        <f>[1]!b_info_couponrate(K555)</f>
        <v>3.51</v>
      </c>
      <c r="Q555" t="str">
        <f>[1]!b_info_coupon(K555)</f>
        <v>附息</v>
      </c>
      <c r="R555">
        <f>[1]!b_info_interestfrequency(K555)</f>
        <v>1</v>
      </c>
      <c r="S555" t="str">
        <f>[1]!b_info_windl2type(K555)</f>
        <v>政策银行债</v>
      </c>
      <c r="T555" s="9">
        <f ca="1">[1]!b_pq_volume(K555,parameter!C$2-10,parameter!C$2,100000000)</f>
        <v>0</v>
      </c>
      <c r="U555" s="7">
        <f ca="1">IF(K555&lt;&gt;"",[1]!b_anal_yield_cnbd(K555,parameter!C$2,1),"")</f>
        <v>0</v>
      </c>
      <c r="V555" t="str">
        <f>[1]!b_info_interesttype(A555)</f>
        <v>固定利率</v>
      </c>
      <c r="W555" t="str">
        <f>[1]!b_info_embeddedopt(A555)</f>
        <v>是</v>
      </c>
    </row>
    <row r="556" spans="1:23">
      <c r="A556" s="3" t="s">
        <v>1169</v>
      </c>
      <c r="B556" s="3" t="s">
        <v>1170</v>
      </c>
      <c r="C556" s="5">
        <v>36040</v>
      </c>
      <c r="D556" s="3"/>
      <c r="E556" s="6">
        <v>0</v>
      </c>
      <c r="F556" s="3"/>
      <c r="G556" s="3"/>
      <c r="H556" s="6">
        <v>5.19</v>
      </c>
      <c r="I556" s="3" t="s">
        <v>58</v>
      </c>
      <c r="J556" s="3" t="s">
        <v>59</v>
      </c>
      <c r="K556" s="1" t="str">
        <f t="shared" si="8"/>
        <v>9004.IB</v>
      </c>
      <c r="L556" s="1" t="str">
        <f>[1]!b_info_name(K556)</f>
        <v>98国开债2</v>
      </c>
      <c r="M556" t="str">
        <f>[1]!b_info_carrydate(K556)</f>
        <v>1998-09-10</v>
      </c>
      <c r="N556" t="str">
        <f>[1]!b_info_maturitydate(K556)</f>
        <v>1999-09-10</v>
      </c>
      <c r="O556" s="7">
        <f>[1]!b_issue_issueprice(K556)</f>
        <v>100</v>
      </c>
      <c r="P556" s="7">
        <f>[1]!b_info_couponrate(K556)</f>
        <v>5.19</v>
      </c>
      <c r="Q556" t="str">
        <f>[1]!b_info_coupon(K556)</f>
        <v>到期一次还本付息</v>
      </c>
      <c r="R556">
        <f>[1]!b_info_interestfrequency(K556)</f>
        <v>0</v>
      </c>
      <c r="S556" t="str">
        <f>[1]!b_info_windl2type(K556)</f>
        <v>政策银行债</v>
      </c>
      <c r="T556" s="9">
        <f ca="1">[1]!b_pq_volume(K556,parameter!C$2-10,parameter!C$2,100000000)</f>
        <v>0</v>
      </c>
      <c r="U556" s="7">
        <f ca="1">IF(K556&lt;&gt;"",[1]!b_anal_yield_cnbd(K556,parameter!C$2,1),"")</f>
        <v>0</v>
      </c>
      <c r="V556" t="str">
        <f>[1]!b_info_interesttype(A556)</f>
        <v>固定利率</v>
      </c>
      <c r="W556" t="str">
        <f>[1]!b_info_embeddedopt(A556)</f>
        <v>否</v>
      </c>
    </row>
    <row r="557" spans="1:23">
      <c r="A557" s="3" t="s">
        <v>1171</v>
      </c>
      <c r="B557" s="3" t="s">
        <v>672</v>
      </c>
      <c r="C557" s="5">
        <v>44131</v>
      </c>
      <c r="D557" s="3"/>
      <c r="E557" s="6">
        <v>0</v>
      </c>
      <c r="F557" s="3"/>
      <c r="G557" s="3"/>
      <c r="H557" s="6">
        <v>0</v>
      </c>
      <c r="I557" s="3" t="s">
        <v>62</v>
      </c>
      <c r="J557" s="3" t="s">
        <v>59</v>
      </c>
      <c r="K557" s="1" t="str">
        <f t="shared" si="8"/>
        <v>40431.HK</v>
      </c>
      <c r="L557" s="1" t="str">
        <f>[1]!b_info_name(K557)</f>
        <v>开发银行 0% N20231027</v>
      </c>
      <c r="M557">
        <f>[1]!b_info_carrydate(K557)</f>
        <v>0</v>
      </c>
      <c r="N557" t="str">
        <f>[1]!b_info_maturitydate(K557)</f>
        <v>2023-10-27</v>
      </c>
      <c r="O557" s="7">
        <f>[1]!b_issue_issueprice(K557)</f>
        <v>99.934</v>
      </c>
      <c r="P557" s="7">
        <f>[1]!b_info_couponrate(K557)</f>
        <v>0</v>
      </c>
      <c r="Q557" t="str">
        <f>[1]!b_info_coupon(K557)</f>
        <v>到期一次还本付息</v>
      </c>
      <c r="R557">
        <f>[1]!b_info_interestfrequency(K557)</f>
        <v>0</v>
      </c>
      <c r="S557">
        <f>[1]!b_info_windl2type(K557)</f>
        <v>0</v>
      </c>
      <c r="T557" s="9">
        <f ca="1">[1]!b_pq_volume(K557,parameter!C$2-10,parameter!C$2,100000000)</f>
        <v>0</v>
      </c>
      <c r="U557" s="7">
        <f ca="1">IF(K557&lt;&gt;"",[1]!b_anal_yield_cnbd(K557,parameter!C$2,1),"")</f>
        <v>0</v>
      </c>
      <c r="V557" t="str">
        <f>[1]!b_info_interesttype(A557)</f>
        <v>固定利率</v>
      </c>
      <c r="W557" t="str">
        <f>[1]!b_info_embeddedopt(A557)</f>
        <v>否</v>
      </c>
    </row>
    <row r="558" spans="1:23">
      <c r="A558" s="3" t="s">
        <v>1172</v>
      </c>
      <c r="B558" s="3" t="s">
        <v>1173</v>
      </c>
      <c r="C558" s="5">
        <v>40122</v>
      </c>
      <c r="D558" s="3"/>
      <c r="E558" s="6">
        <v>0</v>
      </c>
      <c r="F558" s="3"/>
      <c r="G558" s="3"/>
      <c r="H558" s="6">
        <v>3.75</v>
      </c>
      <c r="I558" s="3" t="s">
        <v>58</v>
      </c>
      <c r="J558" s="3" t="s">
        <v>59</v>
      </c>
      <c r="K558" s="1" t="str">
        <f t="shared" si="8"/>
        <v>090220.IB</v>
      </c>
      <c r="L558" s="1" t="str">
        <f>[1]!b_info_name(K558)</f>
        <v>09国开20</v>
      </c>
      <c r="M558" t="str">
        <f>[1]!b_info_carrydate(K558)</f>
        <v>2009-11-11</v>
      </c>
      <c r="N558" t="str">
        <f>[1]!b_info_maturitydate(K558)</f>
        <v>2014-11-11</v>
      </c>
      <c r="O558" s="7">
        <f>[1]!b_issue_issueprice(K558)</f>
        <v>100</v>
      </c>
      <c r="P558" s="7">
        <f>[1]!b_info_couponrate(K558)</f>
        <v>3.75</v>
      </c>
      <c r="Q558" t="str">
        <f>[1]!b_info_coupon(K558)</f>
        <v>附息</v>
      </c>
      <c r="R558">
        <f>[1]!b_info_interestfrequency(K558)</f>
        <v>1</v>
      </c>
      <c r="S558" t="str">
        <f>[1]!b_info_windl2type(K558)</f>
        <v>政策银行债</v>
      </c>
      <c r="T558" s="9">
        <f ca="1">[1]!b_pq_volume(K558,parameter!C$2-10,parameter!C$2,100000000)</f>
        <v>0</v>
      </c>
      <c r="U558" s="7">
        <f ca="1">IF(K558&lt;&gt;"",[1]!b_anal_yield_cnbd(K558,parameter!C$2,1),"")</f>
        <v>0</v>
      </c>
      <c r="V558" t="str">
        <f>[1]!b_info_interesttype(A558)</f>
        <v>固定利率</v>
      </c>
      <c r="W558" t="str">
        <f>[1]!b_info_embeddedopt(A558)</f>
        <v>否</v>
      </c>
    </row>
    <row r="559" spans="1:23">
      <c r="A559" s="3" t="s">
        <v>1174</v>
      </c>
      <c r="B559" s="3" t="s">
        <v>1175</v>
      </c>
      <c r="C559" s="5">
        <v>43942</v>
      </c>
      <c r="D559" s="3"/>
      <c r="E559" s="6">
        <v>0</v>
      </c>
      <c r="F559" s="3"/>
      <c r="G559" s="3"/>
      <c r="H559" s="6">
        <v>0.8964</v>
      </c>
      <c r="I559" s="3" t="s">
        <v>58</v>
      </c>
      <c r="J559" s="3" t="s">
        <v>59</v>
      </c>
      <c r="K559" s="1" t="str">
        <f t="shared" si="8"/>
        <v>207702.IB</v>
      </c>
      <c r="L559" s="1" t="str">
        <f>[1]!b_info_name(K559)</f>
        <v>20贴现国开02</v>
      </c>
      <c r="M559" t="str">
        <f>[1]!b_info_carrydate(K559)</f>
        <v>2020-04-23</v>
      </c>
      <c r="N559" t="str">
        <f>[1]!b_info_maturitydate(K559)</f>
        <v>2020-10-22</v>
      </c>
      <c r="O559" s="7">
        <f>[1]!b_issue_issueprice(K559)</f>
        <v>99.555</v>
      </c>
      <c r="P559" s="7">
        <f>[1]!b_info_couponrate(K559)</f>
        <v>0.8964</v>
      </c>
      <c r="Q559" t="str">
        <f>[1]!b_info_coupon(K559)</f>
        <v>贴现</v>
      </c>
      <c r="R559">
        <f>[1]!b_info_interestfrequency(K559)</f>
        <v>0</v>
      </c>
      <c r="S559" t="str">
        <f>[1]!b_info_windl2type(K559)</f>
        <v>政策银行债</v>
      </c>
      <c r="T559" s="9">
        <f ca="1">[1]!b_pq_volume(K559,parameter!C$2-10,parameter!C$2,100000000)</f>
        <v>0</v>
      </c>
      <c r="U559" s="7">
        <f ca="1">IF(K559&lt;&gt;"",[1]!b_anal_yield_cnbd(K559,parameter!C$2,1),"")</f>
        <v>0</v>
      </c>
      <c r="V559" t="str">
        <f>[1]!b_info_interesttype(A559)</f>
        <v>固定利率</v>
      </c>
      <c r="W559" t="str">
        <f>[1]!b_info_embeddedopt(A559)</f>
        <v>否</v>
      </c>
    </row>
    <row r="560" spans="1:23">
      <c r="A560" s="3" t="s">
        <v>1176</v>
      </c>
      <c r="B560" s="3" t="s">
        <v>1177</v>
      </c>
      <c r="C560" s="5">
        <v>39519</v>
      </c>
      <c r="D560" s="3"/>
      <c r="E560" s="6">
        <v>0</v>
      </c>
      <c r="F560" s="3"/>
      <c r="G560" s="3"/>
      <c r="H560" s="6">
        <v>3.65</v>
      </c>
      <c r="I560" s="3" t="s">
        <v>58</v>
      </c>
      <c r="J560" s="3" t="s">
        <v>59</v>
      </c>
      <c r="K560" s="1" t="str">
        <f t="shared" si="8"/>
        <v>080206.IB</v>
      </c>
      <c r="L560" s="1" t="str">
        <f>[1]!b_info_name(K560)</f>
        <v>08国开06</v>
      </c>
      <c r="M560" t="str">
        <f>[1]!b_info_carrydate(K560)</f>
        <v>2008-03-20</v>
      </c>
      <c r="N560" t="str">
        <f>[1]!b_info_maturitydate(K560)</f>
        <v>2015-03-20</v>
      </c>
      <c r="O560" s="7">
        <f>[1]!b_issue_issueprice(K560)</f>
        <v>100</v>
      </c>
      <c r="P560" s="7">
        <f>[1]!b_info_couponrate(K560)</f>
        <v>4.79</v>
      </c>
      <c r="Q560" t="str">
        <f>[1]!b_info_coupon(K560)</f>
        <v>附息</v>
      </c>
      <c r="R560">
        <f>[1]!b_info_interestfrequency(K560)</f>
        <v>2</v>
      </c>
      <c r="S560" t="str">
        <f>[1]!b_info_windl2type(K560)</f>
        <v>政策银行债</v>
      </c>
      <c r="T560" s="9">
        <f ca="1">[1]!b_pq_volume(K560,parameter!C$2-10,parameter!C$2,100000000)</f>
        <v>0</v>
      </c>
      <c r="U560" s="7">
        <f ca="1">IF(K560&lt;&gt;"",[1]!b_anal_yield_cnbd(K560,parameter!C$2,1),"")</f>
        <v>0</v>
      </c>
      <c r="V560" t="str">
        <f>[1]!b_info_interesttype(A560)</f>
        <v>浮动利率</v>
      </c>
      <c r="W560" t="str">
        <f>[1]!b_info_embeddedopt(A560)</f>
        <v>否</v>
      </c>
    </row>
    <row r="561" spans="1:23">
      <c r="A561" s="3" t="s">
        <v>1178</v>
      </c>
      <c r="B561" s="3" t="s">
        <v>120</v>
      </c>
      <c r="C561" s="5">
        <v>41085</v>
      </c>
      <c r="D561" s="3"/>
      <c r="E561" s="6">
        <v>0</v>
      </c>
      <c r="F561" s="3"/>
      <c r="G561" s="3"/>
      <c r="H561" s="6">
        <v>3</v>
      </c>
      <c r="I561" s="3" t="s">
        <v>62</v>
      </c>
      <c r="J561" s="3" t="s">
        <v>59</v>
      </c>
      <c r="K561" s="1" t="str">
        <f t="shared" si="8"/>
        <v>CDBHC12057.CMU</v>
      </c>
      <c r="L561" s="1" t="str">
        <f>[1]!b_info_name(K561)</f>
        <v>国开行存款证2015</v>
      </c>
      <c r="M561" t="str">
        <f>[1]!b_info_carrydate(K561)</f>
        <v>2012-06-25</v>
      </c>
      <c r="N561" t="str">
        <f>[1]!b_info_maturitydate(K561)</f>
        <v>2015-06-25</v>
      </c>
      <c r="O561" s="7">
        <f>[1]!b_issue_issueprice(K561)</f>
        <v>100</v>
      </c>
      <c r="P561" s="7">
        <f>[1]!b_info_couponrate(K561)</f>
        <v>3</v>
      </c>
      <c r="Q561" t="str">
        <f>[1]!b_info_coupon(K561)</f>
        <v>附息</v>
      </c>
      <c r="R561">
        <f>[1]!b_info_interestfrequency(K561)</f>
        <v>1</v>
      </c>
      <c r="S561">
        <f>[1]!b_info_windl2type(K561)</f>
        <v>0</v>
      </c>
      <c r="T561" s="9">
        <f ca="1">[1]!b_pq_volume(K561,parameter!C$2-10,parameter!C$2,100000000)</f>
        <v>0</v>
      </c>
      <c r="U561" s="7">
        <f ca="1">IF(K561&lt;&gt;"",[1]!b_anal_yield_cnbd(K561,parameter!C$2,1),"")</f>
        <v>0</v>
      </c>
      <c r="V561" t="str">
        <f>[1]!b_info_interesttype(A561)</f>
        <v>固定利率</v>
      </c>
      <c r="W561" t="str">
        <f>[1]!b_info_embeddedopt(A561)</f>
        <v>否</v>
      </c>
    </row>
    <row r="562" spans="1:23">
      <c r="A562" s="3" t="s">
        <v>1179</v>
      </c>
      <c r="B562" s="3" t="s">
        <v>1180</v>
      </c>
      <c r="C562" s="5">
        <v>39598</v>
      </c>
      <c r="D562" s="3" t="s">
        <v>1181</v>
      </c>
      <c r="E562" s="6">
        <v>200</v>
      </c>
      <c r="F562" s="3"/>
      <c r="G562" s="3"/>
      <c r="H562" s="6">
        <v>5.25</v>
      </c>
      <c r="I562" s="3" t="s">
        <v>58</v>
      </c>
      <c r="J562" s="3" t="s">
        <v>59</v>
      </c>
      <c r="K562" s="1" t="str">
        <f t="shared" si="8"/>
        <v>080209.IB</v>
      </c>
      <c r="L562" s="1" t="str">
        <f>[1]!b_info_name(K562)</f>
        <v>08国开09</v>
      </c>
      <c r="M562" t="str">
        <f>[1]!b_info_carrydate(K562)</f>
        <v>2008-06-10</v>
      </c>
      <c r="N562" t="str">
        <f>[1]!b_info_maturitydate(K562)</f>
        <v>2028-06-10</v>
      </c>
      <c r="O562" s="7">
        <f>[1]!b_issue_issueprice(K562)</f>
        <v>100</v>
      </c>
      <c r="P562" s="7">
        <f>[1]!b_info_couponrate(K562)</f>
        <v>5.25</v>
      </c>
      <c r="Q562" t="str">
        <f>[1]!b_info_coupon(K562)</f>
        <v>附息</v>
      </c>
      <c r="R562">
        <f>[1]!b_info_interestfrequency(K562)</f>
        <v>2</v>
      </c>
      <c r="S562" t="str">
        <f>[1]!b_info_windl2type(K562)</f>
        <v>政策银行债</v>
      </c>
      <c r="T562" s="9">
        <f ca="1">[1]!b_pq_volume(K562,parameter!C$2-10,parameter!C$2,100000000)</f>
        <v>0</v>
      </c>
      <c r="U562" s="7">
        <f ca="1">IF(K562&lt;&gt;"",[1]!b_anal_yield_cnbd(K562,parameter!C$2,1),"")</f>
        <v>2.6496</v>
      </c>
      <c r="V562" t="str">
        <f>[1]!b_info_interesttype(A562)</f>
        <v>固定利率</v>
      </c>
      <c r="W562" t="str">
        <f>[1]!b_info_embeddedopt(A562)</f>
        <v>否</v>
      </c>
    </row>
    <row r="563" spans="1:23">
      <c r="A563" s="3" t="s">
        <v>1182</v>
      </c>
      <c r="B563" s="3" t="s">
        <v>1183</v>
      </c>
      <c r="C563" s="5">
        <v>40893</v>
      </c>
      <c r="D563" s="3"/>
      <c r="E563" s="6">
        <v>0</v>
      </c>
      <c r="F563" s="3"/>
      <c r="G563" s="3"/>
      <c r="H563" s="6">
        <v>3.99</v>
      </c>
      <c r="I563" s="3" t="s">
        <v>58</v>
      </c>
      <c r="J563" s="3" t="s">
        <v>59</v>
      </c>
      <c r="K563" s="1" t="str">
        <f t="shared" si="8"/>
        <v>110261.IB</v>
      </c>
      <c r="L563" s="1" t="str">
        <f>[1]!b_info_name(K563)</f>
        <v>11国开61</v>
      </c>
      <c r="M563" t="str">
        <f>[1]!b_info_carrydate(K563)</f>
        <v>2011-12-21</v>
      </c>
      <c r="N563" t="str">
        <f>[1]!b_info_maturitydate(K563)</f>
        <v>2021-12-21</v>
      </c>
      <c r="O563" s="7">
        <f>[1]!b_issue_issueprice(K563)</f>
        <v>100</v>
      </c>
      <c r="P563" s="7">
        <f>[1]!b_info_couponrate(K563)</f>
        <v>3.49</v>
      </c>
      <c r="Q563" t="str">
        <f>[1]!b_info_coupon(K563)</f>
        <v>附息</v>
      </c>
      <c r="R563">
        <f>[1]!b_info_interestfrequency(K563)</f>
        <v>1</v>
      </c>
      <c r="S563" t="str">
        <f>[1]!b_info_windl2type(K563)</f>
        <v>政策银行债</v>
      </c>
      <c r="T563" s="9">
        <f ca="1">[1]!b_pq_volume(K563,parameter!C$2-10,parameter!C$2,100000000)</f>
        <v>0</v>
      </c>
      <c r="U563" s="7">
        <f ca="1">IF(K563&lt;&gt;"",[1]!b_anal_yield_cnbd(K563,parameter!C$2,1),"")</f>
        <v>0</v>
      </c>
      <c r="V563" t="str">
        <f>[1]!b_info_interesttype(A563)</f>
        <v>累进利率</v>
      </c>
      <c r="W563" t="str">
        <f>[1]!b_info_embeddedopt(A563)</f>
        <v>是</v>
      </c>
    </row>
    <row r="564" spans="1:23">
      <c r="A564" s="3" t="s">
        <v>1184</v>
      </c>
      <c r="B564" s="3" t="s">
        <v>1185</v>
      </c>
      <c r="C564" s="5">
        <v>43256</v>
      </c>
      <c r="D564" s="3"/>
      <c r="E564" s="6">
        <v>0</v>
      </c>
      <c r="F564" s="3" t="s">
        <v>138</v>
      </c>
      <c r="G564" s="3"/>
      <c r="H564" s="6">
        <v>5.2</v>
      </c>
      <c r="I564" s="3" t="s">
        <v>77</v>
      </c>
      <c r="J564" s="3" t="s">
        <v>59</v>
      </c>
      <c r="K564" s="1" t="str">
        <f t="shared" si="8"/>
        <v>1889105.IB</v>
      </c>
      <c r="L564" s="1" t="str">
        <f>[1]!b_info_name(K564)</f>
        <v>18开元1B</v>
      </c>
      <c r="M564" t="str">
        <f>[1]!b_info_carrydate(K564)</f>
        <v>2018-06-08</v>
      </c>
      <c r="N564" t="str">
        <f>[1]!b_info_maturitydate(K564)</f>
        <v>2019-07-12</v>
      </c>
      <c r="O564" s="7">
        <f>[1]!b_issue_issueprice(K564)</f>
        <v>100</v>
      </c>
      <c r="P564" s="7">
        <f>[1]!b_info_couponrate(K564)</f>
        <v>5.2</v>
      </c>
      <c r="Q564" t="str">
        <f>[1]!b_info_coupon(K564)</f>
        <v>附息</v>
      </c>
      <c r="R564">
        <f>[1]!b_info_interestfrequency(K564)</f>
        <v>4</v>
      </c>
      <c r="S564" t="str">
        <f>[1]!b_info_windl2type(K564)</f>
        <v>银保监会主管ABS</v>
      </c>
      <c r="T564" s="9">
        <f ca="1">[1]!b_pq_volume(K564,parameter!C$2-10,parameter!C$2,100000000)</f>
        <v>0</v>
      </c>
      <c r="U564" s="7">
        <f ca="1">IF(K564&lt;&gt;"",[1]!b_anal_yield_cnbd(K564,parameter!C$2,1),"")</f>
        <v>0</v>
      </c>
      <c r="V564" t="str">
        <f>[1]!b_info_interesttype(A564)</f>
        <v>浮动利率</v>
      </c>
      <c r="W564" t="str">
        <f>[1]!b_info_embeddedopt(A564)</f>
        <v>否</v>
      </c>
    </row>
    <row r="565" spans="1:23">
      <c r="A565" s="3" t="s">
        <v>1186</v>
      </c>
      <c r="B565" s="3" t="s">
        <v>1187</v>
      </c>
      <c r="C565" s="5">
        <v>42342</v>
      </c>
      <c r="D565" s="3"/>
      <c r="E565" s="6">
        <v>0</v>
      </c>
      <c r="F565" s="3" t="s">
        <v>76</v>
      </c>
      <c r="G565" s="3"/>
      <c r="H565" s="6">
        <v>3.7</v>
      </c>
      <c r="I565" s="3" t="s">
        <v>77</v>
      </c>
      <c r="J565" s="3" t="s">
        <v>59</v>
      </c>
      <c r="K565" s="1" t="str">
        <f t="shared" si="8"/>
        <v>1589338.IB</v>
      </c>
      <c r="L565" s="1" t="str">
        <f>[1]!b_info_name(K565)</f>
        <v>15开元10A2</v>
      </c>
      <c r="M565" t="str">
        <f>[1]!b_info_carrydate(K565)</f>
        <v>2015-12-11</v>
      </c>
      <c r="N565" t="str">
        <f>[1]!b_info_maturitydate(K565)</f>
        <v>2016-10-12</v>
      </c>
      <c r="O565" s="7">
        <f>[1]!b_issue_issueprice(K565)</f>
        <v>100</v>
      </c>
      <c r="P565" s="7">
        <f>[1]!b_info_couponrate(K565)</f>
        <v>3.7</v>
      </c>
      <c r="Q565" t="str">
        <f>[1]!b_info_coupon(K565)</f>
        <v>附息</v>
      </c>
      <c r="R565">
        <f>[1]!b_info_interestfrequency(K565)</f>
        <v>4</v>
      </c>
      <c r="S565" t="str">
        <f>[1]!b_info_windl2type(K565)</f>
        <v>银保监会主管ABS</v>
      </c>
      <c r="T565" s="9">
        <f ca="1">[1]!b_pq_volume(K565,parameter!C$2-10,parameter!C$2,100000000)</f>
        <v>0</v>
      </c>
      <c r="U565" s="7">
        <f ca="1">IF(K565&lt;&gt;"",[1]!b_anal_yield_cnbd(K565,parameter!C$2,1),"")</f>
        <v>0</v>
      </c>
      <c r="V565" t="str">
        <f>[1]!b_info_interesttype(A565)</f>
        <v>浮动利率</v>
      </c>
      <c r="W565" t="str">
        <f>[1]!b_info_embeddedopt(A565)</f>
        <v>否</v>
      </c>
    </row>
    <row r="566" spans="1:23">
      <c r="A566" s="3" t="s">
        <v>1188</v>
      </c>
      <c r="B566" s="3" t="s">
        <v>1189</v>
      </c>
      <c r="C566" s="5">
        <v>39400</v>
      </c>
      <c r="D566" s="3"/>
      <c r="E566" s="6">
        <v>0</v>
      </c>
      <c r="F566" s="3"/>
      <c r="G566" s="3"/>
      <c r="H566" s="6">
        <v>4</v>
      </c>
      <c r="I566" s="3" t="s">
        <v>58</v>
      </c>
      <c r="J566" s="3" t="s">
        <v>59</v>
      </c>
      <c r="K566" s="1" t="str">
        <f t="shared" si="8"/>
        <v>070224.IB</v>
      </c>
      <c r="L566" s="1" t="str">
        <f>[1]!b_info_name(K566)</f>
        <v>07国开24</v>
      </c>
      <c r="M566" t="str">
        <f>[1]!b_info_carrydate(K566)</f>
        <v>2007-12-11</v>
      </c>
      <c r="N566" t="str">
        <f>[1]!b_info_maturitydate(K566)</f>
        <v>2012-12-11</v>
      </c>
      <c r="O566" s="7">
        <f>[1]!b_issue_issueprice(K566)</f>
        <v>100</v>
      </c>
      <c r="P566" s="7">
        <f>[1]!b_info_couponrate(K566)</f>
        <v>4.62</v>
      </c>
      <c r="Q566" t="str">
        <f>[1]!b_info_coupon(K566)</f>
        <v>附息</v>
      </c>
      <c r="R566">
        <f>[1]!b_info_interestfrequency(K566)</f>
        <v>2</v>
      </c>
      <c r="S566" t="str">
        <f>[1]!b_info_windl2type(K566)</f>
        <v>政策银行债</v>
      </c>
      <c r="T566" s="9">
        <f ca="1">[1]!b_pq_volume(K566,parameter!C$2-10,parameter!C$2,100000000)</f>
        <v>0</v>
      </c>
      <c r="U566" s="7">
        <f ca="1">IF(K566&lt;&gt;"",[1]!b_anal_yield_cnbd(K566,parameter!C$2,1),"")</f>
        <v>0</v>
      </c>
      <c r="V566" t="str">
        <f>[1]!b_info_interesttype(A566)</f>
        <v>浮动利率</v>
      </c>
      <c r="W566" t="str">
        <f>[1]!b_info_embeddedopt(A566)</f>
        <v>否</v>
      </c>
    </row>
    <row r="567" spans="1:23">
      <c r="A567" s="3" t="s">
        <v>1190</v>
      </c>
      <c r="B567" s="3" t="s">
        <v>159</v>
      </c>
      <c r="C567" s="5">
        <v>44859</v>
      </c>
      <c r="D567" s="3"/>
      <c r="E567" s="6">
        <v>0</v>
      </c>
      <c r="F567" s="3"/>
      <c r="G567" s="3"/>
      <c r="H567" s="6">
        <v>0</v>
      </c>
      <c r="I567" s="3" t="s">
        <v>62</v>
      </c>
      <c r="J567" s="3" t="s">
        <v>59</v>
      </c>
      <c r="K567" s="1" t="str">
        <f t="shared" si="8"/>
        <v>CDBHC22035.CMU</v>
      </c>
      <c r="L567" s="1" t="str">
        <f>[1]!b_info_name(K567)</f>
        <v>开发银行 0% C2023</v>
      </c>
      <c r="M567" t="str">
        <f>[1]!b_info_carrydate(K567)</f>
        <v>2022-10-25</v>
      </c>
      <c r="N567" t="str">
        <f>[1]!b_info_maturitydate(K567)</f>
        <v>2023-10-25</v>
      </c>
      <c r="O567" s="7">
        <f>[1]!b_issue_issueprice(K567)</f>
        <v>100</v>
      </c>
      <c r="P567" s="7">
        <f>[1]!b_info_couponrate(K567)</f>
        <v>0</v>
      </c>
      <c r="Q567" t="str">
        <f>[1]!b_info_coupon(K567)</f>
        <v>到期一次还本付息</v>
      </c>
      <c r="R567">
        <f>[1]!b_info_interestfrequency(K567)</f>
        <v>0</v>
      </c>
      <c r="S567">
        <f>[1]!b_info_windl2type(K567)</f>
        <v>0</v>
      </c>
      <c r="T567" s="9">
        <f ca="1">[1]!b_pq_volume(K567,parameter!C$2-10,parameter!C$2,100000000)</f>
        <v>0</v>
      </c>
      <c r="U567" s="7">
        <f ca="1">IF(K567&lt;&gt;"",[1]!b_anal_yield_cnbd(K567,parameter!C$2,1),"")</f>
        <v>0</v>
      </c>
      <c r="V567" t="str">
        <f>[1]!b_info_interesttype(A567)</f>
        <v>固定利率</v>
      </c>
      <c r="W567" t="str">
        <f>[1]!b_info_embeddedopt(A567)</f>
        <v>否</v>
      </c>
    </row>
    <row r="568" spans="1:23">
      <c r="A568" s="3" t="s">
        <v>1191</v>
      </c>
      <c r="B568" s="3" t="s">
        <v>1192</v>
      </c>
      <c r="C568" s="5">
        <v>38420</v>
      </c>
      <c r="D568" s="3"/>
      <c r="E568" s="6">
        <v>0</v>
      </c>
      <c r="F568" s="3"/>
      <c r="G568" s="3"/>
      <c r="H568" s="6">
        <v>4.67</v>
      </c>
      <c r="I568" s="3" t="s">
        <v>58</v>
      </c>
      <c r="J568" s="3" t="s">
        <v>59</v>
      </c>
      <c r="K568" s="1" t="str">
        <f t="shared" si="8"/>
        <v>050203.IB</v>
      </c>
      <c r="L568" s="1" t="str">
        <f>[1]!b_info_name(K568)</f>
        <v>05国开03</v>
      </c>
      <c r="M568" t="str">
        <f>[1]!b_info_carrydate(K568)</f>
        <v>2005-03-29</v>
      </c>
      <c r="N568" t="str">
        <f>[1]!b_info_maturitydate(K568)</f>
        <v>2020-03-29</v>
      </c>
      <c r="O568" s="7">
        <f>[1]!b_issue_issueprice(K568)</f>
        <v>100</v>
      </c>
      <c r="P568" s="7">
        <f>[1]!b_info_couponrate(K568)</f>
        <v>4.67</v>
      </c>
      <c r="Q568" t="str">
        <f>[1]!b_info_coupon(K568)</f>
        <v>附息</v>
      </c>
      <c r="R568">
        <f>[1]!b_info_interestfrequency(K568)</f>
        <v>1</v>
      </c>
      <c r="S568" t="str">
        <f>[1]!b_info_windl2type(K568)</f>
        <v>政策银行债</v>
      </c>
      <c r="T568" s="9">
        <f ca="1">[1]!b_pq_volume(K568,parameter!C$2-10,parameter!C$2,100000000)</f>
        <v>0</v>
      </c>
      <c r="U568" s="7">
        <f ca="1">IF(K568&lt;&gt;"",[1]!b_anal_yield_cnbd(K568,parameter!C$2,1),"")</f>
        <v>0</v>
      </c>
      <c r="V568" t="str">
        <f>[1]!b_info_interesttype(A568)</f>
        <v>固定利率</v>
      </c>
      <c r="W568" t="str">
        <f>[1]!b_info_embeddedopt(A568)</f>
        <v>是</v>
      </c>
    </row>
    <row r="569" spans="1:23">
      <c r="A569" s="3" t="s">
        <v>1193</v>
      </c>
      <c r="B569" s="3" t="s">
        <v>1194</v>
      </c>
      <c r="C569" s="5">
        <v>44231</v>
      </c>
      <c r="D569" s="3"/>
      <c r="E569" s="6">
        <v>0</v>
      </c>
      <c r="F569" s="3"/>
      <c r="G569" s="3"/>
      <c r="H569" s="6">
        <v>3</v>
      </c>
      <c r="I569" s="3" t="s">
        <v>58</v>
      </c>
      <c r="J569" s="3" t="s">
        <v>59</v>
      </c>
      <c r="K569" s="1" t="str">
        <f t="shared" si="8"/>
        <v>210212.IB</v>
      </c>
      <c r="L569" s="1" t="str">
        <f>[1]!b_info_name(K569)</f>
        <v>21国开12</v>
      </c>
      <c r="M569" t="str">
        <f>[1]!b_info_carrydate(K569)</f>
        <v>2021-02-05</v>
      </c>
      <c r="N569" t="str">
        <f>[1]!b_info_maturitydate(K569)</f>
        <v>2023-02-05</v>
      </c>
      <c r="O569" s="7">
        <f>[1]!b_issue_issueprice(K569)</f>
        <v>100</v>
      </c>
      <c r="P569" s="7">
        <f>[1]!b_info_couponrate(K569)</f>
        <v>3</v>
      </c>
      <c r="Q569" t="str">
        <f>[1]!b_info_coupon(K569)</f>
        <v>附息</v>
      </c>
      <c r="R569">
        <f>[1]!b_info_interestfrequency(K569)</f>
        <v>1</v>
      </c>
      <c r="S569" t="str">
        <f>[1]!b_info_windl2type(K569)</f>
        <v>政策银行债</v>
      </c>
      <c r="T569" s="9">
        <f ca="1">[1]!b_pq_volume(K569,parameter!C$2-10,parameter!C$2,100000000)</f>
        <v>0</v>
      </c>
      <c r="U569" s="7">
        <f ca="1">IF(K569&lt;&gt;"",[1]!b_anal_yield_cnbd(K569,parameter!C$2,1),"")</f>
        <v>0</v>
      </c>
      <c r="V569" t="str">
        <f>[1]!b_info_interesttype(A569)</f>
        <v>固定利率</v>
      </c>
      <c r="W569" t="str">
        <f>[1]!b_info_embeddedopt(A569)</f>
        <v>否</v>
      </c>
    </row>
    <row r="570" spans="1:23">
      <c r="A570" s="3" t="s">
        <v>1195</v>
      </c>
      <c r="B570" s="3" t="s">
        <v>1196</v>
      </c>
      <c r="C570" s="5">
        <v>44264</v>
      </c>
      <c r="D570" s="3"/>
      <c r="E570" s="6">
        <v>0</v>
      </c>
      <c r="F570" s="3"/>
      <c r="G570" s="3"/>
      <c r="H570" s="6">
        <v>2.3992</v>
      </c>
      <c r="I570" s="3" t="s">
        <v>58</v>
      </c>
      <c r="J570" s="3" t="s">
        <v>59</v>
      </c>
      <c r="K570" s="1" t="str">
        <f t="shared" si="8"/>
        <v>217701.IB</v>
      </c>
      <c r="L570" s="1" t="str">
        <f>[1]!b_info_name(K570)</f>
        <v>21贴现国开01</v>
      </c>
      <c r="M570" t="str">
        <f>[1]!b_info_carrydate(K570)</f>
        <v>2021-03-11</v>
      </c>
      <c r="N570" t="str">
        <f>[1]!b_info_maturitydate(K570)</f>
        <v>2021-09-11</v>
      </c>
      <c r="O570" s="7">
        <f>[1]!b_issue_issueprice(K570)</f>
        <v>98.805</v>
      </c>
      <c r="P570" s="7">
        <f>[1]!b_info_couponrate(K570)</f>
        <v>2.3992</v>
      </c>
      <c r="Q570" t="str">
        <f>[1]!b_info_coupon(K570)</f>
        <v>贴现</v>
      </c>
      <c r="R570">
        <f>[1]!b_info_interestfrequency(K570)</f>
        <v>0</v>
      </c>
      <c r="S570" t="str">
        <f>[1]!b_info_windl2type(K570)</f>
        <v>政策银行债</v>
      </c>
      <c r="T570" s="9">
        <f ca="1">[1]!b_pq_volume(K570,parameter!C$2-10,parameter!C$2,100000000)</f>
        <v>0</v>
      </c>
      <c r="U570" s="7">
        <f ca="1">IF(K570&lt;&gt;"",[1]!b_anal_yield_cnbd(K570,parameter!C$2,1),"")</f>
        <v>0</v>
      </c>
      <c r="V570" t="str">
        <f>[1]!b_info_interesttype(A570)</f>
        <v>固定利率</v>
      </c>
      <c r="W570" t="str">
        <f>[1]!b_info_embeddedopt(A570)</f>
        <v>否</v>
      </c>
    </row>
    <row r="571" spans="1:23">
      <c r="A571" s="3" t="s">
        <v>1197</v>
      </c>
      <c r="B571" s="3" t="s">
        <v>1198</v>
      </c>
      <c r="C571" s="5">
        <v>42663</v>
      </c>
      <c r="D571" s="3"/>
      <c r="E571" s="6">
        <v>0</v>
      </c>
      <c r="F571" s="3"/>
      <c r="G571" s="3"/>
      <c r="H571" s="6">
        <v>2.7498</v>
      </c>
      <c r="I571" s="3" t="s">
        <v>301</v>
      </c>
      <c r="J571" s="3" t="s">
        <v>59</v>
      </c>
      <c r="K571" s="1" t="str">
        <f t="shared" si="8"/>
        <v>111601004.IB</v>
      </c>
      <c r="L571" s="1" t="str">
        <f>[1]!b_info_name(K571)</f>
        <v>16国开CD004</v>
      </c>
      <c r="M571" t="str">
        <f>[1]!b_info_carrydate(K571)</f>
        <v>2016-10-21</v>
      </c>
      <c r="N571" t="str">
        <f>[1]!b_info_maturitydate(K571)</f>
        <v>2017-01-21</v>
      </c>
      <c r="O571" s="7">
        <f>[1]!b_issue_issueprice(K571)</f>
        <v>99.2968</v>
      </c>
      <c r="P571" s="7">
        <f>[1]!b_info_couponrate(K571)</f>
        <v>2.7498</v>
      </c>
      <c r="Q571" t="str">
        <f>[1]!b_info_coupon(K571)</f>
        <v>贴现</v>
      </c>
      <c r="R571">
        <f>[1]!b_info_interestfrequency(K571)</f>
        <v>0</v>
      </c>
      <c r="S571" t="str">
        <f>[1]!b_info_windl2type(K571)</f>
        <v>同业存单</v>
      </c>
      <c r="T571" s="9">
        <f ca="1">[1]!b_pq_volume(K571,parameter!C$2-10,parameter!C$2,100000000)</f>
        <v>0</v>
      </c>
      <c r="U571" s="7">
        <f ca="1">IF(K571&lt;&gt;"",[1]!b_anal_yield_cnbd(K571,parameter!C$2,1),"")</f>
        <v>0</v>
      </c>
      <c r="V571" t="str">
        <f>[1]!b_info_interesttype(A571)</f>
        <v>固定利率</v>
      </c>
      <c r="W571" t="str">
        <f>[1]!b_info_embeddedopt(A571)</f>
        <v>否</v>
      </c>
    </row>
    <row r="572" spans="1:23">
      <c r="A572" s="3" t="s">
        <v>1199</v>
      </c>
      <c r="B572" s="3" t="s">
        <v>1200</v>
      </c>
      <c r="C572" s="5">
        <v>42706</v>
      </c>
      <c r="D572" s="3"/>
      <c r="E572" s="6">
        <v>0</v>
      </c>
      <c r="F572" s="3" t="s">
        <v>76</v>
      </c>
      <c r="G572" s="3"/>
      <c r="H572" s="6">
        <v>3.7</v>
      </c>
      <c r="I572" s="3" t="s">
        <v>77</v>
      </c>
      <c r="J572" s="3" t="s">
        <v>59</v>
      </c>
      <c r="K572" s="1" t="str">
        <f t="shared" si="8"/>
        <v>1689294.IB</v>
      </c>
      <c r="L572" s="1" t="str">
        <f>[1]!b_info_name(K572)</f>
        <v>16开元3A1</v>
      </c>
      <c r="M572" t="str">
        <f>[1]!b_info_carrydate(K572)</f>
        <v>2016-12-06</v>
      </c>
      <c r="N572" t="str">
        <f>[1]!b_info_maturitydate(K572)</f>
        <v>2017-11-12</v>
      </c>
      <c r="O572" s="7">
        <f>[1]!b_issue_issueprice(K572)</f>
        <v>100</v>
      </c>
      <c r="P572" s="7">
        <f>[1]!b_info_couponrate(K572)</f>
        <v>3.7</v>
      </c>
      <c r="Q572" t="str">
        <f>[1]!b_info_coupon(K572)</f>
        <v>附息</v>
      </c>
      <c r="R572">
        <f>[1]!b_info_interestfrequency(K572)</f>
        <v>12</v>
      </c>
      <c r="S572" t="str">
        <f>[1]!b_info_windl2type(K572)</f>
        <v>银保监会主管ABS</v>
      </c>
      <c r="T572" s="9">
        <f ca="1">[1]!b_pq_volume(K572,parameter!C$2-10,parameter!C$2,100000000)</f>
        <v>0</v>
      </c>
      <c r="U572" s="7">
        <f ca="1">IF(K572&lt;&gt;"",[1]!b_anal_yield_cnbd(K572,parameter!C$2,1),"")</f>
        <v>0</v>
      </c>
      <c r="V572" t="str">
        <f>[1]!b_info_interesttype(A572)</f>
        <v>浮动利率</v>
      </c>
      <c r="W572" t="str">
        <f>[1]!b_info_embeddedopt(A572)</f>
        <v>否</v>
      </c>
    </row>
    <row r="573" spans="1:23">
      <c r="A573" s="3" t="s">
        <v>1201</v>
      </c>
      <c r="B573" s="3" t="s">
        <v>1202</v>
      </c>
      <c r="C573" s="5">
        <v>44159</v>
      </c>
      <c r="D573" s="3" t="s">
        <v>1203</v>
      </c>
      <c r="E573" s="6">
        <v>30</v>
      </c>
      <c r="F573" s="3"/>
      <c r="G573" s="3"/>
      <c r="H573" s="6">
        <v>3.39</v>
      </c>
      <c r="I573" s="3" t="s">
        <v>62</v>
      </c>
      <c r="J573" s="3" t="s">
        <v>59</v>
      </c>
      <c r="K573" s="1" t="str">
        <f t="shared" si="8"/>
        <v>VGBB.SG</v>
      </c>
      <c r="L573" s="1" t="str">
        <f>[1]!b_info_name(K573)</f>
        <v>开发银行 3.39% B20270710</v>
      </c>
      <c r="M573" t="str">
        <f>[1]!b_info_carrydate(K573)</f>
        <v>2020-11-24</v>
      </c>
      <c r="N573" t="str">
        <f>[1]!b_info_maturitydate(K573)</f>
        <v>2027-07-10</v>
      </c>
      <c r="O573" s="7">
        <f>[1]!b_issue_issueprice(K573)</f>
        <v>100</v>
      </c>
      <c r="P573" s="7">
        <f>[1]!b_info_couponrate(K573)</f>
        <v>3.39</v>
      </c>
      <c r="Q573" t="str">
        <f>[1]!b_info_coupon(K573)</f>
        <v>附息</v>
      </c>
      <c r="R573">
        <f>[1]!b_info_interestfrequency(K573)</f>
        <v>1</v>
      </c>
      <c r="S573">
        <f>[1]!b_info_windl2type(K573)</f>
        <v>0</v>
      </c>
      <c r="T573" s="9">
        <f ca="1">[1]!b_pq_volume(K573,parameter!C$2-10,parameter!C$2,100000000)</f>
        <v>0</v>
      </c>
      <c r="U573" s="7">
        <f ca="1">IF(K573&lt;&gt;"",[1]!b_anal_yield_cnbd(K573,parameter!C$2,1),"")</f>
        <v>0</v>
      </c>
      <c r="V573" t="str">
        <f>[1]!b_info_interesttype(A573)</f>
        <v>固定利率</v>
      </c>
      <c r="W573" t="str">
        <f>[1]!b_info_embeddedopt(A573)</f>
        <v>否</v>
      </c>
    </row>
    <row r="574" spans="1:23">
      <c r="A574" s="3" t="s">
        <v>1204</v>
      </c>
      <c r="B574" s="3" t="s">
        <v>1205</v>
      </c>
      <c r="C574" s="5">
        <v>41857</v>
      </c>
      <c r="D574" s="3" t="s">
        <v>1206</v>
      </c>
      <c r="E574" s="6">
        <v>5</v>
      </c>
      <c r="F574" s="3"/>
      <c r="G574" s="3"/>
      <c r="H574" s="6">
        <v>4.35</v>
      </c>
      <c r="I574" s="3" t="s">
        <v>62</v>
      </c>
      <c r="J574" s="3" t="s">
        <v>59</v>
      </c>
      <c r="K574" s="1" t="str">
        <f t="shared" si="8"/>
        <v>85989.HK</v>
      </c>
      <c r="L574" s="1" t="str">
        <f>[1]!b_info_name(K574)</f>
        <v>国家开发银行 4.35% B20240806</v>
      </c>
      <c r="M574" t="str">
        <f>[1]!b_info_carrydate(K574)</f>
        <v>2014-08-06</v>
      </c>
      <c r="N574" t="str">
        <f>[1]!b_info_maturitydate(K574)</f>
        <v>2024-08-06</v>
      </c>
      <c r="O574" s="7">
        <f>[1]!b_issue_issueprice(K574)</f>
        <v>100</v>
      </c>
      <c r="P574" s="7">
        <f>[1]!b_info_couponrate(K574)</f>
        <v>4.35</v>
      </c>
      <c r="Q574" t="str">
        <f>[1]!b_info_coupon(K574)</f>
        <v>附息</v>
      </c>
      <c r="R574">
        <f>[1]!b_info_interestfrequency(K574)</f>
        <v>2</v>
      </c>
      <c r="S574">
        <f>[1]!b_info_windl2type(K574)</f>
        <v>0</v>
      </c>
      <c r="T574" s="9">
        <f ca="1">[1]!b_pq_volume(K574,parameter!C$2-10,parameter!C$2,100000000)</f>
        <v>0</v>
      </c>
      <c r="U574" s="7">
        <f ca="1">IF(K574&lt;&gt;"",[1]!b_anal_yield_cnbd(K574,parameter!C$2,1),"")</f>
        <v>3.0337</v>
      </c>
      <c r="V574" t="str">
        <f>[1]!b_info_interesttype(A574)</f>
        <v>固定利率</v>
      </c>
      <c r="W574" t="str">
        <f>[1]!b_info_embeddedopt(A574)</f>
        <v>否</v>
      </c>
    </row>
    <row r="575" spans="1:23">
      <c r="A575" s="3" t="s">
        <v>1207</v>
      </c>
      <c r="B575" s="3" t="s">
        <v>1208</v>
      </c>
      <c r="C575" s="5">
        <v>40653</v>
      </c>
      <c r="D575" s="3"/>
      <c r="E575" s="6">
        <v>0</v>
      </c>
      <c r="F575" s="3"/>
      <c r="G575" s="3"/>
      <c r="H575" s="6">
        <v>2.24</v>
      </c>
      <c r="I575" s="3" t="s">
        <v>58</v>
      </c>
      <c r="J575" s="3" t="s">
        <v>59</v>
      </c>
      <c r="K575" s="1" t="str">
        <f t="shared" si="8"/>
        <v>110227.IB</v>
      </c>
      <c r="L575" s="1" t="str">
        <f>[1]!b_info_name(K575)</f>
        <v>11国开27</v>
      </c>
      <c r="M575" t="str">
        <f>[1]!b_info_carrydate(K575)</f>
        <v>2011-04-19</v>
      </c>
      <c r="N575" t="str">
        <f>[1]!b_info_maturitydate(K575)</f>
        <v>2021-04-19</v>
      </c>
      <c r="O575" s="7">
        <f>[1]!b_issue_issueprice(K575)</f>
        <v>100</v>
      </c>
      <c r="P575" s="7">
        <f>[1]!b_info_couponrate(K575)</f>
        <v>3.91</v>
      </c>
      <c r="Q575" t="str">
        <f>[1]!b_info_coupon(K575)</f>
        <v>附息</v>
      </c>
      <c r="R575">
        <f>[1]!b_info_interestfrequency(K575)</f>
        <v>4</v>
      </c>
      <c r="S575" t="str">
        <f>[1]!b_info_windl2type(K575)</f>
        <v>政策银行债</v>
      </c>
      <c r="T575" s="9">
        <f ca="1">[1]!b_pq_volume(K575,parameter!C$2-10,parameter!C$2,100000000)</f>
        <v>0</v>
      </c>
      <c r="U575" s="7">
        <f ca="1">IF(K575&lt;&gt;"",[1]!b_anal_yield_cnbd(K575,parameter!C$2,1),"")</f>
        <v>0</v>
      </c>
      <c r="V575" t="str">
        <f>[1]!b_info_interesttype(A575)</f>
        <v>浮动利率</v>
      </c>
      <c r="W575" t="str">
        <f>[1]!b_info_embeddedopt(A575)</f>
        <v>是</v>
      </c>
    </row>
    <row r="576" spans="1:23">
      <c r="A576" s="3" t="s">
        <v>1209</v>
      </c>
      <c r="B576" s="3" t="s">
        <v>1210</v>
      </c>
      <c r="C576" s="5">
        <v>39063</v>
      </c>
      <c r="D576" s="3"/>
      <c r="E576" s="6">
        <v>0</v>
      </c>
      <c r="F576" s="3"/>
      <c r="G576" s="3"/>
      <c r="H576" s="6">
        <v>2.1</v>
      </c>
      <c r="I576" s="3" t="s">
        <v>58</v>
      </c>
      <c r="J576" s="3" t="s">
        <v>59</v>
      </c>
      <c r="K576" s="1" t="str">
        <f t="shared" si="8"/>
        <v>060238.IB</v>
      </c>
      <c r="L576" s="1" t="str">
        <f>[1]!b_info_name(K576)</f>
        <v>06国开38</v>
      </c>
      <c r="M576" t="str">
        <f>[1]!b_info_carrydate(K576)</f>
        <v>2006-12-12</v>
      </c>
      <c r="N576" t="str">
        <f>[1]!b_info_maturitydate(K576)</f>
        <v>2016-12-12</v>
      </c>
      <c r="O576" s="7">
        <f>[1]!b_issue_issueprice(K576)</f>
        <v>100</v>
      </c>
      <c r="P576" s="7">
        <f>[1]!b_info_couponrate(K576)</f>
        <v>3.12</v>
      </c>
      <c r="Q576" t="str">
        <f>[1]!b_info_coupon(K576)</f>
        <v>附息</v>
      </c>
      <c r="R576">
        <f>[1]!b_info_interestfrequency(K576)</f>
        <v>1</v>
      </c>
      <c r="S576" t="str">
        <f>[1]!b_info_windl2type(K576)</f>
        <v>政策银行债</v>
      </c>
      <c r="T576" s="9">
        <f ca="1">[1]!b_pq_volume(K576,parameter!C$2-10,parameter!C$2,100000000)</f>
        <v>0</v>
      </c>
      <c r="U576" s="7">
        <f ca="1">IF(K576&lt;&gt;"",[1]!b_anal_yield_cnbd(K576,parameter!C$2,1),"")</f>
        <v>0</v>
      </c>
      <c r="V576" t="str">
        <f>[1]!b_info_interesttype(A576)</f>
        <v>浮动利率</v>
      </c>
      <c r="W576" t="str">
        <f>[1]!b_info_embeddedopt(A576)</f>
        <v>否</v>
      </c>
    </row>
    <row r="577" spans="1:23">
      <c r="A577" s="3" t="s">
        <v>1211</v>
      </c>
      <c r="B577" s="3" t="s">
        <v>1212</v>
      </c>
      <c r="C577" s="5">
        <v>41855</v>
      </c>
      <c r="D577" s="3"/>
      <c r="E577" s="6">
        <v>0</v>
      </c>
      <c r="F577" s="3"/>
      <c r="G577" s="3"/>
      <c r="H577" s="6">
        <v>3.3</v>
      </c>
      <c r="I577" s="3" t="s">
        <v>62</v>
      </c>
      <c r="J577" s="3" t="s">
        <v>59</v>
      </c>
      <c r="K577" s="1" t="str">
        <f t="shared" si="8"/>
        <v>BCMKN14070.CMU</v>
      </c>
      <c r="L577" s="1" t="str">
        <f>[1]!b_info_name(K577)</f>
        <v>国家开发银行 3.3% N20170804</v>
      </c>
      <c r="M577" t="str">
        <f>[1]!b_info_carrydate(K577)</f>
        <v>2014-08-04</v>
      </c>
      <c r="N577" t="str">
        <f>[1]!b_info_maturitydate(K577)</f>
        <v>2017-08-04</v>
      </c>
      <c r="O577" s="7">
        <f>[1]!b_issue_issueprice(K577)</f>
        <v>100</v>
      </c>
      <c r="P577" s="7">
        <f>[1]!b_info_couponrate(K577)</f>
        <v>3.3</v>
      </c>
      <c r="Q577" t="str">
        <f>[1]!b_info_coupon(K577)</f>
        <v>附息</v>
      </c>
      <c r="R577">
        <f>[1]!b_info_interestfrequency(K577)</f>
        <v>2</v>
      </c>
      <c r="S577">
        <f>[1]!b_info_windl2type(K577)</f>
        <v>0</v>
      </c>
      <c r="T577" s="9">
        <f ca="1">[1]!b_pq_volume(K577,parameter!C$2-10,parameter!C$2,100000000)</f>
        <v>0</v>
      </c>
      <c r="U577" s="7">
        <f ca="1">IF(K577&lt;&gt;"",[1]!b_anal_yield_cnbd(K577,parameter!C$2,1),"")</f>
        <v>0</v>
      </c>
      <c r="V577" t="str">
        <f>[1]!b_info_interesttype(A577)</f>
        <v>固定利率</v>
      </c>
      <c r="W577" t="str">
        <f>[1]!b_info_embeddedopt(A577)</f>
        <v>否</v>
      </c>
    </row>
    <row r="578" spans="1:23">
      <c r="A578" s="3" t="s">
        <v>1213</v>
      </c>
      <c r="B578" s="3" t="s">
        <v>1214</v>
      </c>
      <c r="C578" s="5">
        <v>44665</v>
      </c>
      <c r="D578" s="3"/>
      <c r="E578" s="6">
        <v>0</v>
      </c>
      <c r="F578" s="3"/>
      <c r="G578" s="3"/>
      <c r="H578" s="6">
        <v>1.5057</v>
      </c>
      <c r="I578" s="3" t="s">
        <v>58</v>
      </c>
      <c r="J578" s="3" t="s">
        <v>59</v>
      </c>
      <c r="K578" s="1" t="str">
        <f t="shared" si="8"/>
        <v>227705.IB</v>
      </c>
      <c r="L578" s="1" t="str">
        <f>[1]!b_info_name(K578)</f>
        <v>22贴现国开05</v>
      </c>
      <c r="M578" t="str">
        <f>[1]!b_info_carrydate(K578)</f>
        <v>2022-04-15</v>
      </c>
      <c r="N578" t="str">
        <f>[1]!b_info_maturitydate(K578)</f>
        <v>2022-07-15</v>
      </c>
      <c r="O578" s="7">
        <f>[1]!b_issue_issueprice(K578)</f>
        <v>99.626</v>
      </c>
      <c r="P578" s="7">
        <f>[1]!b_info_couponrate(K578)</f>
        <v>1.5057</v>
      </c>
      <c r="Q578" t="str">
        <f>[1]!b_info_coupon(K578)</f>
        <v>贴现</v>
      </c>
      <c r="R578">
        <f>[1]!b_info_interestfrequency(K578)</f>
        <v>0</v>
      </c>
      <c r="S578" t="str">
        <f>[1]!b_info_windl2type(K578)</f>
        <v>政策银行债</v>
      </c>
      <c r="T578" s="9">
        <f ca="1">[1]!b_pq_volume(K578,parameter!C$2-10,parameter!C$2,100000000)</f>
        <v>0</v>
      </c>
      <c r="U578" s="7">
        <f ca="1">IF(K578&lt;&gt;"",[1]!b_anal_yield_cnbd(K578,parameter!C$2,1),"")</f>
        <v>0</v>
      </c>
      <c r="V578" t="str">
        <f>[1]!b_info_interesttype(A578)</f>
        <v>固定利率</v>
      </c>
      <c r="W578" t="str">
        <f>[1]!b_info_embeddedopt(A578)</f>
        <v>否</v>
      </c>
    </row>
    <row r="579" spans="1:23">
      <c r="A579" s="3" t="s">
        <v>1215</v>
      </c>
      <c r="B579" s="3" t="s">
        <v>192</v>
      </c>
      <c r="C579" s="5">
        <v>41085</v>
      </c>
      <c r="D579" s="3"/>
      <c r="E579" s="6">
        <v>0</v>
      </c>
      <c r="F579" s="3"/>
      <c r="G579" s="3"/>
      <c r="H579" s="6">
        <v>2.9</v>
      </c>
      <c r="I579" s="3" t="s">
        <v>62</v>
      </c>
      <c r="J579" s="3" t="s">
        <v>59</v>
      </c>
      <c r="K579" s="1" t="str">
        <f t="shared" si="8"/>
        <v>CDBHC12055.CMU</v>
      </c>
      <c r="L579" s="1" t="str">
        <f>[1]!b_info_name(K579)</f>
        <v>国开行存款证2014</v>
      </c>
      <c r="M579" t="str">
        <f>[1]!b_info_carrydate(K579)</f>
        <v>2012-06-25</v>
      </c>
      <c r="N579" t="str">
        <f>[1]!b_info_maturitydate(K579)</f>
        <v>2014-06-25</v>
      </c>
      <c r="O579" s="7">
        <f>[1]!b_issue_issueprice(K579)</f>
        <v>100</v>
      </c>
      <c r="P579" s="7">
        <f>[1]!b_info_couponrate(K579)</f>
        <v>2.9</v>
      </c>
      <c r="Q579" t="str">
        <f>[1]!b_info_coupon(K579)</f>
        <v>附息</v>
      </c>
      <c r="R579">
        <f>[1]!b_info_interestfrequency(K579)</f>
        <v>2</v>
      </c>
      <c r="S579">
        <f>[1]!b_info_windl2type(K579)</f>
        <v>0</v>
      </c>
      <c r="T579" s="9">
        <f ca="1">[1]!b_pq_volume(K579,parameter!C$2-10,parameter!C$2,100000000)</f>
        <v>0</v>
      </c>
      <c r="U579" s="7">
        <f ca="1">IF(K579&lt;&gt;"",[1]!b_anal_yield_cnbd(K579,parameter!C$2,1),"")</f>
        <v>0</v>
      </c>
      <c r="V579" t="str">
        <f>[1]!b_info_interesttype(A579)</f>
        <v>固定利率</v>
      </c>
      <c r="W579" t="str">
        <f>[1]!b_info_embeddedopt(A579)</f>
        <v>否</v>
      </c>
    </row>
    <row r="580" spans="1:23">
      <c r="A580" s="3" t="s">
        <v>1216</v>
      </c>
      <c r="B580" s="3" t="s">
        <v>1217</v>
      </c>
      <c r="C580" s="5">
        <v>41380</v>
      </c>
      <c r="D580" s="3"/>
      <c r="E580" s="6">
        <v>0</v>
      </c>
      <c r="F580" s="3"/>
      <c r="G580" s="3"/>
      <c r="H580" s="6">
        <v>2.48</v>
      </c>
      <c r="I580" s="3" t="s">
        <v>58</v>
      </c>
      <c r="J580" s="3" t="s">
        <v>59</v>
      </c>
      <c r="K580" s="1" t="str">
        <f t="shared" si="8"/>
        <v>130223.IB</v>
      </c>
      <c r="L580" s="1" t="str">
        <f>[1]!b_info_name(K580)</f>
        <v>13国开23</v>
      </c>
      <c r="M580" t="str">
        <f>[1]!b_info_carrydate(K580)</f>
        <v>2013-04-18</v>
      </c>
      <c r="N580" t="str">
        <f>[1]!b_info_maturitydate(K580)</f>
        <v>2016-04-18</v>
      </c>
      <c r="O580" s="7">
        <f>[1]!b_issue_issueprice(K580)</f>
        <v>100</v>
      </c>
      <c r="P580" s="7">
        <f>[1]!b_info_couponrate(K580)</f>
        <v>3.73</v>
      </c>
      <c r="Q580" t="str">
        <f>[1]!b_info_coupon(K580)</f>
        <v>附息</v>
      </c>
      <c r="R580">
        <f>[1]!b_info_interestfrequency(K580)</f>
        <v>2</v>
      </c>
      <c r="S580" t="str">
        <f>[1]!b_info_windl2type(K580)</f>
        <v>政策银行债</v>
      </c>
      <c r="T580" s="9">
        <f ca="1">[1]!b_pq_volume(K580,parameter!C$2-10,parameter!C$2,100000000)</f>
        <v>0</v>
      </c>
      <c r="U580" s="7">
        <f ca="1">IF(K580&lt;&gt;"",[1]!b_anal_yield_cnbd(K580,parameter!C$2,1),"")</f>
        <v>0</v>
      </c>
      <c r="V580" t="str">
        <f>[1]!b_info_interesttype(A580)</f>
        <v>浮动利率</v>
      </c>
      <c r="W580" t="str">
        <f>[1]!b_info_embeddedopt(A580)</f>
        <v>否</v>
      </c>
    </row>
    <row r="581" spans="1:23">
      <c r="A581" s="3" t="s">
        <v>1218</v>
      </c>
      <c r="B581" s="3" t="s">
        <v>1219</v>
      </c>
      <c r="C581" s="5">
        <v>42718</v>
      </c>
      <c r="D581" s="3"/>
      <c r="E581" s="6">
        <v>0</v>
      </c>
      <c r="F581" s="3"/>
      <c r="G581" s="3"/>
      <c r="H581" s="6">
        <v>0</v>
      </c>
      <c r="I581" s="3" t="s">
        <v>77</v>
      </c>
      <c r="J581" s="3" t="s">
        <v>59</v>
      </c>
      <c r="K581" s="1" t="str">
        <f t="shared" si="8"/>
        <v>1689321.IB</v>
      </c>
      <c r="L581" s="1" t="str">
        <f>[1]!b_info_name(K581)</f>
        <v>16开元4C</v>
      </c>
      <c r="M581" t="str">
        <f>[1]!b_info_carrydate(K581)</f>
        <v>2016-12-20</v>
      </c>
      <c r="N581" t="str">
        <f>[1]!b_info_maturitydate(K581)</f>
        <v>2021-07-12</v>
      </c>
      <c r="O581" s="7">
        <f>[1]!b_issue_issueprice(K581)</f>
        <v>100</v>
      </c>
      <c r="P581" s="7">
        <f>[1]!b_info_couponrate(K581)</f>
        <v>0</v>
      </c>
      <c r="Q581" t="str">
        <f>[1]!b_info_coupon(K581)</f>
        <v>到期一次还本付息</v>
      </c>
      <c r="R581">
        <f>[1]!b_info_interestfrequency(K581)</f>
        <v>0</v>
      </c>
      <c r="S581" t="str">
        <f>[1]!b_info_windl2type(K581)</f>
        <v>银保监会主管ABS</v>
      </c>
      <c r="T581" s="9">
        <f ca="1">[1]!b_pq_volume(K581,parameter!C$2-10,parameter!C$2,100000000)</f>
        <v>0</v>
      </c>
      <c r="U581" s="7">
        <f ca="1">IF(K581&lt;&gt;"",[1]!b_anal_yield_cnbd(K581,parameter!C$2,1),"")</f>
        <v>0</v>
      </c>
      <c r="V581" t="str">
        <f>[1]!b_info_interesttype(A581)</f>
        <v>固定利率</v>
      </c>
      <c r="W581" t="str">
        <f>[1]!b_info_embeddedopt(A581)</f>
        <v>否</v>
      </c>
    </row>
    <row r="582" spans="1:23">
      <c r="A582" s="3" t="s">
        <v>1220</v>
      </c>
      <c r="B582" s="3" t="s">
        <v>1221</v>
      </c>
      <c r="C582" s="5">
        <v>38349</v>
      </c>
      <c r="D582" s="3"/>
      <c r="E582" s="6">
        <v>0</v>
      </c>
      <c r="F582" s="3"/>
      <c r="G582" s="3"/>
      <c r="H582" s="6">
        <v>1.45125</v>
      </c>
      <c r="I582" s="3" t="s">
        <v>58</v>
      </c>
      <c r="J582" s="3" t="s">
        <v>59</v>
      </c>
      <c r="K582" s="1" t="str">
        <f t="shared" ref="K582:K645" si="9">A582</f>
        <v>0402019.IB</v>
      </c>
      <c r="L582" s="1" t="str">
        <f>[1]!b_info_name(K582)</f>
        <v>04国开美元A</v>
      </c>
      <c r="M582" t="str">
        <f>[1]!b_info_carrydate(K582)</f>
        <v>2005-01-07</v>
      </c>
      <c r="N582" t="str">
        <f>[1]!b_info_maturitydate(K582)</f>
        <v>2010-01-07</v>
      </c>
      <c r="O582" s="7">
        <f>[1]!b_issue_issueprice(K582)</f>
        <v>100</v>
      </c>
      <c r="P582" s="7">
        <f>[1]!b_info_couponrate(K582)</f>
        <v>3.2275</v>
      </c>
      <c r="Q582" t="str">
        <f>[1]!b_info_coupon(K582)</f>
        <v>附息</v>
      </c>
      <c r="R582">
        <f>[1]!b_info_interestfrequency(K582)</f>
        <v>2</v>
      </c>
      <c r="S582" t="str">
        <f>[1]!b_info_windl2type(K582)</f>
        <v>政策银行债</v>
      </c>
      <c r="T582" s="9">
        <f ca="1">[1]!b_pq_volume(K582,parameter!C$2-10,parameter!C$2,100000000)</f>
        <v>0</v>
      </c>
      <c r="U582" s="7">
        <f ca="1">IF(K582&lt;&gt;"",[1]!b_anal_yield_cnbd(K582,parameter!C$2,1),"")</f>
        <v>0</v>
      </c>
      <c r="V582" t="str">
        <f>[1]!b_info_interesttype(A582)</f>
        <v>浮动利率</v>
      </c>
      <c r="W582" t="str">
        <f>[1]!b_info_embeddedopt(A582)</f>
        <v>否</v>
      </c>
    </row>
    <row r="583" spans="1:23">
      <c r="A583" s="3" t="s">
        <v>1222</v>
      </c>
      <c r="B583" s="3" t="s">
        <v>1223</v>
      </c>
      <c r="C583" s="5">
        <v>40375</v>
      </c>
      <c r="D583" s="3"/>
      <c r="E583" s="6">
        <v>0</v>
      </c>
      <c r="F583" s="3"/>
      <c r="G583" s="3"/>
      <c r="H583" s="6">
        <v>3.17</v>
      </c>
      <c r="I583" s="3" t="s">
        <v>58</v>
      </c>
      <c r="J583" s="3" t="s">
        <v>59</v>
      </c>
      <c r="K583" s="1" t="str">
        <f t="shared" si="9"/>
        <v>100217.IB</v>
      </c>
      <c r="L583" s="1" t="str">
        <f>[1]!b_info_name(K583)</f>
        <v>10国开17</v>
      </c>
      <c r="M583" t="str">
        <f>[1]!b_info_carrydate(K583)</f>
        <v>2010-07-21</v>
      </c>
      <c r="N583" t="str">
        <f>[1]!b_info_maturitydate(K583)</f>
        <v>2017-07-21</v>
      </c>
      <c r="O583" s="7">
        <f>[1]!b_issue_issueprice(K583)</f>
        <v>100</v>
      </c>
      <c r="P583" s="7">
        <f>[1]!b_info_couponrate(K583)</f>
        <v>3.17</v>
      </c>
      <c r="Q583" t="str">
        <f>[1]!b_info_coupon(K583)</f>
        <v>附息</v>
      </c>
      <c r="R583">
        <f>[1]!b_info_interestfrequency(K583)</f>
        <v>1</v>
      </c>
      <c r="S583" t="str">
        <f>[1]!b_info_windl2type(K583)</f>
        <v>政策银行债</v>
      </c>
      <c r="T583" s="9">
        <f ca="1">[1]!b_pq_volume(K583,parameter!C$2-10,parameter!C$2,100000000)</f>
        <v>0</v>
      </c>
      <c r="U583" s="7">
        <f ca="1">IF(K583&lt;&gt;"",[1]!b_anal_yield_cnbd(K583,parameter!C$2,1),"")</f>
        <v>0</v>
      </c>
      <c r="V583" t="str">
        <f>[1]!b_info_interesttype(A583)</f>
        <v>固定利率</v>
      </c>
      <c r="W583" t="str">
        <f>[1]!b_info_embeddedopt(A583)</f>
        <v>否</v>
      </c>
    </row>
    <row r="584" spans="1:23">
      <c r="A584" s="3" t="s">
        <v>1224</v>
      </c>
      <c r="B584" s="3" t="s">
        <v>1225</v>
      </c>
      <c r="C584" s="5">
        <v>40297</v>
      </c>
      <c r="D584" s="3"/>
      <c r="E584" s="6">
        <v>0</v>
      </c>
      <c r="F584" s="3"/>
      <c r="G584" s="3"/>
      <c r="H584" s="6">
        <v>1.83</v>
      </c>
      <c r="I584" s="3" t="s">
        <v>58</v>
      </c>
      <c r="J584" s="3" t="s">
        <v>59</v>
      </c>
      <c r="K584" s="1" t="str">
        <f t="shared" si="9"/>
        <v>100211.IB</v>
      </c>
      <c r="L584" s="1" t="str">
        <f>[1]!b_info_name(K584)</f>
        <v>10国开11</v>
      </c>
      <c r="M584" t="str">
        <f>[1]!b_info_carrydate(K584)</f>
        <v>2010-05-06</v>
      </c>
      <c r="N584" t="str">
        <f>[1]!b_info_maturitydate(K584)</f>
        <v>2017-05-06</v>
      </c>
      <c r="O584" s="7">
        <f>[1]!b_issue_issueprice(K584)</f>
        <v>100</v>
      </c>
      <c r="P584" s="7">
        <f>[1]!b_info_couponrate(K584)</f>
        <v>2.58</v>
      </c>
      <c r="Q584" t="str">
        <f>[1]!b_info_coupon(K584)</f>
        <v>附息</v>
      </c>
      <c r="R584">
        <f>[1]!b_info_interestfrequency(K584)</f>
        <v>2</v>
      </c>
      <c r="S584" t="str">
        <f>[1]!b_info_windl2type(K584)</f>
        <v>政策银行债</v>
      </c>
      <c r="T584" s="9">
        <f ca="1">[1]!b_pq_volume(K584,parameter!C$2-10,parameter!C$2,100000000)</f>
        <v>0</v>
      </c>
      <c r="U584" s="7">
        <f ca="1">IF(K584&lt;&gt;"",[1]!b_anal_yield_cnbd(K584,parameter!C$2,1),"")</f>
        <v>0</v>
      </c>
      <c r="V584" t="str">
        <f>[1]!b_info_interesttype(A584)</f>
        <v>浮动利率</v>
      </c>
      <c r="W584" t="str">
        <f>[1]!b_info_embeddedopt(A584)</f>
        <v>否</v>
      </c>
    </row>
    <row r="585" spans="1:23">
      <c r="A585" s="3" t="s">
        <v>1226</v>
      </c>
      <c r="B585" s="3" t="s">
        <v>120</v>
      </c>
      <c r="C585" s="5">
        <v>41739</v>
      </c>
      <c r="D585" s="3"/>
      <c r="E585" s="6">
        <v>0</v>
      </c>
      <c r="F585" s="3"/>
      <c r="G585" s="3"/>
      <c r="H585" s="6">
        <v>2.65</v>
      </c>
      <c r="I585" s="3" t="s">
        <v>62</v>
      </c>
      <c r="J585" s="3" t="s">
        <v>59</v>
      </c>
      <c r="K585" s="1" t="str">
        <f t="shared" si="9"/>
        <v>CDBHC14024.CMU</v>
      </c>
      <c r="L585" s="1" t="str">
        <f>[1]!b_info_name(K585)</f>
        <v>国开行存款证2015</v>
      </c>
      <c r="M585" t="str">
        <f>[1]!b_info_carrydate(K585)</f>
        <v>2014-04-10</v>
      </c>
      <c r="N585" t="str">
        <f>[1]!b_info_maturitydate(K585)</f>
        <v>2015-04-10</v>
      </c>
      <c r="O585" s="7">
        <f>[1]!b_issue_issueprice(K585)</f>
        <v>100</v>
      </c>
      <c r="P585" s="7">
        <f>[1]!b_info_couponrate(K585)</f>
        <v>2.65</v>
      </c>
      <c r="Q585" t="str">
        <f>[1]!b_info_coupon(K585)</f>
        <v>到期一次还本付息</v>
      </c>
      <c r="R585">
        <f>[1]!b_info_interestfrequency(K585)</f>
        <v>0</v>
      </c>
      <c r="S585">
        <f>[1]!b_info_windl2type(K585)</f>
        <v>0</v>
      </c>
      <c r="T585" s="9">
        <f ca="1">[1]!b_pq_volume(K585,parameter!C$2-10,parameter!C$2,100000000)</f>
        <v>0</v>
      </c>
      <c r="U585" s="7">
        <f ca="1">IF(K585&lt;&gt;"",[1]!b_anal_yield_cnbd(K585,parameter!C$2,1),"")</f>
        <v>0</v>
      </c>
      <c r="V585" t="str">
        <f>[1]!b_info_interesttype(A585)</f>
        <v>固定利率</v>
      </c>
      <c r="W585" t="str">
        <f>[1]!b_info_embeddedopt(A585)</f>
        <v>否</v>
      </c>
    </row>
    <row r="586" spans="1:23">
      <c r="A586" s="3" t="s">
        <v>1227</v>
      </c>
      <c r="B586" s="3" t="s">
        <v>1228</v>
      </c>
      <c r="C586" s="5">
        <v>44161</v>
      </c>
      <c r="D586" s="3" t="s">
        <v>1229</v>
      </c>
      <c r="E586" s="6">
        <v>90</v>
      </c>
      <c r="F586" s="3"/>
      <c r="G586" s="3"/>
      <c r="H586" s="6">
        <v>3.34</v>
      </c>
      <c r="I586" s="3" t="s">
        <v>62</v>
      </c>
      <c r="J586" s="3" t="s">
        <v>59</v>
      </c>
      <c r="K586" s="1" t="str">
        <f t="shared" si="9"/>
        <v>MNJB.SG</v>
      </c>
      <c r="L586" s="1" t="str">
        <f>[1]!b_info_name(K586)</f>
        <v>开发银行 3.34% B20250714</v>
      </c>
      <c r="M586" t="str">
        <f>[1]!b_info_carrydate(K586)</f>
        <v>2020-11-26</v>
      </c>
      <c r="N586" t="str">
        <f>[1]!b_info_maturitydate(K586)</f>
        <v>2025-07-14</v>
      </c>
      <c r="O586" s="7">
        <f>[1]!b_issue_issueprice(K586)</f>
        <v>100</v>
      </c>
      <c r="P586" s="7">
        <f>[1]!b_info_couponrate(K586)</f>
        <v>3.34</v>
      </c>
      <c r="Q586" t="str">
        <f>[1]!b_info_coupon(K586)</f>
        <v>附息</v>
      </c>
      <c r="R586">
        <f>[1]!b_info_interestfrequency(K586)</f>
        <v>1</v>
      </c>
      <c r="S586">
        <f>[1]!b_info_windl2type(K586)</f>
        <v>0</v>
      </c>
      <c r="T586" s="9">
        <f ca="1">[1]!b_pq_volume(K586,parameter!C$2-10,parameter!C$2,100000000)</f>
        <v>0</v>
      </c>
      <c r="U586" s="7">
        <f ca="1">IF(K586&lt;&gt;"",[1]!b_anal_yield_cnbd(K586,parameter!C$2,1),"")</f>
        <v>0</v>
      </c>
      <c r="V586" t="str">
        <f>[1]!b_info_interesttype(A586)</f>
        <v>固定利率</v>
      </c>
      <c r="W586" t="str">
        <f>[1]!b_info_embeddedopt(A586)</f>
        <v>否</v>
      </c>
    </row>
    <row r="587" spans="1:23">
      <c r="A587" s="3" t="s">
        <v>1230</v>
      </c>
      <c r="B587" s="3" t="s">
        <v>1231</v>
      </c>
      <c r="C587" s="5">
        <v>38805</v>
      </c>
      <c r="D587" s="3"/>
      <c r="E587" s="6">
        <v>0</v>
      </c>
      <c r="F587" s="3"/>
      <c r="G587" s="3"/>
      <c r="H587" s="6">
        <v>3.3</v>
      </c>
      <c r="I587" s="3" t="s">
        <v>58</v>
      </c>
      <c r="J587" s="3" t="s">
        <v>59</v>
      </c>
      <c r="K587" s="1" t="str">
        <f t="shared" si="9"/>
        <v>060202.IB</v>
      </c>
      <c r="L587" s="1" t="str">
        <f>[1]!b_info_name(K587)</f>
        <v>06国开02</v>
      </c>
      <c r="M587" t="str">
        <f>[1]!b_info_carrydate(K587)</f>
        <v>2006-04-08</v>
      </c>
      <c r="N587" t="str">
        <f>[1]!b_info_maturitydate(K587)</f>
        <v>2011-04-08</v>
      </c>
      <c r="O587" s="7">
        <f>[1]!b_issue_issueprice(K587)</f>
        <v>100</v>
      </c>
      <c r="P587" s="7">
        <f>[1]!b_info_couponrate(K587)</f>
        <v>2.11</v>
      </c>
      <c r="Q587" t="str">
        <f>[1]!b_info_coupon(K587)</f>
        <v>附息</v>
      </c>
      <c r="R587">
        <f>[1]!b_info_interestfrequency(K587)</f>
        <v>4</v>
      </c>
      <c r="S587" t="str">
        <f>[1]!b_info_windl2type(K587)</f>
        <v>政策银行债</v>
      </c>
      <c r="T587" s="9">
        <f ca="1">[1]!b_pq_volume(K587,parameter!C$2-10,parameter!C$2,100000000)</f>
        <v>0</v>
      </c>
      <c r="U587" s="7">
        <f ca="1">IF(K587&lt;&gt;"",[1]!b_anal_yield_cnbd(K587,parameter!C$2,1),"")</f>
        <v>0</v>
      </c>
      <c r="V587" t="str">
        <f>[1]!b_info_interesttype(A587)</f>
        <v>浮动利率</v>
      </c>
      <c r="W587" t="str">
        <f>[1]!b_info_embeddedopt(A587)</f>
        <v>否</v>
      </c>
    </row>
    <row r="588" spans="1:23">
      <c r="A588" s="3" t="s">
        <v>1232</v>
      </c>
      <c r="B588" s="3" t="s">
        <v>1233</v>
      </c>
      <c r="C588" s="5">
        <v>44131</v>
      </c>
      <c r="D588" s="3" t="s">
        <v>632</v>
      </c>
      <c r="E588" s="6">
        <v>5</v>
      </c>
      <c r="F588" s="3" t="s">
        <v>267</v>
      </c>
      <c r="G588" s="3"/>
      <c r="H588" s="6">
        <v>1.625</v>
      </c>
      <c r="I588" s="3" t="s">
        <v>62</v>
      </c>
      <c r="J588" s="3" t="s">
        <v>59</v>
      </c>
      <c r="K588" s="1" t="str">
        <f t="shared" si="9"/>
        <v>YIKB.SG</v>
      </c>
      <c r="L588" s="1" t="str">
        <f>[1]!b_info_name(K588)</f>
        <v>开发银行 1.625% N20301027</v>
      </c>
      <c r="M588" t="str">
        <f>[1]!b_info_carrydate(K588)</f>
        <v>2020-10-27</v>
      </c>
      <c r="N588" t="str">
        <f>[1]!b_info_maturitydate(K588)</f>
        <v>2030-10-27</v>
      </c>
      <c r="O588" s="7">
        <f>[1]!b_issue_issueprice(K588)</f>
        <v>99.122</v>
      </c>
      <c r="P588" s="7">
        <f>[1]!b_info_couponrate(K588)</f>
        <v>1.625</v>
      </c>
      <c r="Q588" t="str">
        <f>[1]!b_info_coupon(K588)</f>
        <v>附息</v>
      </c>
      <c r="R588">
        <f>[1]!b_info_interestfrequency(K588)</f>
        <v>2</v>
      </c>
      <c r="S588">
        <f>[1]!b_info_windl2type(K588)</f>
        <v>0</v>
      </c>
      <c r="T588" s="9">
        <f ca="1">[1]!b_pq_volume(K588,parameter!C$2-10,parameter!C$2,100000000)</f>
        <v>0</v>
      </c>
      <c r="U588" s="7">
        <f ca="1">IF(K588&lt;&gt;"",[1]!b_anal_yield_cnbd(K588,parameter!C$2,1),"")</f>
        <v>4.9173</v>
      </c>
      <c r="V588" t="str">
        <f>[1]!b_info_interesttype(A588)</f>
        <v>固定利率</v>
      </c>
      <c r="W588" t="str">
        <f>[1]!b_info_embeddedopt(A588)</f>
        <v>否</v>
      </c>
    </row>
    <row r="589" spans="1:23">
      <c r="A589" s="3" t="s">
        <v>1234</v>
      </c>
      <c r="B589" s="3" t="s">
        <v>1235</v>
      </c>
      <c r="C589" s="5">
        <v>44350</v>
      </c>
      <c r="D589" s="3"/>
      <c r="E589" s="6">
        <v>0</v>
      </c>
      <c r="F589" s="3"/>
      <c r="G589" s="3"/>
      <c r="H589" s="6">
        <v>0.38</v>
      </c>
      <c r="I589" s="3" t="s">
        <v>58</v>
      </c>
      <c r="J589" s="3" t="s">
        <v>59</v>
      </c>
      <c r="K589" s="1" t="str">
        <f t="shared" si="9"/>
        <v>2102019.IB</v>
      </c>
      <c r="L589" s="1" t="str">
        <f>[1]!b_info_name(K589)</f>
        <v>21国开美元1</v>
      </c>
      <c r="M589" t="str">
        <f>[1]!b_info_carrydate(K589)</f>
        <v>2021-06-10</v>
      </c>
      <c r="N589" t="str">
        <f>[1]!b_info_maturitydate(K589)</f>
        <v>2022-06-10</v>
      </c>
      <c r="O589" s="7">
        <f>[1]!b_issue_issueprice(K589)</f>
        <v>100</v>
      </c>
      <c r="P589" s="7">
        <f>[1]!b_info_couponrate(K589)</f>
        <v>0.38</v>
      </c>
      <c r="Q589" t="str">
        <f>[1]!b_info_coupon(K589)</f>
        <v>到期一次还本付息</v>
      </c>
      <c r="R589">
        <f>[1]!b_info_interestfrequency(K589)</f>
        <v>0</v>
      </c>
      <c r="S589" t="str">
        <f>[1]!b_info_windl2type(K589)</f>
        <v>政策银行债</v>
      </c>
      <c r="T589" s="9">
        <f ca="1">[1]!b_pq_volume(K589,parameter!C$2-10,parameter!C$2,100000000)</f>
        <v>0</v>
      </c>
      <c r="U589" s="7">
        <f ca="1">IF(K589&lt;&gt;"",[1]!b_anal_yield_cnbd(K589,parameter!C$2,1),"")</f>
        <v>0</v>
      </c>
      <c r="V589" t="str">
        <f>[1]!b_info_interesttype(A589)</f>
        <v>固定利率</v>
      </c>
      <c r="W589" t="str">
        <f>[1]!b_info_embeddedopt(A589)</f>
        <v>否</v>
      </c>
    </row>
    <row r="590" spans="1:23">
      <c r="A590" s="3" t="s">
        <v>1236</v>
      </c>
      <c r="B590" s="3" t="s">
        <v>1237</v>
      </c>
      <c r="C590" s="5">
        <v>42661</v>
      </c>
      <c r="D590" s="3"/>
      <c r="E590" s="6">
        <v>0</v>
      </c>
      <c r="F590" s="3"/>
      <c r="G590" s="3"/>
      <c r="H590" s="6">
        <v>2.65</v>
      </c>
      <c r="I590" s="3" t="s">
        <v>58</v>
      </c>
      <c r="J590" s="3" t="s">
        <v>59</v>
      </c>
      <c r="K590" s="1" t="str">
        <f t="shared" si="9"/>
        <v>160215.IB</v>
      </c>
      <c r="L590" s="1" t="str">
        <f>[1]!b_info_name(K590)</f>
        <v>16国开15</v>
      </c>
      <c r="M590" t="str">
        <f>[1]!b_info_carrydate(K590)</f>
        <v>2016-10-20</v>
      </c>
      <c r="N590" t="str">
        <f>[1]!b_info_maturitydate(K590)</f>
        <v>2019-10-20</v>
      </c>
      <c r="O590" s="7">
        <f>[1]!b_issue_issueprice(K590)</f>
        <v>100</v>
      </c>
      <c r="P590" s="7">
        <f>[1]!b_info_couponrate(K590)</f>
        <v>2.65</v>
      </c>
      <c r="Q590" t="str">
        <f>[1]!b_info_coupon(K590)</f>
        <v>附息</v>
      </c>
      <c r="R590">
        <f>[1]!b_info_interestfrequency(K590)</f>
        <v>1</v>
      </c>
      <c r="S590" t="str">
        <f>[1]!b_info_windl2type(K590)</f>
        <v>政策银行债</v>
      </c>
      <c r="T590" s="9">
        <f ca="1">[1]!b_pq_volume(K590,parameter!C$2-10,parameter!C$2,100000000)</f>
        <v>0</v>
      </c>
      <c r="U590" s="7">
        <f ca="1">IF(K590&lt;&gt;"",[1]!b_anal_yield_cnbd(K590,parameter!C$2,1),"")</f>
        <v>0</v>
      </c>
      <c r="V590" t="str">
        <f>[1]!b_info_interesttype(A590)</f>
        <v>固定利率</v>
      </c>
      <c r="W590" t="str">
        <f>[1]!b_info_embeddedopt(A590)</f>
        <v>否</v>
      </c>
    </row>
    <row r="591" spans="1:23">
      <c r="A591" s="3" t="s">
        <v>1238</v>
      </c>
      <c r="B591" s="3" t="s">
        <v>1239</v>
      </c>
      <c r="C591" s="5">
        <v>40946</v>
      </c>
      <c r="D591" s="3"/>
      <c r="E591" s="6">
        <v>0</v>
      </c>
      <c r="F591" s="3"/>
      <c r="G591" s="3"/>
      <c r="H591" s="6">
        <v>2.27</v>
      </c>
      <c r="I591" s="3" t="s">
        <v>58</v>
      </c>
      <c r="J591" s="3" t="s">
        <v>59</v>
      </c>
      <c r="K591" s="1" t="str">
        <f t="shared" si="9"/>
        <v>120206.IB</v>
      </c>
      <c r="L591" s="1" t="str">
        <f>[1]!b_info_name(K591)</f>
        <v>12国开06</v>
      </c>
      <c r="M591" t="str">
        <f>[1]!b_info_carrydate(K591)</f>
        <v>2012-02-09</v>
      </c>
      <c r="N591" t="str">
        <f>[1]!b_info_maturitydate(K591)</f>
        <v>2022-02-09</v>
      </c>
      <c r="O591" s="7">
        <f>[1]!b_issue_issueprice(K591)</f>
        <v>100</v>
      </c>
      <c r="P591" s="7">
        <f>[1]!b_info_couponrate(K591)</f>
        <v>4.27</v>
      </c>
      <c r="Q591" t="str">
        <f>[1]!b_info_coupon(K591)</f>
        <v>附息</v>
      </c>
      <c r="R591">
        <f>[1]!b_info_interestfrequency(K591)</f>
        <v>1</v>
      </c>
      <c r="S591" t="str">
        <f>[1]!b_info_windl2type(K591)</f>
        <v>政策银行债</v>
      </c>
      <c r="T591" s="9">
        <f ca="1">[1]!b_pq_volume(K591,parameter!C$2-10,parameter!C$2,100000000)</f>
        <v>0</v>
      </c>
      <c r="U591" s="7">
        <f ca="1">IF(K591&lt;&gt;"",[1]!b_anal_yield_cnbd(K591,parameter!C$2,1),"")</f>
        <v>0</v>
      </c>
      <c r="V591" t="str">
        <f>[1]!b_info_interesttype(A591)</f>
        <v>浮动利率</v>
      </c>
      <c r="W591" t="str">
        <f>[1]!b_info_embeddedopt(A591)</f>
        <v>否</v>
      </c>
    </row>
    <row r="592" spans="1:23">
      <c r="A592" s="3" t="s">
        <v>1240</v>
      </c>
      <c r="B592" s="3" t="s">
        <v>1241</v>
      </c>
      <c r="C592" s="5">
        <v>37181</v>
      </c>
      <c r="D592" s="3"/>
      <c r="E592" s="6">
        <v>0</v>
      </c>
      <c r="F592" s="3"/>
      <c r="G592" s="3"/>
      <c r="H592" s="6">
        <v>4.2</v>
      </c>
      <c r="I592" s="3" t="s">
        <v>58</v>
      </c>
      <c r="J592" s="3" t="s">
        <v>59</v>
      </c>
      <c r="K592" s="1" t="str">
        <f t="shared" si="9"/>
        <v>010214.IB</v>
      </c>
      <c r="L592" s="1" t="str">
        <f>[1]!b_info_name(K592)</f>
        <v>01国开14</v>
      </c>
      <c r="M592" t="str">
        <f>[1]!b_info_carrydate(K592)</f>
        <v>2001-10-20</v>
      </c>
      <c r="N592" t="str">
        <f>[1]!b_info_maturitydate(K592)</f>
        <v>2021-10-20</v>
      </c>
      <c r="O592" s="7">
        <f>[1]!b_issue_issueprice(K592)</f>
        <v>100</v>
      </c>
      <c r="P592" s="7">
        <f>[1]!b_info_couponrate(K592)</f>
        <v>4.2</v>
      </c>
      <c r="Q592" t="str">
        <f>[1]!b_info_coupon(K592)</f>
        <v>附息</v>
      </c>
      <c r="R592">
        <f>[1]!b_info_interestfrequency(K592)</f>
        <v>2</v>
      </c>
      <c r="S592" t="str">
        <f>[1]!b_info_windl2type(K592)</f>
        <v>政策银行债</v>
      </c>
      <c r="T592" s="9">
        <f ca="1">[1]!b_pq_volume(K592,parameter!C$2-10,parameter!C$2,100000000)</f>
        <v>0</v>
      </c>
      <c r="U592" s="7">
        <f ca="1">IF(K592&lt;&gt;"",[1]!b_anal_yield_cnbd(K592,parameter!C$2,1),"")</f>
        <v>0</v>
      </c>
      <c r="V592" t="str">
        <f>[1]!b_info_interesttype(A592)</f>
        <v>固定利率</v>
      </c>
      <c r="W592" t="str">
        <f>[1]!b_info_embeddedopt(A592)</f>
        <v>否</v>
      </c>
    </row>
    <row r="593" spans="1:23">
      <c r="A593" s="3" t="s">
        <v>1242</v>
      </c>
      <c r="B593" s="3" t="s">
        <v>1243</v>
      </c>
      <c r="C593" s="5">
        <v>42972</v>
      </c>
      <c r="D593" s="3"/>
      <c r="E593" s="6">
        <v>0</v>
      </c>
      <c r="F593" s="3"/>
      <c r="G593" s="3"/>
      <c r="H593" s="6">
        <v>4.6</v>
      </c>
      <c r="I593" s="3" t="s">
        <v>62</v>
      </c>
      <c r="J593" s="3" t="s">
        <v>59</v>
      </c>
      <c r="K593" s="1" t="str">
        <f t="shared" si="9"/>
        <v>CDBHC17045.CMU</v>
      </c>
      <c r="L593" s="1" t="str">
        <f>[1]!b_info_name(K593)</f>
        <v>国开行 4.60% C2020</v>
      </c>
      <c r="M593" t="str">
        <f>[1]!b_info_carrydate(K593)</f>
        <v>2017-08-25</v>
      </c>
      <c r="N593" t="str">
        <f>[1]!b_info_maturitydate(K593)</f>
        <v>2020-08-25</v>
      </c>
      <c r="O593" s="7">
        <f>[1]!b_issue_issueprice(K593)</f>
        <v>100</v>
      </c>
      <c r="P593" s="7">
        <f>[1]!b_info_couponrate(K593)</f>
        <v>4.6</v>
      </c>
      <c r="Q593" t="str">
        <f>[1]!b_info_coupon(K593)</f>
        <v>附息</v>
      </c>
      <c r="R593">
        <f>[1]!b_info_interestfrequency(K593)</f>
        <v>1</v>
      </c>
      <c r="S593">
        <f>[1]!b_info_windl2type(K593)</f>
        <v>0</v>
      </c>
      <c r="T593" s="9">
        <f ca="1">[1]!b_pq_volume(K593,parameter!C$2-10,parameter!C$2,100000000)</f>
        <v>0</v>
      </c>
      <c r="U593" s="7">
        <f ca="1">IF(K593&lt;&gt;"",[1]!b_anal_yield_cnbd(K593,parameter!C$2,1),"")</f>
        <v>0</v>
      </c>
      <c r="V593" t="str">
        <f>[1]!b_info_interesttype(A593)</f>
        <v>固定利率</v>
      </c>
      <c r="W593" t="str">
        <f>[1]!b_info_embeddedopt(A593)</f>
        <v>否</v>
      </c>
    </row>
    <row r="594" spans="1:23">
      <c r="A594" s="3" t="s">
        <v>1244</v>
      </c>
      <c r="B594" s="3" t="s">
        <v>1245</v>
      </c>
      <c r="C594" s="5">
        <v>40409</v>
      </c>
      <c r="D594" s="3"/>
      <c r="E594" s="6">
        <v>0</v>
      </c>
      <c r="F594" s="3"/>
      <c r="G594" s="3"/>
      <c r="H594" s="6">
        <v>1.95</v>
      </c>
      <c r="I594" s="3" t="s">
        <v>58</v>
      </c>
      <c r="J594" s="3" t="s">
        <v>59</v>
      </c>
      <c r="K594" s="1" t="str">
        <f t="shared" si="9"/>
        <v>100224.IB</v>
      </c>
      <c r="L594" s="1" t="str">
        <f>[1]!b_info_name(K594)</f>
        <v>10国开24</v>
      </c>
      <c r="M594" t="str">
        <f>[1]!b_info_carrydate(K594)</f>
        <v>2010-08-26</v>
      </c>
      <c r="N594" t="str">
        <f>[1]!b_info_maturitydate(K594)</f>
        <v>2020-08-26</v>
      </c>
      <c r="O594" s="7">
        <f>[1]!b_issue_issueprice(K594)</f>
        <v>100</v>
      </c>
      <c r="P594" s="7">
        <f>[1]!b_info_couponrate(K594)</f>
        <v>2.7</v>
      </c>
      <c r="Q594" t="str">
        <f>[1]!b_info_coupon(K594)</f>
        <v>附息</v>
      </c>
      <c r="R594">
        <f>[1]!b_info_interestfrequency(K594)</f>
        <v>2</v>
      </c>
      <c r="S594" t="str">
        <f>[1]!b_info_windl2type(K594)</f>
        <v>政策银行债</v>
      </c>
      <c r="T594" s="9">
        <f ca="1">[1]!b_pq_volume(K594,parameter!C$2-10,parameter!C$2,100000000)</f>
        <v>0</v>
      </c>
      <c r="U594" s="7">
        <f ca="1">IF(K594&lt;&gt;"",[1]!b_anal_yield_cnbd(K594,parameter!C$2,1),"")</f>
        <v>0</v>
      </c>
      <c r="V594" t="str">
        <f>[1]!b_info_interesttype(A594)</f>
        <v>浮动利率</v>
      </c>
      <c r="W594" t="str">
        <f>[1]!b_info_embeddedopt(A594)</f>
        <v>否</v>
      </c>
    </row>
    <row r="595" spans="1:23">
      <c r="A595" s="3" t="s">
        <v>1246</v>
      </c>
      <c r="B595" s="3" t="s">
        <v>1247</v>
      </c>
      <c r="C595" s="5">
        <v>37188</v>
      </c>
      <c r="D595" s="3"/>
      <c r="E595" s="6">
        <v>0</v>
      </c>
      <c r="F595" s="3"/>
      <c r="G595" s="3"/>
      <c r="H595" s="6">
        <v>3.86</v>
      </c>
      <c r="I595" s="3" t="s">
        <v>58</v>
      </c>
      <c r="J595" s="3" t="s">
        <v>59</v>
      </c>
      <c r="K595" s="1" t="str">
        <f t="shared" si="9"/>
        <v>010215.IB</v>
      </c>
      <c r="L595" s="1" t="str">
        <f>[1]!b_info_name(K595)</f>
        <v>01国开15</v>
      </c>
      <c r="M595" t="str">
        <f>[1]!b_info_carrydate(K595)</f>
        <v>2001-10-26</v>
      </c>
      <c r="N595" t="str">
        <f>[1]!b_info_maturitydate(K595)</f>
        <v>2011-10-26</v>
      </c>
      <c r="O595" s="7">
        <f>[1]!b_issue_issueprice(K595)</f>
        <v>100</v>
      </c>
      <c r="P595" s="7">
        <f>[1]!b_info_couponrate(K595)</f>
        <v>3.86</v>
      </c>
      <c r="Q595" t="str">
        <f>[1]!b_info_coupon(K595)</f>
        <v>附息</v>
      </c>
      <c r="R595">
        <f>[1]!b_info_interestfrequency(K595)</f>
        <v>1</v>
      </c>
      <c r="S595" t="str">
        <f>[1]!b_info_windl2type(K595)</f>
        <v>政策银行债</v>
      </c>
      <c r="T595" s="9">
        <f ca="1">[1]!b_pq_volume(K595,parameter!C$2-10,parameter!C$2,100000000)</f>
        <v>0</v>
      </c>
      <c r="U595" s="7">
        <f ca="1">IF(K595&lt;&gt;"",[1]!b_anal_yield_cnbd(K595,parameter!C$2,1),"")</f>
        <v>0</v>
      </c>
      <c r="V595" t="str">
        <f>[1]!b_info_interesttype(A595)</f>
        <v>固定利率</v>
      </c>
      <c r="W595" t="str">
        <f>[1]!b_info_embeddedopt(A595)</f>
        <v>否</v>
      </c>
    </row>
    <row r="596" spans="1:23">
      <c r="A596" s="3" t="s">
        <v>1248</v>
      </c>
      <c r="B596" s="3" t="s">
        <v>1249</v>
      </c>
      <c r="C596" s="5">
        <v>42324</v>
      </c>
      <c r="D596" s="3"/>
      <c r="E596" s="6">
        <v>0</v>
      </c>
      <c r="F596" s="3"/>
      <c r="G596" s="3"/>
      <c r="H596" s="6">
        <v>0</v>
      </c>
      <c r="I596" s="3" t="s">
        <v>77</v>
      </c>
      <c r="J596" s="3" t="s">
        <v>59</v>
      </c>
      <c r="K596" s="1" t="str">
        <f t="shared" si="9"/>
        <v>1589307.IB</v>
      </c>
      <c r="L596" s="1" t="str">
        <f>[1]!b_info_name(K596)</f>
        <v>15开元9C</v>
      </c>
      <c r="M596" t="str">
        <f>[1]!b_info_carrydate(K596)</f>
        <v>2015-12-04</v>
      </c>
      <c r="N596" t="str">
        <f>[1]!b_info_maturitydate(K596)</f>
        <v>2021-10-12</v>
      </c>
      <c r="O596" s="7">
        <f>[1]!b_issue_issueprice(K596)</f>
        <v>100</v>
      </c>
      <c r="P596" s="7">
        <f>[1]!b_info_couponrate(K596)</f>
        <v>0</v>
      </c>
      <c r="Q596" t="str">
        <f>[1]!b_info_coupon(K596)</f>
        <v>到期一次还本付息</v>
      </c>
      <c r="R596">
        <f>[1]!b_info_interestfrequency(K596)</f>
        <v>0</v>
      </c>
      <c r="S596" t="str">
        <f>[1]!b_info_windl2type(K596)</f>
        <v>银保监会主管ABS</v>
      </c>
      <c r="T596" s="9">
        <f ca="1">[1]!b_pq_volume(K596,parameter!C$2-10,parameter!C$2,100000000)</f>
        <v>0</v>
      </c>
      <c r="U596" s="7">
        <f ca="1">IF(K596&lt;&gt;"",[1]!b_anal_yield_cnbd(K596,parameter!C$2,1),"")</f>
        <v>0</v>
      </c>
      <c r="V596" t="str">
        <f>[1]!b_info_interesttype(A596)</f>
        <v>固定利率</v>
      </c>
      <c r="W596" t="str">
        <f>[1]!b_info_embeddedopt(A596)</f>
        <v>否</v>
      </c>
    </row>
    <row r="597" spans="1:23">
      <c r="A597" s="3" t="s">
        <v>1250</v>
      </c>
      <c r="B597" s="3" t="s">
        <v>1251</v>
      </c>
      <c r="C597" s="5">
        <v>42543</v>
      </c>
      <c r="D597" s="3"/>
      <c r="E597" s="6">
        <v>0</v>
      </c>
      <c r="F597" s="3"/>
      <c r="G597" s="3"/>
      <c r="H597" s="6">
        <v>1.625</v>
      </c>
      <c r="I597" s="3" t="s">
        <v>62</v>
      </c>
      <c r="J597" s="3" t="s">
        <v>59</v>
      </c>
      <c r="K597" s="1" t="str">
        <f t="shared" si="9"/>
        <v>5678!2.HK</v>
      </c>
      <c r="L597" s="1" t="str">
        <f>[1]!b_info_name(K597)</f>
        <v>国家开发银行 1.625% N20190622</v>
      </c>
      <c r="M597" t="str">
        <f>[1]!b_info_carrydate(K597)</f>
        <v>2016-06-22</v>
      </c>
      <c r="N597" t="str">
        <f>[1]!b_info_maturitydate(K597)</f>
        <v>2019-06-22</v>
      </c>
      <c r="O597" s="7">
        <f>[1]!b_issue_issueprice(K597)</f>
        <v>100</v>
      </c>
      <c r="P597" s="7">
        <f>[1]!b_info_couponrate(K597)</f>
        <v>1.625</v>
      </c>
      <c r="Q597" t="str">
        <f>[1]!b_info_coupon(K597)</f>
        <v>附息</v>
      </c>
      <c r="R597">
        <f>[1]!b_info_interestfrequency(K597)</f>
        <v>2</v>
      </c>
      <c r="S597">
        <f>[1]!b_info_windl2type(K597)</f>
        <v>0</v>
      </c>
      <c r="T597" s="9">
        <f ca="1">[1]!b_pq_volume(K597,parameter!C$2-10,parameter!C$2,100000000)</f>
        <v>0</v>
      </c>
      <c r="U597" s="7">
        <f ca="1">IF(K597&lt;&gt;"",[1]!b_anal_yield_cnbd(K597,parameter!C$2,1),"")</f>
        <v>0</v>
      </c>
      <c r="V597" t="str">
        <f>[1]!b_info_interesttype(A597)</f>
        <v>固定利率</v>
      </c>
      <c r="W597" t="str">
        <f>[1]!b_info_embeddedopt(A597)</f>
        <v>否</v>
      </c>
    </row>
    <row r="598" spans="1:23">
      <c r="A598" s="3" t="s">
        <v>1252</v>
      </c>
      <c r="B598" s="3" t="s">
        <v>1253</v>
      </c>
      <c r="C598" s="5">
        <v>41457</v>
      </c>
      <c r="D598" s="3"/>
      <c r="E598" s="6">
        <v>0</v>
      </c>
      <c r="F598" s="3"/>
      <c r="G598" s="3"/>
      <c r="H598" s="6">
        <v>4.0205</v>
      </c>
      <c r="I598" s="3" t="s">
        <v>58</v>
      </c>
      <c r="J598" s="3" t="s">
        <v>59</v>
      </c>
      <c r="K598" s="1" t="str">
        <f t="shared" si="9"/>
        <v>130229.IB</v>
      </c>
      <c r="L598" s="1" t="str">
        <f>[1]!b_info_name(K598)</f>
        <v>13国开29</v>
      </c>
      <c r="M598" t="str">
        <f>[1]!b_info_carrydate(K598)</f>
        <v>2013-07-18</v>
      </c>
      <c r="N598" t="str">
        <f>[1]!b_info_maturitydate(K598)</f>
        <v>2018-07-18</v>
      </c>
      <c r="O598" s="7">
        <f>[1]!b_issue_issueprice(K598)</f>
        <v>100</v>
      </c>
      <c r="P598" s="7">
        <f>[1]!b_info_couponrate(K598)</f>
        <v>4.0205</v>
      </c>
      <c r="Q598" t="str">
        <f>[1]!b_info_coupon(K598)</f>
        <v>附息</v>
      </c>
      <c r="R598">
        <f>[1]!b_info_interestfrequency(K598)</f>
        <v>1</v>
      </c>
      <c r="S598" t="str">
        <f>[1]!b_info_windl2type(K598)</f>
        <v>政策银行债</v>
      </c>
      <c r="T598" s="9">
        <f ca="1">[1]!b_pq_volume(K598,parameter!C$2-10,parameter!C$2,100000000)</f>
        <v>0</v>
      </c>
      <c r="U598" s="7">
        <f ca="1">IF(K598&lt;&gt;"",[1]!b_anal_yield_cnbd(K598,parameter!C$2,1),"")</f>
        <v>0</v>
      </c>
      <c r="V598" t="str">
        <f>[1]!b_info_interesttype(A598)</f>
        <v>固定利率</v>
      </c>
      <c r="W598" t="str">
        <f>[1]!b_info_embeddedopt(A598)</f>
        <v>否</v>
      </c>
    </row>
    <row r="599" spans="1:23">
      <c r="A599" s="3" t="s">
        <v>1254</v>
      </c>
      <c r="B599" s="3" t="s">
        <v>982</v>
      </c>
      <c r="C599" s="5">
        <v>44327</v>
      </c>
      <c r="D599" s="3"/>
      <c r="E599" s="6">
        <v>0</v>
      </c>
      <c r="F599" s="3"/>
      <c r="G599" s="3"/>
      <c r="H599" s="6">
        <v>2.8</v>
      </c>
      <c r="I599" s="3" t="s">
        <v>62</v>
      </c>
      <c r="J599" s="3" t="s">
        <v>59</v>
      </c>
      <c r="K599" s="1" t="str">
        <f t="shared" si="9"/>
        <v>CDBHC21019.CMU</v>
      </c>
      <c r="L599" s="1" t="str">
        <f>[1]!b_info_name(K599)</f>
        <v>开发银行 2.8% C2022</v>
      </c>
      <c r="M599" t="str">
        <f>[1]!b_info_carrydate(K599)</f>
        <v>2021-05-11</v>
      </c>
      <c r="N599" t="str">
        <f>[1]!b_info_maturitydate(K599)</f>
        <v>2022-05-11</v>
      </c>
      <c r="O599" s="7">
        <f>[1]!b_issue_issueprice(K599)</f>
        <v>100</v>
      </c>
      <c r="P599" s="7">
        <f>[1]!b_info_couponrate(K599)</f>
        <v>2.8</v>
      </c>
      <c r="Q599" t="str">
        <f>[1]!b_info_coupon(K599)</f>
        <v>到期一次还本付息</v>
      </c>
      <c r="R599">
        <f>[1]!b_info_interestfrequency(K599)</f>
        <v>0</v>
      </c>
      <c r="S599">
        <f>[1]!b_info_windl2type(K599)</f>
        <v>0</v>
      </c>
      <c r="T599" s="9">
        <f ca="1">[1]!b_pq_volume(K599,parameter!C$2-10,parameter!C$2,100000000)</f>
        <v>0</v>
      </c>
      <c r="U599" s="7">
        <f ca="1">IF(K599&lt;&gt;"",[1]!b_anal_yield_cnbd(K599,parameter!C$2,1),"")</f>
        <v>0</v>
      </c>
      <c r="V599" t="str">
        <f>[1]!b_info_interesttype(A599)</f>
        <v>固定利率</v>
      </c>
      <c r="W599" t="str">
        <f>[1]!b_info_embeddedopt(A599)</f>
        <v>否</v>
      </c>
    </row>
    <row r="600" spans="1:23">
      <c r="A600" s="3" t="s">
        <v>1255</v>
      </c>
      <c r="B600" s="3" t="s">
        <v>1256</v>
      </c>
      <c r="C600" s="5">
        <v>39302</v>
      </c>
      <c r="D600" s="3"/>
      <c r="E600" s="6">
        <v>0</v>
      </c>
      <c r="F600" s="3"/>
      <c r="G600" s="3"/>
      <c r="H600" s="6">
        <v>4.35</v>
      </c>
      <c r="I600" s="3" t="s">
        <v>58</v>
      </c>
      <c r="J600" s="3" t="s">
        <v>59</v>
      </c>
      <c r="K600" s="1" t="str">
        <f t="shared" si="9"/>
        <v>070216.IB</v>
      </c>
      <c r="L600" s="1" t="str">
        <f>[1]!b_info_name(K600)</f>
        <v>07国开16</v>
      </c>
      <c r="M600" t="str">
        <f>[1]!b_info_carrydate(K600)</f>
        <v>2007-08-30</v>
      </c>
      <c r="N600" t="str">
        <f>[1]!b_info_maturitydate(K600)</f>
        <v>2014-08-30</v>
      </c>
      <c r="O600" s="7">
        <f>[1]!b_issue_issueprice(K600)</f>
        <v>100</v>
      </c>
      <c r="P600" s="7">
        <f>[1]!b_info_couponrate(K600)</f>
        <v>4.35</v>
      </c>
      <c r="Q600" t="str">
        <f>[1]!b_info_coupon(K600)</f>
        <v>附息</v>
      </c>
      <c r="R600">
        <f>[1]!b_info_interestfrequency(K600)</f>
        <v>1</v>
      </c>
      <c r="S600" t="str">
        <f>[1]!b_info_windl2type(K600)</f>
        <v>政策银行债</v>
      </c>
      <c r="T600" s="9">
        <f ca="1">[1]!b_pq_volume(K600,parameter!C$2-10,parameter!C$2,100000000)</f>
        <v>0</v>
      </c>
      <c r="U600" s="7">
        <f ca="1">IF(K600&lt;&gt;"",[1]!b_anal_yield_cnbd(K600,parameter!C$2,1),"")</f>
        <v>0</v>
      </c>
      <c r="V600" t="str">
        <f>[1]!b_info_interesttype(A600)</f>
        <v>固定利率</v>
      </c>
      <c r="W600" t="str">
        <f>[1]!b_info_embeddedopt(A600)</f>
        <v>否</v>
      </c>
    </row>
    <row r="601" spans="1:23">
      <c r="A601" s="3" t="s">
        <v>1257</v>
      </c>
      <c r="B601" s="3" t="s">
        <v>1258</v>
      </c>
      <c r="C601" s="5">
        <v>38765</v>
      </c>
      <c r="D601" s="3"/>
      <c r="E601" s="6">
        <v>0</v>
      </c>
      <c r="F601" s="3"/>
      <c r="G601" s="3"/>
      <c r="H601" s="6">
        <v>3.01</v>
      </c>
      <c r="I601" s="3" t="s">
        <v>58</v>
      </c>
      <c r="J601" s="3" t="s">
        <v>59</v>
      </c>
      <c r="K601" s="1" t="str">
        <f t="shared" si="9"/>
        <v>060201.IB</v>
      </c>
      <c r="L601" s="1" t="str">
        <f>[1]!b_info_name(K601)</f>
        <v>06国开01</v>
      </c>
      <c r="M601" t="str">
        <f>[1]!b_info_carrydate(K601)</f>
        <v>2006-02-28</v>
      </c>
      <c r="N601" t="str">
        <f>[1]!b_info_maturitydate(K601)</f>
        <v>2016-02-28</v>
      </c>
      <c r="O601" s="7">
        <f>[1]!b_issue_issueprice(K601)</f>
        <v>100</v>
      </c>
      <c r="P601" s="7">
        <f>[1]!b_info_couponrate(K601)</f>
        <v>3.01</v>
      </c>
      <c r="Q601" t="str">
        <f>[1]!b_info_coupon(K601)</f>
        <v>附息</v>
      </c>
      <c r="R601">
        <f>[1]!b_info_interestfrequency(K601)</f>
        <v>1</v>
      </c>
      <c r="S601" t="str">
        <f>[1]!b_info_windl2type(K601)</f>
        <v>政策银行债</v>
      </c>
      <c r="T601" s="9">
        <f ca="1">[1]!b_pq_volume(K601,parameter!C$2-10,parameter!C$2,100000000)</f>
        <v>0</v>
      </c>
      <c r="U601" s="7">
        <f ca="1">IF(K601&lt;&gt;"",[1]!b_anal_yield_cnbd(K601,parameter!C$2,1),"")</f>
        <v>0</v>
      </c>
      <c r="V601" t="str">
        <f>[1]!b_info_interesttype(A601)</f>
        <v>固定利率</v>
      </c>
      <c r="W601" t="str">
        <f>[1]!b_info_embeddedopt(A601)</f>
        <v>否</v>
      </c>
    </row>
    <row r="602" spans="1:23">
      <c r="A602" s="3" t="s">
        <v>1259</v>
      </c>
      <c r="B602" s="3" t="s">
        <v>1260</v>
      </c>
      <c r="C602" s="5">
        <v>37552</v>
      </c>
      <c r="D602" s="3"/>
      <c r="E602" s="6">
        <v>0</v>
      </c>
      <c r="F602" s="3"/>
      <c r="G602" s="3"/>
      <c r="H602" s="6">
        <v>3.2939</v>
      </c>
      <c r="I602" s="3" t="s">
        <v>58</v>
      </c>
      <c r="J602" s="3" t="s">
        <v>59</v>
      </c>
      <c r="K602" s="1" t="str">
        <f t="shared" si="9"/>
        <v>0202150.IB</v>
      </c>
      <c r="L602" s="1" t="str">
        <f>[1]!b_info_name(K602)</f>
        <v>02国开15</v>
      </c>
      <c r="M602" t="str">
        <f>[1]!b_info_carrydate(K602)</f>
        <v>2002-10-26</v>
      </c>
      <c r="N602" t="str">
        <f>[1]!b_info_maturitydate(K602)</f>
        <v>2012-10-26</v>
      </c>
      <c r="O602" s="7">
        <f>[1]!b_issue_issueprice(K602)</f>
        <v>100</v>
      </c>
      <c r="P602" s="7">
        <f>[1]!b_info_couponrate(K602)</f>
        <v>3.2939</v>
      </c>
      <c r="Q602" t="str">
        <f>[1]!b_info_coupon(K602)</f>
        <v>附息</v>
      </c>
      <c r="R602">
        <f>[1]!b_info_interestfrequency(K602)</f>
        <v>1</v>
      </c>
      <c r="S602" t="str">
        <f>[1]!b_info_windl2type(K602)</f>
        <v>政策银行债</v>
      </c>
      <c r="T602" s="9">
        <f ca="1">[1]!b_pq_volume(K602,parameter!C$2-10,parameter!C$2,100000000)</f>
        <v>0</v>
      </c>
      <c r="U602" s="7">
        <f ca="1">IF(K602&lt;&gt;"",[1]!b_anal_yield_cnbd(K602,parameter!C$2,1),"")</f>
        <v>0</v>
      </c>
      <c r="V602" t="str">
        <f>[1]!b_info_interesttype(A602)</f>
        <v>累进利率</v>
      </c>
      <c r="W602" t="str">
        <f>[1]!b_info_embeddedopt(A602)</f>
        <v>是</v>
      </c>
    </row>
    <row r="603" spans="1:23">
      <c r="A603" s="3" t="s">
        <v>1261</v>
      </c>
      <c r="B603" s="3" t="s">
        <v>1262</v>
      </c>
      <c r="C603" s="5">
        <v>40045</v>
      </c>
      <c r="D603" s="3"/>
      <c r="E603" s="6">
        <v>0</v>
      </c>
      <c r="F603" s="3"/>
      <c r="G603" s="3"/>
      <c r="H603" s="6">
        <v>2.45</v>
      </c>
      <c r="I603" s="3" t="s">
        <v>62</v>
      </c>
      <c r="J603" s="3" t="s">
        <v>59</v>
      </c>
      <c r="K603" s="1" t="str">
        <f t="shared" si="9"/>
        <v>BCMKB09008.CMU</v>
      </c>
      <c r="L603" s="1" t="str">
        <f>[1]!b_info_name(K603)</f>
        <v>国开行债券2011</v>
      </c>
      <c r="M603" t="str">
        <f>[1]!b_info_carrydate(K603)</f>
        <v>2009-08-20</v>
      </c>
      <c r="N603" t="str">
        <f>[1]!b_info_maturitydate(K603)</f>
        <v>2011-08-20</v>
      </c>
      <c r="O603" s="7">
        <f>[1]!b_issue_issueprice(K603)</f>
        <v>100</v>
      </c>
      <c r="P603" s="7">
        <f>[1]!b_info_couponrate(K603)</f>
        <v>2.45</v>
      </c>
      <c r="Q603" t="str">
        <f>[1]!b_info_coupon(K603)</f>
        <v>附息</v>
      </c>
      <c r="R603">
        <f>[1]!b_info_interestfrequency(K603)</f>
        <v>2</v>
      </c>
      <c r="S603">
        <f>[1]!b_info_windl2type(K603)</f>
        <v>0</v>
      </c>
      <c r="T603" s="9">
        <f ca="1">[1]!b_pq_volume(K603,parameter!C$2-10,parameter!C$2,100000000)</f>
        <v>0</v>
      </c>
      <c r="U603" s="7">
        <f ca="1">IF(K603&lt;&gt;"",[1]!b_anal_yield_cnbd(K603,parameter!C$2,1),"")</f>
        <v>0</v>
      </c>
      <c r="V603" t="str">
        <f>[1]!b_info_interesttype(A603)</f>
        <v>固定利率</v>
      </c>
      <c r="W603" t="str">
        <f>[1]!b_info_embeddedopt(A603)</f>
        <v>否</v>
      </c>
    </row>
    <row r="604" spans="1:23">
      <c r="A604" s="3" t="s">
        <v>1263</v>
      </c>
      <c r="B604" s="3" t="s">
        <v>1264</v>
      </c>
      <c r="C604" s="5">
        <v>35545</v>
      </c>
      <c r="D604" s="3"/>
      <c r="E604" s="6">
        <v>0</v>
      </c>
      <c r="F604" s="3"/>
      <c r="G604" s="3"/>
      <c r="H604" s="6">
        <v>8.8</v>
      </c>
      <c r="I604" s="3" t="s">
        <v>58</v>
      </c>
      <c r="J604" s="3" t="s">
        <v>59</v>
      </c>
      <c r="K604" s="1" t="str">
        <f t="shared" si="9"/>
        <v>4032.IB</v>
      </c>
      <c r="L604" s="1" t="str">
        <f>[1]!b_info_name(K604)</f>
        <v>97国开52</v>
      </c>
      <c r="M604" t="str">
        <f>[1]!b_info_carrydate(K604)</f>
        <v>1997-04-25</v>
      </c>
      <c r="N604" t="str">
        <f>[1]!b_info_maturitydate(K604)</f>
        <v>2002-04-25</v>
      </c>
      <c r="O604" s="7">
        <f>[1]!b_issue_issueprice(K604)</f>
        <v>100</v>
      </c>
      <c r="P604" s="7">
        <f>[1]!b_info_couponrate(K604)</f>
        <v>8.8</v>
      </c>
      <c r="Q604" t="str">
        <f>[1]!b_info_coupon(K604)</f>
        <v>附息</v>
      </c>
      <c r="R604">
        <f>[1]!b_info_interestfrequency(K604)</f>
        <v>1</v>
      </c>
      <c r="S604" t="str">
        <f>[1]!b_info_windl2type(K604)</f>
        <v>政策银行债</v>
      </c>
      <c r="T604" s="9">
        <f ca="1">[1]!b_pq_volume(K604,parameter!C$2-10,parameter!C$2,100000000)</f>
        <v>0</v>
      </c>
      <c r="U604" s="7">
        <f ca="1">IF(K604&lt;&gt;"",[1]!b_anal_yield_cnbd(K604,parameter!C$2,1),"")</f>
        <v>0</v>
      </c>
      <c r="V604" t="str">
        <f>[1]!b_info_interesttype(A604)</f>
        <v>固定利率</v>
      </c>
      <c r="W604" t="str">
        <f>[1]!b_info_embeddedopt(A604)</f>
        <v>否</v>
      </c>
    </row>
    <row r="605" spans="1:23">
      <c r="A605" s="3" t="s">
        <v>1265</v>
      </c>
      <c r="B605" s="3" t="s">
        <v>1266</v>
      </c>
      <c r="C605" s="5">
        <v>44687</v>
      </c>
      <c r="D605" s="3"/>
      <c r="E605" s="6">
        <v>0</v>
      </c>
      <c r="F605" s="3"/>
      <c r="G605" s="3"/>
      <c r="H605" s="6">
        <v>2.9</v>
      </c>
      <c r="I605" s="3" t="s">
        <v>62</v>
      </c>
      <c r="J605" s="3" t="s">
        <v>59</v>
      </c>
      <c r="K605" s="1" t="str">
        <f t="shared" si="9"/>
        <v>CDBHC22015.CMU</v>
      </c>
      <c r="L605" s="1" t="str">
        <f>[1]!b_info_name(K605)</f>
        <v>开发银行 2.9% C2023</v>
      </c>
      <c r="M605" t="str">
        <f>[1]!b_info_carrydate(K605)</f>
        <v>2022-05-06</v>
      </c>
      <c r="N605" t="str">
        <f>[1]!b_info_maturitydate(K605)</f>
        <v>2023-02-06</v>
      </c>
      <c r="O605" s="7">
        <f>[1]!b_issue_issueprice(K605)</f>
        <v>100</v>
      </c>
      <c r="P605" s="7">
        <f>[1]!b_info_couponrate(K605)</f>
        <v>2.9</v>
      </c>
      <c r="Q605" t="str">
        <f>[1]!b_info_coupon(K605)</f>
        <v>附息</v>
      </c>
      <c r="R605">
        <f>[1]!b_info_interestfrequency(K605)</f>
        <v>1</v>
      </c>
      <c r="S605">
        <f>[1]!b_info_windl2type(K605)</f>
        <v>0</v>
      </c>
      <c r="T605" s="9">
        <f ca="1">[1]!b_pq_volume(K605,parameter!C$2-10,parameter!C$2,100000000)</f>
        <v>0</v>
      </c>
      <c r="U605" s="7">
        <f ca="1">IF(K605&lt;&gt;"",[1]!b_anal_yield_cnbd(K605,parameter!C$2,1),"")</f>
        <v>0</v>
      </c>
      <c r="V605" t="str">
        <f>[1]!b_info_interesttype(A605)</f>
        <v>固定利率</v>
      </c>
      <c r="W605" t="str">
        <f>[1]!b_info_embeddedopt(A605)</f>
        <v>否</v>
      </c>
    </row>
    <row r="606" spans="1:23">
      <c r="A606" s="3" t="s">
        <v>1267</v>
      </c>
      <c r="B606" s="3" t="s">
        <v>1268</v>
      </c>
      <c r="C606" s="5">
        <v>42353</v>
      </c>
      <c r="D606" s="3"/>
      <c r="E606" s="6">
        <v>0</v>
      </c>
      <c r="F606" s="3"/>
      <c r="G606" s="3"/>
      <c r="H606" s="6">
        <v>0</v>
      </c>
      <c r="I606" s="3" t="s">
        <v>77</v>
      </c>
      <c r="J606" s="3" t="s">
        <v>59</v>
      </c>
      <c r="K606" s="1" t="str">
        <f t="shared" si="9"/>
        <v>1589364.IB</v>
      </c>
      <c r="L606" s="1" t="str">
        <f>[1]!b_info_name(K606)</f>
        <v>15开元11C</v>
      </c>
      <c r="M606" t="str">
        <f>[1]!b_info_carrydate(K606)</f>
        <v>2015-12-18</v>
      </c>
      <c r="N606" t="str">
        <f>[1]!b_info_maturitydate(K606)</f>
        <v>2022-01-12</v>
      </c>
      <c r="O606" s="7">
        <f>[1]!b_issue_issueprice(K606)</f>
        <v>100</v>
      </c>
      <c r="P606" s="7">
        <f>[1]!b_info_couponrate(K606)</f>
        <v>0</v>
      </c>
      <c r="Q606" t="str">
        <f>[1]!b_info_coupon(K606)</f>
        <v>到期一次还本付息</v>
      </c>
      <c r="R606">
        <f>[1]!b_info_interestfrequency(K606)</f>
        <v>0</v>
      </c>
      <c r="S606" t="str">
        <f>[1]!b_info_windl2type(K606)</f>
        <v>银保监会主管ABS</v>
      </c>
      <c r="T606" s="9">
        <f ca="1">[1]!b_pq_volume(K606,parameter!C$2-10,parameter!C$2,100000000)</f>
        <v>0</v>
      </c>
      <c r="U606" s="7">
        <f ca="1">IF(K606&lt;&gt;"",[1]!b_anal_yield_cnbd(K606,parameter!C$2,1),"")</f>
        <v>0</v>
      </c>
      <c r="V606" t="str">
        <f>[1]!b_info_interesttype(A606)</f>
        <v>固定利率</v>
      </c>
      <c r="W606" t="str">
        <f>[1]!b_info_embeddedopt(A606)</f>
        <v>否</v>
      </c>
    </row>
    <row r="607" spans="1:23">
      <c r="A607" s="3" t="s">
        <v>1269</v>
      </c>
      <c r="B607" s="3" t="s">
        <v>1270</v>
      </c>
      <c r="C607" s="5">
        <v>35749</v>
      </c>
      <c r="D607" s="3"/>
      <c r="E607" s="6">
        <v>0</v>
      </c>
      <c r="F607" s="3"/>
      <c r="G607" s="3"/>
      <c r="H607" s="6">
        <v>6.84</v>
      </c>
      <c r="I607" s="3" t="s">
        <v>58</v>
      </c>
      <c r="J607" s="3" t="s">
        <v>59</v>
      </c>
      <c r="K607" s="1" t="str">
        <f t="shared" si="9"/>
        <v>4044.IB</v>
      </c>
      <c r="L607" s="1" t="str">
        <f>[1]!b_info_name(K607)</f>
        <v>97国开58</v>
      </c>
      <c r="M607" t="str">
        <f>[1]!b_info_carrydate(K607)</f>
        <v>1997-11-15</v>
      </c>
      <c r="N607" t="str">
        <f>[1]!b_info_maturitydate(K607)</f>
        <v>2002-11-15</v>
      </c>
      <c r="O607" s="7">
        <f>[1]!b_issue_issueprice(K607)</f>
        <v>100</v>
      </c>
      <c r="P607" s="7">
        <f>[1]!b_info_couponrate(K607)</f>
        <v>6.84</v>
      </c>
      <c r="Q607" t="str">
        <f>[1]!b_info_coupon(K607)</f>
        <v>附息</v>
      </c>
      <c r="R607">
        <f>[1]!b_info_interestfrequency(K607)</f>
        <v>1</v>
      </c>
      <c r="S607" t="str">
        <f>[1]!b_info_windl2type(K607)</f>
        <v>政策银行债</v>
      </c>
      <c r="T607" s="9">
        <f ca="1">[1]!b_pq_volume(K607,parameter!C$2-10,parameter!C$2,100000000)</f>
        <v>0</v>
      </c>
      <c r="U607" s="7">
        <f ca="1">IF(K607&lt;&gt;"",[1]!b_anal_yield_cnbd(K607,parameter!C$2,1),"")</f>
        <v>0</v>
      </c>
      <c r="V607" t="str">
        <f>[1]!b_info_interesttype(A607)</f>
        <v>固定利率</v>
      </c>
      <c r="W607" t="str">
        <f>[1]!b_info_embeddedopt(A607)</f>
        <v>否</v>
      </c>
    </row>
    <row r="608" spans="1:23">
      <c r="A608" s="3" t="s">
        <v>1271</v>
      </c>
      <c r="B608" s="3" t="s">
        <v>1272</v>
      </c>
      <c r="C608" s="5">
        <v>36427</v>
      </c>
      <c r="D608" s="3"/>
      <c r="E608" s="6">
        <v>0</v>
      </c>
      <c r="F608" s="3"/>
      <c r="G608" s="3"/>
      <c r="H608" s="6">
        <v>2.9141</v>
      </c>
      <c r="I608" s="3" t="s">
        <v>58</v>
      </c>
      <c r="J608" s="3" t="s">
        <v>59</v>
      </c>
      <c r="K608" s="1" t="str">
        <f t="shared" si="9"/>
        <v>9020.IB</v>
      </c>
      <c r="L608" s="1" t="str">
        <f>[1]!b_info_name(K608)</f>
        <v>99国开07</v>
      </c>
      <c r="M608" t="str">
        <f>[1]!b_info_carrydate(K608)</f>
        <v>1999-10-08</v>
      </c>
      <c r="N608" t="str">
        <f>[1]!b_info_maturitydate(K608)</f>
        <v>2000-04-08</v>
      </c>
      <c r="O608" s="7">
        <f>[1]!b_issue_issueprice(K608)</f>
        <v>98.56</v>
      </c>
      <c r="P608" s="7">
        <f>[1]!b_info_couponrate(K608)</f>
        <v>2.9141</v>
      </c>
      <c r="Q608" t="str">
        <f>[1]!b_info_coupon(K608)</f>
        <v>贴现</v>
      </c>
      <c r="R608">
        <f>[1]!b_info_interestfrequency(K608)</f>
        <v>0</v>
      </c>
      <c r="S608" t="str">
        <f>[1]!b_info_windl2type(K608)</f>
        <v>政策银行债</v>
      </c>
      <c r="T608" s="9">
        <f ca="1">[1]!b_pq_volume(K608,parameter!C$2-10,parameter!C$2,100000000)</f>
        <v>0</v>
      </c>
      <c r="U608" s="7">
        <f ca="1">IF(K608&lt;&gt;"",[1]!b_anal_yield_cnbd(K608,parameter!C$2,1),"")</f>
        <v>0</v>
      </c>
      <c r="V608" t="str">
        <f>[1]!b_info_interesttype(A608)</f>
        <v>固定利率</v>
      </c>
      <c r="W608" t="str">
        <f>[1]!b_info_embeddedopt(A608)</f>
        <v>否</v>
      </c>
    </row>
    <row r="609" spans="1:23">
      <c r="A609" s="3" t="s">
        <v>1273</v>
      </c>
      <c r="B609" s="3" t="s">
        <v>1274</v>
      </c>
      <c r="C609" s="5">
        <v>41380</v>
      </c>
      <c r="D609" s="3"/>
      <c r="E609" s="6">
        <v>0</v>
      </c>
      <c r="F609" s="3"/>
      <c r="G609" s="3"/>
      <c r="H609" s="6">
        <v>2.65</v>
      </c>
      <c r="I609" s="3" t="s">
        <v>58</v>
      </c>
      <c r="J609" s="3" t="s">
        <v>59</v>
      </c>
      <c r="K609" s="1" t="str">
        <f t="shared" si="9"/>
        <v>130226.IB</v>
      </c>
      <c r="L609" s="1" t="str">
        <f>[1]!b_info_name(K609)</f>
        <v>13国开26</v>
      </c>
      <c r="M609" t="str">
        <f>[1]!b_info_carrydate(K609)</f>
        <v>2013-04-18</v>
      </c>
      <c r="N609" t="str">
        <f>[1]!b_info_maturitydate(K609)</f>
        <v>2023-04-18</v>
      </c>
      <c r="O609" s="7">
        <f>[1]!b_issue_issueprice(K609)</f>
        <v>100</v>
      </c>
      <c r="P609" s="7">
        <f>[1]!b_info_couponrate(K609)</f>
        <v>4.15</v>
      </c>
      <c r="Q609" t="str">
        <f>[1]!b_info_coupon(K609)</f>
        <v>附息</v>
      </c>
      <c r="R609">
        <f>[1]!b_info_interestfrequency(K609)</f>
        <v>2</v>
      </c>
      <c r="S609" t="str">
        <f>[1]!b_info_windl2type(K609)</f>
        <v>政策银行债</v>
      </c>
      <c r="T609" s="9">
        <f ca="1">[1]!b_pq_volume(K609,parameter!C$2-10,parameter!C$2,100000000)</f>
        <v>0</v>
      </c>
      <c r="U609" s="7">
        <f ca="1">IF(K609&lt;&gt;"",[1]!b_anal_yield_cnbd(K609,parameter!C$2,1),"")</f>
        <v>0</v>
      </c>
      <c r="V609" t="str">
        <f>[1]!b_info_interesttype(A609)</f>
        <v>浮动利率</v>
      </c>
      <c r="W609" t="str">
        <f>[1]!b_info_embeddedopt(A609)</f>
        <v>否</v>
      </c>
    </row>
    <row r="610" spans="1:23">
      <c r="A610" s="3" t="s">
        <v>1275</v>
      </c>
      <c r="B610" s="3" t="s">
        <v>1276</v>
      </c>
      <c r="C610" s="5">
        <v>41961</v>
      </c>
      <c r="D610" s="3"/>
      <c r="E610" s="6">
        <v>0</v>
      </c>
      <c r="F610" s="3"/>
      <c r="G610" s="3"/>
      <c r="H610" s="6">
        <v>4.08</v>
      </c>
      <c r="I610" s="3" t="s">
        <v>58</v>
      </c>
      <c r="J610" s="3" t="s">
        <v>59</v>
      </c>
      <c r="K610" s="1" t="str">
        <f t="shared" si="9"/>
        <v>140227.IB</v>
      </c>
      <c r="L610" s="1" t="str">
        <f>[1]!b_info_name(K610)</f>
        <v>14国开27</v>
      </c>
      <c r="M610" t="str">
        <f>[1]!b_info_carrydate(K610)</f>
        <v>2014-11-20</v>
      </c>
      <c r="N610" t="str">
        <f>[1]!b_info_maturitydate(K610)</f>
        <v>2019-11-20</v>
      </c>
      <c r="O610" s="7">
        <f>[1]!b_issue_issueprice(K610)</f>
        <v>100</v>
      </c>
      <c r="P610" s="7">
        <f>[1]!b_info_couponrate(K610)</f>
        <v>4.08</v>
      </c>
      <c r="Q610" t="str">
        <f>[1]!b_info_coupon(K610)</f>
        <v>附息</v>
      </c>
      <c r="R610">
        <f>[1]!b_info_interestfrequency(K610)</f>
        <v>1</v>
      </c>
      <c r="S610" t="str">
        <f>[1]!b_info_windl2type(K610)</f>
        <v>政策银行债</v>
      </c>
      <c r="T610" s="9">
        <f ca="1">[1]!b_pq_volume(K610,parameter!C$2-10,parameter!C$2,100000000)</f>
        <v>0</v>
      </c>
      <c r="U610" s="7">
        <f ca="1">IF(K610&lt;&gt;"",[1]!b_anal_yield_cnbd(K610,parameter!C$2,1),"")</f>
        <v>0</v>
      </c>
      <c r="V610" t="str">
        <f>[1]!b_info_interesttype(A610)</f>
        <v>固定利率</v>
      </c>
      <c r="W610" t="str">
        <f>[1]!b_info_embeddedopt(A610)</f>
        <v>否</v>
      </c>
    </row>
    <row r="611" spans="1:23">
      <c r="A611" s="3" t="s">
        <v>1277</v>
      </c>
      <c r="B611" s="3" t="s">
        <v>1278</v>
      </c>
      <c r="C611" s="5">
        <v>37977</v>
      </c>
      <c r="D611" s="3"/>
      <c r="E611" s="6">
        <v>0</v>
      </c>
      <c r="F611" s="3"/>
      <c r="G611" s="3"/>
      <c r="H611" s="6">
        <v>3.58</v>
      </c>
      <c r="I611" s="3" t="s">
        <v>58</v>
      </c>
      <c r="J611" s="3" t="s">
        <v>59</v>
      </c>
      <c r="K611" s="1" t="str">
        <f t="shared" si="9"/>
        <v>030231.IB</v>
      </c>
      <c r="L611" s="1" t="str">
        <f>[1]!b_info_name(K611)</f>
        <v>03国开31</v>
      </c>
      <c r="M611" t="str">
        <f>[1]!b_info_carrydate(K611)</f>
        <v>2003-12-25</v>
      </c>
      <c r="N611" t="str">
        <f>[1]!b_info_maturitydate(K611)</f>
        <v>2008-12-25</v>
      </c>
      <c r="O611" s="7">
        <f>[1]!b_issue_issueprice(K611)</f>
        <v>100</v>
      </c>
      <c r="P611" s="7">
        <f>[1]!b_info_couponrate(K611)</f>
        <v>3.58</v>
      </c>
      <c r="Q611" t="str">
        <f>[1]!b_info_coupon(K611)</f>
        <v>附息</v>
      </c>
      <c r="R611">
        <f>[1]!b_info_interestfrequency(K611)</f>
        <v>1</v>
      </c>
      <c r="S611" t="str">
        <f>[1]!b_info_windl2type(K611)</f>
        <v>政策银行债</v>
      </c>
      <c r="T611" s="9">
        <f ca="1">[1]!b_pq_volume(K611,parameter!C$2-10,parameter!C$2,100000000)</f>
        <v>0</v>
      </c>
      <c r="U611" s="7">
        <f ca="1">IF(K611&lt;&gt;"",[1]!b_anal_yield_cnbd(K611,parameter!C$2,1),"")</f>
        <v>0</v>
      </c>
      <c r="V611" t="str">
        <f>[1]!b_info_interesttype(A611)</f>
        <v>固定利率</v>
      </c>
      <c r="W611" t="str">
        <f>[1]!b_info_embeddedopt(A611)</f>
        <v>否</v>
      </c>
    </row>
    <row r="612" spans="1:23">
      <c r="A612" s="3" t="s">
        <v>1279</v>
      </c>
      <c r="B612" s="3" t="s">
        <v>1280</v>
      </c>
      <c r="C612" s="5">
        <v>41303</v>
      </c>
      <c r="D612" s="3"/>
      <c r="E612" s="6">
        <v>0</v>
      </c>
      <c r="F612" s="3"/>
      <c r="G612" s="3"/>
      <c r="H612" s="6">
        <v>4.58</v>
      </c>
      <c r="I612" s="3" t="s">
        <v>58</v>
      </c>
      <c r="J612" s="3" t="s">
        <v>59</v>
      </c>
      <c r="K612" s="1" t="str">
        <f t="shared" si="9"/>
        <v>130212.IB</v>
      </c>
      <c r="L612" s="1" t="str">
        <f>[1]!b_info_name(K612)</f>
        <v>13国开12</v>
      </c>
      <c r="M612" t="str">
        <f>[1]!b_info_carrydate(K612)</f>
        <v>2013-02-01</v>
      </c>
      <c r="N612" t="str">
        <f>[1]!b_info_maturitydate(K612)</f>
        <v>2018-02-01</v>
      </c>
      <c r="O612" s="7">
        <f>[1]!b_issue_issueprice(K612)</f>
        <v>100</v>
      </c>
      <c r="P612" s="7">
        <f>[1]!b_info_couponrate(K612)</f>
        <v>4.07</v>
      </c>
      <c r="Q612" t="str">
        <f>[1]!b_info_coupon(K612)</f>
        <v>附息</v>
      </c>
      <c r="R612">
        <f>[1]!b_info_interestfrequency(K612)</f>
        <v>4</v>
      </c>
      <c r="S612" t="str">
        <f>[1]!b_info_windl2type(K612)</f>
        <v>政策银行债</v>
      </c>
      <c r="T612" s="9">
        <f ca="1">[1]!b_pq_volume(K612,parameter!C$2-10,parameter!C$2,100000000)</f>
        <v>0</v>
      </c>
      <c r="U612" s="7">
        <f ca="1">IF(K612&lt;&gt;"",[1]!b_anal_yield_cnbd(K612,parameter!C$2,1),"")</f>
        <v>0</v>
      </c>
      <c r="V612" t="str">
        <f>[1]!b_info_interesttype(A612)</f>
        <v>浮动利率</v>
      </c>
      <c r="W612" t="str">
        <f>[1]!b_info_embeddedopt(A612)</f>
        <v>否</v>
      </c>
    </row>
    <row r="613" spans="1:23">
      <c r="A613" s="3" t="s">
        <v>1281</v>
      </c>
      <c r="B613" s="3" t="s">
        <v>1282</v>
      </c>
      <c r="C613" s="5">
        <v>39757</v>
      </c>
      <c r="D613" s="3"/>
      <c r="E613" s="6">
        <v>0</v>
      </c>
      <c r="F613" s="3"/>
      <c r="G613" s="3"/>
      <c r="H613" s="6">
        <v>3.35</v>
      </c>
      <c r="I613" s="3" t="s">
        <v>58</v>
      </c>
      <c r="J613" s="3" t="s">
        <v>59</v>
      </c>
      <c r="K613" s="1" t="str">
        <f t="shared" si="9"/>
        <v>080219.IB</v>
      </c>
      <c r="L613" s="1" t="str">
        <f>[1]!b_info_name(K613)</f>
        <v>08国开19</v>
      </c>
      <c r="M613" t="str">
        <f>[1]!b_info_carrydate(K613)</f>
        <v>2008-11-11</v>
      </c>
      <c r="N613" t="str">
        <f>[1]!b_info_maturitydate(K613)</f>
        <v>2018-11-11</v>
      </c>
      <c r="O613" s="7">
        <f>[1]!b_issue_issueprice(K613)</f>
        <v>100</v>
      </c>
      <c r="P613" s="7">
        <f>[1]!b_info_couponrate(K613)</f>
        <v>2.85</v>
      </c>
      <c r="Q613" t="str">
        <f>[1]!b_info_coupon(K613)</f>
        <v>附息</v>
      </c>
      <c r="R613">
        <f>[1]!b_info_interestfrequency(K613)</f>
        <v>1</v>
      </c>
      <c r="S613" t="str">
        <f>[1]!b_info_windl2type(K613)</f>
        <v>政策银行债</v>
      </c>
      <c r="T613" s="9">
        <f ca="1">[1]!b_pq_volume(K613,parameter!C$2-10,parameter!C$2,100000000)</f>
        <v>0</v>
      </c>
      <c r="U613" s="7">
        <f ca="1">IF(K613&lt;&gt;"",[1]!b_anal_yield_cnbd(K613,parameter!C$2,1),"")</f>
        <v>0</v>
      </c>
      <c r="V613" t="str">
        <f>[1]!b_info_interesttype(A613)</f>
        <v>累进利率</v>
      </c>
      <c r="W613" t="str">
        <f>[1]!b_info_embeddedopt(A613)</f>
        <v>是</v>
      </c>
    </row>
    <row r="614" spans="1:23">
      <c r="A614" s="3" t="s">
        <v>1283</v>
      </c>
      <c r="B614" s="3" t="s">
        <v>1284</v>
      </c>
      <c r="C614" s="5">
        <v>42683</v>
      </c>
      <c r="D614" s="3"/>
      <c r="E614" s="6">
        <v>0</v>
      </c>
      <c r="F614" s="3"/>
      <c r="G614" s="3"/>
      <c r="H614" s="6">
        <v>3.55</v>
      </c>
      <c r="I614" s="3" t="s">
        <v>62</v>
      </c>
      <c r="J614" s="3" t="s">
        <v>59</v>
      </c>
      <c r="K614" s="1" t="str">
        <f t="shared" si="9"/>
        <v>CDBHC16023.CMU</v>
      </c>
      <c r="L614" s="1" t="str">
        <f>[1]!b_info_name(K614)</f>
        <v>国开行 3.55% C2017</v>
      </c>
      <c r="M614" t="str">
        <f>[1]!b_info_carrydate(K614)</f>
        <v>2016-11-09</v>
      </c>
      <c r="N614" t="str">
        <f>[1]!b_info_maturitydate(K614)</f>
        <v>2017-11-09</v>
      </c>
      <c r="O614" s="7">
        <f>[1]!b_issue_issueprice(K614)</f>
        <v>100</v>
      </c>
      <c r="P614" s="7">
        <f>[1]!b_info_couponrate(K614)</f>
        <v>3.55</v>
      </c>
      <c r="Q614" t="str">
        <f>[1]!b_info_coupon(K614)</f>
        <v>到期一次还本付息</v>
      </c>
      <c r="R614">
        <f>[1]!b_info_interestfrequency(K614)</f>
        <v>0</v>
      </c>
      <c r="S614">
        <f>[1]!b_info_windl2type(K614)</f>
        <v>0</v>
      </c>
      <c r="T614" s="9">
        <f ca="1">[1]!b_pq_volume(K614,parameter!C$2-10,parameter!C$2,100000000)</f>
        <v>0</v>
      </c>
      <c r="U614" s="7">
        <f ca="1">IF(K614&lt;&gt;"",[1]!b_anal_yield_cnbd(K614,parameter!C$2,1),"")</f>
        <v>0</v>
      </c>
      <c r="V614" t="str">
        <f>[1]!b_info_interesttype(A614)</f>
        <v>固定利率</v>
      </c>
      <c r="W614" t="str">
        <f>[1]!b_info_embeddedopt(A614)</f>
        <v>否</v>
      </c>
    </row>
    <row r="615" spans="1:23">
      <c r="A615" s="3" t="s">
        <v>1285</v>
      </c>
      <c r="B615" s="3" t="s">
        <v>1286</v>
      </c>
      <c r="C615" s="5">
        <v>35326</v>
      </c>
      <c r="D615" s="3"/>
      <c r="E615" s="6">
        <v>0</v>
      </c>
      <c r="F615" s="3"/>
      <c r="G615" s="3"/>
      <c r="H615" s="6">
        <v>9.05</v>
      </c>
      <c r="I615" s="3" t="s">
        <v>58</v>
      </c>
      <c r="J615" s="3" t="s">
        <v>59</v>
      </c>
      <c r="K615" s="1" t="str">
        <f t="shared" si="9"/>
        <v>4026.IB</v>
      </c>
      <c r="L615" s="1" t="str">
        <f>[1]!b_info_name(K615)</f>
        <v>96国开82</v>
      </c>
      <c r="M615" t="str">
        <f>[1]!b_info_carrydate(K615)</f>
        <v>1996-09-18</v>
      </c>
      <c r="N615" t="str">
        <f>[1]!b_info_maturitydate(K615)</f>
        <v>2004-09-18</v>
      </c>
      <c r="O615" s="7">
        <f>[1]!b_issue_issueprice(K615)</f>
        <v>100</v>
      </c>
      <c r="P615" s="7">
        <f>[1]!b_info_couponrate(K615)</f>
        <v>9.05</v>
      </c>
      <c r="Q615" t="str">
        <f>[1]!b_info_coupon(K615)</f>
        <v>附息</v>
      </c>
      <c r="R615">
        <f>[1]!b_info_interestfrequency(K615)</f>
        <v>1</v>
      </c>
      <c r="S615" t="str">
        <f>[1]!b_info_windl2type(K615)</f>
        <v>政策银行债</v>
      </c>
      <c r="T615" s="9">
        <f ca="1">[1]!b_pq_volume(K615,parameter!C$2-10,parameter!C$2,100000000)</f>
        <v>0</v>
      </c>
      <c r="U615" s="7">
        <f ca="1">IF(K615&lt;&gt;"",[1]!b_anal_yield_cnbd(K615,parameter!C$2,1),"")</f>
        <v>0</v>
      </c>
      <c r="V615" t="str">
        <f>[1]!b_info_interesttype(A615)</f>
        <v>固定利率</v>
      </c>
      <c r="W615" t="str">
        <f>[1]!b_info_embeddedopt(A615)</f>
        <v>否</v>
      </c>
    </row>
    <row r="616" spans="1:23">
      <c r="A616" s="3" t="s">
        <v>1287</v>
      </c>
      <c r="B616" s="3" t="s">
        <v>1288</v>
      </c>
      <c r="C616" s="5">
        <v>39223</v>
      </c>
      <c r="D616" s="3"/>
      <c r="E616" s="6">
        <v>0</v>
      </c>
      <c r="F616" s="3"/>
      <c r="G616" s="3"/>
      <c r="H616" s="6">
        <v>2.1</v>
      </c>
      <c r="I616" s="3" t="s">
        <v>58</v>
      </c>
      <c r="J616" s="3" t="s">
        <v>59</v>
      </c>
      <c r="K616" s="1" t="str">
        <f t="shared" si="9"/>
        <v>070208.IB</v>
      </c>
      <c r="L616" s="1" t="str">
        <f>[1]!b_info_name(K616)</f>
        <v>07国开08</v>
      </c>
      <c r="M616" t="str">
        <f>[1]!b_info_carrydate(K616)</f>
        <v>2007-05-29</v>
      </c>
      <c r="N616" t="str">
        <f>[1]!b_info_maturitydate(K616)</f>
        <v>2017-05-29</v>
      </c>
      <c r="O616" s="7">
        <f>[1]!b_issue_issueprice(K616)</f>
        <v>100</v>
      </c>
      <c r="P616" s="7">
        <f>[1]!b_info_couponrate(K616)</f>
        <v>3.66</v>
      </c>
      <c r="Q616" t="str">
        <f>[1]!b_info_coupon(K616)</f>
        <v>附息</v>
      </c>
      <c r="R616">
        <f>[1]!b_info_interestfrequency(K616)</f>
        <v>1</v>
      </c>
      <c r="S616" t="str">
        <f>[1]!b_info_windl2type(K616)</f>
        <v>政策银行债</v>
      </c>
      <c r="T616" s="9">
        <f ca="1">[1]!b_pq_volume(K616,parameter!C$2-10,parameter!C$2,100000000)</f>
        <v>0</v>
      </c>
      <c r="U616" s="7">
        <f ca="1">IF(K616&lt;&gt;"",[1]!b_anal_yield_cnbd(K616,parameter!C$2,1),"")</f>
        <v>0</v>
      </c>
      <c r="V616" t="str">
        <f>[1]!b_info_interesttype(A616)</f>
        <v>浮动利率</v>
      </c>
      <c r="W616" t="str">
        <f>[1]!b_info_embeddedopt(A616)</f>
        <v>否</v>
      </c>
    </row>
    <row r="617" spans="1:23">
      <c r="A617" s="3" t="s">
        <v>1289</v>
      </c>
      <c r="B617" s="3" t="s">
        <v>1290</v>
      </c>
      <c r="C617" s="5">
        <v>37853</v>
      </c>
      <c r="D617" s="3"/>
      <c r="E617" s="6">
        <v>0</v>
      </c>
      <c r="F617" s="3"/>
      <c r="G617" s="3"/>
      <c r="H617" s="6">
        <v>2.77</v>
      </c>
      <c r="I617" s="3" t="s">
        <v>58</v>
      </c>
      <c r="J617" s="3" t="s">
        <v>59</v>
      </c>
      <c r="K617" s="1" t="str">
        <f t="shared" si="9"/>
        <v>0302150.IB</v>
      </c>
      <c r="L617" s="1" t="str">
        <f>[1]!b_info_name(K617)</f>
        <v>03国开15</v>
      </c>
      <c r="M617" t="str">
        <f>[1]!b_info_carrydate(K617)</f>
        <v>2003-08-28</v>
      </c>
      <c r="N617" t="str">
        <f>[1]!b_info_maturitydate(K617)</f>
        <v>2013-08-28</v>
      </c>
      <c r="O617" s="7">
        <f>[1]!b_issue_issueprice(K617)</f>
        <v>100</v>
      </c>
      <c r="P617" s="7">
        <f>[1]!b_info_couponrate(K617)</f>
        <v>2.77</v>
      </c>
      <c r="Q617" t="str">
        <f>[1]!b_info_coupon(K617)</f>
        <v>附息</v>
      </c>
      <c r="R617">
        <f>[1]!b_info_interestfrequency(K617)</f>
        <v>1</v>
      </c>
      <c r="S617" t="str">
        <f>[1]!b_info_windl2type(K617)</f>
        <v>政策银行债</v>
      </c>
      <c r="T617" s="9">
        <f ca="1">[1]!b_pq_volume(K617,parameter!C$2-10,parameter!C$2,100000000)</f>
        <v>0</v>
      </c>
      <c r="U617" s="7">
        <f ca="1">IF(K617&lt;&gt;"",[1]!b_anal_yield_cnbd(K617,parameter!C$2,1),"")</f>
        <v>0</v>
      </c>
      <c r="V617" t="str">
        <f>[1]!b_info_interesttype(A617)</f>
        <v>固定利率</v>
      </c>
      <c r="W617" t="str">
        <f>[1]!b_info_embeddedopt(A617)</f>
        <v>是</v>
      </c>
    </row>
    <row r="618" spans="1:23">
      <c r="A618" s="3" t="s">
        <v>1291</v>
      </c>
      <c r="B618" s="3" t="s">
        <v>1292</v>
      </c>
      <c r="C618" s="5">
        <v>39372</v>
      </c>
      <c r="D618" s="3"/>
      <c r="E618" s="6">
        <v>0</v>
      </c>
      <c r="F618" s="3"/>
      <c r="G618" s="3"/>
      <c r="H618" s="6">
        <v>3.86</v>
      </c>
      <c r="I618" s="3" t="s">
        <v>58</v>
      </c>
      <c r="J618" s="3" t="s">
        <v>59</v>
      </c>
      <c r="K618" s="1" t="str">
        <f t="shared" si="9"/>
        <v>070223.IB</v>
      </c>
      <c r="L618" s="1" t="str">
        <f>[1]!b_info_name(K618)</f>
        <v>07国开23</v>
      </c>
      <c r="M618" t="str">
        <f>[1]!b_info_carrydate(K618)</f>
        <v>2007-11-15</v>
      </c>
      <c r="N618" t="str">
        <f>[1]!b_info_maturitydate(K618)</f>
        <v>2008-11-15</v>
      </c>
      <c r="O618" s="7">
        <f>[1]!b_issue_issueprice(K618)</f>
        <v>100</v>
      </c>
      <c r="P618" s="7">
        <f>[1]!b_info_couponrate(K618)</f>
        <v>3.86</v>
      </c>
      <c r="Q618" t="str">
        <f>[1]!b_info_coupon(K618)</f>
        <v>附息</v>
      </c>
      <c r="R618">
        <f>[1]!b_info_interestfrequency(K618)</f>
        <v>2</v>
      </c>
      <c r="S618" t="str">
        <f>[1]!b_info_windl2type(K618)</f>
        <v>政策银行债</v>
      </c>
      <c r="T618" s="9">
        <f ca="1">[1]!b_pq_volume(K618,parameter!C$2-10,parameter!C$2,100000000)</f>
        <v>0</v>
      </c>
      <c r="U618" s="7">
        <f ca="1">IF(K618&lt;&gt;"",[1]!b_anal_yield_cnbd(K618,parameter!C$2,1),"")</f>
        <v>0</v>
      </c>
      <c r="V618" t="str">
        <f>[1]!b_info_interesttype(A618)</f>
        <v>固定利率</v>
      </c>
      <c r="W618" t="str">
        <f>[1]!b_info_embeddedopt(A618)</f>
        <v>是</v>
      </c>
    </row>
    <row r="619" spans="1:23">
      <c r="A619" s="3" t="s">
        <v>1293</v>
      </c>
      <c r="B619" s="3" t="s">
        <v>192</v>
      </c>
      <c r="C619" s="5">
        <v>41410</v>
      </c>
      <c r="D619" s="3"/>
      <c r="E619" s="6">
        <v>0</v>
      </c>
      <c r="F619" s="3"/>
      <c r="G619" s="3"/>
      <c r="H619" s="6">
        <v>2.45</v>
      </c>
      <c r="I619" s="3" t="s">
        <v>62</v>
      </c>
      <c r="J619" s="3" t="s">
        <v>59</v>
      </c>
      <c r="K619" s="1" t="str">
        <f t="shared" si="9"/>
        <v>CDBHC13057.CMU</v>
      </c>
      <c r="L619" s="1" t="str">
        <f>[1]!b_info_name(K619)</f>
        <v>国开行存款证2014</v>
      </c>
      <c r="M619" t="str">
        <f>[1]!b_info_carrydate(K619)</f>
        <v>2013-05-16</v>
      </c>
      <c r="N619" t="str">
        <f>[1]!b_info_maturitydate(K619)</f>
        <v>2014-05-16</v>
      </c>
      <c r="O619" s="7">
        <f>[1]!b_issue_issueprice(K619)</f>
        <v>100</v>
      </c>
      <c r="P619" s="7">
        <f>[1]!b_info_couponrate(K619)</f>
        <v>2.45</v>
      </c>
      <c r="Q619" t="str">
        <f>[1]!b_info_coupon(K619)</f>
        <v>到期一次还本付息</v>
      </c>
      <c r="R619">
        <f>[1]!b_info_interestfrequency(K619)</f>
        <v>0</v>
      </c>
      <c r="S619">
        <f>[1]!b_info_windl2type(K619)</f>
        <v>0</v>
      </c>
      <c r="T619" s="9">
        <f ca="1">[1]!b_pq_volume(K619,parameter!C$2-10,parameter!C$2,100000000)</f>
        <v>0</v>
      </c>
      <c r="U619" s="7">
        <f ca="1">IF(K619&lt;&gt;"",[1]!b_anal_yield_cnbd(K619,parameter!C$2,1),"")</f>
        <v>0</v>
      </c>
      <c r="V619" t="str">
        <f>[1]!b_info_interesttype(A619)</f>
        <v>固定利率</v>
      </c>
      <c r="W619" t="str">
        <f>[1]!b_info_embeddedopt(A619)</f>
        <v>否</v>
      </c>
    </row>
    <row r="620" spans="1:23">
      <c r="A620" s="3" t="s">
        <v>1294</v>
      </c>
      <c r="B620" s="3" t="s">
        <v>1295</v>
      </c>
      <c r="C620" s="5">
        <v>42081</v>
      </c>
      <c r="D620" s="3"/>
      <c r="E620" s="6">
        <v>0</v>
      </c>
      <c r="F620" s="3" t="s">
        <v>76</v>
      </c>
      <c r="G620" s="3"/>
      <c r="H620" s="6">
        <v>4.2</v>
      </c>
      <c r="I620" s="3" t="s">
        <v>77</v>
      </c>
      <c r="J620" s="3" t="s">
        <v>59</v>
      </c>
      <c r="K620" s="1" t="str">
        <f t="shared" si="9"/>
        <v>1589052.IB</v>
      </c>
      <c r="L620" s="1" t="str">
        <f>[1]!b_info_name(K620)</f>
        <v>15开元1A3</v>
      </c>
      <c r="M620" t="str">
        <f>[1]!b_info_carrydate(K620)</f>
        <v>2015-03-20</v>
      </c>
      <c r="N620" t="str">
        <f>[1]!b_info_maturitydate(K620)</f>
        <v>2018-01-12</v>
      </c>
      <c r="O620" s="7">
        <f>[1]!b_issue_issueprice(K620)</f>
        <v>100</v>
      </c>
      <c r="P620" s="7">
        <f>[1]!b_info_couponrate(K620)</f>
        <v>5.2</v>
      </c>
      <c r="Q620" t="str">
        <f>[1]!b_info_coupon(K620)</f>
        <v>附息</v>
      </c>
      <c r="R620">
        <f>[1]!b_info_interestfrequency(K620)</f>
        <v>4</v>
      </c>
      <c r="S620" t="str">
        <f>[1]!b_info_windl2type(K620)</f>
        <v>银保监会主管ABS</v>
      </c>
      <c r="T620" s="9">
        <f ca="1">[1]!b_pq_volume(K620,parameter!C$2-10,parameter!C$2,100000000)</f>
        <v>0</v>
      </c>
      <c r="U620" s="7">
        <f ca="1">IF(K620&lt;&gt;"",[1]!b_anal_yield_cnbd(K620,parameter!C$2,1),"")</f>
        <v>0</v>
      </c>
      <c r="V620" t="str">
        <f>[1]!b_info_interesttype(A620)</f>
        <v>浮动利率</v>
      </c>
      <c r="W620" t="str">
        <f>[1]!b_info_embeddedopt(A620)</f>
        <v>否</v>
      </c>
    </row>
    <row r="621" spans="1:23">
      <c r="A621" s="3" t="s">
        <v>1296</v>
      </c>
      <c r="B621" s="3" t="s">
        <v>1297</v>
      </c>
      <c r="C621" s="5">
        <v>45175</v>
      </c>
      <c r="D621" s="3" t="s">
        <v>1298</v>
      </c>
      <c r="E621" s="6">
        <v>20</v>
      </c>
      <c r="F621" s="3"/>
      <c r="G621" s="3"/>
      <c r="H621" s="6">
        <v>2</v>
      </c>
      <c r="I621" s="3" t="s">
        <v>58</v>
      </c>
      <c r="J621" s="3" t="s">
        <v>59</v>
      </c>
      <c r="K621" s="1" t="str">
        <f t="shared" si="9"/>
        <v>018022.SH</v>
      </c>
      <c r="L621" s="1" t="str">
        <f>[1]!b_info_name(K621)</f>
        <v>国开2304</v>
      </c>
      <c r="M621" t="str">
        <f>[1]!b_info_carrydate(K621)</f>
        <v>2023-09-08</v>
      </c>
      <c r="N621" t="str">
        <f>[1]!b_info_maturitydate(K621)</f>
        <v>2025-09-08</v>
      </c>
      <c r="O621" s="7">
        <f>[1]!b_issue_issueprice(K621)</f>
        <v>100</v>
      </c>
      <c r="P621" s="7">
        <f>[1]!b_info_couponrate(K621)</f>
        <v>2</v>
      </c>
      <c r="Q621" t="str">
        <f>[1]!b_info_coupon(K621)</f>
        <v>附息</v>
      </c>
      <c r="R621">
        <f>[1]!b_info_interestfrequency(K621)</f>
        <v>1</v>
      </c>
      <c r="S621" t="str">
        <f>[1]!b_info_windl2type(K621)</f>
        <v>政策银行债</v>
      </c>
      <c r="T621" s="9">
        <f ca="1">[1]!b_pq_volume(K621,parameter!C$2-10,parameter!C$2,100000000)</f>
        <v>0</v>
      </c>
      <c r="U621" s="7">
        <f ca="1">IF(K621&lt;&gt;"",[1]!b_anal_yield_cnbd(K621,parameter!C$2,1),"")</f>
        <v>2.4576</v>
      </c>
      <c r="V621" t="str">
        <f>[1]!b_info_interesttype(A621)</f>
        <v>固定利率</v>
      </c>
      <c r="W621" t="str">
        <f>[1]!b_info_embeddedopt(A621)</f>
        <v>否</v>
      </c>
    </row>
    <row r="622" spans="1:23">
      <c r="A622" s="3" t="s">
        <v>1299</v>
      </c>
      <c r="B622" s="3" t="s">
        <v>1300</v>
      </c>
      <c r="C622" s="5">
        <v>43256</v>
      </c>
      <c r="D622" s="3"/>
      <c r="E622" s="6">
        <v>0</v>
      </c>
      <c r="F622" s="3"/>
      <c r="G622" s="3"/>
      <c r="H622" s="6">
        <v>0</v>
      </c>
      <c r="I622" s="3" t="s">
        <v>77</v>
      </c>
      <c r="J622" s="3" t="s">
        <v>59</v>
      </c>
      <c r="K622" s="1" t="str">
        <f t="shared" si="9"/>
        <v>1889106.IB</v>
      </c>
      <c r="L622" s="1" t="str">
        <f>[1]!b_info_name(K622)</f>
        <v>18开元1C</v>
      </c>
      <c r="M622" t="str">
        <f>[1]!b_info_carrydate(K622)</f>
        <v>2018-06-08</v>
      </c>
      <c r="N622" t="str">
        <f>[1]!b_info_maturitydate(K622)</f>
        <v>2019-12-22</v>
      </c>
      <c r="O622" s="7">
        <f>[1]!b_issue_issueprice(K622)</f>
        <v>100</v>
      </c>
      <c r="P622" s="7">
        <f>[1]!b_info_couponrate(K622)</f>
        <v>0</v>
      </c>
      <c r="Q622" t="str">
        <f>[1]!b_info_coupon(K622)</f>
        <v>到期一次还本付息</v>
      </c>
      <c r="R622">
        <f>[1]!b_info_interestfrequency(K622)</f>
        <v>0</v>
      </c>
      <c r="S622" t="str">
        <f>[1]!b_info_windl2type(K622)</f>
        <v>银保监会主管ABS</v>
      </c>
      <c r="T622" s="9">
        <f ca="1">[1]!b_pq_volume(K622,parameter!C$2-10,parameter!C$2,100000000)</f>
        <v>0</v>
      </c>
      <c r="U622" s="7">
        <f ca="1">IF(K622&lt;&gt;"",[1]!b_anal_yield_cnbd(K622,parameter!C$2,1),"")</f>
        <v>0</v>
      </c>
      <c r="V622" t="str">
        <f>[1]!b_info_interesttype(A622)</f>
        <v>固定利率</v>
      </c>
      <c r="W622" t="str">
        <f>[1]!b_info_embeddedopt(A622)</f>
        <v>否</v>
      </c>
    </row>
    <row r="623" spans="1:23">
      <c r="A623" s="3" t="s">
        <v>1301</v>
      </c>
      <c r="B623" s="3" t="s">
        <v>1302</v>
      </c>
      <c r="C623" s="5">
        <v>36614</v>
      </c>
      <c r="D623" s="3"/>
      <c r="E623" s="6">
        <v>0</v>
      </c>
      <c r="F623" s="3"/>
      <c r="G623" s="3"/>
      <c r="H623" s="6">
        <v>3.105</v>
      </c>
      <c r="I623" s="3" t="s">
        <v>58</v>
      </c>
      <c r="J623" s="3" t="s">
        <v>59</v>
      </c>
      <c r="K623" s="1" t="str">
        <f t="shared" si="9"/>
        <v>000201.IB</v>
      </c>
      <c r="L623" s="1" t="str">
        <f>[1]!b_info_name(K623)</f>
        <v>00国开01</v>
      </c>
      <c r="M623" t="str">
        <f>[1]!b_info_carrydate(K623)</f>
        <v>2000-04-04</v>
      </c>
      <c r="N623" t="str">
        <f>[1]!b_info_maturitydate(K623)</f>
        <v>2010-04-04</v>
      </c>
      <c r="O623" s="7">
        <f>[1]!b_issue_issueprice(K623)</f>
        <v>100</v>
      </c>
      <c r="P623" s="7">
        <f>[1]!b_info_couponrate(K623)</f>
        <v>3.105</v>
      </c>
      <c r="Q623" t="str">
        <f>[1]!b_info_coupon(K623)</f>
        <v>附息</v>
      </c>
      <c r="R623">
        <f>[1]!b_info_interestfrequency(K623)</f>
        <v>1</v>
      </c>
      <c r="S623" t="str">
        <f>[1]!b_info_windl2type(K623)</f>
        <v>政策银行债</v>
      </c>
      <c r="T623" s="9">
        <f ca="1">[1]!b_pq_volume(K623,parameter!C$2-10,parameter!C$2,100000000)</f>
        <v>0</v>
      </c>
      <c r="U623" s="7">
        <f ca="1">IF(K623&lt;&gt;"",[1]!b_anal_yield_cnbd(K623,parameter!C$2,1),"")</f>
        <v>0</v>
      </c>
      <c r="V623" t="str">
        <f>[1]!b_info_interesttype(A623)</f>
        <v>浮动利率</v>
      </c>
      <c r="W623" t="str">
        <f>[1]!b_info_embeddedopt(A623)</f>
        <v>否</v>
      </c>
    </row>
    <row r="624" spans="1:23">
      <c r="A624" s="3" t="s">
        <v>1303</v>
      </c>
      <c r="B624" s="3" t="s">
        <v>1304</v>
      </c>
      <c r="C624" s="5">
        <v>41366</v>
      </c>
      <c r="D624" s="3"/>
      <c r="E624" s="6">
        <v>0</v>
      </c>
      <c r="F624" s="3"/>
      <c r="G624" s="3"/>
      <c r="H624" s="6">
        <v>4.77</v>
      </c>
      <c r="I624" s="3" t="s">
        <v>58</v>
      </c>
      <c r="J624" s="3" t="s">
        <v>59</v>
      </c>
      <c r="K624" s="1" t="str">
        <f t="shared" si="9"/>
        <v>130216.IB</v>
      </c>
      <c r="L624" s="1" t="str">
        <f>[1]!b_info_name(K624)</f>
        <v>13国开16</v>
      </c>
      <c r="M624" t="str">
        <f>[1]!b_info_carrydate(K624)</f>
        <v>2013-04-08</v>
      </c>
      <c r="N624" t="str">
        <f>[1]!b_info_maturitydate(K624)</f>
        <v>2018-04-08</v>
      </c>
      <c r="O624" s="7">
        <f>[1]!b_issue_issueprice(K624)</f>
        <v>100</v>
      </c>
      <c r="P624" s="7">
        <f>[1]!b_info_couponrate(K624)</f>
        <v>3.89</v>
      </c>
      <c r="Q624" t="str">
        <f>[1]!b_info_coupon(K624)</f>
        <v>附息</v>
      </c>
      <c r="R624">
        <f>[1]!b_info_interestfrequency(K624)</f>
        <v>4</v>
      </c>
      <c r="S624" t="str">
        <f>[1]!b_info_windl2type(K624)</f>
        <v>政策银行债</v>
      </c>
      <c r="T624" s="9">
        <f ca="1">[1]!b_pq_volume(K624,parameter!C$2-10,parameter!C$2,100000000)</f>
        <v>0</v>
      </c>
      <c r="U624" s="7">
        <f ca="1">IF(K624&lt;&gt;"",[1]!b_anal_yield_cnbd(K624,parameter!C$2,1),"")</f>
        <v>0</v>
      </c>
      <c r="V624" t="str">
        <f>[1]!b_info_interesttype(A624)</f>
        <v>浮动利率</v>
      </c>
      <c r="W624" t="str">
        <f>[1]!b_info_embeddedopt(A624)</f>
        <v>否</v>
      </c>
    </row>
    <row r="625" spans="1:23">
      <c r="A625" s="3" t="s">
        <v>1305</v>
      </c>
      <c r="B625" s="3" t="s">
        <v>1306</v>
      </c>
      <c r="C625" s="5">
        <v>40987</v>
      </c>
      <c r="D625" s="3"/>
      <c r="E625" s="6">
        <v>0</v>
      </c>
      <c r="F625" s="3"/>
      <c r="G625" s="3"/>
      <c r="H625" s="6">
        <v>4.21</v>
      </c>
      <c r="I625" s="3" t="s">
        <v>58</v>
      </c>
      <c r="J625" s="3" t="s">
        <v>59</v>
      </c>
      <c r="K625" s="1" t="str">
        <f t="shared" si="9"/>
        <v>120213.IB</v>
      </c>
      <c r="L625" s="1" t="str">
        <f>[1]!b_info_name(K625)</f>
        <v>12国开13</v>
      </c>
      <c r="M625" t="str">
        <f>[1]!b_info_carrydate(K625)</f>
        <v>2012-03-22</v>
      </c>
      <c r="N625" t="str">
        <f>[1]!b_info_maturitydate(K625)</f>
        <v>2022-03-22</v>
      </c>
      <c r="O625" s="7">
        <f>[1]!b_issue_issueprice(K625)</f>
        <v>100</v>
      </c>
      <c r="P625" s="7">
        <f>[1]!b_info_couponrate(K625)</f>
        <v>4.21</v>
      </c>
      <c r="Q625" t="str">
        <f>[1]!b_info_coupon(K625)</f>
        <v>附息</v>
      </c>
      <c r="R625">
        <f>[1]!b_info_interestfrequency(K625)</f>
        <v>1</v>
      </c>
      <c r="S625" t="str">
        <f>[1]!b_info_windl2type(K625)</f>
        <v>政策银行债</v>
      </c>
      <c r="T625" s="9">
        <f ca="1">[1]!b_pq_volume(K625,parameter!C$2-10,parameter!C$2,100000000)</f>
        <v>0</v>
      </c>
      <c r="U625" s="7">
        <f ca="1">IF(K625&lt;&gt;"",[1]!b_anal_yield_cnbd(K625,parameter!C$2,1),"")</f>
        <v>0</v>
      </c>
      <c r="V625" t="str">
        <f>[1]!b_info_interesttype(A625)</f>
        <v>固定利率</v>
      </c>
      <c r="W625" t="str">
        <f>[1]!b_info_embeddedopt(A625)</f>
        <v>否</v>
      </c>
    </row>
    <row r="626" spans="1:23">
      <c r="A626" s="3" t="s">
        <v>1307</v>
      </c>
      <c r="B626" s="3" t="s">
        <v>1308</v>
      </c>
      <c r="C626" s="5">
        <v>35765</v>
      </c>
      <c r="D626" s="3"/>
      <c r="E626" s="6">
        <v>0</v>
      </c>
      <c r="F626" s="3"/>
      <c r="G626" s="3"/>
      <c r="H626" s="6">
        <v>3.25</v>
      </c>
      <c r="I626" s="3" t="s">
        <v>58</v>
      </c>
      <c r="J626" s="3" t="s">
        <v>59</v>
      </c>
      <c r="K626" s="1" t="str">
        <f t="shared" si="9"/>
        <v>9002.IB</v>
      </c>
      <c r="L626" s="1" t="str">
        <f>[1]!b_info_name(K626)</f>
        <v>97政策债</v>
      </c>
      <c r="M626" t="str">
        <f>[1]!b_info_carrydate(K626)</f>
        <v>1997-12-01</v>
      </c>
      <c r="N626" t="str">
        <f>[1]!b_info_maturitydate(K626)</f>
        <v>2005-12-01</v>
      </c>
      <c r="O626" s="7">
        <f>[1]!b_issue_issueprice(K626)</f>
        <v>100</v>
      </c>
      <c r="P626" s="7">
        <f>[1]!b_info_couponrate(K626)</f>
        <v>6.67</v>
      </c>
      <c r="Q626" t="str">
        <f>[1]!b_info_coupon(K626)</f>
        <v>附息</v>
      </c>
      <c r="R626">
        <f>[1]!b_info_interestfrequency(K626)</f>
        <v>1</v>
      </c>
      <c r="S626" t="str">
        <f>[1]!b_info_windl2type(K626)</f>
        <v>政策银行债</v>
      </c>
      <c r="T626" s="9">
        <f ca="1">[1]!b_pq_volume(K626,parameter!C$2-10,parameter!C$2,100000000)</f>
        <v>0</v>
      </c>
      <c r="U626" s="7">
        <f ca="1">IF(K626&lt;&gt;"",[1]!b_anal_yield_cnbd(K626,parameter!C$2,1),"")</f>
        <v>0</v>
      </c>
      <c r="V626" t="str">
        <f>[1]!b_info_interesttype(A626)</f>
        <v>浮动利率</v>
      </c>
      <c r="W626" t="str">
        <f>[1]!b_info_embeddedopt(A626)</f>
        <v>否</v>
      </c>
    </row>
    <row r="627" spans="1:23">
      <c r="A627" s="3" t="s">
        <v>1309</v>
      </c>
      <c r="B627" s="3" t="s">
        <v>1310</v>
      </c>
      <c r="C627" s="5">
        <v>38573</v>
      </c>
      <c r="D627" s="3"/>
      <c r="E627" s="6">
        <v>0</v>
      </c>
      <c r="F627" s="3"/>
      <c r="G627" s="3"/>
      <c r="H627" s="6">
        <v>0.73438</v>
      </c>
      <c r="I627" s="3" t="s">
        <v>58</v>
      </c>
      <c r="J627" s="3" t="s">
        <v>59</v>
      </c>
      <c r="K627" s="1" t="str">
        <f t="shared" si="9"/>
        <v>0502019.IB</v>
      </c>
      <c r="L627" s="1" t="str">
        <f>[1]!b_info_name(K627)</f>
        <v>05国开美元1</v>
      </c>
      <c r="M627" t="str">
        <f>[1]!b_info_carrydate(K627)</f>
        <v>2005-08-16</v>
      </c>
      <c r="N627" t="str">
        <f>[1]!b_info_maturitydate(K627)</f>
        <v>2010-08-16</v>
      </c>
      <c r="O627" s="7">
        <f>[1]!b_issue_issueprice(K627)</f>
        <v>100</v>
      </c>
      <c r="P627" s="7">
        <f>[1]!b_info_couponrate(K627)</f>
        <v>4.3731</v>
      </c>
      <c r="Q627" t="str">
        <f>[1]!b_info_coupon(K627)</f>
        <v>附息</v>
      </c>
      <c r="R627">
        <f>[1]!b_info_interestfrequency(K627)</f>
        <v>2</v>
      </c>
      <c r="S627" t="str">
        <f>[1]!b_info_windl2type(K627)</f>
        <v>政策银行债</v>
      </c>
      <c r="T627" s="9">
        <f ca="1">[1]!b_pq_volume(K627,parameter!C$2-10,parameter!C$2,100000000)</f>
        <v>0</v>
      </c>
      <c r="U627" s="7">
        <f ca="1">IF(K627&lt;&gt;"",[1]!b_anal_yield_cnbd(K627,parameter!C$2,1),"")</f>
        <v>0</v>
      </c>
      <c r="V627" t="str">
        <f>[1]!b_info_interesttype(A627)</f>
        <v>浮动利率</v>
      </c>
      <c r="W627" t="str">
        <f>[1]!b_info_embeddedopt(A627)</f>
        <v>否</v>
      </c>
    </row>
    <row r="628" spans="1:23">
      <c r="A628" s="3" t="s">
        <v>1311</v>
      </c>
      <c r="B628" s="3" t="s">
        <v>1312</v>
      </c>
      <c r="C628" s="5">
        <v>37874</v>
      </c>
      <c r="D628" s="3"/>
      <c r="E628" s="6">
        <v>0</v>
      </c>
      <c r="F628" s="3"/>
      <c r="G628" s="3"/>
      <c r="H628" s="6">
        <v>2.76</v>
      </c>
      <c r="I628" s="3" t="s">
        <v>58</v>
      </c>
      <c r="J628" s="3" t="s">
        <v>59</v>
      </c>
      <c r="K628" s="1" t="str">
        <f t="shared" si="9"/>
        <v>030219.IB</v>
      </c>
      <c r="L628" s="1" t="str">
        <f>[1]!b_info_name(K628)</f>
        <v>03国开19</v>
      </c>
      <c r="M628" t="str">
        <f>[1]!b_info_carrydate(K628)</f>
        <v>2003-09-15</v>
      </c>
      <c r="N628" t="str">
        <f>[1]!b_info_maturitydate(K628)</f>
        <v>2006-09-15</v>
      </c>
      <c r="O628" s="7">
        <f>[1]!b_issue_issueprice(K628)</f>
        <v>100</v>
      </c>
      <c r="P628" s="7">
        <f>[1]!b_info_couponrate(K628)</f>
        <v>2.76</v>
      </c>
      <c r="Q628" t="str">
        <f>[1]!b_info_coupon(K628)</f>
        <v>附息</v>
      </c>
      <c r="R628">
        <f>[1]!b_info_interestfrequency(K628)</f>
        <v>2</v>
      </c>
      <c r="S628" t="str">
        <f>[1]!b_info_windl2type(K628)</f>
        <v>政策银行债</v>
      </c>
      <c r="T628" s="9">
        <f ca="1">[1]!b_pq_volume(K628,parameter!C$2-10,parameter!C$2,100000000)</f>
        <v>0</v>
      </c>
      <c r="U628" s="7">
        <f ca="1">IF(K628&lt;&gt;"",[1]!b_anal_yield_cnbd(K628,parameter!C$2,1),"")</f>
        <v>0</v>
      </c>
      <c r="V628" t="str">
        <f>[1]!b_info_interesttype(A628)</f>
        <v>固定利率</v>
      </c>
      <c r="W628" t="str">
        <f>[1]!b_info_embeddedopt(A628)</f>
        <v>是</v>
      </c>
    </row>
    <row r="629" spans="1:23">
      <c r="A629" s="3" t="s">
        <v>1313</v>
      </c>
      <c r="B629" s="3" t="s">
        <v>1314</v>
      </c>
      <c r="C629" s="5">
        <v>36482</v>
      </c>
      <c r="D629" s="3"/>
      <c r="E629" s="6">
        <v>0</v>
      </c>
      <c r="F629" s="3"/>
      <c r="G629" s="3"/>
      <c r="H629" s="6">
        <v>4.695</v>
      </c>
      <c r="I629" s="3" t="s">
        <v>58</v>
      </c>
      <c r="J629" s="3" t="s">
        <v>59</v>
      </c>
      <c r="K629" s="1" t="str">
        <f t="shared" si="9"/>
        <v>9026.IB</v>
      </c>
      <c r="L629" s="1" t="str">
        <f>[1]!b_info_name(K629)</f>
        <v>99国开11</v>
      </c>
      <c r="M629" t="str">
        <f>[1]!b_info_carrydate(K629)</f>
        <v>1999-11-22</v>
      </c>
      <c r="N629" t="str">
        <f>[1]!b_info_maturitydate(K629)</f>
        <v>2009-11-22</v>
      </c>
      <c r="O629" s="7">
        <f>[1]!b_issue_issueprice(K629)</f>
        <v>100</v>
      </c>
      <c r="P629" s="7">
        <f>[1]!b_info_couponrate(K629)</f>
        <v>3.345</v>
      </c>
      <c r="Q629" t="str">
        <f>[1]!b_info_coupon(K629)</f>
        <v>附息</v>
      </c>
      <c r="R629">
        <f>[1]!b_info_interestfrequency(K629)</f>
        <v>1</v>
      </c>
      <c r="S629" t="str">
        <f>[1]!b_info_windl2type(K629)</f>
        <v>政策银行债</v>
      </c>
      <c r="T629" s="9">
        <f ca="1">[1]!b_pq_volume(K629,parameter!C$2-10,parameter!C$2,100000000)</f>
        <v>0</v>
      </c>
      <c r="U629" s="7">
        <f ca="1">IF(K629&lt;&gt;"",[1]!b_anal_yield_cnbd(K629,parameter!C$2,1),"")</f>
        <v>0</v>
      </c>
      <c r="V629" t="str">
        <f>[1]!b_info_interesttype(A629)</f>
        <v>浮动利率</v>
      </c>
      <c r="W629" t="str">
        <f>[1]!b_info_embeddedopt(A629)</f>
        <v>否</v>
      </c>
    </row>
    <row r="630" spans="1:23">
      <c r="A630" s="3" t="s">
        <v>1315</v>
      </c>
      <c r="B630" s="3" t="s">
        <v>1316</v>
      </c>
      <c r="C630" s="5">
        <v>41066</v>
      </c>
      <c r="D630" s="3"/>
      <c r="E630" s="6">
        <v>0</v>
      </c>
      <c r="F630" s="3"/>
      <c r="G630" s="3"/>
      <c r="H630" s="6">
        <v>2.43</v>
      </c>
      <c r="I630" s="3" t="s">
        <v>58</v>
      </c>
      <c r="J630" s="3" t="s">
        <v>59</v>
      </c>
      <c r="K630" s="1" t="str">
        <f t="shared" si="9"/>
        <v>1202201.IB</v>
      </c>
      <c r="L630" s="1" t="str">
        <f>[1]!b_info_name(K630)</f>
        <v>12国开201</v>
      </c>
      <c r="M630" t="str">
        <f>[1]!b_info_carrydate(K630)</f>
        <v>2012-06-06</v>
      </c>
      <c r="N630" t="str">
        <f>[1]!b_info_maturitydate(K630)</f>
        <v>2022-06-06</v>
      </c>
      <c r="O630" s="7">
        <f>[1]!b_issue_issueprice(K630)</f>
        <v>100</v>
      </c>
      <c r="P630" s="7">
        <f>[1]!b_info_couponrate(K630)</f>
        <v>4.43</v>
      </c>
      <c r="Q630" t="str">
        <f>[1]!b_info_coupon(K630)</f>
        <v>附息</v>
      </c>
      <c r="R630">
        <f>[1]!b_info_interestfrequency(K630)</f>
        <v>2</v>
      </c>
      <c r="S630" t="str">
        <f>[1]!b_info_windl2type(K630)</f>
        <v>政策银行债</v>
      </c>
      <c r="T630" s="9">
        <f ca="1">[1]!b_pq_volume(K630,parameter!C$2-10,parameter!C$2,100000000)</f>
        <v>0</v>
      </c>
      <c r="U630" s="7">
        <f ca="1">IF(K630&lt;&gt;"",[1]!b_anal_yield_cnbd(K630,parameter!C$2,1),"")</f>
        <v>0</v>
      </c>
      <c r="V630" t="str">
        <f>[1]!b_info_interesttype(A630)</f>
        <v>浮动利率</v>
      </c>
      <c r="W630" t="str">
        <f>[1]!b_info_embeddedopt(A630)</f>
        <v>否</v>
      </c>
    </row>
    <row r="631" spans="1:23">
      <c r="A631" s="3" t="s">
        <v>1317</v>
      </c>
      <c r="B631" s="3" t="s">
        <v>1318</v>
      </c>
      <c r="C631" s="5">
        <v>35738</v>
      </c>
      <c r="D631" s="3"/>
      <c r="E631" s="6">
        <v>0</v>
      </c>
      <c r="F631" s="3"/>
      <c r="G631" s="3"/>
      <c r="H631" s="6">
        <v>6.84</v>
      </c>
      <c r="I631" s="3" t="s">
        <v>58</v>
      </c>
      <c r="J631" s="3" t="s">
        <v>59</v>
      </c>
      <c r="K631" s="1" t="str">
        <f t="shared" si="9"/>
        <v>4043.IB</v>
      </c>
      <c r="L631" s="1" t="str">
        <f>[1]!b_info_name(K631)</f>
        <v>97国开57</v>
      </c>
      <c r="M631" t="str">
        <f>[1]!b_info_carrydate(K631)</f>
        <v>1997-11-04</v>
      </c>
      <c r="N631" t="str">
        <f>[1]!b_info_maturitydate(K631)</f>
        <v>2002-11-04</v>
      </c>
      <c r="O631" s="7">
        <f>[1]!b_issue_issueprice(K631)</f>
        <v>100</v>
      </c>
      <c r="P631" s="7">
        <f>[1]!b_info_couponrate(K631)</f>
        <v>6.84</v>
      </c>
      <c r="Q631" t="str">
        <f>[1]!b_info_coupon(K631)</f>
        <v>附息</v>
      </c>
      <c r="R631">
        <f>[1]!b_info_interestfrequency(K631)</f>
        <v>1</v>
      </c>
      <c r="S631" t="str">
        <f>[1]!b_info_windl2type(K631)</f>
        <v>政策银行债</v>
      </c>
      <c r="T631" s="9">
        <f ca="1">[1]!b_pq_volume(K631,parameter!C$2-10,parameter!C$2,100000000)</f>
        <v>0</v>
      </c>
      <c r="U631" s="7">
        <f ca="1">IF(K631&lt;&gt;"",[1]!b_anal_yield_cnbd(K631,parameter!C$2,1),"")</f>
        <v>0</v>
      </c>
      <c r="V631" t="str">
        <f>[1]!b_info_interesttype(A631)</f>
        <v>固定利率</v>
      </c>
      <c r="W631" t="str">
        <f>[1]!b_info_embeddedopt(A631)</f>
        <v>否</v>
      </c>
    </row>
    <row r="632" spans="1:23">
      <c r="A632" s="3" t="s">
        <v>1319</v>
      </c>
      <c r="B632" s="3" t="s">
        <v>1320</v>
      </c>
      <c r="C632" s="5">
        <v>41303</v>
      </c>
      <c r="D632" s="3"/>
      <c r="E632" s="6">
        <v>0</v>
      </c>
      <c r="F632" s="3"/>
      <c r="G632" s="3"/>
      <c r="H632" s="6">
        <v>3.23</v>
      </c>
      <c r="I632" s="3" t="s">
        <v>58</v>
      </c>
      <c r="J632" s="3" t="s">
        <v>59</v>
      </c>
      <c r="K632" s="1" t="str">
        <f t="shared" si="9"/>
        <v>130213.IB</v>
      </c>
      <c r="L632" s="1" t="str">
        <f>[1]!b_info_name(K632)</f>
        <v>13国开13</v>
      </c>
      <c r="M632" t="str">
        <f>[1]!b_info_carrydate(K632)</f>
        <v>2013-02-01</v>
      </c>
      <c r="N632" t="str">
        <f>[1]!b_info_maturitydate(K632)</f>
        <v>2020-02-01</v>
      </c>
      <c r="O632" s="7">
        <f>[1]!b_issue_issueprice(K632)</f>
        <v>100</v>
      </c>
      <c r="P632" s="7">
        <f>[1]!b_info_couponrate(K632)</f>
        <v>4.26</v>
      </c>
      <c r="Q632" t="str">
        <f>[1]!b_info_coupon(K632)</f>
        <v>附息</v>
      </c>
      <c r="R632">
        <f>[1]!b_info_interestfrequency(K632)</f>
        <v>4</v>
      </c>
      <c r="S632" t="str">
        <f>[1]!b_info_windl2type(K632)</f>
        <v>政策银行债</v>
      </c>
      <c r="T632" s="9">
        <f ca="1">[1]!b_pq_volume(K632,parameter!C$2-10,parameter!C$2,100000000)</f>
        <v>0</v>
      </c>
      <c r="U632" s="7">
        <f ca="1">IF(K632&lt;&gt;"",[1]!b_anal_yield_cnbd(K632,parameter!C$2,1),"")</f>
        <v>0</v>
      </c>
      <c r="V632" t="str">
        <f>[1]!b_info_interesttype(A632)</f>
        <v>浮动利率</v>
      </c>
      <c r="W632" t="str">
        <f>[1]!b_info_embeddedopt(A632)</f>
        <v>否</v>
      </c>
    </row>
    <row r="633" spans="1:23">
      <c r="A633" s="3" t="s">
        <v>1321</v>
      </c>
      <c r="B633" s="3" t="s">
        <v>1322</v>
      </c>
      <c r="C633" s="5">
        <v>42081</v>
      </c>
      <c r="D633" s="3"/>
      <c r="E633" s="6">
        <v>0</v>
      </c>
      <c r="F633" s="3" t="s">
        <v>76</v>
      </c>
      <c r="G633" s="3"/>
      <c r="H633" s="6">
        <v>5</v>
      </c>
      <c r="I633" s="3" t="s">
        <v>77</v>
      </c>
      <c r="J633" s="3" t="s">
        <v>59</v>
      </c>
      <c r="K633" s="1" t="str">
        <f t="shared" si="9"/>
        <v>1589050.IB</v>
      </c>
      <c r="L633" s="1" t="str">
        <f>[1]!b_info_name(K633)</f>
        <v>15开元1A1</v>
      </c>
      <c r="M633" t="str">
        <f>[1]!b_info_carrydate(K633)</f>
        <v>2015-03-20</v>
      </c>
      <c r="N633" t="str">
        <f>[1]!b_info_maturitydate(K633)</f>
        <v>2015-07-12</v>
      </c>
      <c r="O633" s="7">
        <f>[1]!b_issue_issueprice(K633)</f>
        <v>100</v>
      </c>
      <c r="P633" s="7">
        <f>[1]!b_info_couponrate(K633)</f>
        <v>5</v>
      </c>
      <c r="Q633" t="str">
        <f>[1]!b_info_coupon(K633)</f>
        <v>到期一次还本付息</v>
      </c>
      <c r="R633">
        <f>[1]!b_info_interestfrequency(K633)</f>
        <v>0</v>
      </c>
      <c r="S633" t="str">
        <f>[1]!b_info_windl2type(K633)</f>
        <v>银保监会主管ABS</v>
      </c>
      <c r="T633" s="9">
        <f ca="1">[1]!b_pq_volume(K633,parameter!C$2-10,parameter!C$2,100000000)</f>
        <v>0</v>
      </c>
      <c r="U633" s="7">
        <f ca="1">IF(K633&lt;&gt;"",[1]!b_anal_yield_cnbd(K633,parameter!C$2,1),"")</f>
        <v>0</v>
      </c>
      <c r="V633" t="str">
        <f>[1]!b_info_interesttype(A633)</f>
        <v>固定利率</v>
      </c>
      <c r="W633" t="str">
        <f>[1]!b_info_embeddedopt(A633)</f>
        <v>否</v>
      </c>
    </row>
    <row r="634" spans="1:23">
      <c r="A634" s="3" t="s">
        <v>1323</v>
      </c>
      <c r="B634" s="3" t="s">
        <v>1324</v>
      </c>
      <c r="C634" s="5">
        <v>40814</v>
      </c>
      <c r="D634" s="3"/>
      <c r="E634" s="6">
        <v>0</v>
      </c>
      <c r="F634" s="3"/>
      <c r="G634" s="3"/>
      <c r="H634" s="6">
        <v>3.2</v>
      </c>
      <c r="I634" s="3" t="s">
        <v>62</v>
      </c>
      <c r="J634" s="3" t="s">
        <v>59</v>
      </c>
      <c r="K634" s="1" t="str">
        <f t="shared" si="9"/>
        <v>CDBHC11032.CMU</v>
      </c>
      <c r="L634" s="1" t="str">
        <f>[1]!b_info_name(K634)</f>
        <v>国开行存款证2021</v>
      </c>
      <c r="M634" t="str">
        <f>[1]!b_info_carrydate(K634)</f>
        <v>2011-09-28</v>
      </c>
      <c r="N634" t="str">
        <f>[1]!b_info_maturitydate(K634)</f>
        <v>2021-09-28</v>
      </c>
      <c r="O634" s="7">
        <f>[1]!b_issue_issueprice(K634)</f>
        <v>100</v>
      </c>
      <c r="P634" s="7">
        <f>[1]!b_info_couponrate(K634)</f>
        <v>3.2</v>
      </c>
      <c r="Q634" t="str">
        <f>[1]!b_info_coupon(K634)</f>
        <v>附息</v>
      </c>
      <c r="R634">
        <f>[1]!b_info_interestfrequency(K634)</f>
        <v>1</v>
      </c>
      <c r="S634">
        <f>[1]!b_info_windl2type(K634)</f>
        <v>0</v>
      </c>
      <c r="T634" s="9">
        <f ca="1">[1]!b_pq_volume(K634,parameter!C$2-10,parameter!C$2,100000000)</f>
        <v>0</v>
      </c>
      <c r="U634" s="7">
        <f ca="1">IF(K634&lt;&gt;"",[1]!b_anal_yield_cnbd(K634,parameter!C$2,1),"")</f>
        <v>0</v>
      </c>
      <c r="V634" t="str">
        <f>[1]!b_info_interesttype(A634)</f>
        <v>固定利率</v>
      </c>
      <c r="W634" t="str">
        <f>[1]!b_info_embeddedopt(A634)</f>
        <v>否</v>
      </c>
    </row>
    <row r="635" spans="1:23">
      <c r="A635" s="3" t="s">
        <v>1325</v>
      </c>
      <c r="B635" s="3" t="s">
        <v>1326</v>
      </c>
      <c r="C635" s="5">
        <v>42626</v>
      </c>
      <c r="D635" s="3"/>
      <c r="E635" s="6">
        <v>0</v>
      </c>
      <c r="F635" s="3"/>
      <c r="G635" s="3"/>
      <c r="H635" s="6">
        <v>2.5005</v>
      </c>
      <c r="I635" s="3" t="s">
        <v>301</v>
      </c>
      <c r="J635" s="3" t="s">
        <v>59</v>
      </c>
      <c r="K635" s="1" t="str">
        <f t="shared" si="9"/>
        <v>111601001.IB</v>
      </c>
      <c r="L635" s="1" t="str">
        <f>[1]!b_info_name(K635)</f>
        <v>16国开CD001</v>
      </c>
      <c r="M635" t="str">
        <f>[1]!b_info_carrydate(K635)</f>
        <v>2016-09-14</v>
      </c>
      <c r="N635" t="str">
        <f>[1]!b_info_maturitydate(K635)</f>
        <v>2016-10-14</v>
      </c>
      <c r="O635" s="7">
        <f>[1]!b_issue_issueprice(K635)</f>
        <v>99.7949</v>
      </c>
      <c r="P635" s="7">
        <f>[1]!b_info_couponrate(K635)</f>
        <v>2.5005</v>
      </c>
      <c r="Q635" t="str">
        <f>[1]!b_info_coupon(K635)</f>
        <v>贴现</v>
      </c>
      <c r="R635">
        <f>[1]!b_info_interestfrequency(K635)</f>
        <v>0</v>
      </c>
      <c r="S635" t="str">
        <f>[1]!b_info_windl2type(K635)</f>
        <v>同业存单</v>
      </c>
      <c r="T635" s="9">
        <f ca="1">[1]!b_pq_volume(K635,parameter!C$2-10,parameter!C$2,100000000)</f>
        <v>0</v>
      </c>
      <c r="U635" s="7">
        <f ca="1">IF(K635&lt;&gt;"",[1]!b_anal_yield_cnbd(K635,parameter!C$2,1),"")</f>
        <v>0</v>
      </c>
      <c r="V635" t="str">
        <f>[1]!b_info_interesttype(A635)</f>
        <v>固定利率</v>
      </c>
      <c r="W635" t="str">
        <f>[1]!b_info_embeddedopt(A635)</f>
        <v>否</v>
      </c>
    </row>
    <row r="636" spans="1:23">
      <c r="A636" s="3" t="s">
        <v>1327</v>
      </c>
      <c r="B636" s="3" t="s">
        <v>1328</v>
      </c>
      <c r="C636" s="5">
        <v>38640</v>
      </c>
      <c r="D636" s="3"/>
      <c r="E636" s="6">
        <v>0</v>
      </c>
      <c r="F636" s="3" t="s">
        <v>1329</v>
      </c>
      <c r="G636" s="3"/>
      <c r="H636" s="6">
        <v>5</v>
      </c>
      <c r="I636" s="3" t="s">
        <v>62</v>
      </c>
      <c r="J636" s="3" t="s">
        <v>59</v>
      </c>
      <c r="K636" s="1" t="str">
        <f t="shared" si="9"/>
        <v>2536.HK</v>
      </c>
      <c r="L636" s="1" t="str">
        <f>[1]!b_info_name(K636)</f>
        <v>国家开发银行 5% B20151015</v>
      </c>
      <c r="M636" t="str">
        <f>[1]!b_info_carrydate(K636)</f>
        <v>2005-10-15</v>
      </c>
      <c r="N636" t="str">
        <f>[1]!b_info_maturitydate(K636)</f>
        <v>2015-10-15</v>
      </c>
      <c r="O636" s="7">
        <f>[1]!b_issue_issueprice(K636)</f>
        <v>98.86</v>
      </c>
      <c r="P636" s="7">
        <f>[1]!b_info_couponrate(K636)</f>
        <v>5</v>
      </c>
      <c r="Q636" t="str">
        <f>[1]!b_info_coupon(K636)</f>
        <v>附息</v>
      </c>
      <c r="R636">
        <f>[1]!b_info_interestfrequency(K636)</f>
        <v>2</v>
      </c>
      <c r="S636">
        <f>[1]!b_info_windl2type(K636)</f>
        <v>0</v>
      </c>
      <c r="T636" s="9">
        <f ca="1">[1]!b_pq_volume(K636,parameter!C$2-10,parameter!C$2,100000000)</f>
        <v>0</v>
      </c>
      <c r="U636" s="7">
        <f ca="1">IF(K636&lt;&gt;"",[1]!b_anal_yield_cnbd(K636,parameter!C$2,1),"")</f>
        <v>0</v>
      </c>
      <c r="V636" t="str">
        <f>[1]!b_info_interesttype(A636)</f>
        <v>固定利率</v>
      </c>
      <c r="W636" t="str">
        <f>[1]!b_info_embeddedopt(A636)</f>
        <v>否</v>
      </c>
    </row>
    <row r="637" spans="1:23">
      <c r="A637" s="3" t="s">
        <v>1330</v>
      </c>
      <c r="B637" s="3" t="s">
        <v>1331</v>
      </c>
      <c r="C637" s="5">
        <v>41212</v>
      </c>
      <c r="D637" s="3"/>
      <c r="E637" s="6">
        <v>0</v>
      </c>
      <c r="F637" s="3"/>
      <c r="G637" s="3"/>
      <c r="H637" s="6">
        <v>4.05</v>
      </c>
      <c r="I637" s="3" t="s">
        <v>58</v>
      </c>
      <c r="J637" s="3" t="s">
        <v>59</v>
      </c>
      <c r="K637" s="1" t="str">
        <f t="shared" si="9"/>
        <v>120243.IB</v>
      </c>
      <c r="L637" s="1" t="str">
        <f>[1]!b_info_name(K637)</f>
        <v>12国开43</v>
      </c>
      <c r="M637" t="str">
        <f>[1]!b_info_carrydate(K637)</f>
        <v>2012-11-07</v>
      </c>
      <c r="N637" t="str">
        <f>[1]!b_info_maturitydate(K637)</f>
        <v>2015-11-07</v>
      </c>
      <c r="O637" s="7">
        <f>[1]!b_issue_issueprice(K637)</f>
        <v>100</v>
      </c>
      <c r="P637" s="7">
        <f>[1]!b_info_couponrate(K637)</f>
        <v>4.05</v>
      </c>
      <c r="Q637" t="str">
        <f>[1]!b_info_coupon(K637)</f>
        <v>附息</v>
      </c>
      <c r="R637">
        <f>[1]!b_info_interestfrequency(K637)</f>
        <v>1</v>
      </c>
      <c r="S637" t="str">
        <f>[1]!b_info_windl2type(K637)</f>
        <v>政策银行债</v>
      </c>
      <c r="T637" s="9">
        <f ca="1">[1]!b_pq_volume(K637,parameter!C$2-10,parameter!C$2,100000000)</f>
        <v>0</v>
      </c>
      <c r="U637" s="7">
        <f ca="1">IF(K637&lt;&gt;"",[1]!b_anal_yield_cnbd(K637,parameter!C$2,1),"")</f>
        <v>0</v>
      </c>
      <c r="V637" t="str">
        <f>[1]!b_info_interesttype(A637)</f>
        <v>浮动利率</v>
      </c>
      <c r="W637" t="str">
        <f>[1]!b_info_embeddedopt(A637)</f>
        <v>否</v>
      </c>
    </row>
    <row r="638" spans="1:23">
      <c r="A638" s="3" t="s">
        <v>1332</v>
      </c>
      <c r="B638" s="3" t="s">
        <v>1333</v>
      </c>
      <c r="C638" s="5">
        <v>41527</v>
      </c>
      <c r="D638" s="3"/>
      <c r="E638" s="6">
        <v>0</v>
      </c>
      <c r="F638" s="3"/>
      <c r="G638" s="3"/>
      <c r="H638" s="6">
        <v>3.37</v>
      </c>
      <c r="I638" s="3" t="s">
        <v>58</v>
      </c>
      <c r="J638" s="3" t="s">
        <v>59</v>
      </c>
      <c r="K638" s="1" t="str">
        <f t="shared" si="9"/>
        <v>130241.IB</v>
      </c>
      <c r="L638" s="1" t="str">
        <f>[1]!b_info_name(K638)</f>
        <v>13国开41</v>
      </c>
      <c r="M638" t="str">
        <f>[1]!b_info_carrydate(K638)</f>
        <v>2013-09-12</v>
      </c>
      <c r="N638" t="str">
        <f>[1]!b_info_maturitydate(K638)</f>
        <v>2016-09-12</v>
      </c>
      <c r="O638" s="7">
        <f>[1]!b_issue_issueprice(K638)</f>
        <v>100</v>
      </c>
      <c r="P638" s="7">
        <f>[1]!b_info_couponrate(K638)</f>
        <v>5.08</v>
      </c>
      <c r="Q638" t="str">
        <f>[1]!b_info_coupon(K638)</f>
        <v>附息</v>
      </c>
      <c r="R638">
        <f>[1]!b_info_interestfrequency(K638)</f>
        <v>4</v>
      </c>
      <c r="S638" t="str">
        <f>[1]!b_info_windl2type(K638)</f>
        <v>政策银行债</v>
      </c>
      <c r="T638" s="9">
        <f ca="1">[1]!b_pq_volume(K638,parameter!C$2-10,parameter!C$2,100000000)</f>
        <v>0</v>
      </c>
      <c r="U638" s="7">
        <f ca="1">IF(K638&lt;&gt;"",[1]!b_anal_yield_cnbd(K638,parameter!C$2,1),"")</f>
        <v>0</v>
      </c>
      <c r="V638" t="str">
        <f>[1]!b_info_interesttype(A638)</f>
        <v>浮动利率</v>
      </c>
      <c r="W638" t="str">
        <f>[1]!b_info_embeddedopt(A638)</f>
        <v>否</v>
      </c>
    </row>
    <row r="639" spans="1:23">
      <c r="A639" s="3" t="s">
        <v>1334</v>
      </c>
      <c r="B639" s="3" t="s">
        <v>1335</v>
      </c>
      <c r="C639" s="5">
        <v>38868</v>
      </c>
      <c r="D639" s="3"/>
      <c r="E639" s="6">
        <v>0</v>
      </c>
      <c r="F639" s="3"/>
      <c r="G639" s="3"/>
      <c r="H639" s="6">
        <v>2.1139</v>
      </c>
      <c r="I639" s="3" t="s">
        <v>58</v>
      </c>
      <c r="J639" s="3" t="s">
        <v>59</v>
      </c>
      <c r="K639" s="1" t="str">
        <f t="shared" si="9"/>
        <v>060209.IB</v>
      </c>
      <c r="L639" s="1" t="str">
        <f>[1]!b_info_name(K639)</f>
        <v>06国开09</v>
      </c>
      <c r="M639" t="str">
        <f>[1]!b_info_carrydate(K639)</f>
        <v>2006-06-06</v>
      </c>
      <c r="N639" t="str">
        <f>[1]!b_info_maturitydate(K639)</f>
        <v>2006-09-06</v>
      </c>
      <c r="O639" s="7">
        <f>[1]!b_issue_issueprice(K639)</f>
        <v>99.47</v>
      </c>
      <c r="P639" s="7">
        <f>[1]!b_info_couponrate(K639)</f>
        <v>2.1139</v>
      </c>
      <c r="Q639" t="str">
        <f>[1]!b_info_coupon(K639)</f>
        <v>贴现</v>
      </c>
      <c r="R639">
        <f>[1]!b_info_interestfrequency(K639)</f>
        <v>0</v>
      </c>
      <c r="S639" t="str">
        <f>[1]!b_info_windl2type(K639)</f>
        <v>政策银行债</v>
      </c>
      <c r="T639" s="9">
        <f ca="1">[1]!b_pq_volume(K639,parameter!C$2-10,parameter!C$2,100000000)</f>
        <v>0</v>
      </c>
      <c r="U639" s="7">
        <f ca="1">IF(K639&lt;&gt;"",[1]!b_anal_yield_cnbd(K639,parameter!C$2,1),"")</f>
        <v>0</v>
      </c>
      <c r="V639" t="str">
        <f>[1]!b_info_interesttype(A639)</f>
        <v>固定利率</v>
      </c>
      <c r="W639" t="str">
        <f>[1]!b_info_embeddedopt(A639)</f>
        <v>否</v>
      </c>
    </row>
    <row r="640" spans="1:23">
      <c r="A640" s="3" t="s">
        <v>1336</v>
      </c>
      <c r="B640" s="3" t="s">
        <v>196</v>
      </c>
      <c r="C640" s="5">
        <v>42787</v>
      </c>
      <c r="D640" s="3"/>
      <c r="E640" s="6">
        <v>0</v>
      </c>
      <c r="F640" s="3"/>
      <c r="G640" s="3"/>
      <c r="H640" s="6">
        <v>4.85</v>
      </c>
      <c r="I640" s="3" t="s">
        <v>62</v>
      </c>
      <c r="J640" s="3" t="s">
        <v>59</v>
      </c>
      <c r="K640" s="1" t="str">
        <f t="shared" si="9"/>
        <v>CDBHC17016.CMU</v>
      </c>
      <c r="L640" s="1" t="str">
        <f>[1]!b_info_name(K640)</f>
        <v>国开行 4.85% C2018</v>
      </c>
      <c r="M640" t="str">
        <f>[1]!b_info_carrydate(K640)</f>
        <v>2017-02-21</v>
      </c>
      <c r="N640" t="str">
        <f>[1]!b_info_maturitydate(K640)</f>
        <v>2018-02-21</v>
      </c>
      <c r="O640" s="7">
        <f>[1]!b_issue_issueprice(K640)</f>
        <v>100</v>
      </c>
      <c r="P640" s="7">
        <f>[1]!b_info_couponrate(K640)</f>
        <v>4.85</v>
      </c>
      <c r="Q640" t="str">
        <f>[1]!b_info_coupon(K640)</f>
        <v>到期一次还本付息</v>
      </c>
      <c r="R640">
        <f>[1]!b_info_interestfrequency(K640)</f>
        <v>0</v>
      </c>
      <c r="S640">
        <f>[1]!b_info_windl2type(K640)</f>
        <v>0</v>
      </c>
      <c r="T640" s="9">
        <f ca="1">[1]!b_pq_volume(K640,parameter!C$2-10,parameter!C$2,100000000)</f>
        <v>0</v>
      </c>
      <c r="U640" s="7">
        <f ca="1">IF(K640&lt;&gt;"",[1]!b_anal_yield_cnbd(K640,parameter!C$2,1),"")</f>
        <v>0</v>
      </c>
      <c r="V640" t="str">
        <f>[1]!b_info_interesttype(A640)</f>
        <v>固定利率</v>
      </c>
      <c r="W640" t="str">
        <f>[1]!b_info_embeddedopt(A640)</f>
        <v>否</v>
      </c>
    </row>
    <row r="641" spans="1:23">
      <c r="A641" s="3" t="s">
        <v>1337</v>
      </c>
      <c r="B641" s="3" t="s">
        <v>1338</v>
      </c>
      <c r="C641" s="5">
        <v>38875</v>
      </c>
      <c r="D641" s="3"/>
      <c r="E641" s="6">
        <v>0</v>
      </c>
      <c r="F641" s="3"/>
      <c r="G641" s="3"/>
      <c r="H641" s="6">
        <v>3.79</v>
      </c>
      <c r="I641" s="3" t="s">
        <v>58</v>
      </c>
      <c r="J641" s="3" t="s">
        <v>59</v>
      </c>
      <c r="K641" s="1" t="str">
        <f t="shared" si="9"/>
        <v>060211.IB</v>
      </c>
      <c r="L641" s="1" t="str">
        <f>[1]!b_info_name(K641)</f>
        <v>06国开11</v>
      </c>
      <c r="M641" t="str">
        <f>[1]!b_info_carrydate(K641)</f>
        <v>2006-06-28</v>
      </c>
      <c r="N641" t="str">
        <f>[1]!b_info_maturitydate(K641)</f>
        <v>2021-06-28</v>
      </c>
      <c r="O641" s="7">
        <f>[1]!b_issue_issueprice(K641)</f>
        <v>100</v>
      </c>
      <c r="P641" s="7">
        <f>[1]!b_info_couponrate(K641)</f>
        <v>3.79</v>
      </c>
      <c r="Q641" t="str">
        <f>[1]!b_info_coupon(K641)</f>
        <v>附息</v>
      </c>
      <c r="R641">
        <f>[1]!b_info_interestfrequency(K641)</f>
        <v>2</v>
      </c>
      <c r="S641" t="str">
        <f>[1]!b_info_windl2type(K641)</f>
        <v>政策银行债</v>
      </c>
      <c r="T641" s="9">
        <f ca="1">[1]!b_pq_volume(K641,parameter!C$2-10,parameter!C$2,100000000)</f>
        <v>0</v>
      </c>
      <c r="U641" s="7">
        <f ca="1">IF(K641&lt;&gt;"",[1]!b_anal_yield_cnbd(K641,parameter!C$2,1),"")</f>
        <v>0</v>
      </c>
      <c r="V641" t="str">
        <f>[1]!b_info_interesttype(A641)</f>
        <v>固定利率</v>
      </c>
      <c r="W641" t="str">
        <f>[1]!b_info_embeddedopt(A641)</f>
        <v>否</v>
      </c>
    </row>
    <row r="642" spans="1:23">
      <c r="A642" s="3" t="s">
        <v>1339</v>
      </c>
      <c r="B642" s="3" t="s">
        <v>192</v>
      </c>
      <c r="C642" s="5">
        <v>41078</v>
      </c>
      <c r="D642" s="3"/>
      <c r="E642" s="6">
        <v>0</v>
      </c>
      <c r="F642" s="3"/>
      <c r="G642" s="3"/>
      <c r="H642" s="6">
        <v>3.05</v>
      </c>
      <c r="I642" s="3" t="s">
        <v>62</v>
      </c>
      <c r="J642" s="3" t="s">
        <v>59</v>
      </c>
      <c r="K642" s="1" t="str">
        <f t="shared" si="9"/>
        <v>CDBHC12051.CMU</v>
      </c>
      <c r="L642" s="1" t="str">
        <f>[1]!b_info_name(K642)</f>
        <v>国开行存款证2014</v>
      </c>
      <c r="M642" t="str">
        <f>[1]!b_info_carrydate(K642)</f>
        <v>2012-06-18</v>
      </c>
      <c r="N642" t="str">
        <f>[1]!b_info_maturitydate(K642)</f>
        <v>2014-06-13</v>
      </c>
      <c r="O642" s="7">
        <f>[1]!b_issue_issueprice(K642)</f>
        <v>100</v>
      </c>
      <c r="P642" s="7">
        <f>[1]!b_info_couponrate(K642)</f>
        <v>3.05</v>
      </c>
      <c r="Q642" t="str">
        <f>[1]!b_info_coupon(K642)</f>
        <v>附息</v>
      </c>
      <c r="R642">
        <f>[1]!b_info_interestfrequency(K642)</f>
        <v>2</v>
      </c>
      <c r="S642">
        <f>[1]!b_info_windl2type(K642)</f>
        <v>0</v>
      </c>
      <c r="T642" s="9">
        <f ca="1">[1]!b_pq_volume(K642,parameter!C$2-10,parameter!C$2,100000000)</f>
        <v>0</v>
      </c>
      <c r="U642" s="7">
        <f ca="1">IF(K642&lt;&gt;"",[1]!b_anal_yield_cnbd(K642,parameter!C$2,1),"")</f>
        <v>0</v>
      </c>
      <c r="V642" t="str">
        <f>[1]!b_info_interesttype(A642)</f>
        <v>固定利率</v>
      </c>
      <c r="W642" t="str">
        <f>[1]!b_info_embeddedopt(A642)</f>
        <v>否</v>
      </c>
    </row>
    <row r="643" spans="1:23">
      <c r="A643" s="3" t="s">
        <v>1340</v>
      </c>
      <c r="B643" s="3" t="s">
        <v>1341</v>
      </c>
      <c r="C643" s="5">
        <v>38826</v>
      </c>
      <c r="D643" s="3"/>
      <c r="E643" s="6">
        <v>0</v>
      </c>
      <c r="F643" s="3"/>
      <c r="G643" s="3"/>
      <c r="H643" s="6">
        <v>2.98</v>
      </c>
      <c r="I643" s="3" t="s">
        <v>58</v>
      </c>
      <c r="J643" s="3" t="s">
        <v>59</v>
      </c>
      <c r="K643" s="1" t="str">
        <f t="shared" si="9"/>
        <v>060205.IB</v>
      </c>
      <c r="L643" s="1" t="str">
        <f>[1]!b_info_name(K643)</f>
        <v>06国开05</v>
      </c>
      <c r="M643" t="str">
        <f>[1]!b_info_carrydate(K643)</f>
        <v>2006-05-10</v>
      </c>
      <c r="N643" t="str">
        <f>[1]!b_info_maturitydate(K643)</f>
        <v>2011-05-10</v>
      </c>
      <c r="O643" s="7">
        <f>[1]!b_issue_issueprice(K643)</f>
        <v>100</v>
      </c>
      <c r="P643" s="7">
        <f>[1]!b_info_couponrate(K643)</f>
        <v>2.98</v>
      </c>
      <c r="Q643" t="str">
        <f>[1]!b_info_coupon(K643)</f>
        <v>附息</v>
      </c>
      <c r="R643">
        <f>[1]!b_info_interestfrequency(K643)</f>
        <v>1</v>
      </c>
      <c r="S643" t="str">
        <f>[1]!b_info_windl2type(K643)</f>
        <v>政策银行债</v>
      </c>
      <c r="T643" s="9">
        <f ca="1">[1]!b_pq_volume(K643,parameter!C$2-10,parameter!C$2,100000000)</f>
        <v>0</v>
      </c>
      <c r="U643" s="7">
        <f ca="1">IF(K643&lt;&gt;"",[1]!b_anal_yield_cnbd(K643,parameter!C$2,1),"")</f>
        <v>0</v>
      </c>
      <c r="V643" t="str">
        <f>[1]!b_info_interesttype(A643)</f>
        <v>固定利率</v>
      </c>
      <c r="W643" t="str">
        <f>[1]!b_info_embeddedopt(A643)</f>
        <v>否</v>
      </c>
    </row>
    <row r="644" spans="1:23">
      <c r="A644" s="3" t="s">
        <v>1342</v>
      </c>
      <c r="B644" s="3" t="s">
        <v>1343</v>
      </c>
      <c r="C644" s="5">
        <v>41591</v>
      </c>
      <c r="D644" s="3" t="s">
        <v>1344</v>
      </c>
      <c r="E644" s="6">
        <v>9</v>
      </c>
      <c r="F644" s="3"/>
      <c r="G644" s="3"/>
      <c r="H644" s="6">
        <v>4.5</v>
      </c>
      <c r="I644" s="3" t="s">
        <v>62</v>
      </c>
      <c r="J644" s="3" t="s">
        <v>59</v>
      </c>
      <c r="K644" s="1" t="str">
        <f t="shared" si="9"/>
        <v>85934.HK</v>
      </c>
      <c r="L644" s="1" t="str">
        <f>[1]!b_info_name(K644)</f>
        <v>国家开发银行 4.5% B20281113</v>
      </c>
      <c r="M644" t="str">
        <f>[1]!b_info_carrydate(K644)</f>
        <v>2013-11-13</v>
      </c>
      <c r="N644" t="str">
        <f>[1]!b_info_maturitydate(K644)</f>
        <v>2028-11-13</v>
      </c>
      <c r="O644" s="7">
        <f>[1]!b_issue_issueprice(K644)</f>
        <v>100</v>
      </c>
      <c r="P644" s="7">
        <f>[1]!b_info_couponrate(K644)</f>
        <v>4.5</v>
      </c>
      <c r="Q644" t="str">
        <f>[1]!b_info_coupon(K644)</f>
        <v>附息</v>
      </c>
      <c r="R644">
        <f>[1]!b_info_interestfrequency(K644)</f>
        <v>2</v>
      </c>
      <c r="S644">
        <f>[1]!b_info_windl2type(K644)</f>
        <v>0</v>
      </c>
      <c r="T644" s="9">
        <f ca="1">[1]!b_pq_volume(K644,parameter!C$2-10,parameter!C$2,100000000)</f>
        <v>0</v>
      </c>
      <c r="U644" s="7">
        <f ca="1">IF(K644&lt;&gt;"",[1]!b_anal_yield_cnbd(K644,parameter!C$2,1),"")</f>
        <v>2.9282</v>
      </c>
      <c r="V644" t="str">
        <f>[1]!b_info_interesttype(A644)</f>
        <v>固定利率</v>
      </c>
      <c r="W644" t="str">
        <f>[1]!b_info_embeddedopt(A644)</f>
        <v>否</v>
      </c>
    </row>
    <row r="645" spans="1:23">
      <c r="A645" s="3" t="s">
        <v>1345</v>
      </c>
      <c r="B645" s="3" t="s">
        <v>1346</v>
      </c>
      <c r="C645" s="5">
        <v>38490</v>
      </c>
      <c r="D645" s="3"/>
      <c r="E645" s="6">
        <v>0</v>
      </c>
      <c r="F645" s="3"/>
      <c r="G645" s="3"/>
      <c r="H645" s="6">
        <v>3.58</v>
      </c>
      <c r="I645" s="3" t="s">
        <v>58</v>
      </c>
      <c r="J645" s="3" t="s">
        <v>59</v>
      </c>
      <c r="K645" s="1" t="str">
        <f t="shared" si="9"/>
        <v>050208.IB</v>
      </c>
      <c r="L645" s="1" t="str">
        <f>[1]!b_info_name(K645)</f>
        <v>05国开08</v>
      </c>
      <c r="M645" t="str">
        <f>[1]!b_info_carrydate(K645)</f>
        <v>2005-06-01</v>
      </c>
      <c r="N645" t="str">
        <f>[1]!b_info_maturitydate(K645)</f>
        <v>2010-06-01</v>
      </c>
      <c r="O645" s="7">
        <f>[1]!b_issue_issueprice(K645)</f>
        <v>100</v>
      </c>
      <c r="P645" s="7">
        <f>[1]!b_info_couponrate(K645)</f>
        <v>3.58</v>
      </c>
      <c r="Q645" t="str">
        <f>[1]!b_info_coupon(K645)</f>
        <v>附息</v>
      </c>
      <c r="R645">
        <f>[1]!b_info_interestfrequency(K645)</f>
        <v>1</v>
      </c>
      <c r="S645" t="str">
        <f>[1]!b_info_windl2type(K645)</f>
        <v>政策银行债</v>
      </c>
      <c r="T645" s="9">
        <f ca="1">[1]!b_pq_volume(K645,parameter!C$2-10,parameter!C$2,100000000)</f>
        <v>0</v>
      </c>
      <c r="U645" s="7">
        <f ca="1">IF(K645&lt;&gt;"",[1]!b_anal_yield_cnbd(K645,parameter!C$2,1),"")</f>
        <v>0</v>
      </c>
      <c r="V645" t="str">
        <f>[1]!b_info_interesttype(A645)</f>
        <v>固定利率</v>
      </c>
      <c r="W645" t="str">
        <f>[1]!b_info_embeddedopt(A645)</f>
        <v>否</v>
      </c>
    </row>
    <row r="646" spans="1:23">
      <c r="A646" s="3" t="s">
        <v>1347</v>
      </c>
      <c r="B646" s="3" t="s">
        <v>1348</v>
      </c>
      <c r="C646" s="5">
        <v>39458</v>
      </c>
      <c r="D646" s="3"/>
      <c r="E646" s="6">
        <v>0</v>
      </c>
      <c r="F646" s="3"/>
      <c r="G646" s="3"/>
      <c r="H646" s="6">
        <v>4.5</v>
      </c>
      <c r="I646" s="3" t="s">
        <v>58</v>
      </c>
      <c r="J646" s="3" t="s">
        <v>59</v>
      </c>
      <c r="K646" s="1" t="str">
        <f t="shared" ref="K646:K709" si="10">A646</f>
        <v>080201.IB</v>
      </c>
      <c r="L646" s="1" t="str">
        <f>[1]!b_info_name(K646)</f>
        <v>08国开01</v>
      </c>
      <c r="M646" t="str">
        <f>[1]!b_info_carrydate(K646)</f>
        <v>2008-02-14</v>
      </c>
      <c r="N646" t="str">
        <f>[1]!b_info_maturitydate(K646)</f>
        <v>2010-02-14</v>
      </c>
      <c r="O646" s="7">
        <f>[1]!b_issue_issueprice(K646)</f>
        <v>100</v>
      </c>
      <c r="P646" s="7">
        <f>[1]!b_info_couponrate(K646)</f>
        <v>4.5</v>
      </c>
      <c r="Q646" t="str">
        <f>[1]!b_info_coupon(K646)</f>
        <v>附息</v>
      </c>
      <c r="R646">
        <f>[1]!b_info_interestfrequency(K646)</f>
        <v>1</v>
      </c>
      <c r="S646" t="str">
        <f>[1]!b_info_windl2type(K646)</f>
        <v>政策银行债</v>
      </c>
      <c r="T646" s="9">
        <f ca="1">[1]!b_pq_volume(K646,parameter!C$2-10,parameter!C$2,100000000)</f>
        <v>0</v>
      </c>
      <c r="U646" s="7">
        <f ca="1">IF(K646&lt;&gt;"",[1]!b_anal_yield_cnbd(K646,parameter!C$2,1),"")</f>
        <v>0</v>
      </c>
      <c r="V646" t="str">
        <f>[1]!b_info_interesttype(A646)</f>
        <v>固定利率</v>
      </c>
      <c r="W646" t="str">
        <f>[1]!b_info_embeddedopt(A646)</f>
        <v>否</v>
      </c>
    </row>
    <row r="647" spans="1:23">
      <c r="A647" s="3" t="s">
        <v>1349</v>
      </c>
      <c r="B647" s="3" t="s">
        <v>1350</v>
      </c>
      <c r="C647" s="5">
        <v>37552</v>
      </c>
      <c r="D647" s="3"/>
      <c r="E647" s="6">
        <v>0</v>
      </c>
      <c r="F647" s="3"/>
      <c r="G647" s="3"/>
      <c r="H647" s="6">
        <v>0</v>
      </c>
      <c r="I647" s="3" t="s">
        <v>58</v>
      </c>
      <c r="J647" s="3" t="s">
        <v>59</v>
      </c>
      <c r="K647" s="1" t="str">
        <f t="shared" si="10"/>
        <v>02021410.IB</v>
      </c>
      <c r="L647" s="1" t="str">
        <f>[1]!b_info_name(K647)</f>
        <v>02开14息10</v>
      </c>
      <c r="M647" t="str">
        <f>[1]!b_info_carrydate(K647)</f>
        <v>2002-10-26</v>
      </c>
      <c r="N647" t="str">
        <f>[1]!b_info_maturitydate(K647)</f>
        <v>2012-10-26</v>
      </c>
      <c r="O647" s="7">
        <f>[1]!b_issue_issueprice(K647)</f>
        <v>100</v>
      </c>
      <c r="P647" s="7">
        <f>[1]!b_info_couponrate(K647)</f>
        <v>0</v>
      </c>
      <c r="Q647" t="str">
        <f>[1]!b_info_coupon(K647)</f>
        <v>到期一次还本付息</v>
      </c>
      <c r="R647">
        <f>[1]!b_info_interestfrequency(K647)</f>
        <v>0</v>
      </c>
      <c r="S647" t="str">
        <f>[1]!b_info_windl2type(K647)</f>
        <v>政策银行债</v>
      </c>
      <c r="T647" s="9">
        <f ca="1">[1]!b_pq_volume(K647,parameter!C$2-10,parameter!C$2,100000000)</f>
        <v>0</v>
      </c>
      <c r="U647" s="7">
        <f ca="1">IF(K647&lt;&gt;"",[1]!b_anal_yield_cnbd(K647,parameter!C$2,1),"")</f>
        <v>0</v>
      </c>
      <c r="V647" t="str">
        <f>[1]!b_info_interesttype(A647)</f>
        <v>固定利率</v>
      </c>
      <c r="W647" t="str">
        <f>[1]!b_info_embeddedopt(A647)</f>
        <v>否</v>
      </c>
    </row>
    <row r="648" spans="1:23">
      <c r="A648" s="3" t="s">
        <v>1351</v>
      </c>
      <c r="B648" s="3" t="s">
        <v>1352</v>
      </c>
      <c r="C648" s="5">
        <v>40815</v>
      </c>
      <c r="D648" s="3"/>
      <c r="E648" s="6">
        <v>0</v>
      </c>
      <c r="F648" s="3"/>
      <c r="G648" s="3"/>
      <c r="H648" s="6">
        <v>5.56</v>
      </c>
      <c r="I648" s="3" t="s">
        <v>58</v>
      </c>
      <c r="J648" s="3" t="s">
        <v>59</v>
      </c>
      <c r="K648" s="1" t="str">
        <f t="shared" si="10"/>
        <v>110255.IB</v>
      </c>
      <c r="L648" s="1" t="str">
        <f>[1]!b_info_name(K648)</f>
        <v>11国开55</v>
      </c>
      <c r="M648" t="str">
        <f>[1]!b_info_carrydate(K648)</f>
        <v>2011-10-12</v>
      </c>
      <c r="N648" t="str">
        <f>[1]!b_info_maturitydate(K648)</f>
        <v>2021-10-12</v>
      </c>
      <c r="O648" s="7">
        <f>[1]!b_issue_issueprice(K648)</f>
        <v>100</v>
      </c>
      <c r="P648" s="7">
        <f>[1]!b_info_couponrate(K648)</f>
        <v>5.56</v>
      </c>
      <c r="Q648" t="str">
        <f>[1]!b_info_coupon(K648)</f>
        <v>附息</v>
      </c>
      <c r="R648">
        <f>[1]!b_info_interestfrequency(K648)</f>
        <v>1</v>
      </c>
      <c r="S648" t="str">
        <f>[1]!b_info_windl2type(K648)</f>
        <v>政策银行债</v>
      </c>
      <c r="T648" s="9">
        <f ca="1">[1]!b_pq_volume(K648,parameter!C$2-10,parameter!C$2,100000000)</f>
        <v>0</v>
      </c>
      <c r="U648" s="7">
        <f ca="1">IF(K648&lt;&gt;"",[1]!b_anal_yield_cnbd(K648,parameter!C$2,1),"")</f>
        <v>0</v>
      </c>
      <c r="V648" t="str">
        <f>[1]!b_info_interesttype(A648)</f>
        <v>固定利率</v>
      </c>
      <c r="W648" t="str">
        <f>[1]!b_info_embeddedopt(A648)</f>
        <v>是</v>
      </c>
    </row>
    <row r="649" spans="1:23">
      <c r="A649" s="3" t="s">
        <v>1353</v>
      </c>
      <c r="B649" s="3" t="s">
        <v>1354</v>
      </c>
      <c r="C649" s="5">
        <v>41380</v>
      </c>
      <c r="D649" s="3"/>
      <c r="E649" s="6">
        <v>0</v>
      </c>
      <c r="F649" s="3"/>
      <c r="G649" s="3"/>
      <c r="H649" s="6">
        <v>2.52</v>
      </c>
      <c r="I649" s="3" t="s">
        <v>58</v>
      </c>
      <c r="J649" s="3" t="s">
        <v>59</v>
      </c>
      <c r="K649" s="1" t="str">
        <f t="shared" si="10"/>
        <v>130225.IB</v>
      </c>
      <c r="L649" s="1" t="str">
        <f>[1]!b_info_name(K649)</f>
        <v>13国开25</v>
      </c>
      <c r="M649" t="str">
        <f>[1]!b_info_carrydate(K649)</f>
        <v>2013-04-18</v>
      </c>
      <c r="N649" t="str">
        <f>[1]!b_info_maturitydate(K649)</f>
        <v>2020-04-18</v>
      </c>
      <c r="O649" s="7">
        <f>[1]!b_issue_issueprice(K649)</f>
        <v>100</v>
      </c>
      <c r="P649" s="7">
        <f>[1]!b_info_couponrate(K649)</f>
        <v>4.02</v>
      </c>
      <c r="Q649" t="str">
        <f>[1]!b_info_coupon(K649)</f>
        <v>附息</v>
      </c>
      <c r="R649">
        <f>[1]!b_info_interestfrequency(K649)</f>
        <v>2</v>
      </c>
      <c r="S649" t="str">
        <f>[1]!b_info_windl2type(K649)</f>
        <v>政策银行债</v>
      </c>
      <c r="T649" s="9">
        <f ca="1">[1]!b_pq_volume(K649,parameter!C$2-10,parameter!C$2,100000000)</f>
        <v>0</v>
      </c>
      <c r="U649" s="7">
        <f ca="1">IF(K649&lt;&gt;"",[1]!b_anal_yield_cnbd(K649,parameter!C$2,1),"")</f>
        <v>0</v>
      </c>
      <c r="V649" t="str">
        <f>[1]!b_info_interesttype(A649)</f>
        <v>浮动利率</v>
      </c>
      <c r="W649" t="str">
        <f>[1]!b_info_embeddedopt(A649)</f>
        <v>否</v>
      </c>
    </row>
    <row r="650" spans="1:23">
      <c r="A650" s="3" t="s">
        <v>1355</v>
      </c>
      <c r="B650" s="3" t="s">
        <v>159</v>
      </c>
      <c r="C650" s="5">
        <v>44687</v>
      </c>
      <c r="D650" s="3"/>
      <c r="E650" s="6">
        <v>0</v>
      </c>
      <c r="F650" s="3"/>
      <c r="G650" s="3"/>
      <c r="H650" s="6">
        <v>0</v>
      </c>
      <c r="I650" s="3" t="s">
        <v>62</v>
      </c>
      <c r="J650" s="3" t="s">
        <v>59</v>
      </c>
      <c r="K650" s="1" t="str">
        <f t="shared" si="10"/>
        <v>CDBHC22014.CMU</v>
      </c>
      <c r="L650" s="1" t="str">
        <f>[1]!b_info_name(K650)</f>
        <v>开发银行 0% C2023</v>
      </c>
      <c r="M650">
        <f>[1]!b_info_carrydate(K650)</f>
        <v>0</v>
      </c>
      <c r="N650" t="str">
        <f>[1]!b_info_maturitydate(K650)</f>
        <v>2023-05-05</v>
      </c>
      <c r="O650" s="7">
        <f>[1]!b_issue_issueprice(K650)</f>
        <v>100</v>
      </c>
      <c r="P650" s="7">
        <f>[1]!b_info_couponrate(K650)</f>
        <v>0</v>
      </c>
      <c r="Q650" t="str">
        <f>[1]!b_info_coupon(K650)</f>
        <v>到期一次还本付息</v>
      </c>
      <c r="R650">
        <f>[1]!b_info_interestfrequency(K650)</f>
        <v>0</v>
      </c>
      <c r="S650">
        <f>[1]!b_info_windl2type(K650)</f>
        <v>0</v>
      </c>
      <c r="T650" s="9">
        <f ca="1">[1]!b_pq_volume(K650,parameter!C$2-10,parameter!C$2,100000000)</f>
        <v>0</v>
      </c>
      <c r="U650" s="7">
        <f ca="1">IF(K650&lt;&gt;"",[1]!b_anal_yield_cnbd(K650,parameter!C$2,1),"")</f>
        <v>0</v>
      </c>
      <c r="V650" t="str">
        <f>[1]!b_info_interesttype(A650)</f>
        <v>固定利率</v>
      </c>
      <c r="W650" t="str">
        <f>[1]!b_info_embeddedopt(A650)</f>
        <v>否</v>
      </c>
    </row>
    <row r="651" spans="1:23">
      <c r="A651" s="3" t="s">
        <v>1356</v>
      </c>
      <c r="B651" s="3" t="s">
        <v>1357</v>
      </c>
      <c r="C651" s="5">
        <v>40738</v>
      </c>
      <c r="D651" s="3"/>
      <c r="E651" s="6">
        <v>0</v>
      </c>
      <c r="F651" s="3"/>
      <c r="G651" s="3"/>
      <c r="H651" s="6">
        <v>4.39</v>
      </c>
      <c r="I651" s="3" t="s">
        <v>58</v>
      </c>
      <c r="J651" s="3" t="s">
        <v>59</v>
      </c>
      <c r="K651" s="1" t="str">
        <f t="shared" si="10"/>
        <v>110243.IB</v>
      </c>
      <c r="L651" s="1" t="str">
        <f>[1]!b_info_name(K651)</f>
        <v>11国开43</v>
      </c>
      <c r="M651" t="str">
        <f>[1]!b_info_carrydate(K651)</f>
        <v>2011-07-19</v>
      </c>
      <c r="N651" t="str">
        <f>[1]!b_info_maturitydate(K651)</f>
        <v>2016-07-19</v>
      </c>
      <c r="O651" s="7">
        <f>[1]!b_issue_issueprice(K651)</f>
        <v>100</v>
      </c>
      <c r="P651" s="7">
        <f>[1]!b_info_couponrate(K651)</f>
        <v>4.39</v>
      </c>
      <c r="Q651" t="str">
        <f>[1]!b_info_coupon(K651)</f>
        <v>附息</v>
      </c>
      <c r="R651">
        <f>[1]!b_info_interestfrequency(K651)</f>
        <v>1</v>
      </c>
      <c r="S651" t="str">
        <f>[1]!b_info_windl2type(K651)</f>
        <v>政策银行债</v>
      </c>
      <c r="T651" s="9">
        <f ca="1">[1]!b_pq_volume(K651,parameter!C$2-10,parameter!C$2,100000000)</f>
        <v>0</v>
      </c>
      <c r="U651" s="7">
        <f ca="1">IF(K651&lt;&gt;"",[1]!b_anal_yield_cnbd(K651,parameter!C$2,1),"")</f>
        <v>0</v>
      </c>
      <c r="V651" t="str">
        <f>[1]!b_info_interesttype(A651)</f>
        <v>固定利率</v>
      </c>
      <c r="W651" t="str">
        <f>[1]!b_info_embeddedopt(A651)</f>
        <v>否</v>
      </c>
    </row>
    <row r="652" spans="1:23">
      <c r="A652" s="3" t="s">
        <v>1358</v>
      </c>
      <c r="B652" s="3" t="s">
        <v>1359</v>
      </c>
      <c r="C652" s="5">
        <v>38238</v>
      </c>
      <c r="D652" s="3"/>
      <c r="E652" s="6">
        <v>0</v>
      </c>
      <c r="F652" s="3"/>
      <c r="G652" s="3"/>
      <c r="H652" s="6">
        <v>4.36</v>
      </c>
      <c r="I652" s="3" t="s">
        <v>58</v>
      </c>
      <c r="J652" s="3" t="s">
        <v>59</v>
      </c>
      <c r="K652" s="1" t="str">
        <f t="shared" si="10"/>
        <v>040215.IB</v>
      </c>
      <c r="L652" s="1" t="str">
        <f>[1]!b_info_name(K652)</f>
        <v>04国开15</v>
      </c>
      <c r="M652" t="str">
        <f>[1]!b_info_carrydate(K652)</f>
        <v>2004-09-14</v>
      </c>
      <c r="N652" t="str">
        <f>[1]!b_info_maturitydate(K652)</f>
        <v>2007-09-14</v>
      </c>
      <c r="O652" s="7">
        <f>[1]!b_issue_issueprice(K652)</f>
        <v>100</v>
      </c>
      <c r="P652" s="7">
        <f>[1]!b_info_couponrate(K652)</f>
        <v>4.36</v>
      </c>
      <c r="Q652" t="str">
        <f>[1]!b_info_coupon(K652)</f>
        <v>附息</v>
      </c>
      <c r="R652">
        <f>[1]!b_info_interestfrequency(K652)</f>
        <v>1</v>
      </c>
      <c r="S652" t="str">
        <f>[1]!b_info_windl2type(K652)</f>
        <v>政策银行债</v>
      </c>
      <c r="T652" s="9">
        <f ca="1">[1]!b_pq_volume(K652,parameter!C$2-10,parameter!C$2,100000000)</f>
        <v>0</v>
      </c>
      <c r="U652" s="7">
        <f ca="1">IF(K652&lt;&gt;"",[1]!b_anal_yield_cnbd(K652,parameter!C$2,1),"")</f>
        <v>0</v>
      </c>
      <c r="V652" t="str">
        <f>[1]!b_info_interesttype(A652)</f>
        <v>固定利率</v>
      </c>
      <c r="W652" t="str">
        <f>[1]!b_info_embeddedopt(A652)</f>
        <v>否</v>
      </c>
    </row>
    <row r="653" spans="1:23">
      <c r="A653" s="3" t="s">
        <v>1360</v>
      </c>
      <c r="B653" s="3" t="s">
        <v>1361</v>
      </c>
      <c r="C653" s="5">
        <v>42286</v>
      </c>
      <c r="D653" s="3"/>
      <c r="E653" s="6">
        <v>0</v>
      </c>
      <c r="F653" s="3"/>
      <c r="G653" s="3"/>
      <c r="H653" s="6">
        <v>2.5</v>
      </c>
      <c r="I653" s="3" t="s">
        <v>62</v>
      </c>
      <c r="J653" s="3" t="s">
        <v>59</v>
      </c>
      <c r="K653" s="1" t="str">
        <f t="shared" si="10"/>
        <v>38FQ.L</v>
      </c>
      <c r="L653" s="1" t="str">
        <f>[1]!b_info_name(K653)</f>
        <v>国家开发银行 2.5% N20201009</v>
      </c>
      <c r="M653" t="str">
        <f>[1]!b_info_carrydate(K653)</f>
        <v>2015-10-09</v>
      </c>
      <c r="N653" t="str">
        <f>[1]!b_info_maturitydate(K653)</f>
        <v>2020-10-09</v>
      </c>
      <c r="O653" s="7">
        <f>[1]!b_issue_issueprice(K653)</f>
        <v>100</v>
      </c>
      <c r="P653" s="7">
        <f>[1]!b_info_couponrate(K653)</f>
        <v>2.5</v>
      </c>
      <c r="Q653" t="str">
        <f>[1]!b_info_coupon(K653)</f>
        <v>附息</v>
      </c>
      <c r="R653">
        <f>[1]!b_info_interestfrequency(K653)</f>
        <v>2</v>
      </c>
      <c r="S653">
        <f>[1]!b_info_windl2type(K653)</f>
        <v>0</v>
      </c>
      <c r="T653" s="9">
        <f ca="1">[1]!b_pq_volume(K653,parameter!C$2-10,parameter!C$2,100000000)</f>
        <v>0</v>
      </c>
      <c r="U653" s="7">
        <f ca="1">IF(K653&lt;&gt;"",[1]!b_anal_yield_cnbd(K653,parameter!C$2,1),"")</f>
        <v>0</v>
      </c>
      <c r="V653" t="str">
        <f>[1]!b_info_interesttype(A653)</f>
        <v>固定利率</v>
      </c>
      <c r="W653" t="str">
        <f>[1]!b_info_embeddedopt(A653)</f>
        <v>否</v>
      </c>
    </row>
    <row r="654" spans="1:23">
      <c r="A654" s="3" t="s">
        <v>1362</v>
      </c>
      <c r="B654" s="3" t="s">
        <v>1363</v>
      </c>
      <c r="C654" s="5">
        <v>42188</v>
      </c>
      <c r="D654" s="3"/>
      <c r="E654" s="6">
        <v>0</v>
      </c>
      <c r="F654" s="3"/>
      <c r="G654" s="3"/>
      <c r="H654" s="6">
        <v>4.63</v>
      </c>
      <c r="I654" s="3" t="s">
        <v>58</v>
      </c>
      <c r="J654" s="3" t="s">
        <v>59</v>
      </c>
      <c r="K654" s="1" t="str">
        <f t="shared" si="10"/>
        <v>150214.IB</v>
      </c>
      <c r="L654" s="1" t="str">
        <f>[1]!b_info_name(K654)</f>
        <v>15国开14</v>
      </c>
      <c r="M654" t="str">
        <f>[1]!b_info_carrydate(K654)</f>
        <v>2015-07-08</v>
      </c>
      <c r="N654" t="str">
        <f>[1]!b_info_maturitydate(K654)</f>
        <v>2018-07-08</v>
      </c>
      <c r="O654" s="7">
        <f>[1]!b_issue_issueprice(K654)</f>
        <v>100</v>
      </c>
      <c r="P654" s="7">
        <f>[1]!b_info_couponrate(K654)</f>
        <v>3.46</v>
      </c>
      <c r="Q654" t="str">
        <f>[1]!b_info_coupon(K654)</f>
        <v>附息</v>
      </c>
      <c r="R654">
        <f>[1]!b_info_interestfrequency(K654)</f>
        <v>4</v>
      </c>
      <c r="S654" t="str">
        <f>[1]!b_info_windl2type(K654)</f>
        <v>政策银行债</v>
      </c>
      <c r="T654" s="9">
        <f ca="1">[1]!b_pq_volume(K654,parameter!C$2-10,parameter!C$2,100000000)</f>
        <v>0</v>
      </c>
      <c r="U654" s="7">
        <f ca="1">IF(K654&lt;&gt;"",[1]!b_anal_yield_cnbd(K654,parameter!C$2,1),"")</f>
        <v>0</v>
      </c>
      <c r="V654" t="str">
        <f>[1]!b_info_interesttype(A654)</f>
        <v>浮动利率</v>
      </c>
      <c r="W654" t="str">
        <f>[1]!b_info_embeddedopt(A654)</f>
        <v>否</v>
      </c>
    </row>
    <row r="655" spans="1:23">
      <c r="A655" s="3" t="s">
        <v>1364</v>
      </c>
      <c r="B655" s="3" t="s">
        <v>1365</v>
      </c>
      <c r="C655" s="5">
        <v>38832</v>
      </c>
      <c r="D655" s="3"/>
      <c r="E655" s="6">
        <v>0</v>
      </c>
      <c r="F655" s="3"/>
      <c r="G655" s="3"/>
      <c r="H655" s="6">
        <v>2</v>
      </c>
      <c r="I655" s="3" t="s">
        <v>77</v>
      </c>
      <c r="J655" s="3" t="s">
        <v>59</v>
      </c>
      <c r="K655" s="1" t="str">
        <f t="shared" si="10"/>
        <v>0630013.IB</v>
      </c>
      <c r="L655" s="1" t="str">
        <f>[1]!b_info_name(K655)</f>
        <v>06开元1C</v>
      </c>
      <c r="M655" t="str">
        <f>[1]!b_info_carrydate(K655)</f>
        <v>2006-04-28</v>
      </c>
      <c r="N655" t="str">
        <f>[1]!b_info_maturitydate(K655)</f>
        <v>2010-09-30</v>
      </c>
      <c r="O655" s="7">
        <f>[1]!b_issue_issueprice(K655)</f>
        <v>100</v>
      </c>
      <c r="P655" s="7">
        <f>[1]!b_info_couponrate(K655)</f>
        <v>2</v>
      </c>
      <c r="Q655" t="str">
        <f>[1]!b_info_coupon(K655)</f>
        <v>附息</v>
      </c>
      <c r="R655">
        <f>[1]!b_info_interestfrequency(K655)</f>
        <v>4</v>
      </c>
      <c r="S655" t="str">
        <f>[1]!b_info_windl2type(K655)</f>
        <v>银保监会主管ABS</v>
      </c>
      <c r="T655" s="9">
        <f ca="1">[1]!b_pq_volume(K655,parameter!C$2-10,parameter!C$2,100000000)</f>
        <v>0</v>
      </c>
      <c r="U655" s="7">
        <f ca="1">IF(K655&lt;&gt;"",[1]!b_anal_yield_cnbd(K655,parameter!C$2,1),"")</f>
        <v>0</v>
      </c>
      <c r="V655" t="str">
        <f>[1]!b_info_interesttype(A655)</f>
        <v>固定利率</v>
      </c>
      <c r="W655" t="str">
        <f>[1]!b_info_embeddedopt(A655)</f>
        <v>否</v>
      </c>
    </row>
    <row r="656" spans="1:23">
      <c r="A656" s="3" t="s">
        <v>1366</v>
      </c>
      <c r="B656" s="3" t="s">
        <v>1367</v>
      </c>
      <c r="C656" s="5">
        <v>41142</v>
      </c>
      <c r="D656" s="3"/>
      <c r="E656" s="6">
        <v>0</v>
      </c>
      <c r="F656" s="3"/>
      <c r="G656" s="3"/>
      <c r="H656" s="6">
        <v>3.75</v>
      </c>
      <c r="I656" s="3" t="s">
        <v>58</v>
      </c>
      <c r="J656" s="3" t="s">
        <v>59</v>
      </c>
      <c r="K656" s="1" t="str">
        <f t="shared" si="10"/>
        <v>120237.IB</v>
      </c>
      <c r="L656" s="1" t="str">
        <f>[1]!b_info_name(K656)</f>
        <v>12国开37</v>
      </c>
      <c r="M656" t="str">
        <f>[1]!b_info_carrydate(K656)</f>
        <v>2012-08-27</v>
      </c>
      <c r="N656" t="str">
        <f>[1]!b_info_maturitydate(K656)</f>
        <v>2017-08-27</v>
      </c>
      <c r="O656" s="7">
        <f>[1]!b_issue_issueprice(K656)</f>
        <v>100</v>
      </c>
      <c r="P656" s="7">
        <f>[1]!b_info_couponrate(K656)</f>
        <v>3.92</v>
      </c>
      <c r="Q656" t="str">
        <f>[1]!b_info_coupon(K656)</f>
        <v>附息</v>
      </c>
      <c r="R656">
        <f>[1]!b_info_interestfrequency(K656)</f>
        <v>1</v>
      </c>
      <c r="S656" t="str">
        <f>[1]!b_info_windl2type(K656)</f>
        <v>政策银行债</v>
      </c>
      <c r="T656" s="9">
        <f ca="1">[1]!b_pq_volume(K656,parameter!C$2-10,parameter!C$2,100000000)</f>
        <v>0</v>
      </c>
      <c r="U656" s="7">
        <f ca="1">IF(K656&lt;&gt;"",[1]!b_anal_yield_cnbd(K656,parameter!C$2,1),"")</f>
        <v>0</v>
      </c>
      <c r="V656" t="str">
        <f>[1]!b_info_interesttype(A656)</f>
        <v>浮动利率</v>
      </c>
      <c r="W656" t="str">
        <f>[1]!b_info_embeddedopt(A656)</f>
        <v>否</v>
      </c>
    </row>
    <row r="657" spans="1:23">
      <c r="A657" s="3" t="s">
        <v>1368</v>
      </c>
      <c r="B657" s="3" t="s">
        <v>1369</v>
      </c>
      <c r="C657" s="5">
        <v>43066</v>
      </c>
      <c r="D657" s="3"/>
      <c r="E657" s="6">
        <v>0</v>
      </c>
      <c r="F657" s="3" t="s">
        <v>138</v>
      </c>
      <c r="G657" s="3"/>
      <c r="H657" s="6">
        <v>5.5</v>
      </c>
      <c r="I657" s="3" t="s">
        <v>77</v>
      </c>
      <c r="J657" s="3" t="s">
        <v>59</v>
      </c>
      <c r="K657" s="1" t="str">
        <f t="shared" si="10"/>
        <v>1789352.IB</v>
      </c>
      <c r="L657" s="1" t="str">
        <f>[1]!b_info_name(K657)</f>
        <v>17开元4B</v>
      </c>
      <c r="M657" t="str">
        <f>[1]!b_info_carrydate(K657)</f>
        <v>2017-12-08</v>
      </c>
      <c r="N657" t="str">
        <f>[1]!b_info_maturitydate(K657)</f>
        <v>2018-10-12</v>
      </c>
      <c r="O657" s="7">
        <f>[1]!b_issue_issueprice(K657)</f>
        <v>100</v>
      </c>
      <c r="P657" s="7">
        <f>[1]!b_info_couponrate(K657)</f>
        <v>5.5</v>
      </c>
      <c r="Q657" t="str">
        <f>[1]!b_info_coupon(K657)</f>
        <v>附息</v>
      </c>
      <c r="R657">
        <f>[1]!b_info_interestfrequency(K657)</f>
        <v>4</v>
      </c>
      <c r="S657" t="str">
        <f>[1]!b_info_windl2type(K657)</f>
        <v>银保监会主管ABS</v>
      </c>
      <c r="T657" s="9">
        <f ca="1">[1]!b_pq_volume(K657,parameter!C$2-10,parameter!C$2,100000000)</f>
        <v>0</v>
      </c>
      <c r="U657" s="7">
        <f ca="1">IF(K657&lt;&gt;"",[1]!b_anal_yield_cnbd(K657,parameter!C$2,1),"")</f>
        <v>0</v>
      </c>
      <c r="V657" t="str">
        <f>[1]!b_info_interesttype(A657)</f>
        <v>浮动利率</v>
      </c>
      <c r="W657" t="str">
        <f>[1]!b_info_embeddedopt(A657)</f>
        <v>否</v>
      </c>
    </row>
    <row r="658" spans="1:23">
      <c r="A658" s="3" t="s">
        <v>1370</v>
      </c>
      <c r="B658" s="3" t="s">
        <v>1371</v>
      </c>
      <c r="C658" s="5">
        <v>37973</v>
      </c>
      <c r="D658" s="3"/>
      <c r="E658" s="6">
        <v>0</v>
      </c>
      <c r="F658" s="3"/>
      <c r="G658" s="3"/>
      <c r="H658" s="6">
        <v>2.6057</v>
      </c>
      <c r="I658" s="3" t="s">
        <v>58</v>
      </c>
      <c r="J658" s="3" t="s">
        <v>59</v>
      </c>
      <c r="K658" s="1" t="str">
        <f t="shared" si="10"/>
        <v>030230.IB</v>
      </c>
      <c r="L658" s="1" t="str">
        <f>[1]!b_info_name(K658)</f>
        <v>03国开30</v>
      </c>
      <c r="M658" t="str">
        <f>[1]!b_info_carrydate(K658)</f>
        <v>2003-12-29</v>
      </c>
      <c r="N658" t="str">
        <f>[1]!b_info_maturitydate(K658)</f>
        <v>2004-06-29</v>
      </c>
      <c r="O658" s="7">
        <f>[1]!b_issue_issueprice(K658)</f>
        <v>98.78</v>
      </c>
      <c r="P658" s="7">
        <f>[1]!b_info_couponrate(K658)</f>
        <v>2.6057</v>
      </c>
      <c r="Q658" t="str">
        <f>[1]!b_info_coupon(K658)</f>
        <v>贴现</v>
      </c>
      <c r="R658">
        <f>[1]!b_info_interestfrequency(K658)</f>
        <v>0</v>
      </c>
      <c r="S658" t="str">
        <f>[1]!b_info_windl2type(K658)</f>
        <v>政策银行债</v>
      </c>
      <c r="T658" s="9">
        <f ca="1">[1]!b_pq_volume(K658,parameter!C$2-10,parameter!C$2,100000000)</f>
        <v>0</v>
      </c>
      <c r="U658" s="7">
        <f ca="1">IF(K658&lt;&gt;"",[1]!b_anal_yield_cnbd(K658,parameter!C$2,1),"")</f>
        <v>0</v>
      </c>
      <c r="V658" t="str">
        <f>[1]!b_info_interesttype(A658)</f>
        <v>固定利率</v>
      </c>
      <c r="W658" t="str">
        <f>[1]!b_info_embeddedopt(A658)</f>
        <v>否</v>
      </c>
    </row>
    <row r="659" spans="1:23">
      <c r="A659" s="3" t="s">
        <v>1372</v>
      </c>
      <c r="B659" s="3" t="s">
        <v>1373</v>
      </c>
      <c r="C659" s="5">
        <v>44015</v>
      </c>
      <c r="D659" s="3" t="s">
        <v>1374</v>
      </c>
      <c r="E659" s="6">
        <v>100</v>
      </c>
      <c r="F659" s="3"/>
      <c r="G659" s="3"/>
      <c r="H659" s="6">
        <v>3.23</v>
      </c>
      <c r="I659" s="3" t="s">
        <v>58</v>
      </c>
      <c r="J659" s="3" t="s">
        <v>59</v>
      </c>
      <c r="K659" s="1" t="str">
        <f t="shared" si="10"/>
        <v>018014.SH</v>
      </c>
      <c r="L659" s="1" t="str">
        <f>[1]!b_info_name(K659)</f>
        <v>国开2005</v>
      </c>
      <c r="M659" t="str">
        <f>[1]!b_info_carrydate(K659)</f>
        <v>2020-07-06</v>
      </c>
      <c r="N659" t="str">
        <f>[1]!b_info_maturitydate(K659)</f>
        <v>2027-07-06</v>
      </c>
      <c r="O659" s="7">
        <f>[1]!b_issue_issueprice(K659)</f>
        <v>100</v>
      </c>
      <c r="P659" s="7">
        <f>[1]!b_info_couponrate(K659)</f>
        <v>3.23</v>
      </c>
      <c r="Q659" t="str">
        <f>[1]!b_info_coupon(K659)</f>
        <v>附息</v>
      </c>
      <c r="R659">
        <f>[1]!b_info_interestfrequency(K659)</f>
        <v>1</v>
      </c>
      <c r="S659" t="str">
        <f>[1]!b_info_windl2type(K659)</f>
        <v>政策银行债</v>
      </c>
      <c r="T659" s="9">
        <f ca="1">[1]!b_pq_volume(K659,parameter!C$2-10,parameter!C$2,100000000)</f>
        <v>0</v>
      </c>
      <c r="U659" s="7">
        <f ca="1">IF(K659&lt;&gt;"",[1]!b_anal_yield_cnbd(K659,parameter!C$2,1),"")</f>
        <v>2.6323</v>
      </c>
      <c r="V659" t="str">
        <f>[1]!b_info_interesttype(A659)</f>
        <v>固定利率</v>
      </c>
      <c r="W659" t="str">
        <f>[1]!b_info_embeddedopt(A659)</f>
        <v>否</v>
      </c>
    </row>
    <row r="660" spans="1:23">
      <c r="A660" s="3" t="s">
        <v>1375</v>
      </c>
      <c r="B660" s="3" t="s">
        <v>1376</v>
      </c>
      <c r="C660" s="5">
        <v>42192</v>
      </c>
      <c r="D660" s="3"/>
      <c r="E660" s="6">
        <v>0</v>
      </c>
      <c r="F660" s="3"/>
      <c r="G660" s="3"/>
      <c r="H660" s="6">
        <v>3.94</v>
      </c>
      <c r="I660" s="3" t="s">
        <v>58</v>
      </c>
      <c r="J660" s="3" t="s">
        <v>59</v>
      </c>
      <c r="K660" s="1" t="str">
        <f t="shared" si="10"/>
        <v>150216.IB</v>
      </c>
      <c r="L660" s="1" t="str">
        <f>[1]!b_info_name(K660)</f>
        <v>15国开16</v>
      </c>
      <c r="M660" t="str">
        <f>[1]!b_info_carrydate(K660)</f>
        <v>2015-07-10</v>
      </c>
      <c r="N660" t="str">
        <f>[1]!b_info_maturitydate(K660)</f>
        <v>2022-07-10</v>
      </c>
      <c r="O660" s="7">
        <f>[1]!b_issue_issueprice(K660)</f>
        <v>100</v>
      </c>
      <c r="P660" s="7">
        <f>[1]!b_info_couponrate(K660)</f>
        <v>3.94</v>
      </c>
      <c r="Q660" t="str">
        <f>[1]!b_info_coupon(K660)</f>
        <v>附息</v>
      </c>
      <c r="R660">
        <f>[1]!b_info_interestfrequency(K660)</f>
        <v>1</v>
      </c>
      <c r="S660" t="str">
        <f>[1]!b_info_windl2type(K660)</f>
        <v>政策银行债</v>
      </c>
      <c r="T660" s="9">
        <f ca="1">[1]!b_pq_volume(K660,parameter!C$2-10,parameter!C$2,100000000)</f>
        <v>0</v>
      </c>
      <c r="U660" s="7">
        <f ca="1">IF(K660&lt;&gt;"",[1]!b_anal_yield_cnbd(K660,parameter!C$2,1),"")</f>
        <v>0</v>
      </c>
      <c r="V660" t="str">
        <f>[1]!b_info_interesttype(A660)</f>
        <v>固定利率</v>
      </c>
      <c r="W660" t="str">
        <f>[1]!b_info_embeddedopt(A660)</f>
        <v>否</v>
      </c>
    </row>
    <row r="661" spans="1:23">
      <c r="A661" s="3" t="s">
        <v>1377</v>
      </c>
      <c r="B661" s="3" t="s">
        <v>1378</v>
      </c>
      <c r="C661" s="5">
        <v>43308</v>
      </c>
      <c r="D661" s="3"/>
      <c r="E661" s="6">
        <v>0</v>
      </c>
      <c r="F661" s="3"/>
      <c r="G661" s="3"/>
      <c r="H661" s="6">
        <v>3.49</v>
      </c>
      <c r="I661" s="3" t="s">
        <v>58</v>
      </c>
      <c r="J661" s="3" t="s">
        <v>59</v>
      </c>
      <c r="K661" s="1" t="str">
        <f t="shared" si="10"/>
        <v>018007.SH</v>
      </c>
      <c r="L661" s="1" t="str">
        <f>[1]!b_info_name(K661)</f>
        <v>国开1801</v>
      </c>
      <c r="M661" t="str">
        <f>[1]!b_info_carrydate(K661)</f>
        <v>2018-08-01</v>
      </c>
      <c r="N661" t="str">
        <f>[1]!b_info_maturitydate(K661)</f>
        <v>2020-08-01</v>
      </c>
      <c r="O661" s="7">
        <f>[1]!b_issue_issueprice(K661)</f>
        <v>100</v>
      </c>
      <c r="P661" s="7">
        <f>[1]!b_info_couponrate(K661)</f>
        <v>3.49</v>
      </c>
      <c r="Q661" t="str">
        <f>[1]!b_info_coupon(K661)</f>
        <v>附息</v>
      </c>
      <c r="R661">
        <f>[1]!b_info_interestfrequency(K661)</f>
        <v>1</v>
      </c>
      <c r="S661" t="str">
        <f>[1]!b_info_windl2type(K661)</f>
        <v>政策银行债</v>
      </c>
      <c r="T661" s="9">
        <f ca="1">[1]!b_pq_volume(K661,parameter!C$2-10,parameter!C$2,100000000)</f>
        <v>0</v>
      </c>
      <c r="U661" s="7">
        <f ca="1">IF(K661&lt;&gt;"",[1]!b_anal_yield_cnbd(K661,parameter!C$2,1),"")</f>
        <v>0</v>
      </c>
      <c r="V661" t="str">
        <f>[1]!b_info_interesttype(A661)</f>
        <v>固定利率</v>
      </c>
      <c r="W661" t="str">
        <f>[1]!b_info_embeddedopt(A661)</f>
        <v>否</v>
      </c>
    </row>
    <row r="662" spans="1:23">
      <c r="A662" s="3" t="s">
        <v>1379</v>
      </c>
      <c r="B662" s="3" t="s">
        <v>1380</v>
      </c>
      <c r="C662" s="5">
        <v>42226</v>
      </c>
      <c r="D662" s="3"/>
      <c r="E662" s="6">
        <v>0</v>
      </c>
      <c r="F662" s="3"/>
      <c r="G662" s="3"/>
      <c r="H662" s="6">
        <v>0</v>
      </c>
      <c r="I662" s="3" t="s">
        <v>77</v>
      </c>
      <c r="J662" s="3" t="s">
        <v>59</v>
      </c>
      <c r="K662" s="1" t="str">
        <f t="shared" si="10"/>
        <v>1589176.IB</v>
      </c>
      <c r="L662" s="1" t="str">
        <f>[1]!b_info_name(K662)</f>
        <v>15开元3C</v>
      </c>
      <c r="M662" t="str">
        <f>[1]!b_info_carrydate(K662)</f>
        <v>2015-09-08</v>
      </c>
      <c r="N662" t="str">
        <f>[1]!b_info_maturitydate(K662)</f>
        <v>2020-01-12</v>
      </c>
      <c r="O662" s="7">
        <f>[1]!b_issue_issueprice(K662)</f>
        <v>100</v>
      </c>
      <c r="P662" s="7">
        <f>[1]!b_info_couponrate(K662)</f>
        <v>0</v>
      </c>
      <c r="Q662" t="str">
        <f>[1]!b_info_coupon(K662)</f>
        <v>到期一次还本付息</v>
      </c>
      <c r="R662">
        <f>[1]!b_info_interestfrequency(K662)</f>
        <v>0</v>
      </c>
      <c r="S662" t="str">
        <f>[1]!b_info_windl2type(K662)</f>
        <v>银保监会主管ABS</v>
      </c>
      <c r="T662" s="9">
        <f ca="1">[1]!b_pq_volume(K662,parameter!C$2-10,parameter!C$2,100000000)</f>
        <v>0</v>
      </c>
      <c r="U662" s="7">
        <f ca="1">IF(K662&lt;&gt;"",[1]!b_anal_yield_cnbd(K662,parameter!C$2,1),"")</f>
        <v>0</v>
      </c>
      <c r="V662" t="str">
        <f>[1]!b_info_interesttype(A662)</f>
        <v>固定利率</v>
      </c>
      <c r="W662" t="str">
        <f>[1]!b_info_embeddedopt(A662)</f>
        <v>否</v>
      </c>
    </row>
    <row r="663" spans="1:23">
      <c r="A663" s="3" t="s">
        <v>1381</v>
      </c>
      <c r="B663" s="3" t="s">
        <v>1382</v>
      </c>
      <c r="C663" s="5">
        <v>37468</v>
      </c>
      <c r="D663" s="3"/>
      <c r="E663" s="6">
        <v>0</v>
      </c>
      <c r="F663" s="3"/>
      <c r="G663" s="3"/>
      <c r="H663" s="6">
        <v>2.3114</v>
      </c>
      <c r="I663" s="3" t="s">
        <v>58</v>
      </c>
      <c r="J663" s="3" t="s">
        <v>59</v>
      </c>
      <c r="K663" s="1" t="str">
        <f t="shared" si="10"/>
        <v>020209.IB</v>
      </c>
      <c r="L663" s="1" t="str">
        <f>[1]!b_info_name(K663)</f>
        <v>02国开09</v>
      </c>
      <c r="M663" t="str">
        <f>[1]!b_info_carrydate(K663)</f>
        <v>2002-08-05</v>
      </c>
      <c r="N663" t="str">
        <f>[1]!b_info_maturitydate(K663)</f>
        <v>2005-08-05</v>
      </c>
      <c r="O663" s="7">
        <f>[1]!b_issue_issueprice(K663)</f>
        <v>93.51</v>
      </c>
      <c r="P663" s="7">
        <f>[1]!b_info_couponrate(K663)</f>
        <v>2.3114</v>
      </c>
      <c r="Q663" t="str">
        <f>[1]!b_info_coupon(K663)</f>
        <v>贴现</v>
      </c>
      <c r="R663">
        <f>[1]!b_info_interestfrequency(K663)</f>
        <v>0</v>
      </c>
      <c r="S663" t="str">
        <f>[1]!b_info_windl2type(K663)</f>
        <v>政策银行债</v>
      </c>
      <c r="T663" s="9">
        <f ca="1">[1]!b_pq_volume(K663,parameter!C$2-10,parameter!C$2,100000000)</f>
        <v>0</v>
      </c>
      <c r="U663" s="7">
        <f ca="1">IF(K663&lt;&gt;"",[1]!b_anal_yield_cnbd(K663,parameter!C$2,1),"")</f>
        <v>0</v>
      </c>
      <c r="V663" t="str">
        <f>[1]!b_info_interesttype(A663)</f>
        <v>固定利率</v>
      </c>
      <c r="W663" t="str">
        <f>[1]!b_info_embeddedopt(A663)</f>
        <v>否</v>
      </c>
    </row>
    <row r="664" spans="1:23">
      <c r="A664" s="3" t="s">
        <v>1383</v>
      </c>
      <c r="B664" s="3" t="s">
        <v>1384</v>
      </c>
      <c r="C664" s="5">
        <v>42706</v>
      </c>
      <c r="D664" s="3"/>
      <c r="E664" s="6">
        <v>0</v>
      </c>
      <c r="F664" s="3" t="s">
        <v>76</v>
      </c>
      <c r="G664" s="3"/>
      <c r="H664" s="6">
        <v>4.7</v>
      </c>
      <c r="I664" s="3" t="s">
        <v>77</v>
      </c>
      <c r="J664" s="3" t="s">
        <v>59</v>
      </c>
      <c r="K664" s="1" t="str">
        <f t="shared" si="10"/>
        <v>1689296.IB</v>
      </c>
      <c r="L664" s="1" t="str">
        <f>[1]!b_info_name(K664)</f>
        <v>16开元3B</v>
      </c>
      <c r="M664" t="str">
        <f>[1]!b_info_carrydate(K664)</f>
        <v>2016-12-06</v>
      </c>
      <c r="N664" t="str">
        <f>[1]!b_info_maturitydate(K664)</f>
        <v>2019-10-12</v>
      </c>
      <c r="O664" s="7">
        <f>[1]!b_issue_issueprice(K664)</f>
        <v>100</v>
      </c>
      <c r="P664" s="7">
        <f>[1]!b_info_couponrate(K664)</f>
        <v>4.7</v>
      </c>
      <c r="Q664" t="str">
        <f>[1]!b_info_coupon(K664)</f>
        <v>附息</v>
      </c>
      <c r="R664">
        <f>[1]!b_info_interestfrequency(K664)</f>
        <v>12</v>
      </c>
      <c r="S664" t="str">
        <f>[1]!b_info_windl2type(K664)</f>
        <v>银保监会主管ABS</v>
      </c>
      <c r="T664" s="9">
        <f ca="1">[1]!b_pq_volume(K664,parameter!C$2-10,parameter!C$2,100000000)</f>
        <v>0</v>
      </c>
      <c r="U664" s="7">
        <f ca="1">IF(K664&lt;&gt;"",[1]!b_anal_yield_cnbd(K664,parameter!C$2,1),"")</f>
        <v>0</v>
      </c>
      <c r="V664" t="str">
        <f>[1]!b_info_interesttype(A664)</f>
        <v>浮动利率</v>
      </c>
      <c r="W664" t="str">
        <f>[1]!b_info_embeddedopt(A664)</f>
        <v>否</v>
      </c>
    </row>
    <row r="665" spans="1:23">
      <c r="A665" s="3" t="s">
        <v>1385</v>
      </c>
      <c r="B665" s="3" t="s">
        <v>1386</v>
      </c>
      <c r="C665" s="5">
        <v>39112</v>
      </c>
      <c r="D665" s="3"/>
      <c r="E665" s="6">
        <v>0</v>
      </c>
      <c r="F665" s="3"/>
      <c r="G665" s="3"/>
      <c r="H665" s="6">
        <v>3.5</v>
      </c>
      <c r="I665" s="3" t="s">
        <v>58</v>
      </c>
      <c r="J665" s="3" t="s">
        <v>59</v>
      </c>
      <c r="K665" s="1" t="str">
        <f t="shared" si="10"/>
        <v>070201.IB</v>
      </c>
      <c r="L665" s="1" t="str">
        <f>[1]!b_info_name(K665)</f>
        <v>07国开01</v>
      </c>
      <c r="M665" t="str">
        <f>[1]!b_info_carrydate(K665)</f>
        <v>2007-02-02</v>
      </c>
      <c r="N665" t="str">
        <f>[1]!b_info_maturitydate(K665)</f>
        <v>2012-02-02</v>
      </c>
      <c r="O665" s="7">
        <f>[1]!b_issue_issueprice(K665)</f>
        <v>100</v>
      </c>
      <c r="P665" s="7">
        <f>[1]!b_info_couponrate(K665)</f>
        <v>3.5</v>
      </c>
      <c r="Q665" t="str">
        <f>[1]!b_info_coupon(K665)</f>
        <v>附息</v>
      </c>
      <c r="R665">
        <f>[1]!b_info_interestfrequency(K665)</f>
        <v>1</v>
      </c>
      <c r="S665" t="str">
        <f>[1]!b_info_windl2type(K665)</f>
        <v>政策银行债</v>
      </c>
      <c r="T665" s="9">
        <f ca="1">[1]!b_pq_volume(K665,parameter!C$2-10,parameter!C$2,100000000)</f>
        <v>0</v>
      </c>
      <c r="U665" s="7">
        <f ca="1">IF(K665&lt;&gt;"",[1]!b_anal_yield_cnbd(K665,parameter!C$2,1),"")</f>
        <v>0</v>
      </c>
      <c r="V665" t="str">
        <f>[1]!b_info_interesttype(A665)</f>
        <v>固定利率</v>
      </c>
      <c r="W665" t="str">
        <f>[1]!b_info_embeddedopt(A665)</f>
        <v>否</v>
      </c>
    </row>
    <row r="666" spans="1:23">
      <c r="A666" s="3" t="s">
        <v>1387</v>
      </c>
      <c r="B666" s="3" t="s">
        <v>1388</v>
      </c>
      <c r="C666" s="5">
        <v>37202</v>
      </c>
      <c r="D666" s="3"/>
      <c r="E666" s="6">
        <v>0</v>
      </c>
      <c r="F666" s="3"/>
      <c r="G666" s="3"/>
      <c r="H666" s="6">
        <v>3.9</v>
      </c>
      <c r="I666" s="3" t="s">
        <v>58</v>
      </c>
      <c r="J666" s="3" t="s">
        <v>59</v>
      </c>
      <c r="K666" s="1" t="str">
        <f t="shared" si="10"/>
        <v>010217.IB</v>
      </c>
      <c r="L666" s="1" t="str">
        <f>[1]!b_info_name(K666)</f>
        <v>01国开17</v>
      </c>
      <c r="M666" t="str">
        <f>[1]!b_info_carrydate(K666)</f>
        <v>2001-11-12</v>
      </c>
      <c r="N666" t="str">
        <f>[1]!b_info_maturitydate(K666)</f>
        <v>2011-11-12</v>
      </c>
      <c r="O666" s="7">
        <f>[1]!b_issue_issueprice(K666)</f>
        <v>100</v>
      </c>
      <c r="P666" s="7">
        <f>[1]!b_info_couponrate(K666)</f>
        <v>3.9</v>
      </c>
      <c r="Q666" t="str">
        <f>[1]!b_info_coupon(K666)</f>
        <v>附息</v>
      </c>
      <c r="R666">
        <f>[1]!b_info_interestfrequency(K666)</f>
        <v>1</v>
      </c>
      <c r="S666" t="str">
        <f>[1]!b_info_windl2type(K666)</f>
        <v>政策银行债</v>
      </c>
      <c r="T666" s="9">
        <f ca="1">[1]!b_pq_volume(K666,parameter!C$2-10,parameter!C$2,100000000)</f>
        <v>0</v>
      </c>
      <c r="U666" s="7">
        <f ca="1">IF(K666&lt;&gt;"",[1]!b_anal_yield_cnbd(K666,parameter!C$2,1),"")</f>
        <v>0</v>
      </c>
      <c r="V666" t="str">
        <f>[1]!b_info_interesttype(A666)</f>
        <v>固定利率</v>
      </c>
      <c r="W666" t="str">
        <f>[1]!b_info_embeddedopt(A666)</f>
        <v>否</v>
      </c>
    </row>
    <row r="667" spans="1:23">
      <c r="A667" s="3" t="s">
        <v>1389</v>
      </c>
      <c r="B667" s="3" t="s">
        <v>1390</v>
      </c>
      <c r="C667" s="5">
        <v>40780</v>
      </c>
      <c r="D667" s="3"/>
      <c r="E667" s="6">
        <v>0</v>
      </c>
      <c r="F667" s="3"/>
      <c r="G667" s="3"/>
      <c r="H667" s="6">
        <v>4.1</v>
      </c>
      <c r="I667" s="3" t="s">
        <v>58</v>
      </c>
      <c r="J667" s="3" t="s">
        <v>59</v>
      </c>
      <c r="K667" s="1" t="str">
        <f t="shared" si="10"/>
        <v>110250.IB</v>
      </c>
      <c r="L667" s="1" t="str">
        <f>[1]!b_info_name(K667)</f>
        <v>11国开50</v>
      </c>
      <c r="M667" t="str">
        <f>[1]!b_info_carrydate(K667)</f>
        <v>2011-09-01</v>
      </c>
      <c r="N667" t="str">
        <f>[1]!b_info_maturitydate(K667)</f>
        <v>2014-09-01</v>
      </c>
      <c r="O667" s="7">
        <f>[1]!b_issue_issueprice(K667)</f>
        <v>100</v>
      </c>
      <c r="P667" s="7">
        <f>[1]!b_info_couponrate(K667)</f>
        <v>4.39</v>
      </c>
      <c r="Q667" t="str">
        <f>[1]!b_info_coupon(K667)</f>
        <v>附息</v>
      </c>
      <c r="R667">
        <f>[1]!b_info_interestfrequency(K667)</f>
        <v>2</v>
      </c>
      <c r="S667" t="str">
        <f>[1]!b_info_windl2type(K667)</f>
        <v>政策银行债</v>
      </c>
      <c r="T667" s="9">
        <f ca="1">[1]!b_pq_volume(K667,parameter!C$2-10,parameter!C$2,100000000)</f>
        <v>0</v>
      </c>
      <c r="U667" s="7">
        <f ca="1">IF(K667&lt;&gt;"",[1]!b_anal_yield_cnbd(K667,parameter!C$2,1),"")</f>
        <v>0</v>
      </c>
      <c r="V667" t="str">
        <f>[1]!b_info_interesttype(A667)</f>
        <v>浮动利率</v>
      </c>
      <c r="W667" t="str">
        <f>[1]!b_info_embeddedopt(A667)</f>
        <v>否</v>
      </c>
    </row>
    <row r="668" spans="1:23">
      <c r="A668" s="3" t="s">
        <v>1391</v>
      </c>
      <c r="B668" s="3" t="s">
        <v>1392</v>
      </c>
      <c r="C668" s="5">
        <v>43411</v>
      </c>
      <c r="D668" s="3"/>
      <c r="E668" s="6">
        <v>0</v>
      </c>
      <c r="F668" s="3" t="s">
        <v>76</v>
      </c>
      <c r="G668" s="3"/>
      <c r="H668" s="6">
        <v>3.8</v>
      </c>
      <c r="I668" s="3" t="s">
        <v>77</v>
      </c>
      <c r="J668" s="3" t="s">
        <v>59</v>
      </c>
      <c r="K668" s="1" t="str">
        <f t="shared" si="10"/>
        <v>1889284.IB</v>
      </c>
      <c r="L668" s="1" t="str">
        <f>[1]!b_info_name(K668)</f>
        <v>18开元2A</v>
      </c>
      <c r="M668" t="str">
        <f>[1]!b_info_carrydate(K668)</f>
        <v>2018-11-14</v>
      </c>
      <c r="N668" t="str">
        <f>[1]!b_info_maturitydate(K668)</f>
        <v>2021-01-12</v>
      </c>
      <c r="O668" s="7">
        <f>[1]!b_issue_issueprice(K668)</f>
        <v>100</v>
      </c>
      <c r="P668" s="7">
        <f>[1]!b_info_couponrate(K668)</f>
        <v>3.8</v>
      </c>
      <c r="Q668" t="str">
        <f>[1]!b_info_coupon(K668)</f>
        <v>附息</v>
      </c>
      <c r="R668">
        <f>[1]!b_info_interestfrequency(K668)</f>
        <v>4</v>
      </c>
      <c r="S668" t="str">
        <f>[1]!b_info_windl2type(K668)</f>
        <v>银保监会主管ABS</v>
      </c>
      <c r="T668" s="9">
        <f ca="1">[1]!b_pq_volume(K668,parameter!C$2-10,parameter!C$2,100000000)</f>
        <v>0</v>
      </c>
      <c r="U668" s="7">
        <f ca="1">IF(K668&lt;&gt;"",[1]!b_anal_yield_cnbd(K668,parameter!C$2,1),"")</f>
        <v>0</v>
      </c>
      <c r="V668" t="str">
        <f>[1]!b_info_interesttype(A668)</f>
        <v>浮动利率</v>
      </c>
      <c r="W668" t="str">
        <f>[1]!b_info_embeddedopt(A668)</f>
        <v>否</v>
      </c>
    </row>
    <row r="669" spans="1:23">
      <c r="A669" s="3" t="s">
        <v>1393</v>
      </c>
      <c r="B669" s="3" t="s">
        <v>1394</v>
      </c>
      <c r="C669" s="5">
        <v>41362</v>
      </c>
      <c r="D669" s="3" t="s">
        <v>1395</v>
      </c>
      <c r="E669" s="6">
        <v>150</v>
      </c>
      <c r="F669" s="3"/>
      <c r="G669" s="3"/>
      <c r="H669" s="6">
        <v>5.18</v>
      </c>
      <c r="I669" s="3" t="s">
        <v>58</v>
      </c>
      <c r="J669" s="3" t="s">
        <v>59</v>
      </c>
      <c r="K669" s="1" t="str">
        <f t="shared" si="10"/>
        <v>1302204.IB</v>
      </c>
      <c r="L669" s="1" t="str">
        <f>[1]!b_info_name(K669)</f>
        <v>13国开204</v>
      </c>
      <c r="M669" t="str">
        <f>[1]!b_info_carrydate(K669)</f>
        <v>2013-04-19</v>
      </c>
      <c r="N669" t="str">
        <f>[1]!b_info_maturitydate(K669)</f>
        <v>2063-04-19</v>
      </c>
      <c r="O669" s="7">
        <f>[1]!b_issue_issueprice(K669)</f>
        <v>100</v>
      </c>
      <c r="P669" s="7">
        <f>[1]!b_info_couponrate(K669)</f>
        <v>5.18</v>
      </c>
      <c r="Q669" t="str">
        <f>[1]!b_info_coupon(K669)</f>
        <v>附息</v>
      </c>
      <c r="R669">
        <f>[1]!b_info_interestfrequency(K669)</f>
        <v>2</v>
      </c>
      <c r="S669" t="str">
        <f>[1]!b_info_windl2type(K669)</f>
        <v>政策银行债</v>
      </c>
      <c r="T669" s="9">
        <f ca="1">[1]!b_pq_volume(K669,parameter!C$2-10,parameter!C$2,100000000)</f>
        <v>0</v>
      </c>
      <c r="U669" s="7">
        <f ca="1">IF(K669&lt;&gt;"",[1]!b_anal_yield_cnbd(K669,parameter!C$2,1),"")</f>
        <v>3.2247</v>
      </c>
      <c r="V669" t="str">
        <f>[1]!b_info_interesttype(A669)</f>
        <v>固定利率</v>
      </c>
      <c r="W669" t="str">
        <f>[1]!b_info_embeddedopt(A669)</f>
        <v>否</v>
      </c>
    </row>
    <row r="670" spans="1:23">
      <c r="A670" s="3" t="s">
        <v>1396</v>
      </c>
      <c r="B670" s="3" t="s">
        <v>1397</v>
      </c>
      <c r="C670" s="5">
        <v>40625</v>
      </c>
      <c r="D670" s="3"/>
      <c r="E670" s="6">
        <v>0</v>
      </c>
      <c r="F670" s="3"/>
      <c r="G670" s="3"/>
      <c r="H670" s="6">
        <v>2.47</v>
      </c>
      <c r="I670" s="3" t="s">
        <v>58</v>
      </c>
      <c r="J670" s="3" t="s">
        <v>59</v>
      </c>
      <c r="K670" s="1" t="str">
        <f t="shared" si="10"/>
        <v>110219.IB</v>
      </c>
      <c r="L670" s="1" t="str">
        <f>[1]!b_info_name(K670)</f>
        <v>11国开19</v>
      </c>
      <c r="M670" t="str">
        <f>[1]!b_info_carrydate(K670)</f>
        <v>2011-03-30</v>
      </c>
      <c r="N670" t="str">
        <f>[1]!b_info_maturitydate(K670)</f>
        <v>2016-03-30</v>
      </c>
      <c r="O670" s="7">
        <f>[1]!b_issue_issueprice(K670)</f>
        <v>100</v>
      </c>
      <c r="P670" s="7">
        <f>[1]!b_info_couponrate(K670)</f>
        <v>3.72</v>
      </c>
      <c r="Q670" t="str">
        <f>[1]!b_info_coupon(K670)</f>
        <v>附息</v>
      </c>
      <c r="R670">
        <f>[1]!b_info_interestfrequency(K670)</f>
        <v>2</v>
      </c>
      <c r="S670" t="str">
        <f>[1]!b_info_windl2type(K670)</f>
        <v>政策银行债</v>
      </c>
      <c r="T670" s="9">
        <f ca="1">[1]!b_pq_volume(K670,parameter!C$2-10,parameter!C$2,100000000)</f>
        <v>0</v>
      </c>
      <c r="U670" s="7">
        <f ca="1">IF(K670&lt;&gt;"",[1]!b_anal_yield_cnbd(K670,parameter!C$2,1),"")</f>
        <v>0</v>
      </c>
      <c r="V670" t="str">
        <f>[1]!b_info_interesttype(A670)</f>
        <v>浮动利率</v>
      </c>
      <c r="W670" t="str">
        <f>[1]!b_info_embeddedopt(A670)</f>
        <v>否</v>
      </c>
    </row>
    <row r="671" spans="1:23">
      <c r="A671" s="3" t="s">
        <v>1398</v>
      </c>
      <c r="B671" s="3" t="s">
        <v>1399</v>
      </c>
      <c r="C671" s="5">
        <v>39015</v>
      </c>
      <c r="D671" s="3"/>
      <c r="E671" s="6">
        <v>0</v>
      </c>
      <c r="F671" s="3"/>
      <c r="G671" s="3"/>
      <c r="H671" s="6">
        <v>2.6147</v>
      </c>
      <c r="I671" s="3" t="s">
        <v>58</v>
      </c>
      <c r="J671" s="3" t="s">
        <v>59</v>
      </c>
      <c r="K671" s="1" t="str">
        <f t="shared" si="10"/>
        <v>060227.IB</v>
      </c>
      <c r="L671" s="1" t="str">
        <f>[1]!b_info_name(K671)</f>
        <v>06国开27</v>
      </c>
      <c r="M671" t="str">
        <f>[1]!b_info_carrydate(K671)</f>
        <v>2006-11-09</v>
      </c>
      <c r="N671" t="str">
        <f>[1]!b_info_maturitydate(K671)</f>
        <v>2007-05-09</v>
      </c>
      <c r="O671" s="7">
        <f>[1]!b_issue_issueprice(K671)</f>
        <v>98.72</v>
      </c>
      <c r="P671" s="7">
        <f>[1]!b_info_couponrate(K671)</f>
        <v>2.6147</v>
      </c>
      <c r="Q671" t="str">
        <f>[1]!b_info_coupon(K671)</f>
        <v>贴现</v>
      </c>
      <c r="R671">
        <f>[1]!b_info_interestfrequency(K671)</f>
        <v>0</v>
      </c>
      <c r="S671" t="str">
        <f>[1]!b_info_windl2type(K671)</f>
        <v>政策银行债</v>
      </c>
      <c r="T671" s="9">
        <f ca="1">[1]!b_pq_volume(K671,parameter!C$2-10,parameter!C$2,100000000)</f>
        <v>0</v>
      </c>
      <c r="U671" s="7">
        <f ca="1">IF(K671&lt;&gt;"",[1]!b_anal_yield_cnbd(K671,parameter!C$2,1),"")</f>
        <v>0</v>
      </c>
      <c r="V671" t="str">
        <f>[1]!b_info_interesttype(A671)</f>
        <v>固定利率</v>
      </c>
      <c r="W671" t="str">
        <f>[1]!b_info_embeddedopt(A671)</f>
        <v>否</v>
      </c>
    </row>
    <row r="672" spans="1:23">
      <c r="A672" s="3" t="s">
        <v>1400</v>
      </c>
      <c r="B672" s="3" t="s">
        <v>1401</v>
      </c>
      <c r="C672" s="5">
        <v>42094</v>
      </c>
      <c r="D672" s="3"/>
      <c r="E672" s="6">
        <v>0</v>
      </c>
      <c r="F672" s="3"/>
      <c r="G672" s="3"/>
      <c r="H672" s="6">
        <v>4.18</v>
      </c>
      <c r="I672" s="3" t="s">
        <v>58</v>
      </c>
      <c r="J672" s="3" t="s">
        <v>59</v>
      </c>
      <c r="K672" s="1" t="str">
        <f t="shared" si="10"/>
        <v>150207.IB</v>
      </c>
      <c r="L672" s="1" t="str">
        <f>[1]!b_info_name(K672)</f>
        <v>15国开07</v>
      </c>
      <c r="M672" t="str">
        <f>[1]!b_info_carrydate(K672)</f>
        <v>2015-04-03</v>
      </c>
      <c r="N672" t="str">
        <f>[1]!b_info_maturitydate(K672)</f>
        <v>2018-04-03</v>
      </c>
      <c r="O672" s="7">
        <f>[1]!b_issue_issueprice(K672)</f>
        <v>100</v>
      </c>
      <c r="P672" s="7">
        <f>[1]!b_info_couponrate(K672)</f>
        <v>4.18</v>
      </c>
      <c r="Q672" t="str">
        <f>[1]!b_info_coupon(K672)</f>
        <v>附息</v>
      </c>
      <c r="R672">
        <f>[1]!b_info_interestfrequency(K672)</f>
        <v>1</v>
      </c>
      <c r="S672" t="str">
        <f>[1]!b_info_windl2type(K672)</f>
        <v>政策银行债</v>
      </c>
      <c r="T672" s="9">
        <f ca="1">[1]!b_pq_volume(K672,parameter!C$2-10,parameter!C$2,100000000)</f>
        <v>0</v>
      </c>
      <c r="U672" s="7">
        <f ca="1">IF(K672&lt;&gt;"",[1]!b_anal_yield_cnbd(K672,parameter!C$2,1),"")</f>
        <v>0</v>
      </c>
      <c r="V672" t="str">
        <f>[1]!b_info_interesttype(A672)</f>
        <v>固定利率</v>
      </c>
      <c r="W672" t="str">
        <f>[1]!b_info_embeddedopt(A672)</f>
        <v>否</v>
      </c>
    </row>
    <row r="673" spans="1:23">
      <c r="A673" s="3" t="s">
        <v>1402</v>
      </c>
      <c r="B673" s="3" t="s">
        <v>1403</v>
      </c>
      <c r="C673" s="5">
        <v>42292</v>
      </c>
      <c r="D673" s="3"/>
      <c r="E673" s="6">
        <v>0</v>
      </c>
      <c r="F673" s="3" t="s">
        <v>76</v>
      </c>
      <c r="G673" s="3"/>
      <c r="H673" s="6">
        <v>3.54</v>
      </c>
      <c r="I673" s="3" t="s">
        <v>77</v>
      </c>
      <c r="J673" s="3" t="s">
        <v>59</v>
      </c>
      <c r="K673" s="1" t="str">
        <f t="shared" si="10"/>
        <v>1589240.IB</v>
      </c>
      <c r="L673" s="1" t="str">
        <f>[1]!b_info_name(K673)</f>
        <v>15开元7A1</v>
      </c>
      <c r="M673" t="str">
        <f>[1]!b_info_carrydate(K673)</f>
        <v>2015-12-01</v>
      </c>
      <c r="N673" t="str">
        <f>[1]!b_info_maturitydate(K673)</f>
        <v>2016-07-12</v>
      </c>
      <c r="O673" s="7">
        <f>[1]!b_issue_issueprice(K673)</f>
        <v>100</v>
      </c>
      <c r="P673" s="7">
        <f>[1]!b_info_couponrate(K673)</f>
        <v>3.54</v>
      </c>
      <c r="Q673" t="str">
        <f>[1]!b_info_coupon(K673)</f>
        <v>附息</v>
      </c>
      <c r="R673">
        <f>[1]!b_info_interestfrequency(K673)</f>
        <v>4</v>
      </c>
      <c r="S673" t="str">
        <f>[1]!b_info_windl2type(K673)</f>
        <v>银保监会主管ABS</v>
      </c>
      <c r="T673" s="9">
        <f ca="1">[1]!b_pq_volume(K673,parameter!C$2-10,parameter!C$2,100000000)</f>
        <v>0</v>
      </c>
      <c r="U673" s="7">
        <f ca="1">IF(K673&lt;&gt;"",[1]!b_anal_yield_cnbd(K673,parameter!C$2,1),"")</f>
        <v>0</v>
      </c>
      <c r="V673" t="str">
        <f>[1]!b_info_interesttype(A673)</f>
        <v>浮动利率</v>
      </c>
      <c r="W673" t="str">
        <f>[1]!b_info_embeddedopt(A673)</f>
        <v>否</v>
      </c>
    </row>
    <row r="674" spans="1:23">
      <c r="A674" s="3" t="s">
        <v>1404</v>
      </c>
      <c r="B674" s="3" t="s">
        <v>1405</v>
      </c>
      <c r="C674" s="5">
        <v>36684</v>
      </c>
      <c r="D674" s="3"/>
      <c r="E674" s="6">
        <v>0</v>
      </c>
      <c r="F674" s="3"/>
      <c r="G674" s="3"/>
      <c r="H674" s="6">
        <v>2.858</v>
      </c>
      <c r="I674" s="3" t="s">
        <v>58</v>
      </c>
      <c r="J674" s="3" t="s">
        <v>59</v>
      </c>
      <c r="K674" s="1" t="str">
        <f t="shared" si="10"/>
        <v>000205.IB</v>
      </c>
      <c r="L674" s="1" t="str">
        <f>[1]!b_info_name(K674)</f>
        <v>00国开05</v>
      </c>
      <c r="M674" t="str">
        <f>[1]!b_info_carrydate(K674)</f>
        <v>2000-06-12</v>
      </c>
      <c r="N674" t="str">
        <f>[1]!b_info_maturitydate(K674)</f>
        <v>2010-06-12</v>
      </c>
      <c r="O674" s="7">
        <f>[1]!b_issue_issueprice(K674)</f>
        <v>100</v>
      </c>
      <c r="P674" s="7">
        <f>[1]!b_info_couponrate(K674)</f>
        <v>2.858</v>
      </c>
      <c r="Q674" t="str">
        <f>[1]!b_info_coupon(K674)</f>
        <v>附息</v>
      </c>
      <c r="R674">
        <f>[1]!b_info_interestfrequency(K674)</f>
        <v>1</v>
      </c>
      <c r="S674" t="str">
        <f>[1]!b_info_windl2type(K674)</f>
        <v>政策银行债</v>
      </c>
      <c r="T674" s="9">
        <f ca="1">[1]!b_pq_volume(K674,parameter!C$2-10,parameter!C$2,100000000)</f>
        <v>0</v>
      </c>
      <c r="U674" s="7">
        <f ca="1">IF(K674&lt;&gt;"",[1]!b_anal_yield_cnbd(K674,parameter!C$2,1),"")</f>
        <v>0</v>
      </c>
      <c r="V674" t="str">
        <f>[1]!b_info_interesttype(A674)</f>
        <v>浮动利率</v>
      </c>
      <c r="W674" t="str">
        <f>[1]!b_info_embeddedopt(A674)</f>
        <v>否</v>
      </c>
    </row>
    <row r="675" spans="1:23">
      <c r="A675" s="3" t="s">
        <v>1406</v>
      </c>
      <c r="B675" s="3" t="s">
        <v>1407</v>
      </c>
      <c r="C675" s="5">
        <v>41985</v>
      </c>
      <c r="D675" s="3"/>
      <c r="E675" s="6">
        <v>0</v>
      </c>
      <c r="F675" s="3" t="s">
        <v>76</v>
      </c>
      <c r="G675" s="3"/>
      <c r="H675" s="6">
        <v>4.8</v>
      </c>
      <c r="I675" s="3" t="s">
        <v>77</v>
      </c>
      <c r="J675" s="3" t="s">
        <v>59</v>
      </c>
      <c r="K675" s="1" t="str">
        <f t="shared" si="10"/>
        <v>1489197.IB</v>
      </c>
      <c r="L675" s="1" t="str">
        <f>[1]!b_info_name(K675)</f>
        <v>14开元8A1</v>
      </c>
      <c r="M675" t="str">
        <f>[1]!b_info_carrydate(K675)</f>
        <v>2014-12-19</v>
      </c>
      <c r="N675" t="str">
        <f>[1]!b_info_maturitydate(K675)</f>
        <v>2015-10-12</v>
      </c>
      <c r="O675" s="7">
        <f>[1]!b_issue_issueprice(K675)</f>
        <v>100</v>
      </c>
      <c r="P675" s="7">
        <f>[1]!b_info_couponrate(K675)</f>
        <v>4.8</v>
      </c>
      <c r="Q675" t="str">
        <f>[1]!b_info_coupon(K675)</f>
        <v>附息</v>
      </c>
      <c r="R675">
        <f>[1]!b_info_interestfrequency(K675)</f>
        <v>4</v>
      </c>
      <c r="S675" t="str">
        <f>[1]!b_info_windl2type(K675)</f>
        <v>银保监会主管ABS</v>
      </c>
      <c r="T675" s="9">
        <f ca="1">[1]!b_pq_volume(K675,parameter!C$2-10,parameter!C$2,100000000)</f>
        <v>0</v>
      </c>
      <c r="U675" s="7">
        <f ca="1">IF(K675&lt;&gt;"",[1]!b_anal_yield_cnbd(K675,parameter!C$2,1),"")</f>
        <v>0</v>
      </c>
      <c r="V675" t="str">
        <f>[1]!b_info_interesttype(A675)</f>
        <v>固定利率</v>
      </c>
      <c r="W675" t="str">
        <f>[1]!b_info_embeddedopt(A675)</f>
        <v>否</v>
      </c>
    </row>
    <row r="676" spans="1:23">
      <c r="A676" s="3" t="s">
        <v>1408</v>
      </c>
      <c r="B676" s="3" t="s">
        <v>1409</v>
      </c>
      <c r="C676" s="5">
        <v>43600</v>
      </c>
      <c r="D676" s="3"/>
      <c r="E676" s="6">
        <v>0</v>
      </c>
      <c r="F676" s="3"/>
      <c r="G676" s="3"/>
      <c r="H676" s="6">
        <v>3.08</v>
      </c>
      <c r="I676" s="3" t="s">
        <v>62</v>
      </c>
      <c r="J676" s="3" t="s">
        <v>59</v>
      </c>
      <c r="K676" s="1" t="str">
        <f t="shared" si="10"/>
        <v>CDBHC19018.CMU</v>
      </c>
      <c r="L676" s="1" t="str">
        <f>[1]!b_info_name(K676)</f>
        <v>开发银行 3.08% C2020</v>
      </c>
      <c r="M676" t="str">
        <f>[1]!b_info_carrydate(K676)</f>
        <v>2019-05-15</v>
      </c>
      <c r="N676" t="str">
        <f>[1]!b_info_maturitydate(K676)</f>
        <v>2020-05-13</v>
      </c>
      <c r="O676" s="7">
        <f>[1]!b_issue_issueprice(K676)</f>
        <v>100</v>
      </c>
      <c r="P676" s="7">
        <f>[1]!b_info_couponrate(K676)</f>
        <v>3.08</v>
      </c>
      <c r="Q676" t="str">
        <f>[1]!b_info_coupon(K676)</f>
        <v>到期一次还本付息</v>
      </c>
      <c r="R676">
        <f>[1]!b_info_interestfrequency(K676)</f>
        <v>0</v>
      </c>
      <c r="S676">
        <f>[1]!b_info_windl2type(K676)</f>
        <v>0</v>
      </c>
      <c r="T676" s="9">
        <f ca="1">[1]!b_pq_volume(K676,parameter!C$2-10,parameter!C$2,100000000)</f>
        <v>0</v>
      </c>
      <c r="U676" s="7">
        <f ca="1">IF(K676&lt;&gt;"",[1]!b_anal_yield_cnbd(K676,parameter!C$2,1),"")</f>
        <v>0</v>
      </c>
      <c r="V676" t="str">
        <f>[1]!b_info_interesttype(A676)</f>
        <v>固定利率</v>
      </c>
      <c r="W676" t="str">
        <f>[1]!b_info_embeddedopt(A676)</f>
        <v>否</v>
      </c>
    </row>
    <row r="677" spans="1:23">
      <c r="A677" s="3" t="s">
        <v>1410</v>
      </c>
      <c r="B677" s="3" t="s">
        <v>1411</v>
      </c>
      <c r="C677" s="5">
        <v>41859</v>
      </c>
      <c r="D677" s="3"/>
      <c r="E677" s="6">
        <v>0</v>
      </c>
      <c r="F677" s="3"/>
      <c r="G677" s="3"/>
      <c r="H677" s="6">
        <v>3.3</v>
      </c>
      <c r="I677" s="3" t="s">
        <v>62</v>
      </c>
      <c r="J677" s="3" t="s">
        <v>59</v>
      </c>
      <c r="K677" s="1" t="str">
        <f t="shared" si="10"/>
        <v>BCMKN14076.CMU</v>
      </c>
      <c r="L677" s="1" t="str">
        <f>[1]!b_info_name(K677)</f>
        <v>国家开发银行 3.3% N20170808</v>
      </c>
      <c r="M677" t="str">
        <f>[1]!b_info_carrydate(K677)</f>
        <v>2014-08-08</v>
      </c>
      <c r="N677" t="str">
        <f>[1]!b_info_maturitydate(K677)</f>
        <v>2017-08-08</v>
      </c>
      <c r="O677" s="7">
        <f>[1]!b_issue_issueprice(K677)</f>
        <v>100</v>
      </c>
      <c r="P677" s="7">
        <f>[1]!b_info_couponrate(K677)</f>
        <v>3.3</v>
      </c>
      <c r="Q677" t="str">
        <f>[1]!b_info_coupon(K677)</f>
        <v>附息</v>
      </c>
      <c r="R677">
        <f>[1]!b_info_interestfrequency(K677)</f>
        <v>2</v>
      </c>
      <c r="S677">
        <f>[1]!b_info_windl2type(K677)</f>
        <v>0</v>
      </c>
      <c r="T677" s="9">
        <f ca="1">[1]!b_pq_volume(K677,parameter!C$2-10,parameter!C$2,100000000)</f>
        <v>0</v>
      </c>
      <c r="U677" s="7">
        <f ca="1">IF(K677&lt;&gt;"",[1]!b_anal_yield_cnbd(K677,parameter!C$2,1),"")</f>
        <v>0</v>
      </c>
      <c r="V677" t="str">
        <f>[1]!b_info_interesttype(A677)</f>
        <v>固定利率</v>
      </c>
      <c r="W677" t="str">
        <f>[1]!b_info_embeddedopt(A677)</f>
        <v>否</v>
      </c>
    </row>
    <row r="678" spans="1:23">
      <c r="A678" s="3" t="s">
        <v>1412</v>
      </c>
      <c r="B678" s="3" t="s">
        <v>1413</v>
      </c>
      <c r="C678" s="5">
        <v>40802</v>
      </c>
      <c r="D678" s="3"/>
      <c r="E678" s="6">
        <v>0</v>
      </c>
      <c r="F678" s="3"/>
      <c r="G678" s="3"/>
      <c r="H678" s="6">
        <v>4.68</v>
      </c>
      <c r="I678" s="3" t="s">
        <v>58</v>
      </c>
      <c r="J678" s="3" t="s">
        <v>59</v>
      </c>
      <c r="K678" s="1" t="str">
        <f t="shared" si="10"/>
        <v>110253.IB</v>
      </c>
      <c r="L678" s="1" t="str">
        <f>[1]!b_info_name(K678)</f>
        <v>11国开53</v>
      </c>
      <c r="M678" t="str">
        <f>[1]!b_info_carrydate(K678)</f>
        <v>2011-09-26</v>
      </c>
      <c r="N678" t="str">
        <f>[1]!b_info_maturitydate(K678)</f>
        <v>2016-09-26</v>
      </c>
      <c r="O678" s="7">
        <f>[1]!b_issue_issueprice(K678)</f>
        <v>100</v>
      </c>
      <c r="P678" s="7">
        <f>[1]!b_info_couponrate(K678)</f>
        <v>4.68</v>
      </c>
      <c r="Q678" t="str">
        <f>[1]!b_info_coupon(K678)</f>
        <v>附息</v>
      </c>
      <c r="R678">
        <f>[1]!b_info_interestfrequency(K678)</f>
        <v>1</v>
      </c>
      <c r="S678" t="str">
        <f>[1]!b_info_windl2type(K678)</f>
        <v>政策银行债</v>
      </c>
      <c r="T678" s="9">
        <f ca="1">[1]!b_pq_volume(K678,parameter!C$2-10,parameter!C$2,100000000)</f>
        <v>0</v>
      </c>
      <c r="U678" s="7">
        <f ca="1">IF(K678&lt;&gt;"",[1]!b_anal_yield_cnbd(K678,parameter!C$2,1),"")</f>
        <v>0</v>
      </c>
      <c r="V678" t="str">
        <f>[1]!b_info_interesttype(A678)</f>
        <v>固定利率</v>
      </c>
      <c r="W678" t="str">
        <f>[1]!b_info_embeddedopt(A678)</f>
        <v>否</v>
      </c>
    </row>
    <row r="679" spans="1:23">
      <c r="A679" s="3" t="s">
        <v>1414</v>
      </c>
      <c r="B679" s="3" t="s">
        <v>1415</v>
      </c>
      <c r="C679" s="5">
        <v>44943</v>
      </c>
      <c r="D679" s="3"/>
      <c r="E679" s="6">
        <v>0</v>
      </c>
      <c r="F679" s="3"/>
      <c r="G679" s="3"/>
      <c r="H679" s="6">
        <v>4</v>
      </c>
      <c r="I679" s="3" t="s">
        <v>62</v>
      </c>
      <c r="J679" s="3" t="s">
        <v>59</v>
      </c>
      <c r="K679" s="1" t="str">
        <f t="shared" si="10"/>
        <v>CDBHFC23001.CMU</v>
      </c>
      <c r="L679" s="1" t="str">
        <f>[1]!b_info_name(K679)</f>
        <v>国家开发银行 4% C20230717</v>
      </c>
      <c r="M679" t="str">
        <f>[1]!b_info_carrydate(K679)</f>
        <v>2023-01-17</v>
      </c>
      <c r="N679" t="str">
        <f>[1]!b_info_maturitydate(K679)</f>
        <v>2023-07-17</v>
      </c>
      <c r="O679" s="7">
        <f>[1]!b_issue_issueprice(K679)</f>
        <v>100</v>
      </c>
      <c r="P679" s="7">
        <f>[1]!b_info_couponrate(K679)</f>
        <v>4</v>
      </c>
      <c r="Q679" t="str">
        <f>[1]!b_info_coupon(K679)</f>
        <v>附息</v>
      </c>
      <c r="R679">
        <f>[1]!b_info_interestfrequency(K679)</f>
        <v>2</v>
      </c>
      <c r="S679">
        <f>[1]!b_info_windl2type(K679)</f>
        <v>0</v>
      </c>
      <c r="T679" s="9">
        <f ca="1">[1]!b_pq_volume(K679,parameter!C$2-10,parameter!C$2,100000000)</f>
        <v>0</v>
      </c>
      <c r="U679" s="7">
        <f ca="1">IF(K679&lt;&gt;"",[1]!b_anal_yield_cnbd(K679,parameter!C$2,1),"")</f>
        <v>0</v>
      </c>
      <c r="V679" t="str">
        <f>[1]!b_info_interesttype(A679)</f>
        <v>固定利率</v>
      </c>
      <c r="W679" t="str">
        <f>[1]!b_info_embeddedopt(A679)</f>
        <v>否</v>
      </c>
    </row>
    <row r="680" spans="1:23">
      <c r="A680" s="3" t="s">
        <v>1416</v>
      </c>
      <c r="B680" s="3" t="s">
        <v>1417</v>
      </c>
      <c r="C680" s="5"/>
      <c r="D680" s="3"/>
      <c r="E680" s="6"/>
      <c r="F680" s="3" t="s">
        <v>1418</v>
      </c>
      <c r="G680" s="3"/>
      <c r="H680" s="6">
        <v>0</v>
      </c>
      <c r="I680" s="3"/>
      <c r="J680" s="3" t="s">
        <v>59</v>
      </c>
      <c r="K680" s="1" t="str">
        <f t="shared" si="10"/>
        <v>0730012.IB</v>
      </c>
      <c r="L680" s="1" t="str">
        <f>[1]!b_info_name(K680)</f>
        <v>07开元1B</v>
      </c>
      <c r="M680">
        <f>[1]!b_info_carrydate(K680)</f>
        <v>0</v>
      </c>
      <c r="N680">
        <f>[1]!b_info_maturitydate(K680)</f>
        <v>0</v>
      </c>
      <c r="O680" s="7">
        <f>[1]!b_issue_issueprice(K680)</f>
        <v>100</v>
      </c>
      <c r="P680" s="7">
        <f>[1]!b_info_couponrate(K680)</f>
        <v>0</v>
      </c>
      <c r="Q680" t="str">
        <f>[1]!b_info_coupon(K680)</f>
        <v>附息</v>
      </c>
      <c r="R680">
        <f>[1]!b_info_interestfrequency(K680)</f>
        <v>0</v>
      </c>
      <c r="S680">
        <f>[1]!b_info_windl2type(K680)</f>
        <v>0</v>
      </c>
      <c r="T680" s="9">
        <f ca="1">[1]!b_pq_volume(K680,parameter!C$2-10,parameter!C$2,100000000)</f>
        <v>0</v>
      </c>
      <c r="U680" s="7">
        <f ca="1">IF(K680&lt;&gt;"",[1]!b_anal_yield_cnbd(K680,parameter!C$2,1),"")</f>
        <v>0</v>
      </c>
      <c r="V680" t="str">
        <f>[1]!b_info_interesttype(A680)</f>
        <v>浮动利率</v>
      </c>
      <c r="W680" t="str">
        <f>[1]!b_info_embeddedopt(A680)</f>
        <v>否</v>
      </c>
    </row>
    <row r="681" spans="1:23">
      <c r="A681" s="3" t="s">
        <v>1419</v>
      </c>
      <c r="B681" s="3" t="s">
        <v>1420</v>
      </c>
      <c r="C681" s="5">
        <v>41968</v>
      </c>
      <c r="D681" s="3"/>
      <c r="E681" s="6">
        <v>0</v>
      </c>
      <c r="F681" s="3" t="s">
        <v>76</v>
      </c>
      <c r="G681" s="3"/>
      <c r="H681" s="6">
        <v>3.42</v>
      </c>
      <c r="I681" s="3" t="s">
        <v>77</v>
      </c>
      <c r="J681" s="3" t="s">
        <v>59</v>
      </c>
      <c r="K681" s="1" t="str">
        <f t="shared" si="10"/>
        <v>1489183.IB</v>
      </c>
      <c r="L681" s="1" t="str">
        <f>[1]!b_info_name(K681)</f>
        <v>14开元7A3</v>
      </c>
      <c r="M681" t="str">
        <f>[1]!b_info_carrydate(K681)</f>
        <v>2014-12-12</v>
      </c>
      <c r="N681" t="str">
        <f>[1]!b_info_maturitydate(K681)</f>
        <v>2016-04-12</v>
      </c>
      <c r="O681" s="7">
        <f>[1]!b_issue_issueprice(K681)</f>
        <v>100</v>
      </c>
      <c r="P681" s="7">
        <f>[1]!b_info_couponrate(K681)</f>
        <v>4.67</v>
      </c>
      <c r="Q681" t="str">
        <f>[1]!b_info_coupon(K681)</f>
        <v>附息</v>
      </c>
      <c r="R681">
        <f>[1]!b_info_interestfrequency(K681)</f>
        <v>4</v>
      </c>
      <c r="S681" t="str">
        <f>[1]!b_info_windl2type(K681)</f>
        <v>银保监会主管ABS</v>
      </c>
      <c r="T681" s="9">
        <f ca="1">[1]!b_pq_volume(K681,parameter!C$2-10,parameter!C$2,100000000)</f>
        <v>0</v>
      </c>
      <c r="U681" s="7">
        <f ca="1">IF(K681&lt;&gt;"",[1]!b_anal_yield_cnbd(K681,parameter!C$2,1),"")</f>
        <v>0</v>
      </c>
      <c r="V681" t="str">
        <f>[1]!b_info_interesttype(A681)</f>
        <v>浮动利率</v>
      </c>
      <c r="W681" t="str">
        <f>[1]!b_info_embeddedopt(A681)</f>
        <v>否</v>
      </c>
    </row>
    <row r="682" spans="1:23">
      <c r="A682" s="3" t="s">
        <v>1421</v>
      </c>
      <c r="B682" s="3" t="s">
        <v>1422</v>
      </c>
      <c r="C682" s="5">
        <v>44735</v>
      </c>
      <c r="D682" s="3"/>
      <c r="E682" s="6">
        <v>0</v>
      </c>
      <c r="F682" s="3"/>
      <c r="G682" s="3"/>
      <c r="H682" s="6">
        <v>1.2736</v>
      </c>
      <c r="I682" s="3" t="s">
        <v>58</v>
      </c>
      <c r="J682" s="3" t="s">
        <v>59</v>
      </c>
      <c r="K682" s="1" t="str">
        <f t="shared" si="10"/>
        <v>227710.IB</v>
      </c>
      <c r="L682" s="1" t="str">
        <f>[1]!b_info_name(K682)</f>
        <v>22贴现国开10</v>
      </c>
      <c r="M682" t="str">
        <f>[1]!b_info_carrydate(K682)</f>
        <v>2022-06-27</v>
      </c>
      <c r="N682" t="str">
        <f>[1]!b_info_maturitydate(K682)</f>
        <v>2022-09-27</v>
      </c>
      <c r="O682" s="7">
        <f>[1]!b_issue_issueprice(K682)</f>
        <v>99.68</v>
      </c>
      <c r="P682" s="7">
        <f>[1]!b_info_couponrate(K682)</f>
        <v>1.2736</v>
      </c>
      <c r="Q682" t="str">
        <f>[1]!b_info_coupon(K682)</f>
        <v>贴现</v>
      </c>
      <c r="R682">
        <f>[1]!b_info_interestfrequency(K682)</f>
        <v>0</v>
      </c>
      <c r="S682" t="str">
        <f>[1]!b_info_windl2type(K682)</f>
        <v>政策银行债</v>
      </c>
      <c r="T682" s="9">
        <f ca="1">[1]!b_pq_volume(K682,parameter!C$2-10,parameter!C$2,100000000)</f>
        <v>0</v>
      </c>
      <c r="U682" s="7">
        <f ca="1">IF(K682&lt;&gt;"",[1]!b_anal_yield_cnbd(K682,parameter!C$2,1),"")</f>
        <v>0</v>
      </c>
      <c r="V682" t="str">
        <f>[1]!b_info_interesttype(A682)</f>
        <v>固定利率</v>
      </c>
      <c r="W682" t="str">
        <f>[1]!b_info_embeddedopt(A682)</f>
        <v>否</v>
      </c>
    </row>
    <row r="683" spans="1:23">
      <c r="A683" s="3" t="s">
        <v>1423</v>
      </c>
      <c r="B683" s="3" t="s">
        <v>1424</v>
      </c>
      <c r="C683" s="5">
        <v>40647</v>
      </c>
      <c r="D683" s="3"/>
      <c r="E683" s="6">
        <v>0</v>
      </c>
      <c r="F683" s="3"/>
      <c r="G683" s="3"/>
      <c r="H683" s="6">
        <v>2.4</v>
      </c>
      <c r="I683" s="3" t="s">
        <v>58</v>
      </c>
      <c r="J683" s="3" t="s">
        <v>59</v>
      </c>
      <c r="K683" s="1" t="str">
        <f t="shared" si="10"/>
        <v>110225.IB</v>
      </c>
      <c r="L683" s="1" t="str">
        <f>[1]!b_info_name(K683)</f>
        <v>11国开25</v>
      </c>
      <c r="M683" t="str">
        <f>[1]!b_info_carrydate(K683)</f>
        <v>2011-04-19</v>
      </c>
      <c r="N683" t="str">
        <f>[1]!b_info_maturitydate(K683)</f>
        <v>2016-04-19</v>
      </c>
      <c r="O683" s="7">
        <f>[1]!b_issue_issueprice(K683)</f>
        <v>100</v>
      </c>
      <c r="P683" s="7">
        <f>[1]!b_info_couponrate(K683)</f>
        <v>3.9</v>
      </c>
      <c r="Q683" t="str">
        <f>[1]!b_info_coupon(K683)</f>
        <v>附息</v>
      </c>
      <c r="R683">
        <f>[1]!b_info_interestfrequency(K683)</f>
        <v>2</v>
      </c>
      <c r="S683" t="str">
        <f>[1]!b_info_windl2type(K683)</f>
        <v>政策银行债</v>
      </c>
      <c r="T683" s="9">
        <f ca="1">[1]!b_pq_volume(K683,parameter!C$2-10,parameter!C$2,100000000)</f>
        <v>0</v>
      </c>
      <c r="U683" s="7">
        <f ca="1">IF(K683&lt;&gt;"",[1]!b_anal_yield_cnbd(K683,parameter!C$2,1),"")</f>
        <v>0</v>
      </c>
      <c r="V683" t="str">
        <f>[1]!b_info_interesttype(A683)</f>
        <v>浮动利率</v>
      </c>
      <c r="W683" t="str">
        <f>[1]!b_info_embeddedopt(A683)</f>
        <v>否</v>
      </c>
    </row>
    <row r="684" spans="1:23">
      <c r="A684" s="3" t="s">
        <v>1425</v>
      </c>
      <c r="B684" s="3" t="s">
        <v>982</v>
      </c>
      <c r="C684" s="5">
        <v>44278</v>
      </c>
      <c r="D684" s="3"/>
      <c r="E684" s="6">
        <v>0</v>
      </c>
      <c r="F684" s="3"/>
      <c r="G684" s="3"/>
      <c r="H684" s="6">
        <v>2.8</v>
      </c>
      <c r="I684" s="3" t="s">
        <v>62</v>
      </c>
      <c r="J684" s="3" t="s">
        <v>59</v>
      </c>
      <c r="K684" s="1" t="str">
        <f t="shared" si="10"/>
        <v>CDBHC21011.CMU</v>
      </c>
      <c r="L684" s="1" t="str">
        <f>[1]!b_info_name(K684)</f>
        <v>开发银行 2.8% C2022</v>
      </c>
      <c r="M684" t="str">
        <f>[1]!b_info_carrydate(K684)</f>
        <v>2021-03-23</v>
      </c>
      <c r="N684" t="str">
        <f>[1]!b_info_maturitydate(K684)</f>
        <v>2022-03-23</v>
      </c>
      <c r="O684" s="7">
        <f>[1]!b_issue_issueprice(K684)</f>
        <v>100</v>
      </c>
      <c r="P684" s="7">
        <f>[1]!b_info_couponrate(K684)</f>
        <v>2.8</v>
      </c>
      <c r="Q684" t="str">
        <f>[1]!b_info_coupon(K684)</f>
        <v>到期一次还本付息</v>
      </c>
      <c r="R684">
        <f>[1]!b_info_interestfrequency(K684)</f>
        <v>0</v>
      </c>
      <c r="S684">
        <f>[1]!b_info_windl2type(K684)</f>
        <v>0</v>
      </c>
      <c r="T684" s="9">
        <f ca="1">[1]!b_pq_volume(K684,parameter!C$2-10,parameter!C$2,100000000)</f>
        <v>0</v>
      </c>
      <c r="U684" s="7">
        <f ca="1">IF(K684&lt;&gt;"",[1]!b_anal_yield_cnbd(K684,parameter!C$2,1),"")</f>
        <v>0</v>
      </c>
      <c r="V684" t="str">
        <f>[1]!b_info_interesttype(A684)</f>
        <v>固定利率</v>
      </c>
      <c r="W684" t="str">
        <f>[1]!b_info_embeddedopt(A684)</f>
        <v>否</v>
      </c>
    </row>
    <row r="685" spans="1:23">
      <c r="A685" s="3" t="s">
        <v>1426</v>
      </c>
      <c r="B685" s="3" t="s">
        <v>1427</v>
      </c>
      <c r="C685" s="5">
        <v>42622</v>
      </c>
      <c r="D685" s="3"/>
      <c r="E685" s="6">
        <v>0</v>
      </c>
      <c r="F685" s="3" t="s">
        <v>76</v>
      </c>
      <c r="G685" s="3"/>
      <c r="H685" s="6">
        <v>2.9</v>
      </c>
      <c r="I685" s="3" t="s">
        <v>77</v>
      </c>
      <c r="J685" s="3" t="s">
        <v>59</v>
      </c>
      <c r="K685" s="1" t="str">
        <f t="shared" si="10"/>
        <v>1689180.IB</v>
      </c>
      <c r="L685" s="1" t="str">
        <f>[1]!b_info_name(K685)</f>
        <v>16开元2A3</v>
      </c>
      <c r="M685" t="str">
        <f>[1]!b_info_carrydate(K685)</f>
        <v>2016-09-13</v>
      </c>
      <c r="N685" t="str">
        <f>[1]!b_info_maturitydate(K685)</f>
        <v>2017-10-12</v>
      </c>
      <c r="O685" s="7">
        <f>[1]!b_issue_issueprice(K685)</f>
        <v>100</v>
      </c>
      <c r="P685" s="7">
        <f>[1]!b_info_couponrate(K685)</f>
        <v>2.9</v>
      </c>
      <c r="Q685" t="str">
        <f>[1]!b_info_coupon(K685)</f>
        <v>附息</v>
      </c>
      <c r="R685">
        <f>[1]!b_info_interestfrequency(K685)</f>
        <v>4</v>
      </c>
      <c r="S685" t="str">
        <f>[1]!b_info_windl2type(K685)</f>
        <v>银保监会主管ABS</v>
      </c>
      <c r="T685" s="9">
        <f ca="1">[1]!b_pq_volume(K685,parameter!C$2-10,parameter!C$2,100000000)</f>
        <v>0</v>
      </c>
      <c r="U685" s="7">
        <f ca="1">IF(K685&lt;&gt;"",[1]!b_anal_yield_cnbd(K685,parameter!C$2,1),"")</f>
        <v>0</v>
      </c>
      <c r="V685" t="str">
        <f>[1]!b_info_interesttype(A685)</f>
        <v>浮动利率</v>
      </c>
      <c r="W685" t="str">
        <f>[1]!b_info_embeddedopt(A685)</f>
        <v>否</v>
      </c>
    </row>
    <row r="686" spans="1:23">
      <c r="A686" s="3" t="s">
        <v>1428</v>
      </c>
      <c r="B686" s="3" t="s">
        <v>1429</v>
      </c>
      <c r="C686" s="5">
        <v>38574</v>
      </c>
      <c r="D686" s="3"/>
      <c r="E686" s="6">
        <v>0</v>
      </c>
      <c r="F686" s="3"/>
      <c r="G686" s="3"/>
      <c r="H686" s="6">
        <v>1.3778</v>
      </c>
      <c r="I686" s="3" t="s">
        <v>58</v>
      </c>
      <c r="J686" s="3" t="s">
        <v>59</v>
      </c>
      <c r="K686" s="1" t="str">
        <f t="shared" si="10"/>
        <v>050216.IB</v>
      </c>
      <c r="L686" s="1" t="str">
        <f>[1]!b_info_name(K686)</f>
        <v>05国开16</v>
      </c>
      <c r="M686" t="str">
        <f>[1]!b_info_carrydate(K686)</f>
        <v>2005-08-15</v>
      </c>
      <c r="N686" t="str">
        <f>[1]!b_info_maturitydate(K686)</f>
        <v>2006-05-15</v>
      </c>
      <c r="O686" s="7">
        <f>[1]!b_issue_issueprice(K686)</f>
        <v>98.98</v>
      </c>
      <c r="P686" s="7">
        <f>[1]!b_info_couponrate(K686)</f>
        <v>1.3778</v>
      </c>
      <c r="Q686" t="str">
        <f>[1]!b_info_coupon(K686)</f>
        <v>贴现</v>
      </c>
      <c r="R686">
        <f>[1]!b_info_interestfrequency(K686)</f>
        <v>0</v>
      </c>
      <c r="S686" t="str">
        <f>[1]!b_info_windl2type(K686)</f>
        <v>政策银行债</v>
      </c>
      <c r="T686" s="9">
        <f ca="1">[1]!b_pq_volume(K686,parameter!C$2-10,parameter!C$2,100000000)</f>
        <v>0</v>
      </c>
      <c r="U686" s="7">
        <f ca="1">IF(K686&lt;&gt;"",[1]!b_anal_yield_cnbd(K686,parameter!C$2,1),"")</f>
        <v>0</v>
      </c>
      <c r="V686" t="str">
        <f>[1]!b_info_interesttype(A686)</f>
        <v>固定利率</v>
      </c>
      <c r="W686" t="str">
        <f>[1]!b_info_embeddedopt(A686)</f>
        <v>否</v>
      </c>
    </row>
    <row r="687" spans="1:23">
      <c r="A687" s="3" t="s">
        <v>1430</v>
      </c>
      <c r="B687" s="3" t="s">
        <v>1431</v>
      </c>
      <c r="C687" s="5">
        <v>42550</v>
      </c>
      <c r="D687" s="3"/>
      <c r="E687" s="6">
        <v>0</v>
      </c>
      <c r="F687" s="3"/>
      <c r="G687" s="3"/>
      <c r="H687" s="6">
        <v>3.8</v>
      </c>
      <c r="I687" s="3" t="s">
        <v>62</v>
      </c>
      <c r="J687" s="3" t="s">
        <v>59</v>
      </c>
      <c r="K687" s="1" t="str">
        <f t="shared" si="10"/>
        <v>CDBHC16020.CMU</v>
      </c>
      <c r="L687" s="1" t="str">
        <f>[1]!b_info_name(K687)</f>
        <v>国开行存款证2019</v>
      </c>
      <c r="M687" t="str">
        <f>[1]!b_info_carrydate(K687)</f>
        <v>2016-06-29</v>
      </c>
      <c r="N687" t="str">
        <f>[1]!b_info_maturitydate(K687)</f>
        <v>2019-06-28</v>
      </c>
      <c r="O687" s="7">
        <f>[1]!b_issue_issueprice(K687)</f>
        <v>100</v>
      </c>
      <c r="P687" s="7">
        <f>[1]!b_info_couponrate(K687)</f>
        <v>3.8</v>
      </c>
      <c r="Q687" t="str">
        <f>[1]!b_info_coupon(K687)</f>
        <v>附息</v>
      </c>
      <c r="R687">
        <f>[1]!b_info_interestfrequency(K687)</f>
        <v>1</v>
      </c>
      <c r="S687">
        <f>[1]!b_info_windl2type(K687)</f>
        <v>0</v>
      </c>
      <c r="T687" s="9">
        <f ca="1">[1]!b_pq_volume(K687,parameter!C$2-10,parameter!C$2,100000000)</f>
        <v>0</v>
      </c>
      <c r="U687" s="7">
        <f ca="1">IF(K687&lt;&gt;"",[1]!b_anal_yield_cnbd(K687,parameter!C$2,1),"")</f>
        <v>0</v>
      </c>
      <c r="V687" t="str">
        <f>[1]!b_info_interesttype(A687)</f>
        <v>固定利率</v>
      </c>
      <c r="W687" t="str">
        <f>[1]!b_info_embeddedopt(A687)</f>
        <v>否</v>
      </c>
    </row>
    <row r="688" spans="1:23">
      <c r="A688" s="3" t="s">
        <v>1432</v>
      </c>
      <c r="B688" s="3" t="s">
        <v>61</v>
      </c>
      <c r="C688" s="5">
        <v>40711</v>
      </c>
      <c r="D688" s="3"/>
      <c r="E688" s="6">
        <v>0</v>
      </c>
      <c r="F688" s="3"/>
      <c r="G688" s="3"/>
      <c r="H688" s="6">
        <v>0.6</v>
      </c>
      <c r="I688" s="3" t="s">
        <v>62</v>
      </c>
      <c r="J688" s="3" t="s">
        <v>59</v>
      </c>
      <c r="K688" s="1" t="str">
        <f t="shared" si="10"/>
        <v>CDBHC11025.CMU</v>
      </c>
      <c r="L688" s="1" t="str">
        <f>[1]!b_info_name(K688)</f>
        <v>国开行存款证2013</v>
      </c>
      <c r="M688" t="str">
        <f>[1]!b_info_carrydate(K688)</f>
        <v>2011-06-17</v>
      </c>
      <c r="N688" t="str">
        <f>[1]!b_info_maturitydate(K688)</f>
        <v>2013-06-17</v>
      </c>
      <c r="O688" s="7">
        <f>[1]!b_issue_issueprice(K688)</f>
        <v>100</v>
      </c>
      <c r="P688" s="7">
        <f>[1]!b_info_couponrate(K688)</f>
        <v>0.6</v>
      </c>
      <c r="Q688" t="str">
        <f>[1]!b_info_coupon(K688)</f>
        <v>附息</v>
      </c>
      <c r="R688">
        <f>[1]!b_info_interestfrequency(K688)</f>
        <v>2</v>
      </c>
      <c r="S688">
        <f>[1]!b_info_windl2type(K688)</f>
        <v>0</v>
      </c>
      <c r="T688" s="9">
        <f ca="1">[1]!b_pq_volume(K688,parameter!C$2-10,parameter!C$2,100000000)</f>
        <v>0</v>
      </c>
      <c r="U688" s="7">
        <f ca="1">IF(K688&lt;&gt;"",[1]!b_anal_yield_cnbd(K688,parameter!C$2,1),"")</f>
        <v>0</v>
      </c>
      <c r="V688" t="str">
        <f>[1]!b_info_interesttype(A688)</f>
        <v>固定利率</v>
      </c>
      <c r="W688" t="str">
        <f>[1]!b_info_embeddedopt(A688)</f>
        <v>否</v>
      </c>
    </row>
    <row r="689" spans="1:23">
      <c r="A689" s="3" t="s">
        <v>1433</v>
      </c>
      <c r="B689" s="3" t="s">
        <v>1434</v>
      </c>
      <c r="C689" s="5">
        <v>41075</v>
      </c>
      <c r="D689" s="3"/>
      <c r="E689" s="6">
        <v>0</v>
      </c>
      <c r="F689" s="3"/>
      <c r="G689" s="3"/>
      <c r="H689" s="6">
        <v>3.6501</v>
      </c>
      <c r="I689" s="3" t="s">
        <v>62</v>
      </c>
      <c r="J689" s="3" t="s">
        <v>59</v>
      </c>
      <c r="K689" s="1" t="str">
        <f t="shared" si="10"/>
        <v>CDBHC12050.CMU</v>
      </c>
      <c r="L689" s="1" t="str">
        <f>[1]!b_info_name(K689)</f>
        <v>国开行存款证2020</v>
      </c>
      <c r="M689" t="str">
        <f>[1]!b_info_carrydate(K689)</f>
        <v>2012-06-15</v>
      </c>
      <c r="N689" t="str">
        <f>[1]!b_info_maturitydate(K689)</f>
        <v>2020-10-20</v>
      </c>
      <c r="O689" s="7">
        <f>[1]!b_issue_issueprice(K689)</f>
        <v>100</v>
      </c>
      <c r="P689" s="7">
        <f>[1]!b_info_couponrate(K689)</f>
        <v>3.6501</v>
      </c>
      <c r="Q689" t="str">
        <f>[1]!b_info_coupon(K689)</f>
        <v>附息</v>
      </c>
      <c r="R689">
        <f>[1]!b_info_interestfrequency(K689)</f>
        <v>2</v>
      </c>
      <c r="S689">
        <f>[1]!b_info_windl2type(K689)</f>
        <v>0</v>
      </c>
      <c r="T689" s="9">
        <f ca="1">[1]!b_pq_volume(K689,parameter!C$2-10,parameter!C$2,100000000)</f>
        <v>0</v>
      </c>
      <c r="U689" s="7">
        <f ca="1">IF(K689&lt;&gt;"",[1]!b_anal_yield_cnbd(K689,parameter!C$2,1),"")</f>
        <v>0</v>
      </c>
      <c r="V689" t="str">
        <f>[1]!b_info_interesttype(A689)</f>
        <v>固定利率</v>
      </c>
      <c r="W689" t="str">
        <f>[1]!b_info_embeddedopt(A689)</f>
        <v>否</v>
      </c>
    </row>
    <row r="690" spans="1:23">
      <c r="A690" s="3" t="s">
        <v>1435</v>
      </c>
      <c r="B690" s="3" t="s">
        <v>61</v>
      </c>
      <c r="C690" s="5">
        <v>41137</v>
      </c>
      <c r="D690" s="3"/>
      <c r="E690" s="6">
        <v>0</v>
      </c>
      <c r="F690" s="3"/>
      <c r="G690" s="3"/>
      <c r="H690" s="6">
        <v>2.8</v>
      </c>
      <c r="I690" s="3" t="s">
        <v>62</v>
      </c>
      <c r="J690" s="3" t="s">
        <v>59</v>
      </c>
      <c r="K690" s="1" t="str">
        <f t="shared" si="10"/>
        <v>CDBHC12071.CMU</v>
      </c>
      <c r="L690" s="1" t="str">
        <f>[1]!b_info_name(K690)</f>
        <v>国开行存款证2013</v>
      </c>
      <c r="M690" t="str">
        <f>[1]!b_info_carrydate(K690)</f>
        <v>2012-08-16</v>
      </c>
      <c r="N690" t="str">
        <f>[1]!b_info_maturitydate(K690)</f>
        <v>2013-08-16</v>
      </c>
      <c r="O690" s="7">
        <f>[1]!b_issue_issueprice(K690)</f>
        <v>100</v>
      </c>
      <c r="P690" s="7">
        <f>[1]!b_info_couponrate(K690)</f>
        <v>2.8</v>
      </c>
      <c r="Q690" t="str">
        <f>[1]!b_info_coupon(K690)</f>
        <v>到期一次还本付息</v>
      </c>
      <c r="R690">
        <f>[1]!b_info_interestfrequency(K690)</f>
        <v>0</v>
      </c>
      <c r="S690">
        <f>[1]!b_info_windl2type(K690)</f>
        <v>0</v>
      </c>
      <c r="T690" s="9">
        <f ca="1">[1]!b_pq_volume(K690,parameter!C$2-10,parameter!C$2,100000000)</f>
        <v>0</v>
      </c>
      <c r="U690" s="7">
        <f ca="1">IF(K690&lt;&gt;"",[1]!b_anal_yield_cnbd(K690,parameter!C$2,1),"")</f>
        <v>0</v>
      </c>
      <c r="V690" t="str">
        <f>[1]!b_info_interesttype(A690)</f>
        <v>固定利率</v>
      </c>
      <c r="W690" t="str">
        <f>[1]!b_info_embeddedopt(A690)</f>
        <v>否</v>
      </c>
    </row>
    <row r="691" spans="1:23">
      <c r="A691" s="3" t="s">
        <v>1436</v>
      </c>
      <c r="B691" s="3" t="s">
        <v>1437</v>
      </c>
      <c r="C691" s="5">
        <v>42446</v>
      </c>
      <c r="D691" s="3"/>
      <c r="E691" s="6">
        <v>0</v>
      </c>
      <c r="F691" s="3"/>
      <c r="G691" s="3"/>
      <c r="H691" s="6">
        <v>0</v>
      </c>
      <c r="I691" s="3" t="s">
        <v>77</v>
      </c>
      <c r="J691" s="3" t="s">
        <v>59</v>
      </c>
      <c r="K691" s="1" t="str">
        <f t="shared" si="10"/>
        <v>1689065.IB</v>
      </c>
      <c r="L691" s="1" t="str">
        <f>[1]!b_info_name(K691)</f>
        <v>16开元1C</v>
      </c>
      <c r="M691" t="str">
        <f>[1]!b_info_carrydate(K691)</f>
        <v>2016-03-18</v>
      </c>
      <c r="N691" t="str">
        <f>[1]!b_info_maturitydate(K691)</f>
        <v>2021-12-12</v>
      </c>
      <c r="O691" s="7">
        <f>[1]!b_issue_issueprice(K691)</f>
        <v>100</v>
      </c>
      <c r="P691" s="7">
        <f>[1]!b_info_couponrate(K691)</f>
        <v>0</v>
      </c>
      <c r="Q691" t="str">
        <f>[1]!b_info_coupon(K691)</f>
        <v>到期一次还本付息</v>
      </c>
      <c r="R691">
        <f>[1]!b_info_interestfrequency(K691)</f>
        <v>0</v>
      </c>
      <c r="S691" t="str">
        <f>[1]!b_info_windl2type(K691)</f>
        <v>银保监会主管ABS</v>
      </c>
      <c r="T691" s="9">
        <f ca="1">[1]!b_pq_volume(K691,parameter!C$2-10,parameter!C$2,100000000)</f>
        <v>0</v>
      </c>
      <c r="U691" s="7">
        <f ca="1">IF(K691&lt;&gt;"",[1]!b_anal_yield_cnbd(K691,parameter!C$2,1),"")</f>
        <v>0</v>
      </c>
      <c r="V691" t="str">
        <f>[1]!b_info_interesttype(A691)</f>
        <v>固定利率</v>
      </c>
      <c r="W691" t="str">
        <f>[1]!b_info_embeddedopt(A691)</f>
        <v>否</v>
      </c>
    </row>
    <row r="692" spans="1:23">
      <c r="A692" s="3" t="s">
        <v>1438</v>
      </c>
      <c r="B692" s="3" t="s">
        <v>1439</v>
      </c>
      <c r="C692" s="5">
        <v>39364</v>
      </c>
      <c r="D692" s="3"/>
      <c r="E692" s="6">
        <v>0</v>
      </c>
      <c r="F692" s="3"/>
      <c r="G692" s="3"/>
      <c r="H692" s="6">
        <v>1.85</v>
      </c>
      <c r="I692" s="3" t="s">
        <v>58</v>
      </c>
      <c r="J692" s="3" t="s">
        <v>59</v>
      </c>
      <c r="K692" s="1" t="str">
        <f t="shared" si="10"/>
        <v>070221.IB</v>
      </c>
      <c r="L692" s="1" t="str">
        <f>[1]!b_info_name(K692)</f>
        <v>07国开21</v>
      </c>
      <c r="M692" t="str">
        <f>[1]!b_info_carrydate(K692)</f>
        <v>2007-10-25</v>
      </c>
      <c r="N692" t="str">
        <f>[1]!b_info_maturitydate(K692)</f>
        <v>2017-10-25</v>
      </c>
      <c r="O692" s="7">
        <f>[1]!b_issue_issueprice(K692)</f>
        <v>100</v>
      </c>
      <c r="P692" s="7">
        <f>[1]!b_info_couponrate(K692)</f>
        <v>4.22</v>
      </c>
      <c r="Q692" t="str">
        <f>[1]!b_info_coupon(K692)</f>
        <v>附息</v>
      </c>
      <c r="R692">
        <f>[1]!b_info_interestfrequency(K692)</f>
        <v>1</v>
      </c>
      <c r="S692" t="str">
        <f>[1]!b_info_windl2type(K692)</f>
        <v>政策银行债</v>
      </c>
      <c r="T692" s="9">
        <f ca="1">[1]!b_pq_volume(K692,parameter!C$2-10,parameter!C$2,100000000)</f>
        <v>0</v>
      </c>
      <c r="U692" s="7">
        <f ca="1">IF(K692&lt;&gt;"",[1]!b_anal_yield_cnbd(K692,parameter!C$2,1),"")</f>
        <v>0</v>
      </c>
      <c r="V692" t="str">
        <f>[1]!b_info_interesttype(A692)</f>
        <v>浮动利率</v>
      </c>
      <c r="W692" t="str">
        <f>[1]!b_info_embeddedopt(A692)</f>
        <v>是</v>
      </c>
    </row>
    <row r="693" spans="1:23">
      <c r="A693" s="3" t="s">
        <v>1440</v>
      </c>
      <c r="B693" s="3" t="s">
        <v>1441</v>
      </c>
      <c r="C693" s="5">
        <v>44034</v>
      </c>
      <c r="D693" s="3" t="s">
        <v>1442</v>
      </c>
      <c r="E693" s="6">
        <v>60</v>
      </c>
      <c r="F693" s="3"/>
      <c r="G693" s="3"/>
      <c r="H693" s="6">
        <v>3.02</v>
      </c>
      <c r="I693" s="3" t="s">
        <v>58</v>
      </c>
      <c r="J693" s="3" t="s">
        <v>59</v>
      </c>
      <c r="K693" s="1" t="str">
        <f t="shared" si="10"/>
        <v>018017.SH</v>
      </c>
      <c r="L693" s="1" t="str">
        <f>[1]!b_info_name(K693)</f>
        <v>国开2007</v>
      </c>
      <c r="M693" t="str">
        <f>[1]!b_info_carrydate(K693)</f>
        <v>2020-07-23</v>
      </c>
      <c r="N693" t="str">
        <f>[1]!b_info_maturitydate(K693)</f>
        <v>2025-07-23</v>
      </c>
      <c r="O693" s="7">
        <f>[1]!b_issue_issueprice(K693)</f>
        <v>100</v>
      </c>
      <c r="P693" s="7">
        <f>[1]!b_info_couponrate(K693)</f>
        <v>3.02</v>
      </c>
      <c r="Q693" t="str">
        <f>[1]!b_info_coupon(K693)</f>
        <v>附息</v>
      </c>
      <c r="R693">
        <f>[1]!b_info_interestfrequency(K693)</f>
        <v>1</v>
      </c>
      <c r="S693" t="str">
        <f>[1]!b_info_windl2type(K693)</f>
        <v>政策银行债</v>
      </c>
      <c r="T693" s="9">
        <f ca="1">[1]!b_pq_volume(K693,parameter!C$2-10,parameter!C$2,100000000)</f>
        <v>0</v>
      </c>
      <c r="U693" s="7">
        <f ca="1">IF(K693&lt;&gt;"",[1]!b_anal_yield_cnbd(K693,parameter!C$2,1),"")</f>
        <v>2.6178</v>
      </c>
      <c r="V693" t="str">
        <f>[1]!b_info_interesttype(A693)</f>
        <v>固定利率</v>
      </c>
      <c r="W693" t="str">
        <f>[1]!b_info_embeddedopt(A693)</f>
        <v>否</v>
      </c>
    </row>
    <row r="694" spans="1:23">
      <c r="A694" s="3" t="s">
        <v>1443</v>
      </c>
      <c r="B694" s="3" t="s">
        <v>1444</v>
      </c>
      <c r="C694" s="5">
        <v>36966</v>
      </c>
      <c r="D694" s="3"/>
      <c r="E694" s="6">
        <v>0</v>
      </c>
      <c r="F694" s="3"/>
      <c r="G694" s="3"/>
      <c r="H694" s="6">
        <v>2.3687</v>
      </c>
      <c r="I694" s="3" t="s">
        <v>58</v>
      </c>
      <c r="J694" s="3" t="s">
        <v>59</v>
      </c>
      <c r="K694" s="1" t="str">
        <f t="shared" si="10"/>
        <v>010202.IB</v>
      </c>
      <c r="L694" s="1" t="str">
        <f>[1]!b_info_name(K694)</f>
        <v>01国开02</v>
      </c>
      <c r="M694" t="str">
        <f>[1]!b_info_carrydate(K694)</f>
        <v>2001-03-19</v>
      </c>
      <c r="N694" t="str">
        <f>[1]!b_info_maturitydate(K694)</f>
        <v>2001-09-19</v>
      </c>
      <c r="O694" s="7">
        <f>[1]!b_issue_issueprice(K694)</f>
        <v>98.82</v>
      </c>
      <c r="P694" s="7">
        <f>[1]!b_info_couponrate(K694)</f>
        <v>2.3687</v>
      </c>
      <c r="Q694" t="str">
        <f>[1]!b_info_coupon(K694)</f>
        <v>贴现</v>
      </c>
      <c r="R694">
        <f>[1]!b_info_interestfrequency(K694)</f>
        <v>0</v>
      </c>
      <c r="S694" t="str">
        <f>[1]!b_info_windl2type(K694)</f>
        <v>政策银行债</v>
      </c>
      <c r="T694" s="9">
        <f ca="1">[1]!b_pq_volume(K694,parameter!C$2-10,parameter!C$2,100000000)</f>
        <v>0</v>
      </c>
      <c r="U694" s="7">
        <f ca="1">IF(K694&lt;&gt;"",[1]!b_anal_yield_cnbd(K694,parameter!C$2,1),"")</f>
        <v>0</v>
      </c>
      <c r="V694" t="str">
        <f>[1]!b_info_interesttype(A694)</f>
        <v>固定利率</v>
      </c>
      <c r="W694" t="str">
        <f>[1]!b_info_embeddedopt(A694)</f>
        <v>否</v>
      </c>
    </row>
    <row r="695" spans="1:23">
      <c r="A695" s="3" t="s">
        <v>1445</v>
      </c>
      <c r="B695" s="3" t="s">
        <v>1446</v>
      </c>
      <c r="C695" s="5">
        <v>43097</v>
      </c>
      <c r="D695" s="3"/>
      <c r="E695" s="6">
        <v>0</v>
      </c>
      <c r="F695" s="3" t="s">
        <v>243</v>
      </c>
      <c r="G695" s="3"/>
      <c r="H695" s="6">
        <v>3</v>
      </c>
      <c r="I695" s="3" t="s">
        <v>62</v>
      </c>
      <c r="J695" s="3" t="s">
        <v>59</v>
      </c>
      <c r="K695" s="1" t="str">
        <f t="shared" si="10"/>
        <v>5080.HK</v>
      </c>
      <c r="L695" s="1" t="str">
        <f>[1]!b_info_name(K695)</f>
        <v>国家开发银行 3% N20221228</v>
      </c>
      <c r="M695" t="str">
        <f>[1]!b_info_carrydate(K695)</f>
        <v>2017-12-28</v>
      </c>
      <c r="N695" t="str">
        <f>[1]!b_info_maturitydate(K695)</f>
        <v>2022-12-28</v>
      </c>
      <c r="O695" s="7">
        <f>[1]!b_issue_issueprice(K695)</f>
        <v>99.471</v>
      </c>
      <c r="P695" s="7">
        <f>[1]!b_info_couponrate(K695)</f>
        <v>3</v>
      </c>
      <c r="Q695" t="str">
        <f>[1]!b_info_coupon(K695)</f>
        <v>附息</v>
      </c>
      <c r="R695">
        <f>[1]!b_info_interestfrequency(K695)</f>
        <v>2</v>
      </c>
      <c r="S695">
        <f>[1]!b_info_windl2type(K695)</f>
        <v>0</v>
      </c>
      <c r="T695" s="9">
        <f ca="1">[1]!b_pq_volume(K695,parameter!C$2-10,parameter!C$2,100000000)</f>
        <v>0</v>
      </c>
      <c r="U695" s="7">
        <f ca="1">IF(K695&lt;&gt;"",[1]!b_anal_yield_cnbd(K695,parameter!C$2,1),"")</f>
        <v>0</v>
      </c>
      <c r="V695" t="str">
        <f>[1]!b_info_interesttype(A695)</f>
        <v>固定利率</v>
      </c>
      <c r="W695" t="str">
        <f>[1]!b_info_embeddedopt(A695)</f>
        <v>否</v>
      </c>
    </row>
    <row r="696" spans="1:23">
      <c r="A696" s="3" t="s">
        <v>1447</v>
      </c>
      <c r="B696" s="3" t="s">
        <v>1448</v>
      </c>
      <c r="C696" s="5">
        <v>42796</v>
      </c>
      <c r="D696" s="3" t="s">
        <v>1449</v>
      </c>
      <c r="E696" s="6">
        <v>80</v>
      </c>
      <c r="F696" s="3"/>
      <c r="G696" s="3"/>
      <c r="H696" s="6">
        <v>4.52</v>
      </c>
      <c r="I696" s="3" t="s">
        <v>58</v>
      </c>
      <c r="J696" s="3" t="s">
        <v>59</v>
      </c>
      <c r="K696" s="1" t="str">
        <f t="shared" si="10"/>
        <v>1702303.IB</v>
      </c>
      <c r="L696" s="1" t="str">
        <f>[1]!b_info_name(K696)</f>
        <v>17国开303</v>
      </c>
      <c r="M696" t="str">
        <f>[1]!b_info_carrydate(K696)</f>
        <v>2017-03-03</v>
      </c>
      <c r="N696" t="str">
        <f>[1]!b_info_maturitydate(K696)</f>
        <v>2037-03-03</v>
      </c>
      <c r="O696" s="7">
        <f>[1]!b_issue_issueprice(K696)</f>
        <v>100</v>
      </c>
      <c r="P696" s="7">
        <f>[1]!b_info_couponrate(K696)</f>
        <v>4.52</v>
      </c>
      <c r="Q696" t="str">
        <f>[1]!b_info_coupon(K696)</f>
        <v>附息</v>
      </c>
      <c r="R696">
        <f>[1]!b_info_interestfrequency(K696)</f>
        <v>1</v>
      </c>
      <c r="S696" t="str">
        <f>[1]!b_info_windl2type(K696)</f>
        <v>政策银行债</v>
      </c>
      <c r="T696" s="9">
        <f ca="1">[1]!b_pq_volume(K696,parameter!C$2-10,parameter!C$2,100000000)</f>
        <v>0</v>
      </c>
      <c r="U696" s="7">
        <f ca="1">IF(K696&lt;&gt;"",[1]!b_anal_yield_cnbd(K696,parameter!C$2,1),"")</f>
        <v>2.895</v>
      </c>
      <c r="V696" t="str">
        <f>[1]!b_info_interesttype(A696)</f>
        <v>固定利率</v>
      </c>
      <c r="W696" t="str">
        <f>[1]!b_info_embeddedopt(A696)</f>
        <v>否</v>
      </c>
    </row>
    <row r="697" spans="1:23">
      <c r="A697" s="3" t="s">
        <v>1450</v>
      </c>
      <c r="B697" s="3" t="s">
        <v>1451</v>
      </c>
      <c r="C697" s="5">
        <v>38518</v>
      </c>
      <c r="D697" s="3"/>
      <c r="E697" s="6">
        <v>0</v>
      </c>
      <c r="F697" s="3"/>
      <c r="G697" s="3"/>
      <c r="H697" s="6">
        <v>3.82</v>
      </c>
      <c r="I697" s="3" t="s">
        <v>58</v>
      </c>
      <c r="J697" s="3" t="s">
        <v>59</v>
      </c>
      <c r="K697" s="1" t="str">
        <f t="shared" si="10"/>
        <v>050210.IB</v>
      </c>
      <c r="L697" s="1" t="str">
        <f>[1]!b_info_name(K697)</f>
        <v>05国开10</v>
      </c>
      <c r="M697" t="str">
        <f>[1]!b_info_carrydate(K697)</f>
        <v>2005-06-30</v>
      </c>
      <c r="N697" t="str">
        <f>[1]!b_info_maturitydate(K697)</f>
        <v>2020-06-30</v>
      </c>
      <c r="O697" s="7">
        <f>[1]!b_issue_issueprice(K697)</f>
        <v>100</v>
      </c>
      <c r="P697" s="7">
        <f>[1]!b_info_couponrate(K697)</f>
        <v>3.82</v>
      </c>
      <c r="Q697" t="str">
        <f>[1]!b_info_coupon(K697)</f>
        <v>附息</v>
      </c>
      <c r="R697">
        <f>[1]!b_info_interestfrequency(K697)</f>
        <v>1</v>
      </c>
      <c r="S697" t="str">
        <f>[1]!b_info_windl2type(K697)</f>
        <v>政策银行债</v>
      </c>
      <c r="T697" s="9">
        <f ca="1">[1]!b_pq_volume(K697,parameter!C$2-10,parameter!C$2,100000000)</f>
        <v>0</v>
      </c>
      <c r="U697" s="7">
        <f ca="1">IF(K697&lt;&gt;"",[1]!b_anal_yield_cnbd(K697,parameter!C$2,1),"")</f>
        <v>0</v>
      </c>
      <c r="V697" t="str">
        <f>[1]!b_info_interesttype(A697)</f>
        <v>累进利率</v>
      </c>
      <c r="W697" t="str">
        <f>[1]!b_info_embeddedopt(A697)</f>
        <v>是</v>
      </c>
    </row>
    <row r="698" spans="1:23">
      <c r="A698" s="3" t="s">
        <v>1452</v>
      </c>
      <c r="B698" s="3" t="s">
        <v>1453</v>
      </c>
      <c r="C698" s="5">
        <v>42272</v>
      </c>
      <c r="D698" s="3"/>
      <c r="E698" s="6">
        <v>0</v>
      </c>
      <c r="F698" s="3"/>
      <c r="G698" s="3"/>
      <c r="H698" s="6">
        <v>0</v>
      </c>
      <c r="I698" s="3" t="s">
        <v>77</v>
      </c>
      <c r="J698" s="3" t="s">
        <v>59</v>
      </c>
      <c r="K698" s="1" t="str">
        <f t="shared" si="10"/>
        <v>1589236.IB</v>
      </c>
      <c r="L698" s="1" t="str">
        <f>[1]!b_info_name(K698)</f>
        <v>15开元6C</v>
      </c>
      <c r="M698" t="str">
        <f>[1]!b_info_carrydate(K698)</f>
        <v>2015-11-17</v>
      </c>
      <c r="N698" t="str">
        <f>[1]!b_info_maturitydate(K698)</f>
        <v>2020-07-12</v>
      </c>
      <c r="O698" s="7">
        <f>[1]!b_issue_issueprice(K698)</f>
        <v>100</v>
      </c>
      <c r="P698" s="7">
        <f>[1]!b_info_couponrate(K698)</f>
        <v>0</v>
      </c>
      <c r="Q698" t="str">
        <f>[1]!b_info_coupon(K698)</f>
        <v>到期一次还本付息</v>
      </c>
      <c r="R698">
        <f>[1]!b_info_interestfrequency(K698)</f>
        <v>0</v>
      </c>
      <c r="S698" t="str">
        <f>[1]!b_info_windl2type(K698)</f>
        <v>银保监会主管ABS</v>
      </c>
      <c r="T698" s="9">
        <f ca="1">[1]!b_pq_volume(K698,parameter!C$2-10,parameter!C$2,100000000)</f>
        <v>0</v>
      </c>
      <c r="U698" s="7">
        <f ca="1">IF(K698&lt;&gt;"",[1]!b_anal_yield_cnbd(K698,parameter!C$2,1),"")</f>
        <v>0</v>
      </c>
      <c r="V698" t="str">
        <f>[1]!b_info_interesttype(A698)</f>
        <v>固定利率</v>
      </c>
      <c r="W698" t="str">
        <f>[1]!b_info_embeddedopt(A698)</f>
        <v>否</v>
      </c>
    </row>
    <row r="699" spans="1:23">
      <c r="A699" s="3" t="s">
        <v>1454</v>
      </c>
      <c r="B699" s="3" t="s">
        <v>1455</v>
      </c>
      <c r="C699" s="5">
        <v>41718</v>
      </c>
      <c r="D699" s="3"/>
      <c r="E699" s="6">
        <v>0</v>
      </c>
      <c r="F699" s="3"/>
      <c r="G699" s="3"/>
      <c r="H699" s="6">
        <v>3.35</v>
      </c>
      <c r="I699" s="3" t="s">
        <v>62</v>
      </c>
      <c r="J699" s="3" t="s">
        <v>59</v>
      </c>
      <c r="K699" s="1" t="str">
        <f t="shared" si="10"/>
        <v>85951.HK</v>
      </c>
      <c r="L699" s="1" t="str">
        <f>[1]!b_info_name(K699)</f>
        <v>国家开发银行 3.35% N20170320</v>
      </c>
      <c r="M699" t="str">
        <f>[1]!b_info_carrydate(K699)</f>
        <v>2014-03-20</v>
      </c>
      <c r="N699" t="str">
        <f>[1]!b_info_maturitydate(K699)</f>
        <v>2017-03-20</v>
      </c>
      <c r="O699" s="7">
        <f>[1]!b_issue_issueprice(K699)</f>
        <v>100</v>
      </c>
      <c r="P699" s="7">
        <f>[1]!b_info_couponrate(K699)</f>
        <v>3.35</v>
      </c>
      <c r="Q699" t="str">
        <f>[1]!b_info_coupon(K699)</f>
        <v>附息</v>
      </c>
      <c r="R699">
        <f>[1]!b_info_interestfrequency(K699)</f>
        <v>2</v>
      </c>
      <c r="S699">
        <f>[1]!b_info_windl2type(K699)</f>
        <v>0</v>
      </c>
      <c r="T699" s="9">
        <f ca="1">[1]!b_pq_volume(K699,parameter!C$2-10,parameter!C$2,100000000)</f>
        <v>0</v>
      </c>
      <c r="U699" s="7">
        <f ca="1">IF(K699&lt;&gt;"",[1]!b_anal_yield_cnbd(K699,parameter!C$2,1),"")</f>
        <v>0</v>
      </c>
      <c r="V699" t="str">
        <f>[1]!b_info_interesttype(A699)</f>
        <v>固定利率</v>
      </c>
      <c r="W699" t="str">
        <f>[1]!b_info_embeddedopt(A699)</f>
        <v>否</v>
      </c>
    </row>
    <row r="700" spans="1:23">
      <c r="A700" s="3" t="s">
        <v>1456</v>
      </c>
      <c r="B700" s="3" t="s">
        <v>1457</v>
      </c>
      <c r="C700" s="5">
        <v>37174</v>
      </c>
      <c r="D700" s="3"/>
      <c r="E700" s="6">
        <v>0</v>
      </c>
      <c r="F700" s="3"/>
      <c r="G700" s="3"/>
      <c r="H700" s="6">
        <v>2.3126</v>
      </c>
      <c r="I700" s="3" t="s">
        <v>58</v>
      </c>
      <c r="J700" s="3" t="s">
        <v>59</v>
      </c>
      <c r="K700" s="1" t="str">
        <f t="shared" si="10"/>
        <v>010213.IB</v>
      </c>
      <c r="L700" s="1" t="str">
        <f>[1]!b_info_name(K700)</f>
        <v>01国开13</v>
      </c>
      <c r="M700" t="str">
        <f>[1]!b_info_carrydate(K700)</f>
        <v>2001-10-15</v>
      </c>
      <c r="N700" t="str">
        <f>[1]!b_info_maturitydate(K700)</f>
        <v>2002-04-15</v>
      </c>
      <c r="O700" s="7">
        <f>[1]!b_issue_issueprice(K700)</f>
        <v>98.86</v>
      </c>
      <c r="P700" s="7">
        <f>[1]!b_info_couponrate(K700)</f>
        <v>2.3126</v>
      </c>
      <c r="Q700" t="str">
        <f>[1]!b_info_coupon(K700)</f>
        <v>贴现</v>
      </c>
      <c r="R700">
        <f>[1]!b_info_interestfrequency(K700)</f>
        <v>0</v>
      </c>
      <c r="S700" t="str">
        <f>[1]!b_info_windl2type(K700)</f>
        <v>政策银行债</v>
      </c>
      <c r="T700" s="9">
        <f ca="1">[1]!b_pq_volume(K700,parameter!C$2-10,parameter!C$2,100000000)</f>
        <v>0</v>
      </c>
      <c r="U700" s="7">
        <f ca="1">IF(K700&lt;&gt;"",[1]!b_anal_yield_cnbd(K700,parameter!C$2,1),"")</f>
        <v>0</v>
      </c>
      <c r="V700" t="str">
        <f>[1]!b_info_interesttype(A700)</f>
        <v>固定利率</v>
      </c>
      <c r="W700" t="str">
        <f>[1]!b_info_embeddedopt(A700)</f>
        <v>否</v>
      </c>
    </row>
    <row r="701" spans="1:23">
      <c r="A701" s="3" t="s">
        <v>1458</v>
      </c>
      <c r="B701" s="3" t="s">
        <v>1459</v>
      </c>
      <c r="C701" s="5">
        <v>42353</v>
      </c>
      <c r="D701" s="3"/>
      <c r="E701" s="6">
        <v>0</v>
      </c>
      <c r="F701" s="3" t="s">
        <v>76</v>
      </c>
      <c r="G701" s="3"/>
      <c r="H701" s="6">
        <v>3.87</v>
      </c>
      <c r="I701" s="3" t="s">
        <v>77</v>
      </c>
      <c r="J701" s="3" t="s">
        <v>59</v>
      </c>
      <c r="K701" s="1" t="str">
        <f t="shared" si="10"/>
        <v>1589362.IB</v>
      </c>
      <c r="L701" s="1" t="str">
        <f>[1]!b_info_name(K701)</f>
        <v>15开元11A3</v>
      </c>
      <c r="M701" t="str">
        <f>[1]!b_info_carrydate(K701)</f>
        <v>2015-12-18</v>
      </c>
      <c r="N701" t="str">
        <f>[1]!b_info_maturitydate(K701)</f>
        <v>2020-01-12</v>
      </c>
      <c r="O701" s="7">
        <f>[1]!b_issue_issueprice(K701)</f>
        <v>100</v>
      </c>
      <c r="P701" s="7">
        <f>[1]!b_info_couponrate(K701)</f>
        <v>3.87</v>
      </c>
      <c r="Q701" t="str">
        <f>[1]!b_info_coupon(K701)</f>
        <v>附息</v>
      </c>
      <c r="R701">
        <f>[1]!b_info_interestfrequency(K701)</f>
        <v>4</v>
      </c>
      <c r="S701" t="str">
        <f>[1]!b_info_windl2type(K701)</f>
        <v>银保监会主管ABS</v>
      </c>
      <c r="T701" s="9">
        <f ca="1">[1]!b_pq_volume(K701,parameter!C$2-10,parameter!C$2,100000000)</f>
        <v>0</v>
      </c>
      <c r="U701" s="7">
        <f ca="1">IF(K701&lt;&gt;"",[1]!b_anal_yield_cnbd(K701,parameter!C$2,1),"")</f>
        <v>0</v>
      </c>
      <c r="V701" t="str">
        <f>[1]!b_info_interesttype(A701)</f>
        <v>浮动利率</v>
      </c>
      <c r="W701" t="str">
        <f>[1]!b_info_embeddedopt(A701)</f>
        <v>否</v>
      </c>
    </row>
    <row r="702" spans="1:23">
      <c r="A702" s="3" t="s">
        <v>1460</v>
      </c>
      <c r="B702" s="3" t="s">
        <v>1461</v>
      </c>
      <c r="C702" s="5">
        <v>42622</v>
      </c>
      <c r="D702" s="3"/>
      <c r="E702" s="6">
        <v>0</v>
      </c>
      <c r="F702" s="3" t="s">
        <v>76</v>
      </c>
      <c r="G702" s="3"/>
      <c r="H702" s="6">
        <v>2.96</v>
      </c>
      <c r="I702" s="3" t="s">
        <v>77</v>
      </c>
      <c r="J702" s="3" t="s">
        <v>59</v>
      </c>
      <c r="K702" s="1" t="str">
        <f t="shared" si="10"/>
        <v>1689179.IB</v>
      </c>
      <c r="L702" s="1" t="str">
        <f>[1]!b_info_name(K702)</f>
        <v>16开元2A2</v>
      </c>
      <c r="M702" t="str">
        <f>[1]!b_info_carrydate(K702)</f>
        <v>2016-09-13</v>
      </c>
      <c r="N702" t="str">
        <f>[1]!b_info_maturitydate(K702)</f>
        <v>2017-01-12</v>
      </c>
      <c r="O702" s="7">
        <f>[1]!b_issue_issueprice(K702)</f>
        <v>100</v>
      </c>
      <c r="P702" s="7">
        <f>[1]!b_info_couponrate(K702)</f>
        <v>2.96</v>
      </c>
      <c r="Q702" t="str">
        <f>[1]!b_info_coupon(K702)</f>
        <v>附息</v>
      </c>
      <c r="R702">
        <f>[1]!b_info_interestfrequency(K702)</f>
        <v>4</v>
      </c>
      <c r="S702" t="str">
        <f>[1]!b_info_windl2type(K702)</f>
        <v>银保监会主管ABS</v>
      </c>
      <c r="T702" s="9">
        <f ca="1">[1]!b_pq_volume(K702,parameter!C$2-10,parameter!C$2,100000000)</f>
        <v>0</v>
      </c>
      <c r="U702" s="7">
        <f ca="1">IF(K702&lt;&gt;"",[1]!b_anal_yield_cnbd(K702,parameter!C$2,1),"")</f>
        <v>0</v>
      </c>
      <c r="V702" t="str">
        <f>[1]!b_info_interesttype(A702)</f>
        <v>浮动利率</v>
      </c>
      <c r="W702" t="str">
        <f>[1]!b_info_embeddedopt(A702)</f>
        <v>否</v>
      </c>
    </row>
    <row r="703" spans="1:23">
      <c r="A703" s="3" t="s">
        <v>1462</v>
      </c>
      <c r="B703" s="3" t="s">
        <v>1463</v>
      </c>
      <c r="C703" s="5">
        <v>41267</v>
      </c>
      <c r="D703" s="3"/>
      <c r="E703" s="6">
        <v>0</v>
      </c>
      <c r="F703" s="3"/>
      <c r="G703" s="3"/>
      <c r="H703" s="6">
        <v>4.7</v>
      </c>
      <c r="I703" s="3" t="s">
        <v>58</v>
      </c>
      <c r="J703" s="3" t="s">
        <v>59</v>
      </c>
      <c r="K703" s="1" t="str">
        <f t="shared" si="10"/>
        <v>120250.IB</v>
      </c>
      <c r="L703" s="1" t="str">
        <f>[1]!b_info_name(K703)</f>
        <v>12国开50</v>
      </c>
      <c r="M703" t="str">
        <f>[1]!b_info_carrydate(K703)</f>
        <v>2012-12-25</v>
      </c>
      <c r="N703" t="str">
        <f>[1]!b_info_maturitydate(K703)</f>
        <v>2022-12-25</v>
      </c>
      <c r="O703" s="7">
        <f>[1]!b_issue_issueprice(K703)</f>
        <v>100</v>
      </c>
      <c r="P703" s="7">
        <f>[1]!b_info_couponrate(K703)</f>
        <v>4.7</v>
      </c>
      <c r="Q703" t="str">
        <f>[1]!b_info_coupon(K703)</f>
        <v>附息</v>
      </c>
      <c r="R703">
        <f>[1]!b_info_interestfrequency(K703)</f>
        <v>1</v>
      </c>
      <c r="S703" t="str">
        <f>[1]!b_info_windl2type(K703)</f>
        <v>政策银行债</v>
      </c>
      <c r="T703" s="9">
        <f ca="1">[1]!b_pq_volume(K703,parameter!C$2-10,parameter!C$2,100000000)</f>
        <v>0</v>
      </c>
      <c r="U703" s="7">
        <f ca="1">IF(K703&lt;&gt;"",[1]!b_anal_yield_cnbd(K703,parameter!C$2,1),"")</f>
        <v>0</v>
      </c>
      <c r="V703" t="str">
        <f>[1]!b_info_interesttype(A703)</f>
        <v>固定利率</v>
      </c>
      <c r="W703" t="str">
        <f>[1]!b_info_embeddedopt(A703)</f>
        <v>是</v>
      </c>
    </row>
    <row r="704" spans="1:23">
      <c r="A704" s="3" t="s">
        <v>1464</v>
      </c>
      <c r="B704" s="3" t="s">
        <v>1465</v>
      </c>
      <c r="C704" s="5">
        <v>37195</v>
      </c>
      <c r="D704" s="3"/>
      <c r="E704" s="6">
        <v>0</v>
      </c>
      <c r="F704" s="3"/>
      <c r="G704" s="3"/>
      <c r="H704" s="6">
        <v>4.23</v>
      </c>
      <c r="I704" s="3" t="s">
        <v>58</v>
      </c>
      <c r="J704" s="3" t="s">
        <v>59</v>
      </c>
      <c r="K704" s="1" t="str">
        <f t="shared" si="10"/>
        <v>010216.IB</v>
      </c>
      <c r="L704" s="1" t="str">
        <f>[1]!b_info_name(K704)</f>
        <v>01国开16</v>
      </c>
      <c r="M704" t="str">
        <f>[1]!b_info_carrydate(K704)</f>
        <v>2001-11-05</v>
      </c>
      <c r="N704" t="str">
        <f>[1]!b_info_maturitydate(K704)</f>
        <v>2021-11-05</v>
      </c>
      <c r="O704" s="7">
        <f>[1]!b_issue_issueprice(K704)</f>
        <v>100</v>
      </c>
      <c r="P704" s="7">
        <f>[1]!b_info_couponrate(K704)</f>
        <v>4.23</v>
      </c>
      <c r="Q704" t="str">
        <f>[1]!b_info_coupon(K704)</f>
        <v>附息</v>
      </c>
      <c r="R704">
        <f>[1]!b_info_interestfrequency(K704)</f>
        <v>2</v>
      </c>
      <c r="S704" t="str">
        <f>[1]!b_info_windl2type(K704)</f>
        <v>政策银行债</v>
      </c>
      <c r="T704" s="9">
        <f ca="1">[1]!b_pq_volume(K704,parameter!C$2-10,parameter!C$2,100000000)</f>
        <v>0</v>
      </c>
      <c r="U704" s="7">
        <f ca="1">IF(K704&lt;&gt;"",[1]!b_anal_yield_cnbd(K704,parameter!C$2,1),"")</f>
        <v>0</v>
      </c>
      <c r="V704" t="str">
        <f>[1]!b_info_interesttype(A704)</f>
        <v>固定利率</v>
      </c>
      <c r="W704" t="str">
        <f>[1]!b_info_embeddedopt(A704)</f>
        <v>否</v>
      </c>
    </row>
    <row r="705" spans="1:23">
      <c r="A705" s="3" t="s">
        <v>1466</v>
      </c>
      <c r="B705" s="3" t="s">
        <v>1467</v>
      </c>
      <c r="C705" s="5">
        <v>42255</v>
      </c>
      <c r="D705" s="3"/>
      <c r="E705" s="6">
        <v>0</v>
      </c>
      <c r="F705" s="3" t="s">
        <v>76</v>
      </c>
      <c r="G705" s="3"/>
      <c r="H705" s="6">
        <v>3.55</v>
      </c>
      <c r="I705" s="3" t="s">
        <v>77</v>
      </c>
      <c r="J705" s="3" t="s">
        <v>59</v>
      </c>
      <c r="K705" s="1" t="str">
        <f t="shared" si="10"/>
        <v>1589190.IB</v>
      </c>
      <c r="L705" s="1" t="str">
        <f>[1]!b_info_name(K705)</f>
        <v>15开元4A1</v>
      </c>
      <c r="M705" t="str">
        <f>[1]!b_info_carrydate(K705)</f>
        <v>2015-09-10</v>
      </c>
      <c r="N705" t="str">
        <f>[1]!b_info_maturitydate(K705)</f>
        <v>2016-04-12</v>
      </c>
      <c r="O705" s="7">
        <f>[1]!b_issue_issueprice(K705)</f>
        <v>100</v>
      </c>
      <c r="P705" s="7">
        <f>[1]!b_info_couponrate(K705)</f>
        <v>3.8</v>
      </c>
      <c r="Q705" t="str">
        <f>[1]!b_info_coupon(K705)</f>
        <v>附息</v>
      </c>
      <c r="R705">
        <f>[1]!b_info_interestfrequency(K705)</f>
        <v>4</v>
      </c>
      <c r="S705" t="str">
        <f>[1]!b_info_windl2type(K705)</f>
        <v>银保监会主管ABS</v>
      </c>
      <c r="T705" s="9">
        <f ca="1">[1]!b_pq_volume(K705,parameter!C$2-10,parameter!C$2,100000000)</f>
        <v>0</v>
      </c>
      <c r="U705" s="7">
        <f ca="1">IF(K705&lt;&gt;"",[1]!b_anal_yield_cnbd(K705,parameter!C$2,1),"")</f>
        <v>0</v>
      </c>
      <c r="V705" t="str">
        <f>[1]!b_info_interesttype(A705)</f>
        <v>浮动利率</v>
      </c>
      <c r="W705" t="str">
        <f>[1]!b_info_embeddedopt(A705)</f>
        <v>否</v>
      </c>
    </row>
    <row r="706" spans="1:23">
      <c r="A706" s="3" t="s">
        <v>1468</v>
      </c>
      <c r="B706" s="3" t="s">
        <v>1469</v>
      </c>
      <c r="C706" s="5">
        <v>45219</v>
      </c>
      <c r="D706" s="3" t="s">
        <v>1470</v>
      </c>
      <c r="E706" s="6">
        <v>100</v>
      </c>
      <c r="F706" s="3"/>
      <c r="G706" s="3"/>
      <c r="H706" s="6">
        <v>3.45</v>
      </c>
      <c r="I706" s="3" t="s">
        <v>58</v>
      </c>
      <c r="J706" s="3" t="s">
        <v>59</v>
      </c>
      <c r="K706" s="1" t="str">
        <f t="shared" si="10"/>
        <v>09230210.IB</v>
      </c>
      <c r="L706" s="1" t="str">
        <f>[1]!b_info_name(K706)</f>
        <v>23国开行二级资本债01B</v>
      </c>
      <c r="M706" t="str">
        <f>[1]!b_info_carrydate(K706)</f>
        <v>2023-10-24</v>
      </c>
      <c r="N706" t="str">
        <f>[1]!b_info_maturitydate(K706)</f>
        <v>2038-10-24</v>
      </c>
      <c r="O706" s="7">
        <f>[1]!b_issue_issueprice(K706)</f>
        <v>100</v>
      </c>
      <c r="P706" s="7">
        <f>[1]!b_info_couponrate(K706)</f>
        <v>3.45</v>
      </c>
      <c r="Q706" t="str">
        <f>[1]!b_info_coupon(K706)</f>
        <v>附息</v>
      </c>
      <c r="R706">
        <f>[1]!b_info_interestfrequency(K706)</f>
        <v>1</v>
      </c>
      <c r="S706" t="str">
        <f>[1]!b_info_windl2type(K706)</f>
        <v>政策银行债</v>
      </c>
      <c r="T706" s="9">
        <f ca="1">[1]!b_pq_volume(K706,parameter!C$2-10,parameter!C$2,100000000)</f>
        <v>0</v>
      </c>
      <c r="U706" s="7">
        <f ca="1">IF(K706&lt;&gt;"",[1]!b_anal_yield_cnbd(K706,parameter!C$2,1),"")</f>
        <v>3.4659</v>
      </c>
      <c r="V706" t="str">
        <f>[1]!b_info_interesttype(A706)</f>
        <v>固定利率</v>
      </c>
      <c r="W706" t="str">
        <f>[1]!b_info_embeddedopt(A706)</f>
        <v>是</v>
      </c>
    </row>
    <row r="707" spans="1:23">
      <c r="A707" s="3" t="s">
        <v>1471</v>
      </c>
      <c r="B707" s="3" t="s">
        <v>1472</v>
      </c>
      <c r="C707" s="5">
        <v>37552</v>
      </c>
      <c r="D707" s="3"/>
      <c r="E707" s="6">
        <v>0</v>
      </c>
      <c r="F707" s="3"/>
      <c r="G707" s="3"/>
      <c r="H707" s="6">
        <v>0</v>
      </c>
      <c r="I707" s="3" t="s">
        <v>58</v>
      </c>
      <c r="J707" s="3" t="s">
        <v>59</v>
      </c>
      <c r="K707" s="1" t="str">
        <f t="shared" si="10"/>
        <v>02021400.IB</v>
      </c>
      <c r="L707" s="1" t="str">
        <f>[1]!b_info_name(K707)</f>
        <v>02开14本00</v>
      </c>
      <c r="M707" t="str">
        <f>[1]!b_info_carrydate(K707)</f>
        <v>2002-10-26</v>
      </c>
      <c r="N707" t="str">
        <f>[1]!b_info_maturitydate(K707)</f>
        <v>2012-10-26</v>
      </c>
      <c r="O707" s="7">
        <f>[1]!b_issue_issueprice(K707)</f>
        <v>100</v>
      </c>
      <c r="P707" s="7">
        <f>[1]!b_info_couponrate(K707)</f>
        <v>0</v>
      </c>
      <c r="Q707" t="str">
        <f>[1]!b_info_coupon(K707)</f>
        <v>到期一次还本付息</v>
      </c>
      <c r="R707">
        <f>[1]!b_info_interestfrequency(K707)</f>
        <v>0</v>
      </c>
      <c r="S707" t="str">
        <f>[1]!b_info_windl2type(K707)</f>
        <v>政策银行债</v>
      </c>
      <c r="T707" s="9">
        <f ca="1">[1]!b_pq_volume(K707,parameter!C$2-10,parameter!C$2,100000000)</f>
        <v>0</v>
      </c>
      <c r="U707" s="7">
        <f ca="1">IF(K707&lt;&gt;"",[1]!b_anal_yield_cnbd(K707,parameter!C$2,1),"")</f>
        <v>0</v>
      </c>
      <c r="V707" t="str">
        <f>[1]!b_info_interesttype(A707)</f>
        <v>固定利率</v>
      </c>
      <c r="W707" t="str">
        <f>[1]!b_info_embeddedopt(A707)</f>
        <v>否</v>
      </c>
    </row>
    <row r="708" spans="1:23">
      <c r="A708" s="3" t="s">
        <v>1473</v>
      </c>
      <c r="B708" s="3" t="s">
        <v>1474</v>
      </c>
      <c r="C708" s="5">
        <v>37363</v>
      </c>
      <c r="D708" s="3"/>
      <c r="E708" s="6">
        <v>0</v>
      </c>
      <c r="F708" s="3"/>
      <c r="G708" s="3"/>
      <c r="H708" s="6">
        <v>2.7</v>
      </c>
      <c r="I708" s="3" t="s">
        <v>58</v>
      </c>
      <c r="J708" s="3" t="s">
        <v>59</v>
      </c>
      <c r="K708" s="1" t="str">
        <f t="shared" si="10"/>
        <v>020204.IB</v>
      </c>
      <c r="L708" s="1" t="str">
        <f>[1]!b_info_name(K708)</f>
        <v>02国开04</v>
      </c>
      <c r="M708" t="str">
        <f>[1]!b_info_carrydate(K708)</f>
        <v>2002-04-23</v>
      </c>
      <c r="N708" t="str">
        <f>[1]!b_info_maturitydate(K708)</f>
        <v>2012-04-23</v>
      </c>
      <c r="O708" s="7">
        <f>[1]!b_issue_issueprice(K708)</f>
        <v>100</v>
      </c>
      <c r="P708" s="7">
        <f>[1]!b_info_couponrate(K708)</f>
        <v>2.7</v>
      </c>
      <c r="Q708" t="str">
        <f>[1]!b_info_coupon(K708)</f>
        <v>附息</v>
      </c>
      <c r="R708">
        <f>[1]!b_info_interestfrequency(K708)</f>
        <v>1</v>
      </c>
      <c r="S708" t="str">
        <f>[1]!b_info_windl2type(K708)</f>
        <v>政策银行债</v>
      </c>
      <c r="T708" s="9">
        <f ca="1">[1]!b_pq_volume(K708,parameter!C$2-10,parameter!C$2,100000000)</f>
        <v>0</v>
      </c>
      <c r="U708" s="7">
        <f ca="1">IF(K708&lt;&gt;"",[1]!b_anal_yield_cnbd(K708,parameter!C$2,1),"")</f>
        <v>0</v>
      </c>
      <c r="V708" t="str">
        <f>[1]!b_info_interesttype(A708)</f>
        <v>固定利率</v>
      </c>
      <c r="W708" t="str">
        <f>[1]!b_info_embeddedopt(A708)</f>
        <v>否</v>
      </c>
    </row>
    <row r="709" spans="1:23">
      <c r="A709" s="3" t="s">
        <v>1475</v>
      </c>
      <c r="B709" s="3" t="s">
        <v>120</v>
      </c>
      <c r="C709" s="5">
        <v>40974</v>
      </c>
      <c r="D709" s="3"/>
      <c r="E709" s="6">
        <v>0</v>
      </c>
      <c r="F709" s="3"/>
      <c r="G709" s="3"/>
      <c r="H709" s="6">
        <v>3</v>
      </c>
      <c r="I709" s="3" t="s">
        <v>62</v>
      </c>
      <c r="J709" s="3" t="s">
        <v>59</v>
      </c>
      <c r="K709" s="1" t="str">
        <f t="shared" si="10"/>
        <v>CDBHC12010.CMU</v>
      </c>
      <c r="L709" s="1" t="str">
        <f>[1]!b_info_name(K709)</f>
        <v>国开行存款证2015</v>
      </c>
      <c r="M709" t="str">
        <f>[1]!b_info_carrydate(K709)</f>
        <v>2012-03-06</v>
      </c>
      <c r="N709" t="str">
        <f>[1]!b_info_maturitydate(K709)</f>
        <v>2015-03-06</v>
      </c>
      <c r="O709" s="7">
        <f>[1]!b_issue_issueprice(K709)</f>
        <v>100</v>
      </c>
      <c r="P709" s="7">
        <f>[1]!b_info_couponrate(K709)</f>
        <v>3</v>
      </c>
      <c r="Q709" t="str">
        <f>[1]!b_info_coupon(K709)</f>
        <v>附息</v>
      </c>
      <c r="R709">
        <f>[1]!b_info_interestfrequency(K709)</f>
        <v>2</v>
      </c>
      <c r="S709">
        <f>[1]!b_info_windl2type(K709)</f>
        <v>0</v>
      </c>
      <c r="T709" s="9">
        <f ca="1">[1]!b_pq_volume(K709,parameter!C$2-10,parameter!C$2,100000000)</f>
        <v>0</v>
      </c>
      <c r="U709" s="7">
        <f ca="1">IF(K709&lt;&gt;"",[1]!b_anal_yield_cnbd(K709,parameter!C$2,1),"")</f>
        <v>0</v>
      </c>
      <c r="V709" t="str">
        <f>[1]!b_info_interesttype(A709)</f>
        <v>固定利率</v>
      </c>
      <c r="W709" t="str">
        <f>[1]!b_info_embeddedopt(A709)</f>
        <v>否</v>
      </c>
    </row>
    <row r="710" spans="1:23">
      <c r="A710" s="3" t="s">
        <v>1476</v>
      </c>
      <c r="B710" s="3" t="s">
        <v>1477</v>
      </c>
      <c r="C710" s="5">
        <v>44986</v>
      </c>
      <c r="D710" s="3" t="s">
        <v>1478</v>
      </c>
      <c r="E710" s="6">
        <v>150</v>
      </c>
      <c r="F710" s="3"/>
      <c r="G710" s="3"/>
      <c r="H710" s="6">
        <v>2.65</v>
      </c>
      <c r="I710" s="3" t="s">
        <v>58</v>
      </c>
      <c r="J710" s="3" t="s">
        <v>59</v>
      </c>
      <c r="K710" s="1" t="str">
        <f t="shared" ref="K710:K773" si="11">A710</f>
        <v>2302001QF.IB</v>
      </c>
      <c r="L710" s="1" t="str">
        <f>[1]!b_info_name(K710)</f>
        <v>23国开绿债01清发</v>
      </c>
      <c r="M710" t="str">
        <f>[1]!b_info_carrydate(K710)</f>
        <v>2023-03-03</v>
      </c>
      <c r="N710" t="str">
        <f>[1]!b_info_maturitydate(K710)</f>
        <v>2026-03-03</v>
      </c>
      <c r="O710" s="7">
        <f>[1]!b_issue_issueprice(K710)</f>
        <v>100</v>
      </c>
      <c r="P710" s="7">
        <f>[1]!b_info_couponrate(K710)</f>
        <v>2.65</v>
      </c>
      <c r="Q710" t="str">
        <f>[1]!b_info_coupon(K710)</f>
        <v>附息</v>
      </c>
      <c r="R710">
        <f>[1]!b_info_interestfrequency(K710)</f>
        <v>1</v>
      </c>
      <c r="S710" t="str">
        <f>[1]!b_info_windl2type(K710)</f>
        <v>政策银行债</v>
      </c>
      <c r="T710" s="9">
        <f ca="1">[1]!b_pq_volume(K710,parameter!C$2-10,parameter!C$2,100000000)</f>
        <v>6.4023</v>
      </c>
      <c r="U710" s="7">
        <f ca="1">IF(K710&lt;&gt;"",[1]!b_anal_yield_cnbd(K710,parameter!C$2,1),"")</f>
        <v>2.57</v>
      </c>
      <c r="V710" t="str">
        <f>[1]!b_info_interesttype(A710)</f>
        <v>固定利率</v>
      </c>
      <c r="W710" t="str">
        <f>[1]!b_info_embeddedopt(A710)</f>
        <v>否</v>
      </c>
    </row>
    <row r="711" spans="1:23">
      <c r="A711" s="3" t="s">
        <v>1479</v>
      </c>
      <c r="B711" s="3" t="s">
        <v>120</v>
      </c>
      <c r="C711" s="5">
        <v>41710</v>
      </c>
      <c r="D711" s="3"/>
      <c r="E711" s="6">
        <v>0</v>
      </c>
      <c r="F711" s="3"/>
      <c r="G711" s="3"/>
      <c r="H711" s="6">
        <v>2.7</v>
      </c>
      <c r="I711" s="3" t="s">
        <v>62</v>
      </c>
      <c r="J711" s="3" t="s">
        <v>59</v>
      </c>
      <c r="K711" s="1" t="str">
        <f t="shared" si="11"/>
        <v>CDBHC14017.CMU</v>
      </c>
      <c r="L711" s="1" t="str">
        <f>[1]!b_info_name(K711)</f>
        <v>国开行存款证2015</v>
      </c>
      <c r="M711" t="str">
        <f>[1]!b_info_carrydate(K711)</f>
        <v>2014-03-12</v>
      </c>
      <c r="N711" t="str">
        <f>[1]!b_info_maturitydate(K711)</f>
        <v>2015-03-12</v>
      </c>
      <c r="O711" s="7">
        <f>[1]!b_issue_issueprice(K711)</f>
        <v>100</v>
      </c>
      <c r="P711" s="7">
        <f>[1]!b_info_couponrate(K711)</f>
        <v>2.7</v>
      </c>
      <c r="Q711" t="str">
        <f>[1]!b_info_coupon(K711)</f>
        <v>到期一次还本付息</v>
      </c>
      <c r="R711">
        <f>[1]!b_info_interestfrequency(K711)</f>
        <v>0</v>
      </c>
      <c r="S711">
        <f>[1]!b_info_windl2type(K711)</f>
        <v>0</v>
      </c>
      <c r="T711" s="9">
        <f ca="1">[1]!b_pq_volume(K711,parameter!C$2-10,parameter!C$2,100000000)</f>
        <v>0</v>
      </c>
      <c r="U711" s="7">
        <f ca="1">IF(K711&lt;&gt;"",[1]!b_anal_yield_cnbd(K711,parameter!C$2,1),"")</f>
        <v>0</v>
      </c>
      <c r="V711" t="str">
        <f>[1]!b_info_interesttype(A711)</f>
        <v>固定利率</v>
      </c>
      <c r="W711" t="str">
        <f>[1]!b_info_embeddedopt(A711)</f>
        <v>否</v>
      </c>
    </row>
    <row r="712" spans="1:23">
      <c r="A712" s="3" t="s">
        <v>1480</v>
      </c>
      <c r="B712" s="3" t="s">
        <v>1481</v>
      </c>
      <c r="C712" s="5">
        <v>39498</v>
      </c>
      <c r="D712" s="3"/>
      <c r="E712" s="6">
        <v>0</v>
      </c>
      <c r="F712" s="3"/>
      <c r="G712" s="3"/>
      <c r="H712" s="6">
        <v>4.95</v>
      </c>
      <c r="I712" s="3" t="s">
        <v>58</v>
      </c>
      <c r="J712" s="3" t="s">
        <v>59</v>
      </c>
      <c r="K712" s="1" t="str">
        <f t="shared" si="11"/>
        <v>080205.IB</v>
      </c>
      <c r="L712" s="1" t="str">
        <f>[1]!b_info_name(K712)</f>
        <v>08国开05</v>
      </c>
      <c r="M712" t="str">
        <f>[1]!b_info_carrydate(K712)</f>
        <v>2008-03-11</v>
      </c>
      <c r="N712" t="str">
        <f>[1]!b_info_maturitydate(K712)</f>
        <v>2018-03-11</v>
      </c>
      <c r="O712" s="7">
        <f>[1]!b_issue_issueprice(K712)</f>
        <v>100</v>
      </c>
      <c r="P712" s="7">
        <f>[1]!b_info_couponrate(K712)</f>
        <v>4.95</v>
      </c>
      <c r="Q712" t="str">
        <f>[1]!b_info_coupon(K712)</f>
        <v>附息</v>
      </c>
      <c r="R712">
        <f>[1]!b_info_interestfrequency(K712)</f>
        <v>1</v>
      </c>
      <c r="S712" t="str">
        <f>[1]!b_info_windl2type(K712)</f>
        <v>政策银行债</v>
      </c>
      <c r="T712" s="9">
        <f ca="1">[1]!b_pq_volume(K712,parameter!C$2-10,parameter!C$2,100000000)</f>
        <v>0</v>
      </c>
      <c r="U712" s="7">
        <f ca="1">IF(K712&lt;&gt;"",[1]!b_anal_yield_cnbd(K712,parameter!C$2,1),"")</f>
        <v>0</v>
      </c>
      <c r="V712" t="str">
        <f>[1]!b_info_interesttype(A712)</f>
        <v>固定利率</v>
      </c>
      <c r="W712" t="str">
        <f>[1]!b_info_embeddedopt(A712)</f>
        <v>否</v>
      </c>
    </row>
    <row r="713" spans="1:23">
      <c r="A713" s="3" t="s">
        <v>1482</v>
      </c>
      <c r="B713" s="3" t="s">
        <v>1483</v>
      </c>
      <c r="C713" s="5">
        <v>44043</v>
      </c>
      <c r="D713" s="3" t="s">
        <v>1484</v>
      </c>
      <c r="E713" s="6">
        <v>20</v>
      </c>
      <c r="F713" s="3"/>
      <c r="G713" s="3"/>
      <c r="H713" s="6">
        <v>3.25</v>
      </c>
      <c r="I713" s="3" t="s">
        <v>58</v>
      </c>
      <c r="J713" s="3" t="s">
        <v>59</v>
      </c>
      <c r="K713" s="1" t="str">
        <f t="shared" si="11"/>
        <v>108611.SZ</v>
      </c>
      <c r="L713" s="1" t="str">
        <f>[1]!b_info_name(K713)</f>
        <v>国开2009</v>
      </c>
      <c r="M713" t="str">
        <f>[1]!b_info_carrydate(K713)</f>
        <v>2020-08-03</v>
      </c>
      <c r="N713" t="str">
        <f>[1]!b_info_maturitydate(K713)</f>
        <v>2027-08-03</v>
      </c>
      <c r="O713" s="7">
        <f>[1]!b_issue_issueprice(K713)</f>
        <v>100</v>
      </c>
      <c r="P713" s="7">
        <f>[1]!b_info_couponrate(K713)</f>
        <v>3.25</v>
      </c>
      <c r="Q713" t="str">
        <f>[1]!b_info_coupon(K713)</f>
        <v>附息</v>
      </c>
      <c r="R713">
        <f>[1]!b_info_interestfrequency(K713)</f>
        <v>1</v>
      </c>
      <c r="S713" t="str">
        <f>[1]!b_info_windl2type(K713)</f>
        <v>政策银行债</v>
      </c>
      <c r="T713" s="9">
        <f ca="1">[1]!b_pq_volume(K713,parameter!C$2-10,parameter!C$2,100000000)</f>
        <v>0</v>
      </c>
      <c r="U713" s="7">
        <f ca="1">IF(K713&lt;&gt;"",[1]!b_anal_yield_cnbd(K713,parameter!C$2,1),"")</f>
        <v>2.6353</v>
      </c>
      <c r="V713" t="str">
        <f>[1]!b_info_interesttype(A713)</f>
        <v>固定利率</v>
      </c>
      <c r="W713" t="str">
        <f>[1]!b_info_embeddedopt(A713)</f>
        <v>否</v>
      </c>
    </row>
    <row r="714" spans="1:23">
      <c r="A714" s="3" t="s">
        <v>1485</v>
      </c>
      <c r="B714" s="3" t="s">
        <v>1486</v>
      </c>
      <c r="C714" s="5">
        <v>43936</v>
      </c>
      <c r="D714" s="3"/>
      <c r="E714" s="6">
        <v>0</v>
      </c>
      <c r="F714" s="3"/>
      <c r="G714" s="3"/>
      <c r="H714" s="6">
        <v>1.0408</v>
      </c>
      <c r="I714" s="3" t="s">
        <v>58</v>
      </c>
      <c r="J714" s="3" t="s">
        <v>59</v>
      </c>
      <c r="K714" s="1" t="str">
        <f t="shared" si="11"/>
        <v>108609.SZ</v>
      </c>
      <c r="L714" s="1" t="str">
        <f>[1]!b_info_name(K714)</f>
        <v>开贴2002</v>
      </c>
      <c r="M714" t="str">
        <f>[1]!b_info_carrydate(K714)</f>
        <v>2020-04-17</v>
      </c>
      <c r="N714" t="str">
        <f>[1]!b_info_maturitydate(K714)</f>
        <v>2020-10-12</v>
      </c>
      <c r="O714" s="7">
        <f>[1]!b_issue_issueprice(K714)</f>
        <v>99.495</v>
      </c>
      <c r="P714" s="7">
        <f>[1]!b_info_couponrate(K714)</f>
        <v>1.0408</v>
      </c>
      <c r="Q714" t="str">
        <f>[1]!b_info_coupon(K714)</f>
        <v>贴现</v>
      </c>
      <c r="R714">
        <f>[1]!b_info_interestfrequency(K714)</f>
        <v>0</v>
      </c>
      <c r="S714" t="str">
        <f>[1]!b_info_windl2type(K714)</f>
        <v>政策银行债</v>
      </c>
      <c r="T714" s="9">
        <f ca="1">[1]!b_pq_volume(K714,parameter!C$2-10,parameter!C$2,100000000)</f>
        <v>0</v>
      </c>
      <c r="U714" s="7">
        <f ca="1">IF(K714&lt;&gt;"",[1]!b_anal_yield_cnbd(K714,parameter!C$2,1),"")</f>
        <v>0</v>
      </c>
      <c r="V714" t="str">
        <f>[1]!b_info_interesttype(A714)</f>
        <v>固定利率</v>
      </c>
      <c r="W714" t="str">
        <f>[1]!b_info_embeddedopt(A714)</f>
        <v>否</v>
      </c>
    </row>
    <row r="715" spans="1:23">
      <c r="A715" s="3" t="s">
        <v>1487</v>
      </c>
      <c r="B715" s="3" t="s">
        <v>120</v>
      </c>
      <c r="C715" s="5">
        <v>41698</v>
      </c>
      <c r="D715" s="3"/>
      <c r="E715" s="6">
        <v>0</v>
      </c>
      <c r="F715" s="3"/>
      <c r="G715" s="3"/>
      <c r="H715" s="6">
        <v>2.75</v>
      </c>
      <c r="I715" s="3" t="s">
        <v>62</v>
      </c>
      <c r="J715" s="3" t="s">
        <v>59</v>
      </c>
      <c r="K715" s="1" t="str">
        <f t="shared" si="11"/>
        <v>CDBHC14005.CMU</v>
      </c>
      <c r="L715" s="1" t="str">
        <f>[1]!b_info_name(K715)</f>
        <v>国开行存款证2015</v>
      </c>
      <c r="M715" t="str">
        <f>[1]!b_info_carrydate(K715)</f>
        <v>2014-02-28</v>
      </c>
      <c r="N715" t="str">
        <f>[1]!b_info_maturitydate(K715)</f>
        <v>2015-03-02</v>
      </c>
      <c r="O715" s="7">
        <f>[1]!b_issue_issueprice(K715)</f>
        <v>100</v>
      </c>
      <c r="P715" s="7">
        <f>[1]!b_info_couponrate(K715)</f>
        <v>2.75</v>
      </c>
      <c r="Q715" t="str">
        <f>[1]!b_info_coupon(K715)</f>
        <v>到期一次还本付息</v>
      </c>
      <c r="R715">
        <f>[1]!b_info_interestfrequency(K715)</f>
        <v>0</v>
      </c>
      <c r="S715">
        <f>[1]!b_info_windl2type(K715)</f>
        <v>0</v>
      </c>
      <c r="T715" s="9">
        <f ca="1">[1]!b_pq_volume(K715,parameter!C$2-10,parameter!C$2,100000000)</f>
        <v>0</v>
      </c>
      <c r="U715" s="7">
        <f ca="1">IF(K715&lt;&gt;"",[1]!b_anal_yield_cnbd(K715,parameter!C$2,1),"")</f>
        <v>0</v>
      </c>
      <c r="V715" t="str">
        <f>[1]!b_info_interesttype(A715)</f>
        <v>固定利率</v>
      </c>
      <c r="W715" t="str">
        <f>[1]!b_info_embeddedopt(A715)</f>
        <v>否</v>
      </c>
    </row>
    <row r="716" spans="1:23">
      <c r="A716" s="3" t="s">
        <v>1488</v>
      </c>
      <c r="B716" s="3" t="s">
        <v>1489</v>
      </c>
      <c r="C716" s="5">
        <v>39372</v>
      </c>
      <c r="D716" s="3"/>
      <c r="E716" s="6">
        <v>0</v>
      </c>
      <c r="F716" s="3"/>
      <c r="G716" s="3"/>
      <c r="H716" s="6">
        <v>4.37</v>
      </c>
      <c r="I716" s="3" t="s">
        <v>58</v>
      </c>
      <c r="J716" s="3" t="s">
        <v>59</v>
      </c>
      <c r="K716" s="1" t="str">
        <f t="shared" si="11"/>
        <v>070222.IB</v>
      </c>
      <c r="L716" s="1" t="str">
        <f>[1]!b_info_name(K716)</f>
        <v>07国开22</v>
      </c>
      <c r="M716" t="str">
        <f>[1]!b_info_carrydate(K716)</f>
        <v>2008-01-31</v>
      </c>
      <c r="N716" t="str">
        <f>[1]!b_info_maturitydate(K716)</f>
        <v>2010-01-31</v>
      </c>
      <c r="O716" s="7">
        <f>[1]!b_issue_issueprice(K716)</f>
        <v>100</v>
      </c>
      <c r="P716" s="7">
        <f>[1]!b_info_couponrate(K716)</f>
        <v>4.37</v>
      </c>
      <c r="Q716" t="str">
        <f>[1]!b_info_coupon(K716)</f>
        <v>附息</v>
      </c>
      <c r="R716">
        <f>[1]!b_info_interestfrequency(K716)</f>
        <v>1</v>
      </c>
      <c r="S716" t="str">
        <f>[1]!b_info_windl2type(K716)</f>
        <v>政策银行债</v>
      </c>
      <c r="T716" s="9">
        <f ca="1">[1]!b_pq_volume(K716,parameter!C$2-10,parameter!C$2,100000000)</f>
        <v>0</v>
      </c>
      <c r="U716" s="7">
        <f ca="1">IF(K716&lt;&gt;"",[1]!b_anal_yield_cnbd(K716,parameter!C$2,1),"")</f>
        <v>0</v>
      </c>
      <c r="V716" t="str">
        <f>[1]!b_info_interesttype(A716)</f>
        <v>固定利率</v>
      </c>
      <c r="W716" t="str">
        <f>[1]!b_info_embeddedopt(A716)</f>
        <v>否</v>
      </c>
    </row>
    <row r="717" spans="1:23">
      <c r="A717" s="3" t="s">
        <v>1490</v>
      </c>
      <c r="B717" s="3" t="s">
        <v>1491</v>
      </c>
      <c r="C717" s="5">
        <v>41961</v>
      </c>
      <c r="D717" s="3"/>
      <c r="E717" s="6">
        <v>0</v>
      </c>
      <c r="F717" s="3"/>
      <c r="G717" s="3"/>
      <c r="H717" s="6">
        <v>4.18</v>
      </c>
      <c r="I717" s="3" t="s">
        <v>58</v>
      </c>
      <c r="J717" s="3" t="s">
        <v>59</v>
      </c>
      <c r="K717" s="1" t="str">
        <f t="shared" si="11"/>
        <v>140228.IB</v>
      </c>
      <c r="L717" s="1" t="str">
        <f>[1]!b_info_name(K717)</f>
        <v>14国开28</v>
      </c>
      <c r="M717" t="str">
        <f>[1]!b_info_carrydate(K717)</f>
        <v>2014-11-20</v>
      </c>
      <c r="N717" t="str">
        <f>[1]!b_info_maturitydate(K717)</f>
        <v>2021-11-20</v>
      </c>
      <c r="O717" s="7">
        <f>[1]!b_issue_issueprice(K717)</f>
        <v>100</v>
      </c>
      <c r="P717" s="7">
        <f>[1]!b_info_couponrate(K717)</f>
        <v>4.18</v>
      </c>
      <c r="Q717" t="str">
        <f>[1]!b_info_coupon(K717)</f>
        <v>附息</v>
      </c>
      <c r="R717">
        <f>[1]!b_info_interestfrequency(K717)</f>
        <v>1</v>
      </c>
      <c r="S717" t="str">
        <f>[1]!b_info_windl2type(K717)</f>
        <v>政策银行债</v>
      </c>
      <c r="T717" s="9">
        <f ca="1">[1]!b_pq_volume(K717,parameter!C$2-10,parameter!C$2,100000000)</f>
        <v>0</v>
      </c>
      <c r="U717" s="7">
        <f ca="1">IF(K717&lt;&gt;"",[1]!b_anal_yield_cnbd(K717,parameter!C$2,1),"")</f>
        <v>0</v>
      </c>
      <c r="V717" t="str">
        <f>[1]!b_info_interesttype(A717)</f>
        <v>固定利率</v>
      </c>
      <c r="W717" t="str">
        <f>[1]!b_info_embeddedopt(A717)</f>
        <v>否</v>
      </c>
    </row>
    <row r="718" spans="1:23">
      <c r="A718" s="3" t="s">
        <v>1492</v>
      </c>
      <c r="B718" s="3" t="s">
        <v>1493</v>
      </c>
      <c r="C718" s="5">
        <v>41513</v>
      </c>
      <c r="D718" s="3"/>
      <c r="E718" s="6">
        <v>0</v>
      </c>
      <c r="F718" s="3"/>
      <c r="G718" s="3"/>
      <c r="H718" s="6">
        <v>4.58</v>
      </c>
      <c r="I718" s="3" t="s">
        <v>58</v>
      </c>
      <c r="J718" s="3" t="s">
        <v>59</v>
      </c>
      <c r="K718" s="1" t="str">
        <f t="shared" si="11"/>
        <v>130238.IB</v>
      </c>
      <c r="L718" s="1" t="str">
        <f>[1]!b_info_name(K718)</f>
        <v>13国开38</v>
      </c>
      <c r="M718" t="str">
        <f>[1]!b_info_carrydate(K718)</f>
        <v>2013-08-29</v>
      </c>
      <c r="N718" t="str">
        <f>[1]!b_info_maturitydate(K718)</f>
        <v>2018-08-29</v>
      </c>
      <c r="O718" s="7">
        <f>[1]!b_issue_issueprice(K718)</f>
        <v>100</v>
      </c>
      <c r="P718" s="7">
        <f>[1]!b_info_couponrate(K718)</f>
        <v>4.58</v>
      </c>
      <c r="Q718" t="str">
        <f>[1]!b_info_coupon(K718)</f>
        <v>附息</v>
      </c>
      <c r="R718">
        <f>[1]!b_info_interestfrequency(K718)</f>
        <v>1</v>
      </c>
      <c r="S718" t="str">
        <f>[1]!b_info_windl2type(K718)</f>
        <v>政策银行债</v>
      </c>
      <c r="T718" s="9">
        <f ca="1">[1]!b_pq_volume(K718,parameter!C$2-10,parameter!C$2,100000000)</f>
        <v>0</v>
      </c>
      <c r="U718" s="7">
        <f ca="1">IF(K718&lt;&gt;"",[1]!b_anal_yield_cnbd(K718,parameter!C$2,1),"")</f>
        <v>0</v>
      </c>
      <c r="V718" t="str">
        <f>[1]!b_info_interesttype(A718)</f>
        <v>固定利率</v>
      </c>
      <c r="W718" t="str">
        <f>[1]!b_info_embeddedopt(A718)</f>
        <v>否</v>
      </c>
    </row>
    <row r="719" spans="1:23">
      <c r="A719" s="3" t="s">
        <v>1494</v>
      </c>
      <c r="B719" s="3" t="s">
        <v>1431</v>
      </c>
      <c r="C719" s="5">
        <v>42550</v>
      </c>
      <c r="D719" s="3"/>
      <c r="E719" s="6">
        <v>0</v>
      </c>
      <c r="F719" s="3"/>
      <c r="G719" s="3"/>
      <c r="H719" s="6">
        <v>3.92</v>
      </c>
      <c r="I719" s="3" t="s">
        <v>62</v>
      </c>
      <c r="J719" s="3" t="s">
        <v>59</v>
      </c>
      <c r="K719" s="1" t="str">
        <f t="shared" si="11"/>
        <v>CDBHC16021.CMU</v>
      </c>
      <c r="L719" s="1" t="str">
        <f>[1]!b_info_name(K719)</f>
        <v>国开行存款证2019</v>
      </c>
      <c r="M719" t="str">
        <f>[1]!b_info_carrydate(K719)</f>
        <v>2016-06-29</v>
      </c>
      <c r="N719" t="str">
        <f>[1]!b_info_maturitydate(K719)</f>
        <v>2019-06-28</v>
      </c>
      <c r="O719" s="7">
        <f>[1]!b_issue_issueprice(K719)</f>
        <v>100</v>
      </c>
      <c r="P719" s="7">
        <f>[1]!b_info_couponrate(K719)</f>
        <v>3.92</v>
      </c>
      <c r="Q719" t="str">
        <f>[1]!b_info_coupon(K719)</f>
        <v>附息</v>
      </c>
      <c r="R719">
        <f>[1]!b_info_interestfrequency(K719)</f>
        <v>1</v>
      </c>
      <c r="S719">
        <f>[1]!b_info_windl2type(K719)</f>
        <v>0</v>
      </c>
      <c r="T719" s="9">
        <f ca="1">[1]!b_pq_volume(K719,parameter!C$2-10,parameter!C$2,100000000)</f>
        <v>0</v>
      </c>
      <c r="U719" s="7">
        <f ca="1">IF(K719&lt;&gt;"",[1]!b_anal_yield_cnbd(K719,parameter!C$2,1),"")</f>
        <v>0</v>
      </c>
      <c r="V719" t="str">
        <f>[1]!b_info_interesttype(A719)</f>
        <v>固定利率</v>
      </c>
      <c r="W719" t="str">
        <f>[1]!b_info_embeddedopt(A719)</f>
        <v>否</v>
      </c>
    </row>
    <row r="720" spans="1:23">
      <c r="A720" s="3" t="s">
        <v>1495</v>
      </c>
      <c r="B720" s="3" t="s">
        <v>1496</v>
      </c>
      <c r="C720" s="5">
        <v>36845</v>
      </c>
      <c r="D720" s="3"/>
      <c r="E720" s="6">
        <v>0</v>
      </c>
      <c r="F720" s="3"/>
      <c r="G720" s="3"/>
      <c r="H720" s="6">
        <v>2.838</v>
      </c>
      <c r="I720" s="3" t="s">
        <v>58</v>
      </c>
      <c r="J720" s="3" t="s">
        <v>59</v>
      </c>
      <c r="K720" s="1" t="str">
        <f t="shared" si="11"/>
        <v>000212.IB</v>
      </c>
      <c r="L720" s="1" t="str">
        <f>[1]!b_info_name(K720)</f>
        <v>00国开12</v>
      </c>
      <c r="M720" t="str">
        <f>[1]!b_info_carrydate(K720)</f>
        <v>2000-11-23</v>
      </c>
      <c r="N720" t="str">
        <f>[1]!b_info_maturitydate(K720)</f>
        <v>2010-11-23</v>
      </c>
      <c r="O720" s="7">
        <f>[1]!b_issue_issueprice(K720)</f>
        <v>100</v>
      </c>
      <c r="P720" s="7">
        <f>[1]!b_info_couponrate(K720)</f>
        <v>2.838</v>
      </c>
      <c r="Q720" t="str">
        <f>[1]!b_info_coupon(K720)</f>
        <v>附息</v>
      </c>
      <c r="R720">
        <f>[1]!b_info_interestfrequency(K720)</f>
        <v>1</v>
      </c>
      <c r="S720" t="str">
        <f>[1]!b_info_windl2type(K720)</f>
        <v>政策银行债</v>
      </c>
      <c r="T720" s="9">
        <f ca="1">[1]!b_pq_volume(K720,parameter!C$2-10,parameter!C$2,100000000)</f>
        <v>0</v>
      </c>
      <c r="U720" s="7">
        <f ca="1">IF(K720&lt;&gt;"",[1]!b_anal_yield_cnbd(K720,parameter!C$2,1),"")</f>
        <v>0</v>
      </c>
      <c r="V720" t="str">
        <f>[1]!b_info_interesttype(A720)</f>
        <v>浮动利率</v>
      </c>
      <c r="W720" t="str">
        <f>[1]!b_info_embeddedopt(A720)</f>
        <v>否</v>
      </c>
    </row>
    <row r="721" spans="1:23">
      <c r="A721" s="3" t="s">
        <v>1497</v>
      </c>
      <c r="B721" s="3" t="s">
        <v>1498</v>
      </c>
      <c r="C721" s="5">
        <v>39335</v>
      </c>
      <c r="D721" s="3"/>
      <c r="E721" s="6">
        <v>0</v>
      </c>
      <c r="F721" s="3"/>
      <c r="G721" s="3"/>
      <c r="H721" s="6">
        <v>3.77</v>
      </c>
      <c r="I721" s="3" t="s">
        <v>58</v>
      </c>
      <c r="J721" s="3" t="s">
        <v>59</v>
      </c>
      <c r="K721" s="1" t="str">
        <f t="shared" si="11"/>
        <v>070220.IB</v>
      </c>
      <c r="L721" s="1" t="str">
        <f>[1]!b_info_name(K721)</f>
        <v>07国开20</v>
      </c>
      <c r="M721" t="str">
        <f>[1]!b_info_carrydate(K721)</f>
        <v>2007-10-10</v>
      </c>
      <c r="N721" t="str">
        <f>[1]!b_info_maturitydate(K721)</f>
        <v>2012-10-10</v>
      </c>
      <c r="O721" s="7">
        <f>[1]!b_issue_issueprice(K721)</f>
        <v>100</v>
      </c>
      <c r="P721" s="7">
        <f>[1]!b_info_couponrate(K721)</f>
        <v>3.87</v>
      </c>
      <c r="Q721" t="str">
        <f>[1]!b_info_coupon(K721)</f>
        <v>附息</v>
      </c>
      <c r="R721">
        <f>[1]!b_info_interestfrequency(K721)</f>
        <v>1</v>
      </c>
      <c r="S721" t="str">
        <f>[1]!b_info_windl2type(K721)</f>
        <v>政策银行债</v>
      </c>
      <c r="T721" s="9">
        <f ca="1">[1]!b_pq_volume(K721,parameter!C$2-10,parameter!C$2,100000000)</f>
        <v>0</v>
      </c>
      <c r="U721" s="7">
        <f ca="1">IF(K721&lt;&gt;"",[1]!b_anal_yield_cnbd(K721,parameter!C$2,1),"")</f>
        <v>0</v>
      </c>
      <c r="V721" t="str">
        <f>[1]!b_info_interesttype(A721)</f>
        <v>浮动利率</v>
      </c>
      <c r="W721" t="str">
        <f>[1]!b_info_embeddedopt(A721)</f>
        <v>否</v>
      </c>
    </row>
    <row r="722" spans="1:23">
      <c r="A722" s="3" t="s">
        <v>1499</v>
      </c>
      <c r="B722" s="3" t="s">
        <v>1500</v>
      </c>
      <c r="C722" s="5">
        <v>37804</v>
      </c>
      <c r="D722" s="3"/>
      <c r="E722" s="6">
        <v>0</v>
      </c>
      <c r="F722" s="3"/>
      <c r="G722" s="3"/>
      <c r="H722" s="6">
        <v>2.3978</v>
      </c>
      <c r="I722" s="3" t="s">
        <v>58</v>
      </c>
      <c r="J722" s="3" t="s">
        <v>59</v>
      </c>
      <c r="K722" s="1" t="str">
        <f t="shared" si="11"/>
        <v>030208.IB</v>
      </c>
      <c r="L722" s="1" t="str">
        <f>[1]!b_info_name(K722)</f>
        <v>03国开08</v>
      </c>
      <c r="M722" t="str">
        <f>[1]!b_info_carrydate(K722)</f>
        <v>2003-07-04</v>
      </c>
      <c r="N722" t="str">
        <f>[1]!b_info_maturitydate(K722)</f>
        <v>2004-01-08</v>
      </c>
      <c r="O722" s="7">
        <f>[1]!b_issue_issueprice(K722)</f>
        <v>98.78</v>
      </c>
      <c r="P722" s="7">
        <f>[1]!b_info_couponrate(K722)</f>
        <v>2.3978</v>
      </c>
      <c r="Q722" t="str">
        <f>[1]!b_info_coupon(K722)</f>
        <v>贴现</v>
      </c>
      <c r="R722">
        <f>[1]!b_info_interestfrequency(K722)</f>
        <v>0</v>
      </c>
      <c r="S722" t="str">
        <f>[1]!b_info_windl2type(K722)</f>
        <v>政策银行债</v>
      </c>
      <c r="T722" s="9">
        <f ca="1">[1]!b_pq_volume(K722,parameter!C$2-10,parameter!C$2,100000000)</f>
        <v>0</v>
      </c>
      <c r="U722" s="7">
        <f ca="1">IF(K722&lt;&gt;"",[1]!b_anal_yield_cnbd(K722,parameter!C$2,1),"")</f>
        <v>0</v>
      </c>
      <c r="V722" t="str">
        <f>[1]!b_info_interesttype(A722)</f>
        <v>固定利率</v>
      </c>
      <c r="W722" t="str">
        <f>[1]!b_info_embeddedopt(A722)</f>
        <v>否</v>
      </c>
    </row>
    <row r="723" spans="1:23">
      <c r="A723" s="3" t="s">
        <v>1501</v>
      </c>
      <c r="B723" s="3" t="s">
        <v>1502</v>
      </c>
      <c r="C723" s="5">
        <v>41163</v>
      </c>
      <c r="D723" s="3"/>
      <c r="E723" s="6">
        <v>0</v>
      </c>
      <c r="F723" s="3"/>
      <c r="G723" s="3"/>
      <c r="H723" s="6">
        <v>4.1902</v>
      </c>
      <c r="I723" s="3" t="s">
        <v>58</v>
      </c>
      <c r="J723" s="3" t="s">
        <v>59</v>
      </c>
      <c r="K723" s="1" t="str">
        <f t="shared" si="11"/>
        <v>120241.IB</v>
      </c>
      <c r="L723" s="1" t="str">
        <f>[1]!b_info_name(K723)</f>
        <v>12国开41</v>
      </c>
      <c r="M723" t="str">
        <f>[1]!b_info_carrydate(K723)</f>
        <v>2012-09-17</v>
      </c>
      <c r="N723" t="str">
        <f>[1]!b_info_maturitydate(K723)</f>
        <v>2019-09-17</v>
      </c>
      <c r="O723" s="7">
        <f>[1]!b_issue_issueprice(K723)</f>
        <v>100</v>
      </c>
      <c r="P723" s="7">
        <f>[1]!b_info_couponrate(K723)</f>
        <v>4.1902</v>
      </c>
      <c r="Q723" t="str">
        <f>[1]!b_info_coupon(K723)</f>
        <v>附息</v>
      </c>
      <c r="R723">
        <f>[1]!b_info_interestfrequency(K723)</f>
        <v>1</v>
      </c>
      <c r="S723" t="str">
        <f>[1]!b_info_windl2type(K723)</f>
        <v>政策银行债</v>
      </c>
      <c r="T723" s="9">
        <f ca="1">[1]!b_pq_volume(K723,parameter!C$2-10,parameter!C$2,100000000)</f>
        <v>0</v>
      </c>
      <c r="U723" s="7">
        <f ca="1">IF(K723&lt;&gt;"",[1]!b_anal_yield_cnbd(K723,parameter!C$2,1),"")</f>
        <v>0</v>
      </c>
      <c r="V723" t="str">
        <f>[1]!b_info_interesttype(A723)</f>
        <v>固定利率</v>
      </c>
      <c r="W723" t="str">
        <f>[1]!b_info_embeddedopt(A723)</f>
        <v>否</v>
      </c>
    </row>
    <row r="724" spans="1:23">
      <c r="A724" s="3" t="s">
        <v>1503</v>
      </c>
      <c r="B724" s="3" t="s">
        <v>1504</v>
      </c>
      <c r="C724" s="5">
        <v>41089</v>
      </c>
      <c r="D724" s="3"/>
      <c r="E724" s="6">
        <v>0</v>
      </c>
      <c r="F724" s="3"/>
      <c r="G724" s="3"/>
      <c r="H724" s="6">
        <v>3.22</v>
      </c>
      <c r="I724" s="3" t="s">
        <v>58</v>
      </c>
      <c r="J724" s="3" t="s">
        <v>59</v>
      </c>
      <c r="K724" s="1" t="str">
        <f t="shared" si="11"/>
        <v>1202205.IB</v>
      </c>
      <c r="L724" s="1" t="str">
        <f>[1]!b_info_name(K724)</f>
        <v>12国开205</v>
      </c>
      <c r="M724" t="str">
        <f>[1]!b_info_carrydate(K724)</f>
        <v>2012-06-29</v>
      </c>
      <c r="N724" t="str">
        <f>[1]!b_info_maturitydate(K724)</f>
        <v>2014-06-29</v>
      </c>
      <c r="O724" s="7">
        <f>[1]!b_issue_issueprice(K724)</f>
        <v>100</v>
      </c>
      <c r="P724" s="7">
        <f>[1]!b_info_couponrate(K724)</f>
        <v>3.22</v>
      </c>
      <c r="Q724" t="str">
        <f>[1]!b_info_coupon(K724)</f>
        <v>附息</v>
      </c>
      <c r="R724">
        <f>[1]!b_info_interestfrequency(K724)</f>
        <v>1</v>
      </c>
      <c r="S724" t="str">
        <f>[1]!b_info_windl2type(K724)</f>
        <v>政策银行债</v>
      </c>
      <c r="T724" s="9">
        <f ca="1">[1]!b_pq_volume(K724,parameter!C$2-10,parameter!C$2,100000000)</f>
        <v>0</v>
      </c>
      <c r="U724" s="7">
        <f ca="1">IF(K724&lt;&gt;"",[1]!b_anal_yield_cnbd(K724,parameter!C$2,1),"")</f>
        <v>0</v>
      </c>
      <c r="V724" t="str">
        <f>[1]!b_info_interesttype(A724)</f>
        <v>固定利率</v>
      </c>
      <c r="W724" t="str">
        <f>[1]!b_info_embeddedopt(A724)</f>
        <v>否</v>
      </c>
    </row>
    <row r="725" spans="1:23">
      <c r="A725" s="3" t="s">
        <v>1505</v>
      </c>
      <c r="B725" s="3" t="s">
        <v>1506</v>
      </c>
      <c r="C725" s="5">
        <v>41373</v>
      </c>
      <c r="D725" s="3"/>
      <c r="E725" s="6">
        <v>0</v>
      </c>
      <c r="F725" s="3"/>
      <c r="G725" s="3"/>
      <c r="H725" s="6">
        <v>3.679</v>
      </c>
      <c r="I725" s="3" t="s">
        <v>58</v>
      </c>
      <c r="J725" s="3" t="s">
        <v>59</v>
      </c>
      <c r="K725" s="1" t="str">
        <f t="shared" si="11"/>
        <v>130219.IB</v>
      </c>
      <c r="L725" s="1" t="str">
        <f>[1]!b_info_name(K725)</f>
        <v>13国开19</v>
      </c>
      <c r="M725" t="str">
        <f>[1]!b_info_carrydate(K725)</f>
        <v>2013-04-11</v>
      </c>
      <c r="N725" t="str">
        <f>[1]!b_info_maturitydate(K725)</f>
        <v>2016-04-11</v>
      </c>
      <c r="O725" s="7">
        <f>[1]!b_issue_issueprice(K725)</f>
        <v>100</v>
      </c>
      <c r="P725" s="7">
        <f>[1]!b_info_couponrate(K725)</f>
        <v>3.679</v>
      </c>
      <c r="Q725" t="str">
        <f>[1]!b_info_coupon(K725)</f>
        <v>附息</v>
      </c>
      <c r="R725">
        <f>[1]!b_info_interestfrequency(K725)</f>
        <v>1</v>
      </c>
      <c r="S725" t="str">
        <f>[1]!b_info_windl2type(K725)</f>
        <v>政策银行债</v>
      </c>
      <c r="T725" s="9">
        <f ca="1">[1]!b_pq_volume(K725,parameter!C$2-10,parameter!C$2,100000000)</f>
        <v>0</v>
      </c>
      <c r="U725" s="7">
        <f ca="1">IF(K725&lt;&gt;"",[1]!b_anal_yield_cnbd(K725,parameter!C$2,1),"")</f>
        <v>0</v>
      </c>
      <c r="V725" t="str">
        <f>[1]!b_info_interesttype(A725)</f>
        <v>固定利率</v>
      </c>
      <c r="W725" t="str">
        <f>[1]!b_info_embeddedopt(A725)</f>
        <v>否</v>
      </c>
    </row>
    <row r="726" spans="1:23">
      <c r="A726" s="3" t="s">
        <v>1507</v>
      </c>
      <c r="B726" s="3" t="s">
        <v>120</v>
      </c>
      <c r="C726" s="5">
        <v>41737</v>
      </c>
      <c r="D726" s="3"/>
      <c r="E726" s="6">
        <v>0</v>
      </c>
      <c r="F726" s="3"/>
      <c r="G726" s="3"/>
      <c r="H726" s="6">
        <v>2.75</v>
      </c>
      <c r="I726" s="3" t="s">
        <v>62</v>
      </c>
      <c r="J726" s="3" t="s">
        <v>59</v>
      </c>
      <c r="K726" s="1" t="str">
        <f t="shared" si="11"/>
        <v>CDBHC14023.CMU</v>
      </c>
      <c r="L726" s="1" t="str">
        <f>[1]!b_info_name(K726)</f>
        <v>国开行存款证2015</v>
      </c>
      <c r="M726" t="str">
        <f>[1]!b_info_carrydate(K726)</f>
        <v>2014-04-08</v>
      </c>
      <c r="N726" t="str">
        <f>[1]!b_info_maturitydate(K726)</f>
        <v>2015-04-08</v>
      </c>
      <c r="O726" s="7">
        <f>[1]!b_issue_issueprice(K726)</f>
        <v>100</v>
      </c>
      <c r="P726" s="7">
        <f>[1]!b_info_couponrate(K726)</f>
        <v>2.75</v>
      </c>
      <c r="Q726" t="str">
        <f>[1]!b_info_coupon(K726)</f>
        <v>到期一次还本付息</v>
      </c>
      <c r="R726">
        <f>[1]!b_info_interestfrequency(K726)</f>
        <v>0</v>
      </c>
      <c r="S726">
        <f>[1]!b_info_windl2type(K726)</f>
        <v>0</v>
      </c>
      <c r="T726" s="9">
        <f ca="1">[1]!b_pq_volume(K726,parameter!C$2-10,parameter!C$2,100000000)</f>
        <v>0</v>
      </c>
      <c r="U726" s="7">
        <f ca="1">IF(K726&lt;&gt;"",[1]!b_anal_yield_cnbd(K726,parameter!C$2,1),"")</f>
        <v>0</v>
      </c>
      <c r="V726" t="str">
        <f>[1]!b_info_interesttype(A726)</f>
        <v>固定利率</v>
      </c>
      <c r="W726" t="str">
        <f>[1]!b_info_embeddedopt(A726)</f>
        <v>否</v>
      </c>
    </row>
    <row r="727" spans="1:23">
      <c r="A727" s="3" t="s">
        <v>1508</v>
      </c>
      <c r="B727" s="3" t="s">
        <v>1509</v>
      </c>
      <c r="C727" s="5">
        <v>38490</v>
      </c>
      <c r="D727" s="3"/>
      <c r="E727" s="6">
        <v>0</v>
      </c>
      <c r="F727" s="3"/>
      <c r="G727" s="3"/>
      <c r="H727" s="6">
        <v>2.75</v>
      </c>
      <c r="I727" s="3" t="s">
        <v>58</v>
      </c>
      <c r="J727" s="3" t="s">
        <v>59</v>
      </c>
      <c r="K727" s="1" t="str">
        <f t="shared" si="11"/>
        <v>050207.IB</v>
      </c>
      <c r="L727" s="1" t="str">
        <f>[1]!b_info_name(K727)</f>
        <v>05国开07</v>
      </c>
      <c r="M727" t="str">
        <f>[1]!b_info_carrydate(K727)</f>
        <v>2005-06-01</v>
      </c>
      <c r="N727" t="str">
        <f>[1]!b_info_maturitydate(K727)</f>
        <v>2010-06-01</v>
      </c>
      <c r="O727" s="7">
        <f>[1]!b_issue_issueprice(K727)</f>
        <v>100</v>
      </c>
      <c r="P727" s="7">
        <f>[1]!b_info_couponrate(K727)</f>
        <v>2.03</v>
      </c>
      <c r="Q727" t="str">
        <f>[1]!b_info_coupon(K727)</f>
        <v>附息</v>
      </c>
      <c r="R727">
        <f>[1]!b_info_interestfrequency(K727)</f>
        <v>4</v>
      </c>
      <c r="S727" t="str">
        <f>[1]!b_info_windl2type(K727)</f>
        <v>政策银行债</v>
      </c>
      <c r="T727" s="9">
        <f ca="1">[1]!b_pq_volume(K727,parameter!C$2-10,parameter!C$2,100000000)</f>
        <v>0</v>
      </c>
      <c r="U727" s="7">
        <f ca="1">IF(K727&lt;&gt;"",[1]!b_anal_yield_cnbd(K727,parameter!C$2,1),"")</f>
        <v>0</v>
      </c>
      <c r="V727" t="str">
        <f>[1]!b_info_interesttype(A727)</f>
        <v>浮动利率</v>
      </c>
      <c r="W727" t="str">
        <f>[1]!b_info_embeddedopt(A727)</f>
        <v>是</v>
      </c>
    </row>
    <row r="728" spans="1:23">
      <c r="A728" s="3" t="s">
        <v>1510</v>
      </c>
      <c r="B728" s="3" t="s">
        <v>1511</v>
      </c>
      <c r="C728" s="5">
        <v>42718</v>
      </c>
      <c r="D728" s="3"/>
      <c r="E728" s="6">
        <v>0</v>
      </c>
      <c r="F728" s="3" t="s">
        <v>76</v>
      </c>
      <c r="G728" s="3"/>
      <c r="H728" s="6">
        <v>4.2</v>
      </c>
      <c r="I728" s="3" t="s">
        <v>77</v>
      </c>
      <c r="J728" s="3" t="s">
        <v>59</v>
      </c>
      <c r="K728" s="1" t="str">
        <f t="shared" si="11"/>
        <v>1689319.IB</v>
      </c>
      <c r="L728" s="1" t="str">
        <f>[1]!b_info_name(K728)</f>
        <v>16开元4A</v>
      </c>
      <c r="M728" t="str">
        <f>[1]!b_info_carrydate(K728)</f>
        <v>2016-12-20</v>
      </c>
      <c r="N728" t="str">
        <f>[1]!b_info_maturitydate(K728)</f>
        <v>2017-10-12</v>
      </c>
      <c r="O728" s="7">
        <f>[1]!b_issue_issueprice(K728)</f>
        <v>100</v>
      </c>
      <c r="P728" s="7">
        <f>[1]!b_info_couponrate(K728)</f>
        <v>4.2</v>
      </c>
      <c r="Q728" t="str">
        <f>[1]!b_info_coupon(K728)</f>
        <v>附息</v>
      </c>
      <c r="R728">
        <f>[1]!b_info_interestfrequency(K728)</f>
        <v>4</v>
      </c>
      <c r="S728" t="str">
        <f>[1]!b_info_windl2type(K728)</f>
        <v>银保监会主管ABS</v>
      </c>
      <c r="T728" s="9">
        <f ca="1">[1]!b_pq_volume(K728,parameter!C$2-10,parameter!C$2,100000000)</f>
        <v>0</v>
      </c>
      <c r="U728" s="7">
        <f ca="1">IF(K728&lt;&gt;"",[1]!b_anal_yield_cnbd(K728,parameter!C$2,1),"")</f>
        <v>0</v>
      </c>
      <c r="V728" t="str">
        <f>[1]!b_info_interesttype(A728)</f>
        <v>浮动利率</v>
      </c>
      <c r="W728" t="str">
        <f>[1]!b_info_embeddedopt(A728)</f>
        <v>否</v>
      </c>
    </row>
    <row r="729" spans="1:23">
      <c r="A729" s="3" t="s">
        <v>1512</v>
      </c>
      <c r="B729" s="3" t="s">
        <v>1513</v>
      </c>
      <c r="C729" s="5">
        <v>41926</v>
      </c>
      <c r="D729" s="3"/>
      <c r="E729" s="6">
        <v>0</v>
      </c>
      <c r="F729" s="3"/>
      <c r="G729" s="3"/>
      <c r="H729" s="6">
        <v>4.33</v>
      </c>
      <c r="I729" s="3" t="s">
        <v>58</v>
      </c>
      <c r="J729" s="3" t="s">
        <v>59</v>
      </c>
      <c r="K729" s="1" t="str">
        <f t="shared" si="11"/>
        <v>140225.IB</v>
      </c>
      <c r="L729" s="1" t="str">
        <f>[1]!b_info_name(K729)</f>
        <v>14国开25</v>
      </c>
      <c r="M729" t="str">
        <f>[1]!b_info_carrydate(K729)</f>
        <v>2014-10-17</v>
      </c>
      <c r="N729" t="str">
        <f>[1]!b_info_maturitydate(K729)</f>
        <v>2017-10-17</v>
      </c>
      <c r="O729" s="7">
        <f>[1]!b_issue_issueprice(K729)</f>
        <v>100</v>
      </c>
      <c r="P729" s="7">
        <f>[1]!b_info_couponrate(K729)</f>
        <v>4.33</v>
      </c>
      <c r="Q729" t="str">
        <f>[1]!b_info_coupon(K729)</f>
        <v>附息</v>
      </c>
      <c r="R729">
        <f>[1]!b_info_interestfrequency(K729)</f>
        <v>1</v>
      </c>
      <c r="S729" t="str">
        <f>[1]!b_info_windl2type(K729)</f>
        <v>政策银行债</v>
      </c>
      <c r="T729" s="9">
        <f ca="1">[1]!b_pq_volume(K729,parameter!C$2-10,parameter!C$2,100000000)</f>
        <v>0</v>
      </c>
      <c r="U729" s="7">
        <f ca="1">IF(K729&lt;&gt;"",[1]!b_anal_yield_cnbd(K729,parameter!C$2,1),"")</f>
        <v>0</v>
      </c>
      <c r="V729" t="str">
        <f>[1]!b_info_interesttype(A729)</f>
        <v>固定利率</v>
      </c>
      <c r="W729" t="str">
        <f>[1]!b_info_embeddedopt(A729)</f>
        <v>否</v>
      </c>
    </row>
    <row r="730" spans="1:23">
      <c r="A730" s="3" t="s">
        <v>1514</v>
      </c>
      <c r="B730" s="3" t="s">
        <v>1515</v>
      </c>
      <c r="C730" s="5">
        <v>42838</v>
      </c>
      <c r="D730" s="3"/>
      <c r="E730" s="6">
        <v>0</v>
      </c>
      <c r="F730" s="3"/>
      <c r="G730" s="3"/>
      <c r="H730" s="6">
        <v>4.02</v>
      </c>
      <c r="I730" s="3" t="s">
        <v>58</v>
      </c>
      <c r="J730" s="3" t="s">
        <v>59</v>
      </c>
      <c r="K730" s="1" t="str">
        <f t="shared" si="11"/>
        <v>170206.IB</v>
      </c>
      <c r="L730" s="1" t="str">
        <f>[1]!b_info_name(K730)</f>
        <v>17国开06</v>
      </c>
      <c r="M730" t="str">
        <f>[1]!b_info_carrydate(K730)</f>
        <v>2017-04-17</v>
      </c>
      <c r="N730" t="str">
        <f>[1]!b_info_maturitydate(K730)</f>
        <v>2022-04-17</v>
      </c>
      <c r="O730" s="7">
        <f>[1]!b_issue_issueprice(K730)</f>
        <v>100</v>
      </c>
      <c r="P730" s="7">
        <f>[1]!b_info_couponrate(K730)</f>
        <v>4.02</v>
      </c>
      <c r="Q730" t="str">
        <f>[1]!b_info_coupon(K730)</f>
        <v>附息</v>
      </c>
      <c r="R730">
        <f>[1]!b_info_interestfrequency(K730)</f>
        <v>1</v>
      </c>
      <c r="S730" t="str">
        <f>[1]!b_info_windl2type(K730)</f>
        <v>政策银行债</v>
      </c>
      <c r="T730" s="9">
        <f ca="1">[1]!b_pq_volume(K730,parameter!C$2-10,parameter!C$2,100000000)</f>
        <v>0</v>
      </c>
      <c r="U730" s="7">
        <f ca="1">IF(K730&lt;&gt;"",[1]!b_anal_yield_cnbd(K730,parameter!C$2,1),"")</f>
        <v>0</v>
      </c>
      <c r="V730" t="str">
        <f>[1]!b_info_interesttype(A730)</f>
        <v>固定利率</v>
      </c>
      <c r="W730" t="str">
        <f>[1]!b_info_embeddedopt(A730)</f>
        <v>否</v>
      </c>
    </row>
    <row r="731" spans="1:23">
      <c r="A731" s="3" t="s">
        <v>1516</v>
      </c>
      <c r="B731" s="3" t="s">
        <v>1517</v>
      </c>
      <c r="C731" s="5">
        <v>44719</v>
      </c>
      <c r="D731" s="3"/>
      <c r="E731" s="6">
        <v>0</v>
      </c>
      <c r="F731" s="3"/>
      <c r="G731" s="3"/>
      <c r="H731" s="6">
        <v>1.4015</v>
      </c>
      <c r="I731" s="3" t="s">
        <v>58</v>
      </c>
      <c r="J731" s="3" t="s">
        <v>59</v>
      </c>
      <c r="K731" s="1" t="str">
        <f t="shared" si="11"/>
        <v>227708.IB</v>
      </c>
      <c r="L731" s="1" t="str">
        <f>[1]!b_info_name(K731)</f>
        <v>22贴现国开08</v>
      </c>
      <c r="M731" t="str">
        <f>[1]!b_info_carrydate(K731)</f>
        <v>2022-06-09</v>
      </c>
      <c r="N731" t="str">
        <f>[1]!b_info_maturitydate(K731)</f>
        <v>2022-09-09</v>
      </c>
      <c r="O731" s="7">
        <f>[1]!b_issue_issueprice(K731)</f>
        <v>99.648</v>
      </c>
      <c r="P731" s="7">
        <f>[1]!b_info_couponrate(K731)</f>
        <v>1.4015</v>
      </c>
      <c r="Q731" t="str">
        <f>[1]!b_info_coupon(K731)</f>
        <v>贴现</v>
      </c>
      <c r="R731">
        <f>[1]!b_info_interestfrequency(K731)</f>
        <v>0</v>
      </c>
      <c r="S731" t="str">
        <f>[1]!b_info_windl2type(K731)</f>
        <v>政策银行债</v>
      </c>
      <c r="T731" s="9">
        <f ca="1">[1]!b_pq_volume(K731,parameter!C$2-10,parameter!C$2,100000000)</f>
        <v>0</v>
      </c>
      <c r="U731" s="7">
        <f ca="1">IF(K731&lt;&gt;"",[1]!b_anal_yield_cnbd(K731,parameter!C$2,1),"")</f>
        <v>0</v>
      </c>
      <c r="V731" t="str">
        <f>[1]!b_info_interesttype(A731)</f>
        <v>固定利率</v>
      </c>
      <c r="W731" t="str">
        <f>[1]!b_info_embeddedopt(A731)</f>
        <v>否</v>
      </c>
    </row>
    <row r="732" spans="1:23">
      <c r="A732" s="3" t="s">
        <v>1518</v>
      </c>
      <c r="B732" s="3" t="s">
        <v>1519</v>
      </c>
      <c r="C732" s="5">
        <v>43797</v>
      </c>
      <c r="D732" s="3"/>
      <c r="E732" s="6">
        <v>0</v>
      </c>
      <c r="F732" s="3"/>
      <c r="G732" s="3"/>
      <c r="H732" s="6">
        <v>0</v>
      </c>
      <c r="I732" s="3" t="s">
        <v>62</v>
      </c>
      <c r="J732" s="3" t="s">
        <v>59</v>
      </c>
      <c r="K732" s="1" t="str">
        <f t="shared" si="11"/>
        <v>CB19112602.00</v>
      </c>
      <c r="L732" s="1" t="str">
        <f>[1]!b_info_name(K732)</f>
        <v>国家开发银行 0% N20221128</v>
      </c>
      <c r="M732">
        <f>[1]!b_info_carrydate(K732)</f>
        <v>0</v>
      </c>
      <c r="N732" t="str">
        <f>[1]!b_info_maturitydate(K732)</f>
        <v>2022-11-28</v>
      </c>
      <c r="O732" s="7">
        <f>[1]!b_issue_issueprice(K732)</f>
        <v>100</v>
      </c>
      <c r="P732" s="7">
        <f>[1]!b_info_couponrate(K732)</f>
        <v>0</v>
      </c>
      <c r="Q732" t="str">
        <f>[1]!b_info_coupon(K732)</f>
        <v>到期一次还本付息</v>
      </c>
      <c r="R732">
        <f>[1]!b_info_interestfrequency(K732)</f>
        <v>0</v>
      </c>
      <c r="S732">
        <f>[1]!b_info_windl2type(K732)</f>
        <v>0</v>
      </c>
      <c r="T732" s="9">
        <f ca="1">[1]!b_pq_volume(K732,parameter!C$2-10,parameter!C$2,100000000)</f>
        <v>0</v>
      </c>
      <c r="U732" s="7">
        <f ca="1">IF(K732&lt;&gt;"",[1]!b_anal_yield_cnbd(K732,parameter!C$2,1),"")</f>
        <v>0</v>
      </c>
      <c r="V732" t="str">
        <f>[1]!b_info_interesttype(A732)</f>
        <v>固定利率</v>
      </c>
      <c r="W732" t="str">
        <f>[1]!b_info_embeddedopt(A732)</f>
        <v>否</v>
      </c>
    </row>
    <row r="733" spans="1:23">
      <c r="A733" s="3" t="s">
        <v>1520</v>
      </c>
      <c r="B733" s="3" t="s">
        <v>1521</v>
      </c>
      <c r="C733" s="5">
        <v>44190</v>
      </c>
      <c r="D733" s="3" t="s">
        <v>1522</v>
      </c>
      <c r="E733" s="6">
        <v>500</v>
      </c>
      <c r="F733" s="3"/>
      <c r="G733" s="3"/>
      <c r="H733" s="6">
        <v>3.88</v>
      </c>
      <c r="I733" s="3" t="s">
        <v>58</v>
      </c>
      <c r="J733" s="3" t="s">
        <v>59</v>
      </c>
      <c r="K733" s="1" t="str">
        <f t="shared" si="11"/>
        <v>200219.IB</v>
      </c>
      <c r="L733" s="1" t="str">
        <f>[1]!b_info_name(K733)</f>
        <v>20国开19</v>
      </c>
      <c r="M733" t="str">
        <f>[1]!b_info_carrydate(K733)</f>
        <v>2020-12-29</v>
      </c>
      <c r="N733" t="str">
        <f>[1]!b_info_maturitydate(K733)</f>
        <v>2030-12-29</v>
      </c>
      <c r="O733" s="7">
        <f>[1]!b_issue_issueprice(K733)</f>
        <v>100</v>
      </c>
      <c r="P733" s="7">
        <f>[1]!b_info_couponrate(K733)</f>
        <v>3.88</v>
      </c>
      <c r="Q733" t="str">
        <f>[1]!b_info_coupon(K733)</f>
        <v>附息</v>
      </c>
      <c r="R733">
        <f>[1]!b_info_interestfrequency(K733)</f>
        <v>1</v>
      </c>
      <c r="S733" t="str">
        <f>[1]!b_info_windl2type(K733)</f>
        <v>政策银行债</v>
      </c>
      <c r="T733" s="9">
        <f ca="1">[1]!b_pq_volume(K733,parameter!C$2-10,parameter!C$2,100000000)</f>
        <v>2.2</v>
      </c>
      <c r="U733" s="7">
        <f ca="1">IF(K733&lt;&gt;"",[1]!b_anal_yield_cnbd(K733,parameter!C$2,1),"")</f>
        <v>2.87</v>
      </c>
      <c r="V733" t="str">
        <f>[1]!b_info_interesttype(A733)</f>
        <v>固定利率</v>
      </c>
      <c r="W733" t="str">
        <f>[1]!b_info_embeddedopt(A733)</f>
        <v>是</v>
      </c>
    </row>
    <row r="734" spans="1:23">
      <c r="A734" s="3" t="s">
        <v>1523</v>
      </c>
      <c r="B734" s="3" t="s">
        <v>1524</v>
      </c>
      <c r="C734" s="5">
        <v>41457</v>
      </c>
      <c r="D734" s="3"/>
      <c r="E734" s="6">
        <v>0</v>
      </c>
      <c r="F734" s="3"/>
      <c r="G734" s="3"/>
      <c r="H734" s="6">
        <v>3.9799</v>
      </c>
      <c r="I734" s="3" t="s">
        <v>58</v>
      </c>
      <c r="J734" s="3" t="s">
        <v>59</v>
      </c>
      <c r="K734" s="1" t="str">
        <f t="shared" si="11"/>
        <v>130228.IB</v>
      </c>
      <c r="L734" s="1" t="str">
        <f>[1]!b_info_name(K734)</f>
        <v>13国开28</v>
      </c>
      <c r="M734" t="str">
        <f>[1]!b_info_carrydate(K734)</f>
        <v>2013-07-18</v>
      </c>
      <c r="N734" t="str">
        <f>[1]!b_info_maturitydate(K734)</f>
        <v>2016-07-18</v>
      </c>
      <c r="O734" s="7">
        <f>[1]!b_issue_issueprice(K734)</f>
        <v>100</v>
      </c>
      <c r="P734" s="7">
        <f>[1]!b_info_couponrate(K734)</f>
        <v>3.9799</v>
      </c>
      <c r="Q734" t="str">
        <f>[1]!b_info_coupon(K734)</f>
        <v>附息</v>
      </c>
      <c r="R734">
        <f>[1]!b_info_interestfrequency(K734)</f>
        <v>1</v>
      </c>
      <c r="S734" t="str">
        <f>[1]!b_info_windl2type(K734)</f>
        <v>政策银行债</v>
      </c>
      <c r="T734" s="9">
        <f ca="1">[1]!b_pq_volume(K734,parameter!C$2-10,parameter!C$2,100000000)</f>
        <v>0</v>
      </c>
      <c r="U734" s="7">
        <f ca="1">IF(K734&lt;&gt;"",[1]!b_anal_yield_cnbd(K734,parameter!C$2,1),"")</f>
        <v>0</v>
      </c>
      <c r="V734" t="str">
        <f>[1]!b_info_interesttype(A734)</f>
        <v>固定利率</v>
      </c>
      <c r="W734" t="str">
        <f>[1]!b_info_embeddedopt(A734)</f>
        <v>否</v>
      </c>
    </row>
    <row r="735" spans="1:23">
      <c r="A735" s="3" t="s">
        <v>1525</v>
      </c>
      <c r="B735" s="3" t="s">
        <v>1526</v>
      </c>
      <c r="C735" s="5">
        <v>44875</v>
      </c>
      <c r="D735" s="3"/>
      <c r="E735" s="6">
        <v>0</v>
      </c>
      <c r="F735" s="3"/>
      <c r="G735" s="3"/>
      <c r="H735" s="6">
        <v>2.63</v>
      </c>
      <c r="I735" s="3" t="s">
        <v>62</v>
      </c>
      <c r="J735" s="3" t="s">
        <v>59</v>
      </c>
      <c r="K735" s="1" t="str">
        <f t="shared" si="11"/>
        <v>CDBHC22040.CMU</v>
      </c>
      <c r="L735" s="1" t="str">
        <f>[1]!b_info_name(K735)</f>
        <v>开发银行 2.63% C2023</v>
      </c>
      <c r="M735" t="str">
        <f>[1]!b_info_carrydate(K735)</f>
        <v>2022-11-10</v>
      </c>
      <c r="N735" t="str">
        <f>[1]!b_info_maturitydate(K735)</f>
        <v>2023-02-10</v>
      </c>
      <c r="O735" s="7">
        <f>[1]!b_issue_issueprice(K735)</f>
        <v>100</v>
      </c>
      <c r="P735" s="7">
        <f>[1]!b_info_couponrate(K735)</f>
        <v>2.63</v>
      </c>
      <c r="Q735" t="str">
        <f>[1]!b_info_coupon(K735)</f>
        <v>附息</v>
      </c>
      <c r="R735">
        <f>[1]!b_info_interestfrequency(K735)</f>
        <v>4</v>
      </c>
      <c r="S735">
        <f>[1]!b_info_windl2type(K735)</f>
        <v>0</v>
      </c>
      <c r="T735" s="9">
        <f ca="1">[1]!b_pq_volume(K735,parameter!C$2-10,parameter!C$2,100000000)</f>
        <v>0</v>
      </c>
      <c r="U735" s="7">
        <f ca="1">IF(K735&lt;&gt;"",[1]!b_anal_yield_cnbd(K735,parameter!C$2,1),"")</f>
        <v>0</v>
      </c>
      <c r="V735" t="str">
        <f>[1]!b_info_interesttype(A735)</f>
        <v>固定利率</v>
      </c>
      <c r="W735" t="str">
        <f>[1]!b_info_embeddedopt(A735)</f>
        <v>否</v>
      </c>
    </row>
    <row r="736" spans="1:23">
      <c r="A736" s="3" t="s">
        <v>1527</v>
      </c>
      <c r="B736" s="3" t="s">
        <v>1528</v>
      </c>
      <c r="C736" s="5">
        <v>38349</v>
      </c>
      <c r="D736" s="3"/>
      <c r="E736" s="6">
        <v>0</v>
      </c>
      <c r="F736" s="3"/>
      <c r="G736" s="3"/>
      <c r="H736" s="6">
        <v>3.95</v>
      </c>
      <c r="I736" s="3" t="s">
        <v>58</v>
      </c>
      <c r="J736" s="3" t="s">
        <v>59</v>
      </c>
      <c r="K736" s="1" t="str">
        <f t="shared" si="11"/>
        <v>0402029.IB</v>
      </c>
      <c r="L736" s="1" t="str">
        <f>[1]!b_info_name(K736)</f>
        <v>04国开美元B</v>
      </c>
      <c r="M736" t="str">
        <f>[1]!b_info_carrydate(K736)</f>
        <v>2005-01-07</v>
      </c>
      <c r="N736" t="str">
        <f>[1]!b_info_maturitydate(K736)</f>
        <v>2008-01-07</v>
      </c>
      <c r="O736" s="7">
        <f>[1]!b_issue_issueprice(K736)</f>
        <v>100</v>
      </c>
      <c r="P736" s="7">
        <f>[1]!b_info_couponrate(K736)</f>
        <v>3.95</v>
      </c>
      <c r="Q736" t="str">
        <f>[1]!b_info_coupon(K736)</f>
        <v>附息</v>
      </c>
      <c r="R736">
        <f>[1]!b_info_interestfrequency(K736)</f>
        <v>2</v>
      </c>
      <c r="S736" t="str">
        <f>[1]!b_info_windl2type(K736)</f>
        <v>政策银行债</v>
      </c>
      <c r="T736" s="9">
        <f ca="1">[1]!b_pq_volume(K736,parameter!C$2-10,parameter!C$2,100000000)</f>
        <v>0</v>
      </c>
      <c r="U736" s="7">
        <f ca="1">IF(K736&lt;&gt;"",[1]!b_anal_yield_cnbd(K736,parameter!C$2,1),"")</f>
        <v>0</v>
      </c>
      <c r="V736" t="str">
        <f>[1]!b_info_interesttype(A736)</f>
        <v>固定利率</v>
      </c>
      <c r="W736" t="str">
        <f>[1]!b_info_embeddedopt(A736)</f>
        <v>否</v>
      </c>
    </row>
    <row r="737" spans="1:23">
      <c r="A737" s="3" t="s">
        <v>1529</v>
      </c>
      <c r="B737" s="3" t="s">
        <v>1530</v>
      </c>
      <c r="C737" s="5">
        <v>40597</v>
      </c>
      <c r="D737" s="3"/>
      <c r="E737" s="6">
        <v>0</v>
      </c>
      <c r="F737" s="3"/>
      <c r="G737" s="3"/>
      <c r="H737" s="6">
        <v>4.33</v>
      </c>
      <c r="I737" s="3" t="s">
        <v>58</v>
      </c>
      <c r="J737" s="3" t="s">
        <v>59</v>
      </c>
      <c r="K737" s="1" t="str">
        <f t="shared" si="11"/>
        <v>110211.IB</v>
      </c>
      <c r="L737" s="1" t="str">
        <f>[1]!b_info_name(K737)</f>
        <v>11国开11</v>
      </c>
      <c r="M737" t="str">
        <f>[1]!b_info_carrydate(K737)</f>
        <v>2011-03-02</v>
      </c>
      <c r="N737" t="str">
        <f>[1]!b_info_maturitydate(K737)</f>
        <v>2018-03-02</v>
      </c>
      <c r="O737" s="7">
        <f>[1]!b_issue_issueprice(K737)</f>
        <v>100</v>
      </c>
      <c r="P737" s="7">
        <f>[1]!b_info_couponrate(K737)</f>
        <v>4.33</v>
      </c>
      <c r="Q737" t="str">
        <f>[1]!b_info_coupon(K737)</f>
        <v>附息</v>
      </c>
      <c r="R737">
        <f>[1]!b_info_interestfrequency(K737)</f>
        <v>2</v>
      </c>
      <c r="S737" t="str">
        <f>[1]!b_info_windl2type(K737)</f>
        <v>政策银行债</v>
      </c>
      <c r="T737" s="9">
        <f ca="1">[1]!b_pq_volume(K737,parameter!C$2-10,parameter!C$2,100000000)</f>
        <v>0</v>
      </c>
      <c r="U737" s="7">
        <f ca="1">IF(K737&lt;&gt;"",[1]!b_anal_yield_cnbd(K737,parameter!C$2,1),"")</f>
        <v>0</v>
      </c>
      <c r="V737" t="str">
        <f>[1]!b_info_interesttype(A737)</f>
        <v>固定利率</v>
      </c>
      <c r="W737" t="str">
        <f>[1]!b_info_embeddedopt(A737)</f>
        <v>否</v>
      </c>
    </row>
    <row r="738" spans="1:23">
      <c r="A738" s="3" t="s">
        <v>1531</v>
      </c>
      <c r="B738" s="3" t="s">
        <v>1532</v>
      </c>
      <c r="C738" s="5">
        <v>42081</v>
      </c>
      <c r="D738" s="3"/>
      <c r="E738" s="6">
        <v>0</v>
      </c>
      <c r="F738" s="3" t="s">
        <v>76</v>
      </c>
      <c r="G738" s="3"/>
      <c r="H738" s="6">
        <v>4.1</v>
      </c>
      <c r="I738" s="3" t="s">
        <v>77</v>
      </c>
      <c r="J738" s="3" t="s">
        <v>59</v>
      </c>
      <c r="K738" s="1" t="str">
        <f t="shared" si="11"/>
        <v>1589051.IB</v>
      </c>
      <c r="L738" s="1" t="str">
        <f>[1]!b_info_name(K738)</f>
        <v>15开元1A2</v>
      </c>
      <c r="M738" t="str">
        <f>[1]!b_info_carrydate(K738)</f>
        <v>2015-03-20</v>
      </c>
      <c r="N738" t="str">
        <f>[1]!b_info_maturitydate(K738)</f>
        <v>2016-07-12</v>
      </c>
      <c r="O738" s="7">
        <f>[1]!b_issue_issueprice(K738)</f>
        <v>100</v>
      </c>
      <c r="P738" s="7">
        <f>[1]!b_info_couponrate(K738)</f>
        <v>5.1</v>
      </c>
      <c r="Q738" t="str">
        <f>[1]!b_info_coupon(K738)</f>
        <v>附息</v>
      </c>
      <c r="R738">
        <f>[1]!b_info_interestfrequency(K738)</f>
        <v>4</v>
      </c>
      <c r="S738" t="str">
        <f>[1]!b_info_windl2type(K738)</f>
        <v>银保监会主管ABS</v>
      </c>
      <c r="T738" s="9">
        <f ca="1">[1]!b_pq_volume(K738,parameter!C$2-10,parameter!C$2,100000000)</f>
        <v>0</v>
      </c>
      <c r="U738" s="7">
        <f ca="1">IF(K738&lt;&gt;"",[1]!b_anal_yield_cnbd(K738,parameter!C$2,1),"")</f>
        <v>0</v>
      </c>
      <c r="V738" t="str">
        <f>[1]!b_info_interesttype(A738)</f>
        <v>浮动利率</v>
      </c>
      <c r="W738" t="str">
        <f>[1]!b_info_embeddedopt(A738)</f>
        <v>否</v>
      </c>
    </row>
    <row r="739" spans="1:23">
      <c r="A739" s="3" t="s">
        <v>1533</v>
      </c>
      <c r="B739" s="3" t="s">
        <v>192</v>
      </c>
      <c r="C739" s="5">
        <v>41305</v>
      </c>
      <c r="D739" s="3"/>
      <c r="E739" s="6">
        <v>0</v>
      </c>
      <c r="F739" s="3"/>
      <c r="G739" s="3"/>
      <c r="H739" s="6">
        <v>2.5</v>
      </c>
      <c r="I739" s="3" t="s">
        <v>62</v>
      </c>
      <c r="J739" s="3" t="s">
        <v>59</v>
      </c>
      <c r="K739" s="1" t="str">
        <f t="shared" si="11"/>
        <v>CDBHC13023.CMU</v>
      </c>
      <c r="L739" s="1" t="str">
        <f>[1]!b_info_name(K739)</f>
        <v>国开行存款证2014</v>
      </c>
      <c r="M739" t="str">
        <f>[1]!b_info_carrydate(K739)</f>
        <v>2013-01-31</v>
      </c>
      <c r="N739" t="str">
        <f>[1]!b_info_maturitydate(K739)</f>
        <v>2014-02-04</v>
      </c>
      <c r="O739" s="7">
        <f>[1]!b_issue_issueprice(K739)</f>
        <v>100</v>
      </c>
      <c r="P739" s="7">
        <f>[1]!b_info_couponrate(K739)</f>
        <v>2.5</v>
      </c>
      <c r="Q739" t="str">
        <f>[1]!b_info_coupon(K739)</f>
        <v>到期一次还本付息</v>
      </c>
      <c r="R739">
        <f>[1]!b_info_interestfrequency(K739)</f>
        <v>0</v>
      </c>
      <c r="S739">
        <f>[1]!b_info_windl2type(K739)</f>
        <v>0</v>
      </c>
      <c r="T739" s="9">
        <f ca="1">[1]!b_pq_volume(K739,parameter!C$2-10,parameter!C$2,100000000)</f>
        <v>0</v>
      </c>
      <c r="U739" s="7">
        <f ca="1">IF(K739&lt;&gt;"",[1]!b_anal_yield_cnbd(K739,parameter!C$2,1),"")</f>
        <v>0</v>
      </c>
      <c r="V739" t="str">
        <f>[1]!b_info_interesttype(A739)</f>
        <v>固定利率</v>
      </c>
      <c r="W739" t="str">
        <f>[1]!b_info_embeddedopt(A739)</f>
        <v>否</v>
      </c>
    </row>
    <row r="740" spans="1:23">
      <c r="A740" s="3" t="s">
        <v>1534</v>
      </c>
      <c r="B740" s="3" t="s">
        <v>1535</v>
      </c>
      <c r="C740" s="5">
        <v>42759</v>
      </c>
      <c r="D740" s="3"/>
      <c r="E740" s="6">
        <v>0</v>
      </c>
      <c r="F740" s="3"/>
      <c r="G740" s="3"/>
      <c r="H740" s="6">
        <v>0.125</v>
      </c>
      <c r="I740" s="3" t="s">
        <v>62</v>
      </c>
      <c r="J740" s="3" t="s">
        <v>59</v>
      </c>
      <c r="K740" s="1" t="str">
        <f t="shared" si="11"/>
        <v>5358!1.HK</v>
      </c>
      <c r="L740" s="1" t="str">
        <f>[1]!b_info_name(K740)</f>
        <v>国家开发银行 0.125% N20200124</v>
      </c>
      <c r="M740" t="str">
        <f>[1]!b_info_carrydate(K740)</f>
        <v>2017-01-24</v>
      </c>
      <c r="N740" t="str">
        <f>[1]!b_info_maturitydate(K740)</f>
        <v>2020-01-24</v>
      </c>
      <c r="O740" s="7">
        <f>[1]!b_issue_issueprice(K740)</f>
        <v>99.672</v>
      </c>
      <c r="P740" s="7">
        <f>[1]!b_info_couponrate(K740)</f>
        <v>0.125</v>
      </c>
      <c r="Q740" t="str">
        <f>[1]!b_info_coupon(K740)</f>
        <v>附息</v>
      </c>
      <c r="R740">
        <f>[1]!b_info_interestfrequency(K740)</f>
        <v>1</v>
      </c>
      <c r="S740">
        <f>[1]!b_info_windl2type(K740)</f>
        <v>0</v>
      </c>
      <c r="T740" s="9">
        <f ca="1">[1]!b_pq_volume(K740,parameter!C$2-10,parameter!C$2,100000000)</f>
        <v>0</v>
      </c>
      <c r="U740" s="7">
        <f ca="1">IF(K740&lt;&gt;"",[1]!b_anal_yield_cnbd(K740,parameter!C$2,1),"")</f>
        <v>0</v>
      </c>
      <c r="V740" t="str">
        <f>[1]!b_info_interesttype(A740)</f>
        <v>固定利率</v>
      </c>
      <c r="W740" t="str">
        <f>[1]!b_info_embeddedopt(A740)</f>
        <v>否</v>
      </c>
    </row>
    <row r="741" spans="1:23">
      <c r="A741" s="3" t="s">
        <v>1536</v>
      </c>
      <c r="B741" s="3" t="s">
        <v>1537</v>
      </c>
      <c r="C741" s="5">
        <v>44651</v>
      </c>
      <c r="D741" s="3"/>
      <c r="E741" s="6">
        <v>0</v>
      </c>
      <c r="F741" s="3"/>
      <c r="G741" s="3"/>
      <c r="H741" s="6">
        <v>1.6451</v>
      </c>
      <c r="I741" s="3" t="s">
        <v>58</v>
      </c>
      <c r="J741" s="3" t="s">
        <v>59</v>
      </c>
      <c r="K741" s="1" t="str">
        <f t="shared" si="11"/>
        <v>227704.IB</v>
      </c>
      <c r="L741" s="1" t="str">
        <f>[1]!b_info_name(K741)</f>
        <v>22贴现国开04</v>
      </c>
      <c r="M741" t="str">
        <f>[1]!b_info_carrydate(K741)</f>
        <v>2022-04-01</v>
      </c>
      <c r="N741" t="str">
        <f>[1]!b_info_maturitydate(K741)</f>
        <v>2022-06-30</v>
      </c>
      <c r="O741" s="7">
        <f>[1]!b_issue_issueprice(K741)</f>
        <v>99.596</v>
      </c>
      <c r="P741" s="7">
        <f>[1]!b_info_couponrate(K741)</f>
        <v>1.6451</v>
      </c>
      <c r="Q741" t="str">
        <f>[1]!b_info_coupon(K741)</f>
        <v>贴现</v>
      </c>
      <c r="R741">
        <f>[1]!b_info_interestfrequency(K741)</f>
        <v>0</v>
      </c>
      <c r="S741" t="str">
        <f>[1]!b_info_windl2type(K741)</f>
        <v>政策银行债</v>
      </c>
      <c r="T741" s="9">
        <f ca="1">[1]!b_pq_volume(K741,parameter!C$2-10,parameter!C$2,100000000)</f>
        <v>0</v>
      </c>
      <c r="U741" s="7">
        <f ca="1">IF(K741&lt;&gt;"",[1]!b_anal_yield_cnbd(K741,parameter!C$2,1),"")</f>
        <v>0</v>
      </c>
      <c r="V741" t="str">
        <f>[1]!b_info_interesttype(A741)</f>
        <v>固定利率</v>
      </c>
      <c r="W741" t="str">
        <f>[1]!b_info_embeddedopt(A741)</f>
        <v>否</v>
      </c>
    </row>
    <row r="742" spans="1:23">
      <c r="A742" s="3" t="s">
        <v>1538</v>
      </c>
      <c r="B742" s="3" t="s">
        <v>1539</v>
      </c>
      <c r="C742" s="5">
        <v>42759</v>
      </c>
      <c r="D742" s="3" t="s">
        <v>1540</v>
      </c>
      <c r="E742" s="6">
        <v>5</v>
      </c>
      <c r="F742" s="3" t="s">
        <v>243</v>
      </c>
      <c r="G742" s="3"/>
      <c r="H742" s="6">
        <v>3.375</v>
      </c>
      <c r="I742" s="3" t="s">
        <v>62</v>
      </c>
      <c r="J742" s="3" t="s">
        <v>59</v>
      </c>
      <c r="K742" s="1" t="str">
        <f t="shared" si="11"/>
        <v>5356.HK</v>
      </c>
      <c r="L742" s="1" t="str">
        <f>[1]!b_info_name(K742)</f>
        <v>国家开发银行 3.375% NB20270124</v>
      </c>
      <c r="M742" t="str">
        <f>[1]!b_info_carrydate(K742)</f>
        <v>2017-01-24</v>
      </c>
      <c r="N742" t="str">
        <f>[1]!b_info_maturitydate(K742)</f>
        <v>2027-01-24</v>
      </c>
      <c r="O742" s="7">
        <f>[1]!b_issue_issueprice(K742)</f>
        <v>98.995</v>
      </c>
      <c r="P742" s="7">
        <f>[1]!b_info_couponrate(K742)</f>
        <v>3.375</v>
      </c>
      <c r="Q742" t="str">
        <f>[1]!b_info_coupon(K742)</f>
        <v>附息</v>
      </c>
      <c r="R742">
        <f>[1]!b_info_interestfrequency(K742)</f>
        <v>2</v>
      </c>
      <c r="S742">
        <f>[1]!b_info_windl2type(K742)</f>
        <v>0</v>
      </c>
      <c r="T742" s="9">
        <f ca="1">[1]!b_pq_volume(K742,parameter!C$2-10,parameter!C$2,100000000)</f>
        <v>0</v>
      </c>
      <c r="U742" s="7">
        <f ca="1">IF(K742&lt;&gt;"",[1]!b_anal_yield_cnbd(K742,parameter!C$2,1),"")</f>
        <v>4.8574</v>
      </c>
      <c r="V742" t="str">
        <f>[1]!b_info_interesttype(A742)</f>
        <v>固定利率</v>
      </c>
      <c r="W742" t="str">
        <f>[1]!b_info_embeddedopt(A742)</f>
        <v>否</v>
      </c>
    </row>
    <row r="743" spans="1:23">
      <c r="A743" s="3" t="s">
        <v>1541</v>
      </c>
      <c r="B743" s="3" t="s">
        <v>1542</v>
      </c>
      <c r="C743" s="5">
        <v>38705</v>
      </c>
      <c r="D743" s="3"/>
      <c r="E743" s="6">
        <v>0</v>
      </c>
      <c r="F743" s="3"/>
      <c r="G743" s="3"/>
      <c r="H743" s="6">
        <v>2.62</v>
      </c>
      <c r="I743" s="3" t="s">
        <v>58</v>
      </c>
      <c r="J743" s="3" t="s">
        <v>59</v>
      </c>
      <c r="K743" s="1" t="str">
        <f t="shared" si="11"/>
        <v>050227.IB</v>
      </c>
      <c r="L743" s="1" t="str">
        <f>[1]!b_info_name(K743)</f>
        <v>05国开27</v>
      </c>
      <c r="M743" t="str">
        <f>[1]!b_info_carrydate(K743)</f>
        <v>2006-01-19</v>
      </c>
      <c r="N743" t="str">
        <f>[1]!b_info_maturitydate(K743)</f>
        <v>2011-01-19</v>
      </c>
      <c r="O743" s="7">
        <f>[1]!b_issue_issueprice(K743)</f>
        <v>100</v>
      </c>
      <c r="P743" s="7">
        <f>[1]!b_info_couponrate(K743)</f>
        <v>2.62</v>
      </c>
      <c r="Q743" t="str">
        <f>[1]!b_info_coupon(K743)</f>
        <v>附息</v>
      </c>
      <c r="R743">
        <f>[1]!b_info_interestfrequency(K743)</f>
        <v>1</v>
      </c>
      <c r="S743" t="str">
        <f>[1]!b_info_windl2type(K743)</f>
        <v>政策银行债</v>
      </c>
      <c r="T743" s="9">
        <f ca="1">[1]!b_pq_volume(K743,parameter!C$2-10,parameter!C$2,100000000)</f>
        <v>0</v>
      </c>
      <c r="U743" s="7">
        <f ca="1">IF(K743&lt;&gt;"",[1]!b_anal_yield_cnbd(K743,parameter!C$2,1),"")</f>
        <v>0</v>
      </c>
      <c r="V743" t="str">
        <f>[1]!b_info_interesttype(A743)</f>
        <v>固定利率</v>
      </c>
      <c r="W743" t="str">
        <f>[1]!b_info_embeddedopt(A743)</f>
        <v>否</v>
      </c>
    </row>
    <row r="744" spans="1:23">
      <c r="A744" s="3" t="s">
        <v>1543</v>
      </c>
      <c r="B744" s="3" t="s">
        <v>1544</v>
      </c>
      <c r="C744" s="5">
        <v>44027</v>
      </c>
      <c r="D744" s="3" t="s">
        <v>1545</v>
      </c>
      <c r="E744" s="6">
        <v>20</v>
      </c>
      <c r="F744" s="3"/>
      <c r="G744" s="3"/>
      <c r="H744" s="6">
        <v>4</v>
      </c>
      <c r="I744" s="3" t="s">
        <v>58</v>
      </c>
      <c r="J744" s="3" t="s">
        <v>59</v>
      </c>
      <c r="K744" s="1" t="str">
        <f t="shared" si="11"/>
        <v>018015.SH</v>
      </c>
      <c r="L744" s="1" t="str">
        <f>[1]!b_info_name(K744)</f>
        <v>国开2006</v>
      </c>
      <c r="M744" t="str">
        <f>[1]!b_info_carrydate(K744)</f>
        <v>2020-07-17</v>
      </c>
      <c r="N744" t="str">
        <f>[1]!b_info_maturitydate(K744)</f>
        <v>2040-07-17</v>
      </c>
      <c r="O744" s="7">
        <f>[1]!b_issue_issueprice(K744)</f>
        <v>100</v>
      </c>
      <c r="P744" s="7">
        <f>[1]!b_info_couponrate(K744)</f>
        <v>4</v>
      </c>
      <c r="Q744" t="str">
        <f>[1]!b_info_coupon(K744)</f>
        <v>附息</v>
      </c>
      <c r="R744">
        <f>[1]!b_info_interestfrequency(K744)</f>
        <v>1</v>
      </c>
      <c r="S744" t="str">
        <f>[1]!b_info_windl2type(K744)</f>
        <v>政策银行债</v>
      </c>
      <c r="T744" s="9">
        <f ca="1">[1]!b_pq_volume(K744,parameter!C$2-10,parameter!C$2,100000000)</f>
        <v>0.00979</v>
      </c>
      <c r="U744" s="7">
        <f ca="1">IF(K744&lt;&gt;"",[1]!b_anal_yield_cnbd(K744,parameter!C$2,1),"")</f>
        <v>3.0052</v>
      </c>
      <c r="V744" t="str">
        <f>[1]!b_info_interesttype(A744)</f>
        <v>固定利率</v>
      </c>
      <c r="W744" t="str">
        <f>[1]!b_info_embeddedopt(A744)</f>
        <v>否</v>
      </c>
    </row>
    <row r="745" spans="1:23">
      <c r="A745" s="3" t="s">
        <v>1546</v>
      </c>
      <c r="B745" s="3" t="s">
        <v>1547</v>
      </c>
      <c r="C745" s="5">
        <v>37146</v>
      </c>
      <c r="D745" s="3"/>
      <c r="E745" s="6">
        <v>0</v>
      </c>
      <c r="F745" s="3"/>
      <c r="G745" s="3"/>
      <c r="H745" s="6">
        <v>2.903</v>
      </c>
      <c r="I745" s="3" t="s">
        <v>58</v>
      </c>
      <c r="J745" s="3" t="s">
        <v>59</v>
      </c>
      <c r="K745" s="1" t="str">
        <f t="shared" si="11"/>
        <v>010210.IB</v>
      </c>
      <c r="L745" s="1" t="str">
        <f>[1]!b_info_name(K745)</f>
        <v>01国开10</v>
      </c>
      <c r="M745" t="str">
        <f>[1]!b_info_carrydate(K745)</f>
        <v>2001-09-18</v>
      </c>
      <c r="N745" t="str">
        <f>[1]!b_info_maturitydate(K745)</f>
        <v>2011-09-18</v>
      </c>
      <c r="O745" s="7">
        <f>[1]!b_issue_issueprice(K745)</f>
        <v>100</v>
      </c>
      <c r="P745" s="7">
        <f>[1]!b_info_couponrate(K745)</f>
        <v>2.903</v>
      </c>
      <c r="Q745" t="str">
        <f>[1]!b_info_coupon(K745)</f>
        <v>附息</v>
      </c>
      <c r="R745">
        <f>[1]!b_info_interestfrequency(K745)</f>
        <v>1</v>
      </c>
      <c r="S745" t="str">
        <f>[1]!b_info_windl2type(K745)</f>
        <v>政策银行债</v>
      </c>
      <c r="T745" s="9">
        <f ca="1">[1]!b_pq_volume(K745,parameter!C$2-10,parameter!C$2,100000000)</f>
        <v>0</v>
      </c>
      <c r="U745" s="7">
        <f ca="1">IF(K745&lt;&gt;"",[1]!b_anal_yield_cnbd(K745,parameter!C$2,1),"")</f>
        <v>0</v>
      </c>
      <c r="V745" t="str">
        <f>[1]!b_info_interesttype(A745)</f>
        <v>浮动利率</v>
      </c>
      <c r="W745" t="str">
        <f>[1]!b_info_embeddedopt(A745)</f>
        <v>否</v>
      </c>
    </row>
    <row r="746" spans="1:23">
      <c r="A746" s="3" t="s">
        <v>1548</v>
      </c>
      <c r="B746" s="3" t="s">
        <v>1549</v>
      </c>
      <c r="C746" s="5">
        <v>41968</v>
      </c>
      <c r="D746" s="3"/>
      <c r="E746" s="6">
        <v>0</v>
      </c>
      <c r="F746" s="3" t="s">
        <v>76</v>
      </c>
      <c r="G746" s="3"/>
      <c r="H746" s="6">
        <v>4.8</v>
      </c>
      <c r="I746" s="3" t="s">
        <v>77</v>
      </c>
      <c r="J746" s="3" t="s">
        <v>59</v>
      </c>
      <c r="K746" s="1" t="str">
        <f t="shared" si="11"/>
        <v>1489181.IB</v>
      </c>
      <c r="L746" s="1" t="str">
        <f>[1]!b_info_name(K746)</f>
        <v>14开元7A1</v>
      </c>
      <c r="M746" t="str">
        <f>[1]!b_info_carrydate(K746)</f>
        <v>2014-12-12</v>
      </c>
      <c r="N746" t="str">
        <f>[1]!b_info_maturitydate(K746)</f>
        <v>2015-04-12</v>
      </c>
      <c r="O746" s="7">
        <f>[1]!b_issue_issueprice(K746)</f>
        <v>100</v>
      </c>
      <c r="P746" s="7">
        <f>[1]!b_info_couponrate(K746)</f>
        <v>4.8</v>
      </c>
      <c r="Q746" t="str">
        <f>[1]!b_info_coupon(K746)</f>
        <v>附息</v>
      </c>
      <c r="R746">
        <f>[1]!b_info_interestfrequency(K746)</f>
        <v>4</v>
      </c>
      <c r="S746" t="str">
        <f>[1]!b_info_windl2type(K746)</f>
        <v>银保监会主管ABS</v>
      </c>
      <c r="T746" s="9">
        <f ca="1">[1]!b_pq_volume(K746,parameter!C$2-10,parameter!C$2,100000000)</f>
        <v>0</v>
      </c>
      <c r="U746" s="7">
        <f ca="1">IF(K746&lt;&gt;"",[1]!b_anal_yield_cnbd(K746,parameter!C$2,1),"")</f>
        <v>0</v>
      </c>
      <c r="V746" t="str">
        <f>[1]!b_info_interesttype(A746)</f>
        <v>固定利率</v>
      </c>
      <c r="W746" t="str">
        <f>[1]!b_info_embeddedopt(A746)</f>
        <v>是</v>
      </c>
    </row>
    <row r="747" spans="1:23">
      <c r="A747" s="3" t="s">
        <v>1550</v>
      </c>
      <c r="B747" s="3" t="s">
        <v>1551</v>
      </c>
      <c r="C747" s="5">
        <v>40381</v>
      </c>
      <c r="D747" s="3"/>
      <c r="E747" s="6">
        <v>0</v>
      </c>
      <c r="F747" s="3"/>
      <c r="G747" s="3"/>
      <c r="H747" s="6">
        <v>3.51</v>
      </c>
      <c r="I747" s="3" t="s">
        <v>58</v>
      </c>
      <c r="J747" s="3" t="s">
        <v>59</v>
      </c>
      <c r="K747" s="1" t="str">
        <f t="shared" si="11"/>
        <v>100218.IB</v>
      </c>
      <c r="L747" s="1" t="str">
        <f>[1]!b_info_name(K747)</f>
        <v>10国开18</v>
      </c>
      <c r="M747" t="str">
        <f>[1]!b_info_carrydate(K747)</f>
        <v>2010-07-27</v>
      </c>
      <c r="N747" t="str">
        <f>[1]!b_info_maturitydate(K747)</f>
        <v>2020-07-27</v>
      </c>
      <c r="O747" s="7">
        <f>[1]!b_issue_issueprice(K747)</f>
        <v>100</v>
      </c>
      <c r="P747" s="7">
        <f>[1]!b_info_couponrate(K747)</f>
        <v>3.51</v>
      </c>
      <c r="Q747" t="str">
        <f>[1]!b_info_coupon(K747)</f>
        <v>附息</v>
      </c>
      <c r="R747">
        <f>[1]!b_info_interestfrequency(K747)</f>
        <v>1</v>
      </c>
      <c r="S747" t="str">
        <f>[1]!b_info_windl2type(K747)</f>
        <v>政策银行债</v>
      </c>
      <c r="T747" s="9">
        <f ca="1">[1]!b_pq_volume(K747,parameter!C$2-10,parameter!C$2,100000000)</f>
        <v>0</v>
      </c>
      <c r="U747" s="7">
        <f ca="1">IF(K747&lt;&gt;"",[1]!b_anal_yield_cnbd(K747,parameter!C$2,1),"")</f>
        <v>0</v>
      </c>
      <c r="V747" t="str">
        <f>[1]!b_info_interesttype(A747)</f>
        <v>固定利率</v>
      </c>
      <c r="W747" t="str">
        <f>[1]!b_info_embeddedopt(A747)</f>
        <v>否</v>
      </c>
    </row>
    <row r="748" spans="1:23">
      <c r="A748" s="3" t="s">
        <v>1552</v>
      </c>
      <c r="B748" s="3" t="s">
        <v>1553</v>
      </c>
      <c r="C748" s="5">
        <v>41991</v>
      </c>
      <c r="D748" s="3"/>
      <c r="E748" s="6">
        <v>0</v>
      </c>
      <c r="F748" s="3" t="s">
        <v>76</v>
      </c>
      <c r="G748" s="3"/>
      <c r="H748" s="6">
        <v>3.75</v>
      </c>
      <c r="I748" s="3" t="s">
        <v>77</v>
      </c>
      <c r="J748" s="3" t="s">
        <v>59</v>
      </c>
      <c r="K748" s="1" t="str">
        <f t="shared" si="11"/>
        <v>1489206.IB</v>
      </c>
      <c r="L748" s="1" t="str">
        <f>[1]!b_info_name(K748)</f>
        <v>14开元9A</v>
      </c>
      <c r="M748" t="str">
        <f>[1]!b_info_carrydate(K748)</f>
        <v>2014-12-30</v>
      </c>
      <c r="N748" t="str">
        <f>[1]!b_info_maturitydate(K748)</f>
        <v>2015-12-08</v>
      </c>
      <c r="O748" s="7">
        <f>[1]!b_issue_issueprice(K748)</f>
        <v>100</v>
      </c>
      <c r="P748" s="7">
        <f>[1]!b_info_couponrate(K748)</f>
        <v>5</v>
      </c>
      <c r="Q748" t="str">
        <f>[1]!b_info_coupon(K748)</f>
        <v>附息</v>
      </c>
      <c r="R748">
        <f>[1]!b_info_interestfrequency(K748)</f>
        <v>4</v>
      </c>
      <c r="S748" t="str">
        <f>[1]!b_info_windl2type(K748)</f>
        <v>银保监会主管ABS</v>
      </c>
      <c r="T748" s="9">
        <f ca="1">[1]!b_pq_volume(K748,parameter!C$2-10,parameter!C$2,100000000)</f>
        <v>0</v>
      </c>
      <c r="U748" s="7">
        <f ca="1">IF(K748&lt;&gt;"",[1]!b_anal_yield_cnbd(K748,parameter!C$2,1),"")</f>
        <v>0</v>
      </c>
      <c r="V748" t="str">
        <f>[1]!b_info_interesttype(A748)</f>
        <v>浮动利率</v>
      </c>
      <c r="W748" t="str">
        <f>[1]!b_info_embeddedopt(A748)</f>
        <v>否</v>
      </c>
    </row>
    <row r="749" spans="1:23">
      <c r="A749" s="3" t="s">
        <v>1554</v>
      </c>
      <c r="B749" s="3" t="s">
        <v>1555</v>
      </c>
      <c r="C749" s="5">
        <v>40766</v>
      </c>
      <c r="D749" s="3"/>
      <c r="E749" s="6">
        <v>0</v>
      </c>
      <c r="F749" s="3"/>
      <c r="G749" s="3"/>
      <c r="H749" s="6">
        <v>4.1494</v>
      </c>
      <c r="I749" s="3" t="s">
        <v>58</v>
      </c>
      <c r="J749" s="3" t="s">
        <v>59</v>
      </c>
      <c r="K749" s="1" t="str">
        <f t="shared" si="11"/>
        <v>110245.IB</v>
      </c>
      <c r="L749" s="1" t="str">
        <f>[1]!b_info_name(K749)</f>
        <v>11国开45</v>
      </c>
      <c r="M749" t="str">
        <f>[1]!b_info_carrydate(K749)</f>
        <v>2011-08-16</v>
      </c>
      <c r="N749" t="str">
        <f>[1]!b_info_maturitydate(K749)</f>
        <v>2012-01-16</v>
      </c>
      <c r="O749" s="7">
        <f>[1]!b_issue_issueprice(K749)</f>
        <v>98.295</v>
      </c>
      <c r="P749" s="7">
        <f>[1]!b_info_couponrate(K749)</f>
        <v>4.1494</v>
      </c>
      <c r="Q749" t="str">
        <f>[1]!b_info_coupon(K749)</f>
        <v>贴现</v>
      </c>
      <c r="R749">
        <f>[1]!b_info_interestfrequency(K749)</f>
        <v>0</v>
      </c>
      <c r="S749" t="str">
        <f>[1]!b_info_windl2type(K749)</f>
        <v>政策银行债</v>
      </c>
      <c r="T749" s="9">
        <f ca="1">[1]!b_pq_volume(K749,parameter!C$2-10,parameter!C$2,100000000)</f>
        <v>0</v>
      </c>
      <c r="U749" s="7">
        <f ca="1">IF(K749&lt;&gt;"",[1]!b_anal_yield_cnbd(K749,parameter!C$2,1),"")</f>
        <v>0</v>
      </c>
      <c r="V749" t="str">
        <f>[1]!b_info_interesttype(A749)</f>
        <v>固定利率</v>
      </c>
      <c r="W749" t="str">
        <f>[1]!b_info_embeddedopt(A749)</f>
        <v>否</v>
      </c>
    </row>
    <row r="750" spans="1:23">
      <c r="A750" s="3" t="s">
        <v>1556</v>
      </c>
      <c r="B750" s="3" t="s">
        <v>1557</v>
      </c>
      <c r="C750" s="5">
        <v>42101</v>
      </c>
      <c r="D750" s="3"/>
      <c r="E750" s="6">
        <v>0</v>
      </c>
      <c r="F750" s="3"/>
      <c r="G750" s="3"/>
      <c r="H750" s="6">
        <v>4.25</v>
      </c>
      <c r="I750" s="3" t="s">
        <v>58</v>
      </c>
      <c r="J750" s="3" t="s">
        <v>59</v>
      </c>
      <c r="K750" s="1" t="str">
        <f t="shared" si="11"/>
        <v>150209.IB</v>
      </c>
      <c r="L750" s="1" t="str">
        <f>[1]!b_info_name(K750)</f>
        <v>15国开09</v>
      </c>
      <c r="M750" t="str">
        <f>[1]!b_info_carrydate(K750)</f>
        <v>2015-04-13</v>
      </c>
      <c r="N750" t="str">
        <f>[1]!b_info_maturitydate(K750)</f>
        <v>2022-04-13</v>
      </c>
      <c r="O750" s="7">
        <f>[1]!b_issue_issueprice(K750)</f>
        <v>100</v>
      </c>
      <c r="P750" s="7">
        <f>[1]!b_info_couponrate(K750)</f>
        <v>4.25</v>
      </c>
      <c r="Q750" t="str">
        <f>[1]!b_info_coupon(K750)</f>
        <v>附息</v>
      </c>
      <c r="R750">
        <f>[1]!b_info_interestfrequency(K750)</f>
        <v>1</v>
      </c>
      <c r="S750" t="str">
        <f>[1]!b_info_windl2type(K750)</f>
        <v>政策银行债</v>
      </c>
      <c r="T750" s="9">
        <f ca="1">[1]!b_pq_volume(K750,parameter!C$2-10,parameter!C$2,100000000)</f>
        <v>0</v>
      </c>
      <c r="U750" s="7">
        <f ca="1">IF(K750&lt;&gt;"",[1]!b_anal_yield_cnbd(K750,parameter!C$2,1),"")</f>
        <v>0</v>
      </c>
      <c r="V750" t="str">
        <f>[1]!b_info_interesttype(A750)</f>
        <v>固定利率</v>
      </c>
      <c r="W750" t="str">
        <f>[1]!b_info_embeddedopt(A750)</f>
        <v>否</v>
      </c>
    </row>
    <row r="751" spans="1:23">
      <c r="A751" s="3" t="s">
        <v>1558</v>
      </c>
      <c r="B751" s="3" t="s">
        <v>1559</v>
      </c>
      <c r="C751" s="5">
        <v>38345</v>
      </c>
      <c r="D751" s="3"/>
      <c r="E751" s="6">
        <v>0</v>
      </c>
      <c r="F751" s="3"/>
      <c r="G751" s="3"/>
      <c r="H751" s="6">
        <v>5.42</v>
      </c>
      <c r="I751" s="3" t="s">
        <v>58</v>
      </c>
      <c r="J751" s="3" t="s">
        <v>59</v>
      </c>
      <c r="K751" s="1" t="str">
        <f t="shared" si="11"/>
        <v>040224.IB</v>
      </c>
      <c r="L751" s="1" t="str">
        <f>[1]!b_info_name(K751)</f>
        <v>04国开24</v>
      </c>
      <c r="M751" t="str">
        <f>[1]!b_info_carrydate(K751)</f>
        <v>2004-12-30</v>
      </c>
      <c r="N751" t="str">
        <f>[1]!b_info_maturitydate(K751)</f>
        <v>2019-12-30</v>
      </c>
      <c r="O751" s="7">
        <f>[1]!b_issue_issueprice(K751)</f>
        <v>100</v>
      </c>
      <c r="P751" s="7">
        <f>[1]!b_info_couponrate(K751)</f>
        <v>5.42</v>
      </c>
      <c r="Q751" t="str">
        <f>[1]!b_info_coupon(K751)</f>
        <v>附息</v>
      </c>
      <c r="R751">
        <f>[1]!b_info_interestfrequency(K751)</f>
        <v>1</v>
      </c>
      <c r="S751" t="str">
        <f>[1]!b_info_windl2type(K751)</f>
        <v>政策银行债</v>
      </c>
      <c r="T751" s="9">
        <f ca="1">[1]!b_pq_volume(K751,parameter!C$2-10,parameter!C$2,100000000)</f>
        <v>0</v>
      </c>
      <c r="U751" s="7">
        <f ca="1">IF(K751&lt;&gt;"",[1]!b_anal_yield_cnbd(K751,parameter!C$2,1),"")</f>
        <v>0</v>
      </c>
      <c r="V751" t="str">
        <f>[1]!b_info_interesttype(A751)</f>
        <v>累进利率</v>
      </c>
      <c r="W751" t="str">
        <f>[1]!b_info_embeddedopt(A751)</f>
        <v>是</v>
      </c>
    </row>
    <row r="752" spans="1:23">
      <c r="A752" s="3" t="s">
        <v>1560</v>
      </c>
      <c r="B752" s="3" t="s">
        <v>1561</v>
      </c>
      <c r="C752" s="5">
        <v>40479</v>
      </c>
      <c r="D752" s="3"/>
      <c r="E752" s="6">
        <v>0</v>
      </c>
      <c r="F752" s="3"/>
      <c r="G752" s="3"/>
      <c r="H752" s="6">
        <v>3.24</v>
      </c>
      <c r="I752" s="3" t="s">
        <v>58</v>
      </c>
      <c r="J752" s="3" t="s">
        <v>59</v>
      </c>
      <c r="K752" s="1" t="str">
        <f t="shared" si="11"/>
        <v>100230.IB</v>
      </c>
      <c r="L752" s="1" t="str">
        <f>[1]!b_info_name(K752)</f>
        <v>10国开30</v>
      </c>
      <c r="M752" t="str">
        <f>[1]!b_info_carrydate(K752)</f>
        <v>2010-11-04</v>
      </c>
      <c r="N752" t="str">
        <f>[1]!b_info_maturitydate(K752)</f>
        <v>2015-11-04</v>
      </c>
      <c r="O752" s="7">
        <f>[1]!b_issue_issueprice(K752)</f>
        <v>100</v>
      </c>
      <c r="P752" s="7">
        <f>[1]!b_info_couponrate(K752)</f>
        <v>2.8119</v>
      </c>
      <c r="Q752" t="str">
        <f>[1]!b_info_coupon(K752)</f>
        <v>附息</v>
      </c>
      <c r="R752">
        <f>[1]!b_info_interestfrequency(K752)</f>
        <v>4</v>
      </c>
      <c r="S752" t="str">
        <f>[1]!b_info_windl2type(K752)</f>
        <v>政策银行债</v>
      </c>
      <c r="T752" s="9">
        <f ca="1">[1]!b_pq_volume(K752,parameter!C$2-10,parameter!C$2,100000000)</f>
        <v>0</v>
      </c>
      <c r="U752" s="7">
        <f ca="1">IF(K752&lt;&gt;"",[1]!b_anal_yield_cnbd(K752,parameter!C$2,1),"")</f>
        <v>0</v>
      </c>
      <c r="V752" t="str">
        <f>[1]!b_info_interesttype(A752)</f>
        <v>浮动利率</v>
      </c>
      <c r="W752" t="str">
        <f>[1]!b_info_embeddedopt(A752)</f>
        <v>否</v>
      </c>
    </row>
    <row r="753" spans="1:23">
      <c r="A753" s="3" t="s">
        <v>1562</v>
      </c>
      <c r="B753" s="3" t="s">
        <v>1563</v>
      </c>
      <c r="C753" s="5">
        <v>40367</v>
      </c>
      <c r="D753" s="3"/>
      <c r="E753" s="6">
        <v>0</v>
      </c>
      <c r="F753" s="3"/>
      <c r="G753" s="3"/>
      <c r="H753" s="6">
        <v>1.396</v>
      </c>
      <c r="I753" s="3" t="s">
        <v>58</v>
      </c>
      <c r="J753" s="3" t="s">
        <v>59</v>
      </c>
      <c r="K753" s="1" t="str">
        <f t="shared" si="11"/>
        <v>1002019.IB</v>
      </c>
      <c r="L753" s="1" t="str">
        <f>[1]!b_info_name(K753)</f>
        <v>10国开美元1</v>
      </c>
      <c r="M753" t="str">
        <f>[1]!b_info_carrydate(K753)</f>
        <v>2010-07-15</v>
      </c>
      <c r="N753" t="str">
        <f>[1]!b_info_maturitydate(K753)</f>
        <v>2013-07-15</v>
      </c>
      <c r="O753" s="7">
        <f>[1]!b_issue_issueprice(K753)</f>
        <v>100</v>
      </c>
      <c r="P753" s="7">
        <f>[1]!b_info_couponrate(K753)</f>
        <v>1.6331</v>
      </c>
      <c r="Q753" t="str">
        <f>[1]!b_info_coupon(K753)</f>
        <v>附息</v>
      </c>
      <c r="R753">
        <f>[1]!b_info_interestfrequency(K753)</f>
        <v>2</v>
      </c>
      <c r="S753" t="str">
        <f>[1]!b_info_windl2type(K753)</f>
        <v>政策银行债</v>
      </c>
      <c r="T753" s="9">
        <f ca="1">[1]!b_pq_volume(K753,parameter!C$2-10,parameter!C$2,100000000)</f>
        <v>0</v>
      </c>
      <c r="U753" s="7">
        <f ca="1">IF(K753&lt;&gt;"",[1]!b_anal_yield_cnbd(K753,parameter!C$2,1),"")</f>
        <v>0</v>
      </c>
      <c r="V753" t="str">
        <f>[1]!b_info_interesttype(A753)</f>
        <v>浮动利率</v>
      </c>
      <c r="W753" t="str">
        <f>[1]!b_info_embeddedopt(A753)</f>
        <v>否</v>
      </c>
    </row>
    <row r="754" spans="1:23">
      <c r="A754" s="3" t="s">
        <v>1564</v>
      </c>
      <c r="B754" s="3" t="s">
        <v>1565</v>
      </c>
      <c r="C754" s="5">
        <v>40142</v>
      </c>
      <c r="D754" s="3"/>
      <c r="E754" s="6">
        <v>0</v>
      </c>
      <c r="F754" s="3"/>
      <c r="G754" s="3"/>
      <c r="H754" s="6">
        <v>2.04</v>
      </c>
      <c r="I754" s="3" t="s">
        <v>58</v>
      </c>
      <c r="J754" s="3" t="s">
        <v>59</v>
      </c>
      <c r="K754" s="1" t="str">
        <f t="shared" si="11"/>
        <v>090223.IB</v>
      </c>
      <c r="L754" s="1" t="str">
        <f>[1]!b_info_name(K754)</f>
        <v>09国开23</v>
      </c>
      <c r="M754" t="str">
        <f>[1]!b_info_carrydate(K754)</f>
        <v>2009-12-03</v>
      </c>
      <c r="N754" t="str">
        <f>[1]!b_info_maturitydate(K754)</f>
        <v>2010-12-03</v>
      </c>
      <c r="O754" s="7">
        <f>[1]!b_issue_issueprice(K754)</f>
        <v>100</v>
      </c>
      <c r="P754" s="7">
        <f>[1]!b_info_couponrate(K754)</f>
        <v>2.04</v>
      </c>
      <c r="Q754" t="str">
        <f>[1]!b_info_coupon(K754)</f>
        <v>到期一次还本付息</v>
      </c>
      <c r="R754">
        <f>[1]!b_info_interestfrequency(K754)</f>
        <v>0</v>
      </c>
      <c r="S754" t="str">
        <f>[1]!b_info_windl2type(K754)</f>
        <v>政策银行债</v>
      </c>
      <c r="T754" s="9">
        <f ca="1">[1]!b_pq_volume(K754,parameter!C$2-10,parameter!C$2,100000000)</f>
        <v>0</v>
      </c>
      <c r="U754" s="7">
        <f ca="1">IF(K754&lt;&gt;"",[1]!b_anal_yield_cnbd(K754,parameter!C$2,1),"")</f>
        <v>0</v>
      </c>
      <c r="V754" t="str">
        <f>[1]!b_info_interesttype(A754)</f>
        <v>固定利率</v>
      </c>
      <c r="W754" t="str">
        <f>[1]!b_info_embeddedopt(A754)</f>
        <v>否</v>
      </c>
    </row>
    <row r="755" spans="1:23">
      <c r="A755" s="3" t="s">
        <v>1566</v>
      </c>
      <c r="B755" s="3" t="s">
        <v>1567</v>
      </c>
      <c r="C755" s="5">
        <v>42901</v>
      </c>
      <c r="D755" s="3"/>
      <c r="E755" s="6">
        <v>0</v>
      </c>
      <c r="F755" s="3"/>
      <c r="G755" s="3"/>
      <c r="H755" s="6">
        <v>4.5</v>
      </c>
      <c r="I755" s="3" t="s">
        <v>62</v>
      </c>
      <c r="J755" s="3" t="s">
        <v>59</v>
      </c>
      <c r="K755" s="1" t="str">
        <f t="shared" si="11"/>
        <v>CDBHC17025.CMU</v>
      </c>
      <c r="L755" s="1" t="str">
        <f>[1]!b_info_name(K755)</f>
        <v>国开行 4.50% C2018</v>
      </c>
      <c r="M755" t="str">
        <f>[1]!b_info_carrydate(K755)</f>
        <v>2017-06-15</v>
      </c>
      <c r="N755" t="str">
        <f>[1]!b_info_maturitydate(K755)</f>
        <v>2018-06-15</v>
      </c>
      <c r="O755" s="7">
        <f>[1]!b_issue_issueprice(K755)</f>
        <v>100</v>
      </c>
      <c r="P755" s="7">
        <f>[1]!b_info_couponrate(K755)</f>
        <v>4.5</v>
      </c>
      <c r="Q755" t="str">
        <f>[1]!b_info_coupon(K755)</f>
        <v>到期一次还本付息</v>
      </c>
      <c r="R755">
        <f>[1]!b_info_interestfrequency(K755)</f>
        <v>0</v>
      </c>
      <c r="S755">
        <f>[1]!b_info_windl2type(K755)</f>
        <v>0</v>
      </c>
      <c r="T755" s="9">
        <f ca="1">[1]!b_pq_volume(K755,parameter!C$2-10,parameter!C$2,100000000)</f>
        <v>0</v>
      </c>
      <c r="U755" s="7">
        <f ca="1">IF(K755&lt;&gt;"",[1]!b_anal_yield_cnbd(K755,parameter!C$2,1),"")</f>
        <v>0</v>
      </c>
      <c r="V755" t="str">
        <f>[1]!b_info_interesttype(A755)</f>
        <v>固定利率</v>
      </c>
      <c r="W755" t="str">
        <f>[1]!b_info_embeddedopt(A755)</f>
        <v>否</v>
      </c>
    </row>
    <row r="756" spans="1:23">
      <c r="A756" s="3" t="s">
        <v>1568</v>
      </c>
      <c r="B756" s="3" t="s">
        <v>1569</v>
      </c>
      <c r="C756" s="5">
        <v>42272</v>
      </c>
      <c r="D756" s="3"/>
      <c r="E756" s="6">
        <v>0</v>
      </c>
      <c r="F756" s="3" t="s">
        <v>76</v>
      </c>
      <c r="G756" s="3"/>
      <c r="H756" s="6">
        <v>3.8</v>
      </c>
      <c r="I756" s="3" t="s">
        <v>77</v>
      </c>
      <c r="J756" s="3" t="s">
        <v>59</v>
      </c>
      <c r="K756" s="1" t="str">
        <f t="shared" si="11"/>
        <v>1589233.IB</v>
      </c>
      <c r="L756" s="1" t="str">
        <f>[1]!b_info_name(K756)</f>
        <v>15开元6A2</v>
      </c>
      <c r="M756" t="str">
        <f>[1]!b_info_carrydate(K756)</f>
        <v>2015-11-17</v>
      </c>
      <c r="N756" t="str">
        <f>[1]!b_info_maturitydate(K756)</f>
        <v>2016-10-12</v>
      </c>
      <c r="O756" s="7">
        <f>[1]!b_issue_issueprice(K756)</f>
        <v>100</v>
      </c>
      <c r="P756" s="7">
        <f>[1]!b_info_couponrate(K756)</f>
        <v>4.05</v>
      </c>
      <c r="Q756" t="str">
        <f>[1]!b_info_coupon(K756)</f>
        <v>附息</v>
      </c>
      <c r="R756">
        <f>[1]!b_info_interestfrequency(K756)</f>
        <v>4</v>
      </c>
      <c r="S756" t="str">
        <f>[1]!b_info_windl2type(K756)</f>
        <v>银保监会主管ABS</v>
      </c>
      <c r="T756" s="9">
        <f ca="1">[1]!b_pq_volume(K756,parameter!C$2-10,parameter!C$2,100000000)</f>
        <v>0</v>
      </c>
      <c r="U756" s="7">
        <f ca="1">IF(K756&lt;&gt;"",[1]!b_anal_yield_cnbd(K756,parameter!C$2,1),"")</f>
        <v>0</v>
      </c>
      <c r="V756" t="str">
        <f>[1]!b_info_interesttype(A756)</f>
        <v>浮动利率</v>
      </c>
      <c r="W756" t="str">
        <f>[1]!b_info_embeddedopt(A756)</f>
        <v>否</v>
      </c>
    </row>
    <row r="757" spans="1:23">
      <c r="A757" s="3" t="s">
        <v>1570</v>
      </c>
      <c r="B757" s="3" t="s">
        <v>1571</v>
      </c>
      <c r="C757" s="5">
        <v>42825</v>
      </c>
      <c r="D757" s="3"/>
      <c r="E757" s="6">
        <v>0</v>
      </c>
      <c r="F757" s="3"/>
      <c r="G757" s="3"/>
      <c r="H757" s="6">
        <v>3.78</v>
      </c>
      <c r="I757" s="3" t="s">
        <v>58</v>
      </c>
      <c r="J757" s="3" t="s">
        <v>59</v>
      </c>
      <c r="K757" s="1" t="str">
        <f t="shared" si="11"/>
        <v>018005.SH</v>
      </c>
      <c r="L757" s="1" t="str">
        <f>[1]!b_info_name(K757)</f>
        <v>国开1701</v>
      </c>
      <c r="M757" t="str">
        <f>[1]!b_info_carrydate(K757)</f>
        <v>2017-04-06</v>
      </c>
      <c r="N757" t="str">
        <f>[1]!b_info_maturitydate(K757)</f>
        <v>2019-04-06</v>
      </c>
      <c r="O757" s="7">
        <f>[1]!b_issue_issueprice(K757)</f>
        <v>100</v>
      </c>
      <c r="P757" s="7">
        <f>[1]!b_info_couponrate(K757)</f>
        <v>3.78</v>
      </c>
      <c r="Q757" t="str">
        <f>[1]!b_info_coupon(K757)</f>
        <v>附息</v>
      </c>
      <c r="R757">
        <f>[1]!b_info_interestfrequency(K757)</f>
        <v>1</v>
      </c>
      <c r="S757" t="str">
        <f>[1]!b_info_windl2type(K757)</f>
        <v>政策银行债</v>
      </c>
      <c r="T757" s="9">
        <f ca="1">[1]!b_pq_volume(K757,parameter!C$2-10,parameter!C$2,100000000)</f>
        <v>0</v>
      </c>
      <c r="U757" s="7">
        <f ca="1">IF(K757&lt;&gt;"",[1]!b_anal_yield_cnbd(K757,parameter!C$2,1),"")</f>
        <v>0</v>
      </c>
      <c r="V757" t="str">
        <f>[1]!b_info_interesttype(A757)</f>
        <v>固定利率</v>
      </c>
      <c r="W757" t="str">
        <f>[1]!b_info_embeddedopt(A757)</f>
        <v>否</v>
      </c>
    </row>
    <row r="758" spans="1:23">
      <c r="A758" s="3" t="s">
        <v>1572</v>
      </c>
      <c r="B758" s="3" t="s">
        <v>1573</v>
      </c>
      <c r="C758" s="5">
        <v>39807</v>
      </c>
      <c r="D758" s="3"/>
      <c r="E758" s="6">
        <v>0</v>
      </c>
      <c r="F758" s="3"/>
      <c r="G758" s="3"/>
      <c r="H758" s="6">
        <v>1.25319</v>
      </c>
      <c r="I758" s="3" t="s">
        <v>58</v>
      </c>
      <c r="J758" s="3" t="s">
        <v>59</v>
      </c>
      <c r="K758" s="1" t="str">
        <f t="shared" si="11"/>
        <v>0802019.IB</v>
      </c>
      <c r="L758" s="1" t="str">
        <f>[1]!b_info_name(K758)</f>
        <v>08国开美元1</v>
      </c>
      <c r="M758" t="str">
        <f>[1]!b_info_carrydate(K758)</f>
        <v>2008-12-29</v>
      </c>
      <c r="N758" t="str">
        <f>[1]!b_info_maturitydate(K758)</f>
        <v>2010-12-29</v>
      </c>
      <c r="O758" s="7">
        <f>[1]!b_issue_issueprice(K758)</f>
        <v>100</v>
      </c>
      <c r="P758" s="7">
        <f>[1]!b_info_couponrate(K758)</f>
        <v>2.35</v>
      </c>
      <c r="Q758" t="str">
        <f>[1]!b_info_coupon(K758)</f>
        <v>附息</v>
      </c>
      <c r="R758">
        <f>[1]!b_info_interestfrequency(K758)</f>
        <v>2</v>
      </c>
      <c r="S758" t="str">
        <f>[1]!b_info_windl2type(K758)</f>
        <v>政策银行债</v>
      </c>
      <c r="T758" s="9">
        <f ca="1">[1]!b_pq_volume(K758,parameter!C$2-10,parameter!C$2,100000000)</f>
        <v>0</v>
      </c>
      <c r="U758" s="7">
        <f ca="1">IF(K758&lt;&gt;"",[1]!b_anal_yield_cnbd(K758,parameter!C$2,1),"")</f>
        <v>0</v>
      </c>
      <c r="V758" t="str">
        <f>[1]!b_info_interesttype(A758)</f>
        <v>浮动利率</v>
      </c>
      <c r="W758" t="str">
        <f>[1]!b_info_embeddedopt(A758)</f>
        <v>否</v>
      </c>
    </row>
    <row r="759" spans="1:23">
      <c r="A759" s="3" t="s">
        <v>1574</v>
      </c>
      <c r="B759" s="3" t="s">
        <v>1575</v>
      </c>
      <c r="C759" s="5">
        <v>37776</v>
      </c>
      <c r="D759" s="3"/>
      <c r="E759" s="6">
        <v>0</v>
      </c>
      <c r="F759" s="3"/>
      <c r="G759" s="3"/>
      <c r="H759" s="6">
        <v>3.74</v>
      </c>
      <c r="I759" s="3" t="s">
        <v>58</v>
      </c>
      <c r="J759" s="3" t="s">
        <v>59</v>
      </c>
      <c r="K759" s="1" t="str">
        <f t="shared" si="11"/>
        <v>030206.IB</v>
      </c>
      <c r="L759" s="1" t="str">
        <f>[1]!b_info_name(K759)</f>
        <v>03国开06</v>
      </c>
      <c r="M759" t="str">
        <f>[1]!b_info_carrydate(K759)</f>
        <v>2003-06-16</v>
      </c>
      <c r="N759" t="str">
        <f>[1]!b_info_maturitydate(K759)</f>
        <v>2013-06-16</v>
      </c>
      <c r="O759" s="7">
        <f>[1]!b_issue_issueprice(K759)</f>
        <v>100</v>
      </c>
      <c r="P759" s="7">
        <f>[1]!b_info_couponrate(K759)</f>
        <v>2.47</v>
      </c>
      <c r="Q759" t="str">
        <f>[1]!b_info_coupon(K759)</f>
        <v>附息</v>
      </c>
      <c r="R759">
        <f>[1]!b_info_interestfrequency(K759)</f>
        <v>2</v>
      </c>
      <c r="S759" t="str">
        <f>[1]!b_info_windl2type(K759)</f>
        <v>政策银行债</v>
      </c>
      <c r="T759" s="9">
        <f ca="1">[1]!b_pq_volume(K759,parameter!C$2-10,parameter!C$2,100000000)</f>
        <v>0</v>
      </c>
      <c r="U759" s="7">
        <f ca="1">IF(K759&lt;&gt;"",[1]!b_anal_yield_cnbd(K759,parameter!C$2,1),"")</f>
        <v>0</v>
      </c>
      <c r="V759" t="str">
        <f>[1]!b_info_interesttype(A759)</f>
        <v>浮动利率</v>
      </c>
      <c r="W759" t="str">
        <f>[1]!b_info_embeddedopt(A759)</f>
        <v>否</v>
      </c>
    </row>
    <row r="760" spans="1:23">
      <c r="A760" s="3" t="s">
        <v>1576</v>
      </c>
      <c r="B760" s="3" t="s">
        <v>1577</v>
      </c>
      <c r="C760" s="5">
        <v>39440</v>
      </c>
      <c r="D760" s="3"/>
      <c r="E760" s="6">
        <v>0</v>
      </c>
      <c r="F760" s="3"/>
      <c r="G760" s="3"/>
      <c r="H760" s="6">
        <v>5.14</v>
      </c>
      <c r="I760" s="3" t="s">
        <v>58</v>
      </c>
      <c r="J760" s="3" t="s">
        <v>59</v>
      </c>
      <c r="K760" s="1" t="str">
        <f t="shared" si="11"/>
        <v>070229.IB</v>
      </c>
      <c r="L760" s="1" t="str">
        <f>[1]!b_info_name(K760)</f>
        <v>07国开29</v>
      </c>
      <c r="M760" t="str">
        <f>[1]!b_info_carrydate(K760)</f>
        <v>2008-01-17</v>
      </c>
      <c r="N760" t="str">
        <f>[1]!b_info_maturitydate(K760)</f>
        <v>2015-01-17</v>
      </c>
      <c r="O760" s="7">
        <f>[1]!b_issue_issueprice(K760)</f>
        <v>100</v>
      </c>
      <c r="P760" s="7">
        <f>[1]!b_info_couponrate(K760)</f>
        <v>5.14</v>
      </c>
      <c r="Q760" t="str">
        <f>[1]!b_info_coupon(K760)</f>
        <v>附息</v>
      </c>
      <c r="R760">
        <f>[1]!b_info_interestfrequency(K760)</f>
        <v>1</v>
      </c>
      <c r="S760" t="str">
        <f>[1]!b_info_windl2type(K760)</f>
        <v>政策银行债</v>
      </c>
      <c r="T760" s="9">
        <f ca="1">[1]!b_pq_volume(K760,parameter!C$2-10,parameter!C$2,100000000)</f>
        <v>0</v>
      </c>
      <c r="U760" s="7">
        <f ca="1">IF(K760&lt;&gt;"",[1]!b_anal_yield_cnbd(K760,parameter!C$2,1),"")</f>
        <v>0</v>
      </c>
      <c r="V760" t="str">
        <f>[1]!b_info_interesttype(A760)</f>
        <v>固定利率</v>
      </c>
      <c r="W760" t="str">
        <f>[1]!b_info_embeddedopt(A760)</f>
        <v>否</v>
      </c>
    </row>
    <row r="761" spans="1:23">
      <c r="A761" s="3" t="s">
        <v>1578</v>
      </c>
      <c r="B761" s="3" t="s">
        <v>192</v>
      </c>
      <c r="C761" s="5">
        <v>41291</v>
      </c>
      <c r="D761" s="3"/>
      <c r="E761" s="6">
        <v>0</v>
      </c>
      <c r="F761" s="3"/>
      <c r="G761" s="3"/>
      <c r="H761" s="6">
        <v>2.8</v>
      </c>
      <c r="I761" s="3" t="s">
        <v>62</v>
      </c>
      <c r="J761" s="3" t="s">
        <v>59</v>
      </c>
      <c r="K761" s="1" t="str">
        <f t="shared" si="11"/>
        <v>CDBHC13011.CMU</v>
      </c>
      <c r="L761" s="1" t="str">
        <f>[1]!b_info_name(K761)</f>
        <v>国开行存款证2014</v>
      </c>
      <c r="M761" t="str">
        <f>[1]!b_info_carrydate(K761)</f>
        <v>2013-01-17</v>
      </c>
      <c r="N761" t="str">
        <f>[1]!b_info_maturitydate(K761)</f>
        <v>2014-01-17</v>
      </c>
      <c r="O761" s="7">
        <f>[1]!b_issue_issueprice(K761)</f>
        <v>100</v>
      </c>
      <c r="P761" s="7">
        <f>[1]!b_info_couponrate(K761)</f>
        <v>2.8</v>
      </c>
      <c r="Q761" t="str">
        <f>[1]!b_info_coupon(K761)</f>
        <v>到期一次还本付息</v>
      </c>
      <c r="R761">
        <f>[1]!b_info_interestfrequency(K761)</f>
        <v>0</v>
      </c>
      <c r="S761">
        <f>[1]!b_info_windl2type(K761)</f>
        <v>0</v>
      </c>
      <c r="T761" s="9">
        <f ca="1">[1]!b_pq_volume(K761,parameter!C$2-10,parameter!C$2,100000000)</f>
        <v>0</v>
      </c>
      <c r="U761" s="7">
        <f ca="1">IF(K761&lt;&gt;"",[1]!b_anal_yield_cnbd(K761,parameter!C$2,1),"")</f>
        <v>0</v>
      </c>
      <c r="V761" t="str">
        <f>[1]!b_info_interesttype(A761)</f>
        <v>固定利率</v>
      </c>
      <c r="W761" t="str">
        <f>[1]!b_info_embeddedopt(A761)</f>
        <v>否</v>
      </c>
    </row>
    <row r="762" spans="1:23">
      <c r="A762" s="3" t="s">
        <v>1579</v>
      </c>
      <c r="B762" s="3" t="s">
        <v>1580</v>
      </c>
      <c r="C762" s="5">
        <v>37573</v>
      </c>
      <c r="D762" s="3"/>
      <c r="E762" s="6">
        <v>0</v>
      </c>
      <c r="F762" s="3"/>
      <c r="G762" s="3"/>
      <c r="H762" s="6">
        <v>2.9314</v>
      </c>
      <c r="I762" s="3" t="s">
        <v>58</v>
      </c>
      <c r="J762" s="3" t="s">
        <v>59</v>
      </c>
      <c r="K762" s="1" t="str">
        <f t="shared" si="11"/>
        <v>020216.IB</v>
      </c>
      <c r="L762" s="1" t="str">
        <f>[1]!b_info_name(K762)</f>
        <v>02国开16</v>
      </c>
      <c r="M762" t="str">
        <f>[1]!b_info_carrydate(K762)</f>
        <v>2002-10-26</v>
      </c>
      <c r="N762" t="str">
        <f>[1]!b_info_maturitydate(K762)</f>
        <v>2005-10-26</v>
      </c>
      <c r="O762" s="7">
        <f>[1]!b_issue_issueprice(K762)</f>
        <v>91.91</v>
      </c>
      <c r="P762" s="7">
        <f>[1]!b_info_couponrate(K762)</f>
        <v>2.9314</v>
      </c>
      <c r="Q762" t="str">
        <f>[1]!b_info_coupon(K762)</f>
        <v>贴现</v>
      </c>
      <c r="R762">
        <f>[1]!b_info_interestfrequency(K762)</f>
        <v>0</v>
      </c>
      <c r="S762" t="str">
        <f>[1]!b_info_windl2type(K762)</f>
        <v>政策银行债</v>
      </c>
      <c r="T762" s="9">
        <f ca="1">[1]!b_pq_volume(K762,parameter!C$2-10,parameter!C$2,100000000)</f>
        <v>0</v>
      </c>
      <c r="U762" s="7">
        <f ca="1">IF(K762&lt;&gt;"",[1]!b_anal_yield_cnbd(K762,parameter!C$2,1),"")</f>
        <v>0</v>
      </c>
      <c r="V762" t="str">
        <f>[1]!b_info_interesttype(A762)</f>
        <v>固定利率</v>
      </c>
      <c r="W762" t="str">
        <f>[1]!b_info_embeddedopt(A762)</f>
        <v>否</v>
      </c>
    </row>
    <row r="763" spans="1:23">
      <c r="A763" s="3" t="s">
        <v>1581</v>
      </c>
      <c r="B763" s="3" t="s">
        <v>1582</v>
      </c>
      <c r="C763" s="5">
        <v>35599</v>
      </c>
      <c r="D763" s="3"/>
      <c r="E763" s="6">
        <v>0</v>
      </c>
      <c r="F763" s="3"/>
      <c r="G763" s="3"/>
      <c r="H763" s="6">
        <v>8.8</v>
      </c>
      <c r="I763" s="3" t="s">
        <v>58</v>
      </c>
      <c r="J763" s="3" t="s">
        <v>59</v>
      </c>
      <c r="K763" s="1" t="str">
        <f t="shared" si="11"/>
        <v>4035.IB</v>
      </c>
      <c r="L763" s="1" t="str">
        <f>[1]!b_info_name(K763)</f>
        <v>97国开53</v>
      </c>
      <c r="M763" t="str">
        <f>[1]!b_info_carrydate(K763)</f>
        <v>1997-06-18</v>
      </c>
      <c r="N763" t="str">
        <f>[1]!b_info_maturitydate(K763)</f>
        <v>2002-06-18</v>
      </c>
      <c r="O763" s="7">
        <f>[1]!b_issue_issueprice(K763)</f>
        <v>100</v>
      </c>
      <c r="P763" s="7">
        <f>[1]!b_info_couponrate(K763)</f>
        <v>8.8</v>
      </c>
      <c r="Q763" t="str">
        <f>[1]!b_info_coupon(K763)</f>
        <v>附息</v>
      </c>
      <c r="R763">
        <f>[1]!b_info_interestfrequency(K763)</f>
        <v>1</v>
      </c>
      <c r="S763" t="str">
        <f>[1]!b_info_windl2type(K763)</f>
        <v>政策银行债</v>
      </c>
      <c r="T763" s="9">
        <f ca="1">[1]!b_pq_volume(K763,parameter!C$2-10,parameter!C$2,100000000)</f>
        <v>0</v>
      </c>
      <c r="U763" s="7">
        <f ca="1">IF(K763&lt;&gt;"",[1]!b_anal_yield_cnbd(K763,parameter!C$2,1),"")</f>
        <v>0</v>
      </c>
      <c r="V763" t="str">
        <f>[1]!b_info_interesttype(A763)</f>
        <v>固定利率</v>
      </c>
      <c r="W763" t="str">
        <f>[1]!b_info_embeddedopt(A763)</f>
        <v>否</v>
      </c>
    </row>
    <row r="764" spans="1:23">
      <c r="A764" s="3" t="s">
        <v>1583</v>
      </c>
      <c r="B764" s="3" t="s">
        <v>1584</v>
      </c>
      <c r="C764" s="5">
        <v>34997</v>
      </c>
      <c r="D764" s="3"/>
      <c r="E764" s="6">
        <v>0</v>
      </c>
      <c r="F764" s="3"/>
      <c r="G764" s="3"/>
      <c r="H764" s="6">
        <v>11.2</v>
      </c>
      <c r="I764" s="3" t="s">
        <v>58</v>
      </c>
      <c r="J764" s="3" t="s">
        <v>59</v>
      </c>
      <c r="K764" s="1" t="str">
        <f t="shared" si="11"/>
        <v>4009.IB</v>
      </c>
      <c r="L764" s="1" t="str">
        <f>[1]!b_info_name(K764)</f>
        <v>95国开32</v>
      </c>
      <c r="M764" t="str">
        <f>[1]!b_info_carrydate(K764)</f>
        <v>1995-10-25</v>
      </c>
      <c r="N764" t="str">
        <f>[1]!b_info_maturitydate(K764)</f>
        <v>1998-10-25</v>
      </c>
      <c r="O764" s="7">
        <f>[1]!b_issue_issueprice(K764)</f>
        <v>100</v>
      </c>
      <c r="P764" s="7">
        <f>[1]!b_info_couponrate(K764)</f>
        <v>11.2</v>
      </c>
      <c r="Q764" t="str">
        <f>[1]!b_info_coupon(K764)</f>
        <v>附息</v>
      </c>
      <c r="R764">
        <f>[1]!b_info_interestfrequency(K764)</f>
        <v>1</v>
      </c>
      <c r="S764" t="str">
        <f>[1]!b_info_windl2type(K764)</f>
        <v>政策银行债</v>
      </c>
      <c r="T764" s="9">
        <f ca="1">[1]!b_pq_volume(K764,parameter!C$2-10,parameter!C$2,100000000)</f>
        <v>0</v>
      </c>
      <c r="U764" s="7">
        <f ca="1">IF(K764&lt;&gt;"",[1]!b_anal_yield_cnbd(K764,parameter!C$2,1),"")</f>
        <v>0</v>
      </c>
      <c r="V764" t="str">
        <f>[1]!b_info_interesttype(A764)</f>
        <v>固定利率</v>
      </c>
      <c r="W764" t="str">
        <f>[1]!b_info_embeddedopt(A764)</f>
        <v>否</v>
      </c>
    </row>
    <row r="765" spans="1:23">
      <c r="A765" s="3" t="s">
        <v>1585</v>
      </c>
      <c r="B765" s="3" t="s">
        <v>1586</v>
      </c>
      <c r="C765" s="5">
        <v>40107</v>
      </c>
      <c r="D765" s="3"/>
      <c r="E765" s="6">
        <v>0</v>
      </c>
      <c r="F765" s="3"/>
      <c r="G765" s="3"/>
      <c r="H765" s="6">
        <v>2.04</v>
      </c>
      <c r="I765" s="3" t="s">
        <v>58</v>
      </c>
      <c r="J765" s="3" t="s">
        <v>59</v>
      </c>
      <c r="K765" s="1" t="str">
        <f t="shared" si="11"/>
        <v>090218.IB</v>
      </c>
      <c r="L765" s="1" t="str">
        <f>[1]!b_info_name(K765)</f>
        <v>09国开18</v>
      </c>
      <c r="M765" t="str">
        <f>[1]!b_info_carrydate(K765)</f>
        <v>2009-10-28</v>
      </c>
      <c r="N765" t="str">
        <f>[1]!b_info_maturitydate(K765)</f>
        <v>2010-10-28</v>
      </c>
      <c r="O765" s="7">
        <f>[1]!b_issue_issueprice(K765)</f>
        <v>100</v>
      </c>
      <c r="P765" s="7">
        <f>[1]!b_info_couponrate(K765)</f>
        <v>2.04</v>
      </c>
      <c r="Q765" t="str">
        <f>[1]!b_info_coupon(K765)</f>
        <v>到期一次还本付息</v>
      </c>
      <c r="R765">
        <f>[1]!b_info_interestfrequency(K765)</f>
        <v>0</v>
      </c>
      <c r="S765" t="str">
        <f>[1]!b_info_windl2type(K765)</f>
        <v>政策银行债</v>
      </c>
      <c r="T765" s="9">
        <f ca="1">[1]!b_pq_volume(K765,parameter!C$2-10,parameter!C$2,100000000)</f>
        <v>0</v>
      </c>
      <c r="U765" s="7">
        <f ca="1">IF(K765&lt;&gt;"",[1]!b_anal_yield_cnbd(K765,parameter!C$2,1),"")</f>
        <v>0</v>
      </c>
      <c r="V765" t="str">
        <f>[1]!b_info_interesttype(A765)</f>
        <v>固定利率</v>
      </c>
      <c r="W765" t="str">
        <f>[1]!b_info_embeddedopt(A765)</f>
        <v>否</v>
      </c>
    </row>
    <row r="766" spans="1:23">
      <c r="A766" s="3" t="s">
        <v>1587</v>
      </c>
      <c r="B766" s="3" t="s">
        <v>1588</v>
      </c>
      <c r="C766" s="5">
        <v>38896</v>
      </c>
      <c r="D766" s="3"/>
      <c r="E766" s="6">
        <v>0</v>
      </c>
      <c r="F766" s="3"/>
      <c r="G766" s="3"/>
      <c r="H766" s="6">
        <v>2.5555</v>
      </c>
      <c r="I766" s="3" t="s">
        <v>58</v>
      </c>
      <c r="J766" s="3" t="s">
        <v>59</v>
      </c>
      <c r="K766" s="1" t="str">
        <f t="shared" si="11"/>
        <v>060214.IB</v>
      </c>
      <c r="L766" s="1" t="str">
        <f>[1]!b_info_name(K766)</f>
        <v>06国开14</v>
      </c>
      <c r="M766" t="str">
        <f>[1]!b_info_carrydate(K766)</f>
        <v>2006-07-19</v>
      </c>
      <c r="N766" t="str">
        <f>[1]!b_info_maturitydate(K766)</f>
        <v>2006-10-19</v>
      </c>
      <c r="O766" s="7">
        <f>[1]!b_issue_issueprice(K766)</f>
        <v>99.36</v>
      </c>
      <c r="P766" s="7">
        <f>[1]!b_info_couponrate(K766)</f>
        <v>2.5555</v>
      </c>
      <c r="Q766" t="str">
        <f>[1]!b_info_coupon(K766)</f>
        <v>贴现</v>
      </c>
      <c r="R766">
        <f>[1]!b_info_interestfrequency(K766)</f>
        <v>0</v>
      </c>
      <c r="S766" t="str">
        <f>[1]!b_info_windl2type(K766)</f>
        <v>政策银行债</v>
      </c>
      <c r="T766" s="9">
        <f ca="1">[1]!b_pq_volume(K766,parameter!C$2-10,parameter!C$2,100000000)</f>
        <v>0</v>
      </c>
      <c r="U766" s="7">
        <f ca="1">IF(K766&lt;&gt;"",[1]!b_anal_yield_cnbd(K766,parameter!C$2,1),"")</f>
        <v>0</v>
      </c>
      <c r="V766" t="str">
        <f>[1]!b_info_interesttype(A766)</f>
        <v>固定利率</v>
      </c>
      <c r="W766" t="str">
        <f>[1]!b_info_embeddedopt(A766)</f>
        <v>否</v>
      </c>
    </row>
    <row r="767" spans="1:23">
      <c r="A767" s="3" t="s">
        <v>1589</v>
      </c>
      <c r="B767" s="3" t="s">
        <v>1590</v>
      </c>
      <c r="C767" s="5">
        <v>39190</v>
      </c>
      <c r="D767" s="3"/>
      <c r="E767" s="6">
        <v>0</v>
      </c>
      <c r="F767" s="3"/>
      <c r="G767" s="3"/>
      <c r="H767" s="6">
        <v>3.82</v>
      </c>
      <c r="I767" s="3" t="s">
        <v>58</v>
      </c>
      <c r="J767" s="3" t="s">
        <v>59</v>
      </c>
      <c r="K767" s="1" t="str">
        <f t="shared" si="11"/>
        <v>070205.IB</v>
      </c>
      <c r="L767" s="1" t="str">
        <f>[1]!b_info_name(K767)</f>
        <v>07国开05</v>
      </c>
      <c r="M767" t="str">
        <f>[1]!b_info_carrydate(K767)</f>
        <v>2007-04-24</v>
      </c>
      <c r="N767" t="str">
        <f>[1]!b_info_maturitydate(K767)</f>
        <v>2014-04-24</v>
      </c>
      <c r="O767" s="7">
        <f>[1]!b_issue_issueprice(K767)</f>
        <v>100</v>
      </c>
      <c r="P767" s="7">
        <f>[1]!b_info_couponrate(K767)</f>
        <v>3.82</v>
      </c>
      <c r="Q767" t="str">
        <f>[1]!b_info_coupon(K767)</f>
        <v>附息</v>
      </c>
      <c r="R767">
        <f>[1]!b_info_interestfrequency(K767)</f>
        <v>1</v>
      </c>
      <c r="S767" t="str">
        <f>[1]!b_info_windl2type(K767)</f>
        <v>政策银行债</v>
      </c>
      <c r="T767" s="9">
        <f ca="1">[1]!b_pq_volume(K767,parameter!C$2-10,parameter!C$2,100000000)</f>
        <v>0</v>
      </c>
      <c r="U767" s="7">
        <f ca="1">IF(K767&lt;&gt;"",[1]!b_anal_yield_cnbd(K767,parameter!C$2,1),"")</f>
        <v>0</v>
      </c>
      <c r="V767" t="str">
        <f>[1]!b_info_interesttype(A767)</f>
        <v>固定利率</v>
      </c>
      <c r="W767" t="str">
        <f>[1]!b_info_embeddedopt(A767)</f>
        <v>否</v>
      </c>
    </row>
    <row r="768" spans="1:23">
      <c r="A768" s="3" t="s">
        <v>1591</v>
      </c>
      <c r="B768" s="3" t="s">
        <v>1592</v>
      </c>
      <c r="C768" s="5">
        <v>41926</v>
      </c>
      <c r="D768" s="3"/>
      <c r="E768" s="6">
        <v>0</v>
      </c>
      <c r="F768" s="3"/>
      <c r="G768" s="3"/>
      <c r="H768" s="6">
        <v>2.7</v>
      </c>
      <c r="I768" s="3" t="s">
        <v>62</v>
      </c>
      <c r="J768" s="3" t="s">
        <v>59</v>
      </c>
      <c r="K768" s="1" t="str">
        <f t="shared" si="11"/>
        <v>g16052702.00</v>
      </c>
      <c r="L768" s="1" t="str">
        <f>[1]!b_info_name(K768)</f>
        <v>国开行 4.8215% 2013</v>
      </c>
      <c r="M768" t="str">
        <f>[1]!b_info_carrydate(K768)</f>
        <v>2014-10-14</v>
      </c>
      <c r="N768" t="str">
        <f>[1]!b_info_maturitydate(K768)</f>
        <v>2017-10-14</v>
      </c>
      <c r="O768" s="7">
        <f>[1]!b_issue_issueprice(K768)</f>
        <v>100</v>
      </c>
      <c r="P768" s="7">
        <f>[1]!b_info_couponrate(K768)</f>
        <v>2.7</v>
      </c>
      <c r="Q768" t="str">
        <f>[1]!b_info_coupon(K768)</f>
        <v>附息</v>
      </c>
      <c r="R768">
        <f>[1]!b_info_interestfrequency(K768)</f>
        <v>2</v>
      </c>
      <c r="S768">
        <f>[1]!b_info_windl2type(K768)</f>
        <v>0</v>
      </c>
      <c r="T768" s="9">
        <f ca="1">[1]!b_pq_volume(K768,parameter!C$2-10,parameter!C$2,100000000)</f>
        <v>0</v>
      </c>
      <c r="U768" s="7">
        <f ca="1">IF(K768&lt;&gt;"",[1]!b_anal_yield_cnbd(K768,parameter!C$2,1),"")</f>
        <v>0</v>
      </c>
      <c r="V768" t="str">
        <f>[1]!b_info_interesttype(A768)</f>
        <v>固定利率</v>
      </c>
      <c r="W768" t="str">
        <f>[1]!b_info_embeddedopt(A768)</f>
        <v>否</v>
      </c>
    </row>
    <row r="769" spans="1:23">
      <c r="A769" s="3" t="s">
        <v>1593</v>
      </c>
      <c r="B769" s="3" t="s">
        <v>61</v>
      </c>
      <c r="C769" s="5">
        <v>40983</v>
      </c>
      <c r="D769" s="3"/>
      <c r="E769" s="6">
        <v>0</v>
      </c>
      <c r="F769" s="3"/>
      <c r="G769" s="3"/>
      <c r="H769" s="6">
        <v>2.45</v>
      </c>
      <c r="I769" s="3" t="s">
        <v>62</v>
      </c>
      <c r="J769" s="3" t="s">
        <v>59</v>
      </c>
      <c r="K769" s="1" t="str">
        <f t="shared" si="11"/>
        <v>CDBHC12016.CMU</v>
      </c>
      <c r="L769" s="1" t="str">
        <f>[1]!b_info_name(K769)</f>
        <v>国开行存款证2013</v>
      </c>
      <c r="M769" t="str">
        <f>[1]!b_info_carrydate(K769)</f>
        <v>2012-03-15</v>
      </c>
      <c r="N769" t="str">
        <f>[1]!b_info_maturitydate(K769)</f>
        <v>2013-03-15</v>
      </c>
      <c r="O769" s="7">
        <f>[1]!b_issue_issueprice(K769)</f>
        <v>100</v>
      </c>
      <c r="P769" s="7">
        <f>[1]!b_info_couponrate(K769)</f>
        <v>2.45</v>
      </c>
      <c r="Q769" t="str">
        <f>[1]!b_info_coupon(K769)</f>
        <v>附息</v>
      </c>
      <c r="R769">
        <f>[1]!b_info_interestfrequency(K769)</f>
        <v>2</v>
      </c>
      <c r="S769">
        <f>[1]!b_info_windl2type(K769)</f>
        <v>0</v>
      </c>
      <c r="T769" s="9">
        <f ca="1">[1]!b_pq_volume(K769,parameter!C$2-10,parameter!C$2,100000000)</f>
        <v>0</v>
      </c>
      <c r="U769" s="7">
        <f ca="1">IF(K769&lt;&gt;"",[1]!b_anal_yield_cnbd(K769,parameter!C$2,1),"")</f>
        <v>0</v>
      </c>
      <c r="V769" t="str">
        <f>[1]!b_info_interesttype(A769)</f>
        <v>固定利率</v>
      </c>
      <c r="W769" t="str">
        <f>[1]!b_info_embeddedopt(A769)</f>
        <v>否</v>
      </c>
    </row>
    <row r="770" spans="1:23">
      <c r="A770" s="3" t="s">
        <v>1594</v>
      </c>
      <c r="B770" s="3" t="s">
        <v>1595</v>
      </c>
      <c r="C770" s="5">
        <v>41233</v>
      </c>
      <c r="D770" s="3"/>
      <c r="E770" s="6">
        <v>0</v>
      </c>
      <c r="F770" s="3"/>
      <c r="G770" s="3"/>
      <c r="H770" s="6">
        <v>3.25</v>
      </c>
      <c r="I770" s="3" t="s">
        <v>58</v>
      </c>
      <c r="J770" s="3" t="s">
        <v>59</v>
      </c>
      <c r="K770" s="1" t="str">
        <f t="shared" si="11"/>
        <v>120245.IB</v>
      </c>
      <c r="L770" s="1" t="str">
        <f>[1]!b_info_name(K770)</f>
        <v>12国开45</v>
      </c>
      <c r="M770" t="str">
        <f>[1]!b_info_carrydate(K770)</f>
        <v>2012-11-22</v>
      </c>
      <c r="N770" t="str">
        <f>[1]!b_info_maturitydate(K770)</f>
        <v>2013-11-22</v>
      </c>
      <c r="O770" s="7">
        <f>[1]!b_issue_issueprice(K770)</f>
        <v>100</v>
      </c>
      <c r="P770" s="7">
        <f>[1]!b_info_couponrate(K770)</f>
        <v>3.25</v>
      </c>
      <c r="Q770" t="str">
        <f>[1]!b_info_coupon(K770)</f>
        <v>到期一次还本付息</v>
      </c>
      <c r="R770">
        <f>[1]!b_info_interestfrequency(K770)</f>
        <v>0</v>
      </c>
      <c r="S770" t="str">
        <f>[1]!b_info_windl2type(K770)</f>
        <v>政策银行债</v>
      </c>
      <c r="T770" s="9">
        <f ca="1">[1]!b_pq_volume(K770,parameter!C$2-10,parameter!C$2,100000000)</f>
        <v>0</v>
      </c>
      <c r="U770" s="7">
        <f ca="1">IF(K770&lt;&gt;"",[1]!b_anal_yield_cnbd(K770,parameter!C$2,1),"")</f>
        <v>0</v>
      </c>
      <c r="V770" t="str">
        <f>[1]!b_info_interesttype(A770)</f>
        <v>固定利率</v>
      </c>
      <c r="W770" t="str">
        <f>[1]!b_info_embeddedopt(A770)</f>
        <v>否</v>
      </c>
    </row>
    <row r="771" spans="1:23">
      <c r="A771" s="3" t="s">
        <v>1596</v>
      </c>
      <c r="B771" s="3" t="s">
        <v>1597</v>
      </c>
      <c r="C771" s="5">
        <v>39057</v>
      </c>
      <c r="D771" s="3"/>
      <c r="E771" s="6">
        <v>0</v>
      </c>
      <c r="F771" s="3"/>
      <c r="G771" s="3"/>
      <c r="H771" s="6">
        <v>2.89</v>
      </c>
      <c r="I771" s="3" t="s">
        <v>58</v>
      </c>
      <c r="J771" s="3" t="s">
        <v>59</v>
      </c>
      <c r="K771" s="1" t="str">
        <f t="shared" si="11"/>
        <v>060231.IB</v>
      </c>
      <c r="L771" s="1" t="str">
        <f>[1]!b_info_name(K771)</f>
        <v>06国开31</v>
      </c>
      <c r="M771" t="str">
        <f>[1]!b_info_carrydate(K771)</f>
        <v>2006-12-20</v>
      </c>
      <c r="N771" t="str">
        <f>[1]!b_info_maturitydate(K771)</f>
        <v>2008-12-20</v>
      </c>
      <c r="O771" s="7">
        <f>[1]!b_issue_issueprice(K771)</f>
        <v>100</v>
      </c>
      <c r="P771" s="7">
        <f>[1]!b_info_couponrate(K771)</f>
        <v>2.89</v>
      </c>
      <c r="Q771" t="str">
        <f>[1]!b_info_coupon(K771)</f>
        <v>附息</v>
      </c>
      <c r="R771">
        <f>[1]!b_info_interestfrequency(K771)</f>
        <v>1</v>
      </c>
      <c r="S771" t="str">
        <f>[1]!b_info_windl2type(K771)</f>
        <v>政策银行债</v>
      </c>
      <c r="T771" s="9">
        <f ca="1">[1]!b_pq_volume(K771,parameter!C$2-10,parameter!C$2,100000000)</f>
        <v>0</v>
      </c>
      <c r="U771" s="7">
        <f ca="1">IF(K771&lt;&gt;"",[1]!b_anal_yield_cnbd(K771,parameter!C$2,1),"")</f>
        <v>0</v>
      </c>
      <c r="V771" t="str">
        <f>[1]!b_info_interesttype(A771)</f>
        <v>固定利率</v>
      </c>
      <c r="W771" t="str">
        <f>[1]!b_info_embeddedopt(A771)</f>
        <v>否</v>
      </c>
    </row>
    <row r="772" spans="1:23">
      <c r="A772" s="3" t="s">
        <v>1598</v>
      </c>
      <c r="B772" s="3" t="s">
        <v>1599</v>
      </c>
      <c r="C772" s="5">
        <v>41856</v>
      </c>
      <c r="D772" s="3"/>
      <c r="E772" s="6">
        <v>0</v>
      </c>
      <c r="F772" s="3"/>
      <c r="G772" s="3"/>
      <c r="H772" s="6">
        <v>5.1</v>
      </c>
      <c r="I772" s="3" t="s">
        <v>58</v>
      </c>
      <c r="J772" s="3" t="s">
        <v>59</v>
      </c>
      <c r="K772" s="1" t="str">
        <f t="shared" si="11"/>
        <v>140221.IB</v>
      </c>
      <c r="L772" s="1" t="str">
        <f>[1]!b_info_name(K772)</f>
        <v>14国开21</v>
      </c>
      <c r="M772" t="str">
        <f>[1]!b_info_carrydate(K772)</f>
        <v>2014-08-07</v>
      </c>
      <c r="N772" t="str">
        <f>[1]!b_info_maturitydate(K772)</f>
        <v>2021-08-07</v>
      </c>
      <c r="O772" s="7">
        <f>[1]!b_issue_issueprice(K772)</f>
        <v>100</v>
      </c>
      <c r="P772" s="7">
        <f>[1]!b_info_couponrate(K772)</f>
        <v>5.1</v>
      </c>
      <c r="Q772" t="str">
        <f>[1]!b_info_coupon(K772)</f>
        <v>附息</v>
      </c>
      <c r="R772">
        <f>[1]!b_info_interestfrequency(K772)</f>
        <v>1</v>
      </c>
      <c r="S772" t="str">
        <f>[1]!b_info_windl2type(K772)</f>
        <v>政策银行债</v>
      </c>
      <c r="T772" s="9">
        <f ca="1">[1]!b_pq_volume(K772,parameter!C$2-10,parameter!C$2,100000000)</f>
        <v>0</v>
      </c>
      <c r="U772" s="7">
        <f ca="1">IF(K772&lt;&gt;"",[1]!b_anal_yield_cnbd(K772,parameter!C$2,1),"")</f>
        <v>0</v>
      </c>
      <c r="V772" t="str">
        <f>[1]!b_info_interesttype(A772)</f>
        <v>固定利率</v>
      </c>
      <c r="W772" t="str">
        <f>[1]!b_info_embeddedopt(A772)</f>
        <v>否</v>
      </c>
    </row>
    <row r="773" spans="1:23">
      <c r="A773" s="3" t="s">
        <v>1600</v>
      </c>
      <c r="B773" s="3" t="s">
        <v>1601</v>
      </c>
      <c r="C773" s="5">
        <v>40696</v>
      </c>
      <c r="D773" s="3"/>
      <c r="E773" s="6">
        <v>0</v>
      </c>
      <c r="F773" s="3"/>
      <c r="G773" s="3"/>
      <c r="H773" s="6">
        <v>2.3</v>
      </c>
      <c r="I773" s="3" t="s">
        <v>58</v>
      </c>
      <c r="J773" s="3" t="s">
        <v>59</v>
      </c>
      <c r="K773" s="1" t="str">
        <f t="shared" si="11"/>
        <v>110237.IB</v>
      </c>
      <c r="L773" s="1" t="str">
        <f>[1]!b_info_name(K773)</f>
        <v>11国开37</v>
      </c>
      <c r="M773" t="str">
        <f>[1]!b_info_carrydate(K773)</f>
        <v>2011-06-09</v>
      </c>
      <c r="N773" t="str">
        <f>[1]!b_info_maturitydate(K773)</f>
        <v>2018-06-09</v>
      </c>
      <c r="O773" s="7">
        <f>[1]!b_issue_issueprice(K773)</f>
        <v>100</v>
      </c>
      <c r="P773" s="7">
        <f>[1]!b_info_couponrate(K773)</f>
        <v>4.05</v>
      </c>
      <c r="Q773" t="str">
        <f>[1]!b_info_coupon(K773)</f>
        <v>附息</v>
      </c>
      <c r="R773">
        <f>[1]!b_info_interestfrequency(K773)</f>
        <v>4</v>
      </c>
      <c r="S773" t="str">
        <f>[1]!b_info_windl2type(K773)</f>
        <v>政策银行债</v>
      </c>
      <c r="T773" s="9">
        <f ca="1">[1]!b_pq_volume(K773,parameter!C$2-10,parameter!C$2,100000000)</f>
        <v>0</v>
      </c>
      <c r="U773" s="7">
        <f ca="1">IF(K773&lt;&gt;"",[1]!b_anal_yield_cnbd(K773,parameter!C$2,1),"")</f>
        <v>0</v>
      </c>
      <c r="V773" t="str">
        <f>[1]!b_info_interesttype(A773)</f>
        <v>浮动利率</v>
      </c>
      <c r="W773" t="str">
        <f>[1]!b_info_embeddedopt(A773)</f>
        <v>是</v>
      </c>
    </row>
    <row r="774" spans="1:23">
      <c r="A774" s="3" t="s">
        <v>1602</v>
      </c>
      <c r="B774" s="3" t="s">
        <v>1603</v>
      </c>
      <c r="C774" s="5">
        <v>39036</v>
      </c>
      <c r="D774" s="3"/>
      <c r="E774" s="6">
        <v>0</v>
      </c>
      <c r="F774" s="3"/>
      <c r="G774" s="3"/>
      <c r="H774" s="6">
        <v>3.21</v>
      </c>
      <c r="I774" s="3" t="s">
        <v>58</v>
      </c>
      <c r="J774" s="3" t="s">
        <v>59</v>
      </c>
      <c r="K774" s="1" t="str">
        <f t="shared" ref="K774:K837" si="12">A774</f>
        <v>060229.IB</v>
      </c>
      <c r="L774" s="1" t="str">
        <f>[1]!b_info_name(K774)</f>
        <v>06国开29</v>
      </c>
      <c r="M774" t="str">
        <f>[1]!b_info_carrydate(K774)</f>
        <v>2006-11-22</v>
      </c>
      <c r="N774" t="str">
        <f>[1]!b_info_maturitydate(K774)</f>
        <v>2013-11-22</v>
      </c>
      <c r="O774" s="7">
        <f>[1]!b_issue_issueprice(K774)</f>
        <v>100</v>
      </c>
      <c r="P774" s="7">
        <f>[1]!b_info_couponrate(K774)</f>
        <v>3.21</v>
      </c>
      <c r="Q774" t="str">
        <f>[1]!b_info_coupon(K774)</f>
        <v>附息</v>
      </c>
      <c r="R774">
        <f>[1]!b_info_interestfrequency(K774)</f>
        <v>1</v>
      </c>
      <c r="S774" t="str">
        <f>[1]!b_info_windl2type(K774)</f>
        <v>政策银行债</v>
      </c>
      <c r="T774" s="9">
        <f ca="1">[1]!b_pq_volume(K774,parameter!C$2-10,parameter!C$2,100000000)</f>
        <v>0</v>
      </c>
      <c r="U774" s="7">
        <f ca="1">IF(K774&lt;&gt;"",[1]!b_anal_yield_cnbd(K774,parameter!C$2,1),"")</f>
        <v>0</v>
      </c>
      <c r="V774" t="str">
        <f>[1]!b_info_interesttype(A774)</f>
        <v>固定利率</v>
      </c>
      <c r="W774" t="str">
        <f>[1]!b_info_embeddedopt(A774)</f>
        <v>否</v>
      </c>
    </row>
    <row r="775" spans="1:23">
      <c r="A775" s="3" t="s">
        <v>1604</v>
      </c>
      <c r="B775" s="3" t="s">
        <v>1605</v>
      </c>
      <c r="C775" s="5">
        <v>40114</v>
      </c>
      <c r="D775" s="3" t="s">
        <v>1606</v>
      </c>
      <c r="E775" s="6">
        <v>400</v>
      </c>
      <c r="F775" s="3"/>
      <c r="G775" s="3"/>
      <c r="H775" s="6">
        <v>4.8</v>
      </c>
      <c r="I775" s="3" t="s">
        <v>58</v>
      </c>
      <c r="J775" s="3" t="s">
        <v>59</v>
      </c>
      <c r="K775" s="1" t="str">
        <f t="shared" si="12"/>
        <v>090219.IB</v>
      </c>
      <c r="L775" s="1" t="str">
        <f>[1]!b_info_name(K775)</f>
        <v>09国开19</v>
      </c>
      <c r="M775" t="str">
        <f>[1]!b_info_carrydate(K775)</f>
        <v>2009-11-04</v>
      </c>
      <c r="N775" t="str">
        <f>[1]!b_info_maturitydate(K775)</f>
        <v>2029-11-04</v>
      </c>
      <c r="O775" s="7">
        <f>[1]!b_issue_issueprice(K775)</f>
        <v>100</v>
      </c>
      <c r="P775" s="7">
        <f>[1]!b_info_couponrate(K775)</f>
        <v>4.8</v>
      </c>
      <c r="Q775" t="str">
        <f>[1]!b_info_coupon(K775)</f>
        <v>附息</v>
      </c>
      <c r="R775">
        <f>[1]!b_info_interestfrequency(K775)</f>
        <v>2</v>
      </c>
      <c r="S775" t="str">
        <f>[1]!b_info_windl2type(K775)</f>
        <v>政策银行债</v>
      </c>
      <c r="T775" s="9">
        <f ca="1">[1]!b_pq_volume(K775,parameter!C$2-10,parameter!C$2,100000000)</f>
        <v>1</v>
      </c>
      <c r="U775" s="7">
        <f ca="1">IF(K775&lt;&gt;"",[1]!b_anal_yield_cnbd(K775,parameter!C$2,1),"")</f>
        <v>2.7882</v>
      </c>
      <c r="V775" t="str">
        <f>[1]!b_info_interesttype(A775)</f>
        <v>固定利率</v>
      </c>
      <c r="W775" t="str">
        <f>[1]!b_info_embeddedopt(A775)</f>
        <v>否</v>
      </c>
    </row>
    <row r="776" spans="1:23">
      <c r="A776" s="3" t="s">
        <v>1607</v>
      </c>
      <c r="B776" s="3" t="s">
        <v>1608</v>
      </c>
      <c r="C776" s="5">
        <v>42342</v>
      </c>
      <c r="D776" s="3"/>
      <c r="E776" s="6">
        <v>0</v>
      </c>
      <c r="F776" s="3" t="s">
        <v>76</v>
      </c>
      <c r="G776" s="3"/>
      <c r="H776" s="6">
        <v>3.94</v>
      </c>
      <c r="I776" s="3" t="s">
        <v>77</v>
      </c>
      <c r="J776" s="3" t="s">
        <v>59</v>
      </c>
      <c r="K776" s="1" t="str">
        <f t="shared" si="12"/>
        <v>1589339.IB</v>
      </c>
      <c r="L776" s="1" t="str">
        <f>[1]!b_info_name(K776)</f>
        <v>15开元10A3</v>
      </c>
      <c r="M776" t="str">
        <f>[1]!b_info_carrydate(K776)</f>
        <v>2015-12-11</v>
      </c>
      <c r="N776" t="str">
        <f>[1]!b_info_maturitydate(K776)</f>
        <v>2017-10-12</v>
      </c>
      <c r="O776" s="7">
        <f>[1]!b_issue_issueprice(K776)</f>
        <v>100</v>
      </c>
      <c r="P776" s="7">
        <f>[1]!b_info_couponrate(K776)</f>
        <v>3.94</v>
      </c>
      <c r="Q776" t="str">
        <f>[1]!b_info_coupon(K776)</f>
        <v>附息</v>
      </c>
      <c r="R776">
        <f>[1]!b_info_interestfrequency(K776)</f>
        <v>4</v>
      </c>
      <c r="S776" t="str">
        <f>[1]!b_info_windl2type(K776)</f>
        <v>银保监会主管ABS</v>
      </c>
      <c r="T776" s="9">
        <f ca="1">[1]!b_pq_volume(K776,parameter!C$2-10,parameter!C$2,100000000)</f>
        <v>0</v>
      </c>
      <c r="U776" s="7">
        <f ca="1">IF(K776&lt;&gt;"",[1]!b_anal_yield_cnbd(K776,parameter!C$2,1),"")</f>
        <v>0</v>
      </c>
      <c r="V776" t="str">
        <f>[1]!b_info_interesttype(A776)</f>
        <v>浮动利率</v>
      </c>
      <c r="W776" t="str">
        <f>[1]!b_info_embeddedopt(A776)</f>
        <v>否</v>
      </c>
    </row>
    <row r="777" spans="1:23">
      <c r="A777" s="3" t="s">
        <v>1609</v>
      </c>
      <c r="B777" s="3" t="s">
        <v>1610</v>
      </c>
      <c r="C777" s="5">
        <v>38560</v>
      </c>
      <c r="D777" s="3"/>
      <c r="E777" s="6">
        <v>0</v>
      </c>
      <c r="F777" s="3"/>
      <c r="G777" s="3"/>
      <c r="H777" s="6">
        <v>3.42</v>
      </c>
      <c r="I777" s="3" t="s">
        <v>58</v>
      </c>
      <c r="J777" s="3" t="s">
        <v>59</v>
      </c>
      <c r="K777" s="1" t="str">
        <f t="shared" si="12"/>
        <v>050214.IB</v>
      </c>
      <c r="L777" s="1" t="str">
        <f>[1]!b_info_name(K777)</f>
        <v>05国开14</v>
      </c>
      <c r="M777" t="str">
        <f>[1]!b_info_carrydate(K777)</f>
        <v>2005-08-02</v>
      </c>
      <c r="N777" t="str">
        <f>[1]!b_info_maturitydate(K777)</f>
        <v>2015-08-02</v>
      </c>
      <c r="O777" s="7">
        <f>[1]!b_issue_issueprice(K777)</f>
        <v>100</v>
      </c>
      <c r="P777" s="7">
        <f>[1]!b_info_couponrate(K777)</f>
        <v>3.42</v>
      </c>
      <c r="Q777" t="str">
        <f>[1]!b_info_coupon(K777)</f>
        <v>附息</v>
      </c>
      <c r="R777">
        <f>[1]!b_info_interestfrequency(K777)</f>
        <v>1</v>
      </c>
      <c r="S777" t="str">
        <f>[1]!b_info_windl2type(K777)</f>
        <v>政策银行债</v>
      </c>
      <c r="T777" s="9">
        <f ca="1">[1]!b_pq_volume(K777,parameter!C$2-10,parameter!C$2,100000000)</f>
        <v>0</v>
      </c>
      <c r="U777" s="7">
        <f ca="1">IF(K777&lt;&gt;"",[1]!b_anal_yield_cnbd(K777,parameter!C$2,1),"")</f>
        <v>0</v>
      </c>
      <c r="V777" t="str">
        <f>[1]!b_info_interesttype(A777)</f>
        <v>固定利率</v>
      </c>
      <c r="W777" t="str">
        <f>[1]!b_info_embeddedopt(A777)</f>
        <v>否</v>
      </c>
    </row>
    <row r="778" spans="1:23">
      <c r="A778" s="3" t="s">
        <v>1611</v>
      </c>
      <c r="B778" s="3" t="s">
        <v>1612</v>
      </c>
      <c r="C778" s="5">
        <v>43308</v>
      </c>
      <c r="D778" s="3"/>
      <c r="E778" s="6">
        <v>0</v>
      </c>
      <c r="F778" s="3"/>
      <c r="G778" s="3"/>
      <c r="H778" s="6">
        <v>3.87</v>
      </c>
      <c r="I778" s="3" t="s">
        <v>58</v>
      </c>
      <c r="J778" s="3" t="s">
        <v>59</v>
      </c>
      <c r="K778" s="1" t="str">
        <f t="shared" si="12"/>
        <v>018008.SH</v>
      </c>
      <c r="L778" s="1" t="str">
        <f>[1]!b_info_name(K778)</f>
        <v>国开1802</v>
      </c>
      <c r="M778" t="str">
        <f>[1]!b_info_carrydate(K778)</f>
        <v>2018-08-01</v>
      </c>
      <c r="N778" t="str">
        <f>[1]!b_info_maturitydate(K778)</f>
        <v>2023-08-01</v>
      </c>
      <c r="O778" s="7">
        <f>[1]!b_issue_issueprice(K778)</f>
        <v>100</v>
      </c>
      <c r="P778" s="7">
        <f>[1]!b_info_couponrate(K778)</f>
        <v>3.87</v>
      </c>
      <c r="Q778" t="str">
        <f>[1]!b_info_coupon(K778)</f>
        <v>附息</v>
      </c>
      <c r="R778">
        <f>[1]!b_info_interestfrequency(K778)</f>
        <v>1</v>
      </c>
      <c r="S778" t="str">
        <f>[1]!b_info_windl2type(K778)</f>
        <v>政策银行债</v>
      </c>
      <c r="T778" s="9">
        <f ca="1">[1]!b_pq_volume(K778,parameter!C$2-10,parameter!C$2,100000000)</f>
        <v>0</v>
      </c>
      <c r="U778" s="7">
        <f ca="1">IF(K778&lt;&gt;"",[1]!b_anal_yield_cnbd(K778,parameter!C$2,1),"")</f>
        <v>0</v>
      </c>
      <c r="V778" t="str">
        <f>[1]!b_info_interesttype(A778)</f>
        <v>固定利率</v>
      </c>
      <c r="W778" t="str">
        <f>[1]!b_info_embeddedopt(A778)</f>
        <v>否</v>
      </c>
    </row>
    <row r="779" spans="1:23">
      <c r="A779" s="3" t="s">
        <v>1613</v>
      </c>
      <c r="B779" s="3" t="s">
        <v>1614</v>
      </c>
      <c r="C779" s="5">
        <v>43871</v>
      </c>
      <c r="D779" s="3"/>
      <c r="E779" s="6">
        <v>0</v>
      </c>
      <c r="F779" s="3"/>
      <c r="G779" s="3"/>
      <c r="H779" s="6">
        <v>2.8</v>
      </c>
      <c r="I779" s="3" t="s">
        <v>62</v>
      </c>
      <c r="J779" s="3" t="s">
        <v>59</v>
      </c>
      <c r="K779" s="1" t="str">
        <f t="shared" si="12"/>
        <v>CDBHC20001.CMU</v>
      </c>
      <c r="L779" s="1" t="str">
        <f>[1]!b_info_name(K779)</f>
        <v>开发银行 2.8% C2021</v>
      </c>
      <c r="M779" t="str">
        <f>[1]!b_info_carrydate(K779)</f>
        <v>2020-02-10</v>
      </c>
      <c r="N779" t="str">
        <f>[1]!b_info_maturitydate(K779)</f>
        <v>2021-02-10</v>
      </c>
      <c r="O779" s="7">
        <f>[1]!b_issue_issueprice(K779)</f>
        <v>100</v>
      </c>
      <c r="P779" s="7">
        <f>[1]!b_info_couponrate(K779)</f>
        <v>2.8</v>
      </c>
      <c r="Q779" t="str">
        <f>[1]!b_info_coupon(K779)</f>
        <v>到期一次还本付息</v>
      </c>
      <c r="R779">
        <f>[1]!b_info_interestfrequency(K779)</f>
        <v>0</v>
      </c>
      <c r="S779">
        <f>[1]!b_info_windl2type(K779)</f>
        <v>0</v>
      </c>
      <c r="T779" s="9">
        <f ca="1">[1]!b_pq_volume(K779,parameter!C$2-10,parameter!C$2,100000000)</f>
        <v>0</v>
      </c>
      <c r="U779" s="7">
        <f ca="1">IF(K779&lt;&gt;"",[1]!b_anal_yield_cnbd(K779,parameter!C$2,1),"")</f>
        <v>0</v>
      </c>
      <c r="V779" t="str">
        <f>[1]!b_info_interesttype(A779)</f>
        <v>固定利率</v>
      </c>
      <c r="W779" t="str">
        <f>[1]!b_info_embeddedopt(A779)</f>
        <v>否</v>
      </c>
    </row>
    <row r="780" spans="1:23">
      <c r="A780" s="3" t="s">
        <v>1615</v>
      </c>
      <c r="B780" s="3" t="s">
        <v>1616</v>
      </c>
      <c r="C780" s="5">
        <v>41366</v>
      </c>
      <c r="D780" s="3"/>
      <c r="E780" s="6">
        <v>0</v>
      </c>
      <c r="F780" s="3"/>
      <c r="G780" s="3"/>
      <c r="H780" s="6">
        <v>4.92</v>
      </c>
      <c r="I780" s="3" t="s">
        <v>58</v>
      </c>
      <c r="J780" s="3" t="s">
        <v>59</v>
      </c>
      <c r="K780" s="1" t="str">
        <f t="shared" si="12"/>
        <v>130214.IB</v>
      </c>
      <c r="L780" s="1" t="str">
        <f>[1]!b_info_name(K780)</f>
        <v>13国开14</v>
      </c>
      <c r="M780" t="str">
        <f>[1]!b_info_carrydate(K780)</f>
        <v>2013-04-08</v>
      </c>
      <c r="N780" t="str">
        <f>[1]!b_info_maturitydate(K780)</f>
        <v>2014-04-08</v>
      </c>
      <c r="O780" s="7">
        <f>[1]!b_issue_issueprice(K780)</f>
        <v>100</v>
      </c>
      <c r="P780" s="7">
        <f>[1]!b_info_couponrate(K780)</f>
        <v>3.23</v>
      </c>
      <c r="Q780" t="str">
        <f>[1]!b_info_coupon(K780)</f>
        <v>附息</v>
      </c>
      <c r="R780">
        <f>[1]!b_info_interestfrequency(K780)</f>
        <v>4</v>
      </c>
      <c r="S780" t="str">
        <f>[1]!b_info_windl2type(K780)</f>
        <v>政策银行债</v>
      </c>
      <c r="T780" s="9">
        <f ca="1">[1]!b_pq_volume(K780,parameter!C$2-10,parameter!C$2,100000000)</f>
        <v>0</v>
      </c>
      <c r="U780" s="7">
        <f ca="1">IF(K780&lt;&gt;"",[1]!b_anal_yield_cnbd(K780,parameter!C$2,1),"")</f>
        <v>0</v>
      </c>
      <c r="V780" t="str">
        <f>[1]!b_info_interesttype(A780)</f>
        <v>浮动利率</v>
      </c>
      <c r="W780" t="str">
        <f>[1]!b_info_embeddedopt(A780)</f>
        <v>否</v>
      </c>
    </row>
    <row r="781" spans="1:23">
      <c r="A781" s="3" t="s">
        <v>1617</v>
      </c>
      <c r="B781" s="3" t="s">
        <v>1618</v>
      </c>
      <c r="C781" s="5">
        <v>41464</v>
      </c>
      <c r="D781" s="3"/>
      <c r="E781" s="6">
        <v>0</v>
      </c>
      <c r="F781" s="3"/>
      <c r="G781" s="3"/>
      <c r="H781" s="6">
        <v>4.85</v>
      </c>
      <c r="I781" s="3" t="s">
        <v>58</v>
      </c>
      <c r="J781" s="3" t="s">
        <v>59</v>
      </c>
      <c r="K781" s="1" t="str">
        <f t="shared" si="12"/>
        <v>130232.IB</v>
      </c>
      <c r="L781" s="1" t="str">
        <f>[1]!b_info_name(K781)</f>
        <v>13国开32</v>
      </c>
      <c r="M781" t="str">
        <f>[1]!b_info_carrydate(K781)</f>
        <v>2013-07-23</v>
      </c>
      <c r="N781" t="str">
        <f>[1]!b_info_maturitydate(K781)</f>
        <v>2014-07-23</v>
      </c>
      <c r="O781" s="7">
        <f>[1]!b_issue_issueprice(K781)</f>
        <v>100</v>
      </c>
      <c r="P781" s="7">
        <f>[1]!b_info_couponrate(K781)</f>
        <v>4.37</v>
      </c>
      <c r="Q781" t="str">
        <f>[1]!b_info_coupon(K781)</f>
        <v>附息</v>
      </c>
      <c r="R781">
        <f>[1]!b_info_interestfrequency(K781)</f>
        <v>4</v>
      </c>
      <c r="S781" t="str">
        <f>[1]!b_info_windl2type(K781)</f>
        <v>政策银行债</v>
      </c>
      <c r="T781" s="9">
        <f ca="1">[1]!b_pq_volume(K781,parameter!C$2-10,parameter!C$2,100000000)</f>
        <v>0</v>
      </c>
      <c r="U781" s="7">
        <f ca="1">IF(K781&lt;&gt;"",[1]!b_anal_yield_cnbd(K781,parameter!C$2,1),"")</f>
        <v>0</v>
      </c>
      <c r="V781" t="str">
        <f>[1]!b_info_interesttype(A781)</f>
        <v>浮动利率</v>
      </c>
      <c r="W781" t="str">
        <f>[1]!b_info_embeddedopt(A781)</f>
        <v>否</v>
      </c>
    </row>
    <row r="782" spans="1:23">
      <c r="A782" s="3" t="s">
        <v>1619</v>
      </c>
      <c r="B782" s="3" t="s">
        <v>1620</v>
      </c>
      <c r="C782" s="5">
        <v>44162</v>
      </c>
      <c r="D782" s="3" t="s">
        <v>1621</v>
      </c>
      <c r="E782" s="6">
        <v>37</v>
      </c>
      <c r="F782" s="3"/>
      <c r="G782" s="3"/>
      <c r="H782" s="6">
        <v>3.23</v>
      </c>
      <c r="I782" s="3" t="s">
        <v>62</v>
      </c>
      <c r="J782" s="3" t="s">
        <v>59</v>
      </c>
      <c r="K782" s="1" t="str">
        <f t="shared" si="12"/>
        <v>OAUB.SG</v>
      </c>
      <c r="L782" s="1" t="str">
        <f>[1]!b_info_name(K782)</f>
        <v>开发银行 3.23% N20251127</v>
      </c>
      <c r="M782" t="str">
        <f>[1]!b_info_carrydate(K782)</f>
        <v>2020-11-27</v>
      </c>
      <c r="N782" t="str">
        <f>[1]!b_info_maturitydate(K782)</f>
        <v>2025-11-27</v>
      </c>
      <c r="O782" s="7">
        <f>[1]!b_issue_issueprice(K782)</f>
        <v>100</v>
      </c>
      <c r="P782" s="7">
        <f>[1]!b_info_couponrate(K782)</f>
        <v>3.23</v>
      </c>
      <c r="Q782" t="str">
        <f>[1]!b_info_coupon(K782)</f>
        <v>附息</v>
      </c>
      <c r="R782">
        <f>[1]!b_info_interestfrequency(K782)</f>
        <v>2</v>
      </c>
      <c r="S782">
        <f>[1]!b_info_windl2type(K782)</f>
        <v>0</v>
      </c>
      <c r="T782" s="9">
        <f ca="1">[1]!b_pq_volume(K782,parameter!C$2-10,parameter!C$2,100000000)</f>
        <v>0</v>
      </c>
      <c r="U782" s="7">
        <f ca="1">IF(K782&lt;&gt;"",[1]!b_anal_yield_cnbd(K782,parameter!C$2,1),"")</f>
        <v>2.8145</v>
      </c>
      <c r="V782" t="str">
        <f>[1]!b_info_interesttype(A782)</f>
        <v>固定利率</v>
      </c>
      <c r="W782" t="str">
        <f>[1]!b_info_embeddedopt(A782)</f>
        <v>否</v>
      </c>
    </row>
    <row r="783" spans="1:23">
      <c r="A783" s="3" t="s">
        <v>1622</v>
      </c>
      <c r="B783" s="3" t="s">
        <v>1623</v>
      </c>
      <c r="C783" s="5">
        <v>39314</v>
      </c>
      <c r="D783" s="3"/>
      <c r="E783" s="6">
        <v>0</v>
      </c>
      <c r="F783" s="3"/>
      <c r="G783" s="3"/>
      <c r="H783" s="6">
        <v>3.25</v>
      </c>
      <c r="I783" s="3" t="s">
        <v>58</v>
      </c>
      <c r="J783" s="3" t="s">
        <v>59</v>
      </c>
      <c r="K783" s="1" t="str">
        <f t="shared" si="12"/>
        <v>070217.IB</v>
      </c>
      <c r="L783" s="1" t="str">
        <f>[1]!b_info_name(K783)</f>
        <v>07国开17</v>
      </c>
      <c r="M783" t="str">
        <f>[1]!b_info_carrydate(K783)</f>
        <v>2007-08-28</v>
      </c>
      <c r="N783" t="str">
        <f>[1]!b_info_maturitydate(K783)</f>
        <v>2008-08-28</v>
      </c>
      <c r="O783" s="7">
        <f>[1]!b_issue_issueprice(K783)</f>
        <v>100</v>
      </c>
      <c r="P783" s="7">
        <f>[1]!b_info_couponrate(K783)</f>
        <v>3.25</v>
      </c>
      <c r="Q783" t="str">
        <f>[1]!b_info_coupon(K783)</f>
        <v>到期一次还本付息</v>
      </c>
      <c r="R783">
        <f>[1]!b_info_interestfrequency(K783)</f>
        <v>0</v>
      </c>
      <c r="S783" t="str">
        <f>[1]!b_info_windl2type(K783)</f>
        <v>政策银行债</v>
      </c>
      <c r="T783" s="9">
        <f ca="1">[1]!b_pq_volume(K783,parameter!C$2-10,parameter!C$2,100000000)</f>
        <v>0</v>
      </c>
      <c r="U783" s="7">
        <f ca="1">IF(K783&lt;&gt;"",[1]!b_anal_yield_cnbd(K783,parameter!C$2,1),"")</f>
        <v>0</v>
      </c>
      <c r="V783" t="str">
        <f>[1]!b_info_interesttype(A783)</f>
        <v>固定利率</v>
      </c>
      <c r="W783" t="str">
        <f>[1]!b_info_embeddedopt(A783)</f>
        <v>否</v>
      </c>
    </row>
    <row r="784" spans="1:23">
      <c r="A784" s="3" t="s">
        <v>1624</v>
      </c>
      <c r="B784" s="3" t="s">
        <v>1625</v>
      </c>
      <c r="C784" s="5">
        <v>41985</v>
      </c>
      <c r="D784" s="3"/>
      <c r="E784" s="6">
        <v>0</v>
      </c>
      <c r="F784" s="3" t="s">
        <v>76</v>
      </c>
      <c r="G784" s="3"/>
      <c r="H784" s="6">
        <v>3.75</v>
      </c>
      <c r="I784" s="3" t="s">
        <v>77</v>
      </c>
      <c r="J784" s="3" t="s">
        <v>59</v>
      </c>
      <c r="K784" s="1" t="str">
        <f t="shared" si="12"/>
        <v>1489198.IB</v>
      </c>
      <c r="L784" s="1" t="str">
        <f>[1]!b_info_name(K784)</f>
        <v>14开元8A2</v>
      </c>
      <c r="M784" t="str">
        <f>[1]!b_info_carrydate(K784)</f>
        <v>2014-12-19</v>
      </c>
      <c r="N784" t="str">
        <f>[1]!b_info_maturitydate(K784)</f>
        <v>2016-10-12</v>
      </c>
      <c r="O784" s="7">
        <f>[1]!b_issue_issueprice(K784)</f>
        <v>100</v>
      </c>
      <c r="P784" s="7">
        <f>[1]!b_info_couponrate(K784)</f>
        <v>5</v>
      </c>
      <c r="Q784" t="str">
        <f>[1]!b_info_coupon(K784)</f>
        <v>附息</v>
      </c>
      <c r="R784">
        <f>[1]!b_info_interestfrequency(K784)</f>
        <v>4</v>
      </c>
      <c r="S784" t="str">
        <f>[1]!b_info_windl2type(K784)</f>
        <v>银保监会主管ABS</v>
      </c>
      <c r="T784" s="9">
        <f ca="1">[1]!b_pq_volume(K784,parameter!C$2-10,parameter!C$2,100000000)</f>
        <v>0</v>
      </c>
      <c r="U784" s="7">
        <f ca="1">IF(K784&lt;&gt;"",[1]!b_anal_yield_cnbd(K784,parameter!C$2,1),"")</f>
        <v>0</v>
      </c>
      <c r="V784" t="str">
        <f>[1]!b_info_interesttype(A784)</f>
        <v>浮动利率</v>
      </c>
      <c r="W784" t="str">
        <f>[1]!b_info_embeddedopt(A784)</f>
        <v>否</v>
      </c>
    </row>
    <row r="785" spans="1:23">
      <c r="A785" s="3" t="s">
        <v>1626</v>
      </c>
      <c r="B785" s="3" t="s">
        <v>1627</v>
      </c>
      <c r="C785" s="5">
        <v>42975</v>
      </c>
      <c r="D785" s="3"/>
      <c r="E785" s="6">
        <v>0</v>
      </c>
      <c r="F785" s="3"/>
      <c r="G785" s="3"/>
      <c r="H785" s="6">
        <v>4.5</v>
      </c>
      <c r="I785" s="3" t="s">
        <v>62</v>
      </c>
      <c r="J785" s="3" t="s">
        <v>59</v>
      </c>
      <c r="K785" s="1" t="str">
        <f t="shared" si="12"/>
        <v>CDBHC17046.CMU</v>
      </c>
      <c r="L785" s="1" t="str">
        <f>[1]!b_info_name(K785)</f>
        <v>国开行 4.50% C2020</v>
      </c>
      <c r="M785" t="str">
        <f>[1]!b_info_carrydate(K785)</f>
        <v>2017-08-28</v>
      </c>
      <c r="N785" t="str">
        <f>[1]!b_info_maturitydate(K785)</f>
        <v>2020-08-28</v>
      </c>
      <c r="O785" s="7">
        <f>[1]!b_issue_issueprice(K785)</f>
        <v>100</v>
      </c>
      <c r="P785" s="7">
        <f>[1]!b_info_couponrate(K785)</f>
        <v>4.5</v>
      </c>
      <c r="Q785" t="str">
        <f>[1]!b_info_coupon(K785)</f>
        <v>附息</v>
      </c>
      <c r="R785">
        <f>[1]!b_info_interestfrequency(K785)</f>
        <v>1</v>
      </c>
      <c r="S785">
        <f>[1]!b_info_windl2type(K785)</f>
        <v>0</v>
      </c>
      <c r="T785" s="9">
        <f ca="1">[1]!b_pq_volume(K785,parameter!C$2-10,parameter!C$2,100000000)</f>
        <v>0</v>
      </c>
      <c r="U785" s="7">
        <f ca="1">IF(K785&lt;&gt;"",[1]!b_anal_yield_cnbd(K785,parameter!C$2,1),"")</f>
        <v>0</v>
      </c>
      <c r="V785" t="str">
        <f>[1]!b_info_interesttype(A785)</f>
        <v>固定利率</v>
      </c>
      <c r="W785" t="str">
        <f>[1]!b_info_embeddedopt(A785)</f>
        <v>否</v>
      </c>
    </row>
    <row r="786" spans="1:23">
      <c r="A786" s="3" t="s">
        <v>1628</v>
      </c>
      <c r="B786" s="3" t="s">
        <v>1629</v>
      </c>
      <c r="C786" s="5">
        <v>42269</v>
      </c>
      <c r="D786" s="3"/>
      <c r="E786" s="6">
        <v>0</v>
      </c>
      <c r="F786" s="3"/>
      <c r="G786" s="3"/>
      <c r="H786" s="6">
        <v>3.46</v>
      </c>
      <c r="I786" s="3" t="s">
        <v>58</v>
      </c>
      <c r="J786" s="3" t="s">
        <v>59</v>
      </c>
      <c r="K786" s="1" t="str">
        <f t="shared" si="12"/>
        <v>150220.IB</v>
      </c>
      <c r="L786" s="1" t="str">
        <f>[1]!b_info_name(K786)</f>
        <v>15国开20</v>
      </c>
      <c r="M786" t="str">
        <f>[1]!b_info_carrydate(K786)</f>
        <v>2015-09-24</v>
      </c>
      <c r="N786" t="str">
        <f>[1]!b_info_maturitydate(K786)</f>
        <v>2020-09-24</v>
      </c>
      <c r="O786" s="7">
        <f>[1]!b_issue_issueprice(K786)</f>
        <v>100</v>
      </c>
      <c r="P786" s="7">
        <f>[1]!b_info_couponrate(K786)</f>
        <v>3.46</v>
      </c>
      <c r="Q786" t="str">
        <f>[1]!b_info_coupon(K786)</f>
        <v>附息</v>
      </c>
      <c r="R786">
        <f>[1]!b_info_interestfrequency(K786)</f>
        <v>1</v>
      </c>
      <c r="S786" t="str">
        <f>[1]!b_info_windl2type(K786)</f>
        <v>政策银行债</v>
      </c>
      <c r="T786" s="9">
        <f ca="1">[1]!b_pq_volume(K786,parameter!C$2-10,parameter!C$2,100000000)</f>
        <v>0</v>
      </c>
      <c r="U786" s="7">
        <f ca="1">IF(K786&lt;&gt;"",[1]!b_anal_yield_cnbd(K786,parameter!C$2,1),"")</f>
        <v>0</v>
      </c>
      <c r="V786" t="str">
        <f>[1]!b_info_interesttype(A786)</f>
        <v>固定利率</v>
      </c>
      <c r="W786" t="str">
        <f>[1]!b_info_embeddedopt(A786)</f>
        <v>否</v>
      </c>
    </row>
    <row r="787" spans="1:23">
      <c r="A787" s="3" t="s">
        <v>1630</v>
      </c>
      <c r="B787" s="3" t="s">
        <v>1631</v>
      </c>
      <c r="C787" s="5">
        <v>40590</v>
      </c>
      <c r="D787" s="3" t="s">
        <v>1632</v>
      </c>
      <c r="E787" s="6">
        <v>300</v>
      </c>
      <c r="F787" s="3"/>
      <c r="G787" s="3"/>
      <c r="H787" s="6">
        <v>4.83</v>
      </c>
      <c r="I787" s="3" t="s">
        <v>58</v>
      </c>
      <c r="J787" s="3" t="s">
        <v>59</v>
      </c>
      <c r="K787" s="1" t="str">
        <f t="shared" si="12"/>
        <v>110209.IB</v>
      </c>
      <c r="L787" s="1" t="str">
        <f>[1]!b_info_name(K787)</f>
        <v>11国开09</v>
      </c>
      <c r="M787" t="str">
        <f>[1]!b_info_carrydate(K787)</f>
        <v>2011-02-23</v>
      </c>
      <c r="N787" t="str">
        <f>[1]!b_info_maturitydate(K787)</f>
        <v>2041-02-23</v>
      </c>
      <c r="O787" s="7">
        <f>[1]!b_issue_issueprice(K787)</f>
        <v>100</v>
      </c>
      <c r="P787" s="7">
        <f>[1]!b_info_couponrate(K787)</f>
        <v>4.83</v>
      </c>
      <c r="Q787" t="str">
        <f>[1]!b_info_coupon(K787)</f>
        <v>附息</v>
      </c>
      <c r="R787">
        <f>[1]!b_info_interestfrequency(K787)</f>
        <v>2</v>
      </c>
      <c r="S787" t="str">
        <f>[1]!b_info_windl2type(K787)</f>
        <v>政策银行债</v>
      </c>
      <c r="T787" s="9">
        <f ca="1">[1]!b_pq_volume(K787,parameter!C$2-10,parameter!C$2,100000000)</f>
        <v>2</v>
      </c>
      <c r="U787" s="7">
        <f ca="1">IF(K787&lt;&gt;"",[1]!b_anal_yield_cnbd(K787,parameter!C$2,1),"")</f>
        <v>3.0112</v>
      </c>
      <c r="V787" t="str">
        <f>[1]!b_info_interesttype(A787)</f>
        <v>固定利率</v>
      </c>
      <c r="W787" t="str">
        <f>[1]!b_info_embeddedopt(A787)</f>
        <v>否</v>
      </c>
    </row>
    <row r="788" spans="1:23">
      <c r="A788" s="3" t="s">
        <v>1633</v>
      </c>
      <c r="B788" s="3" t="s">
        <v>1634</v>
      </c>
      <c r="C788" s="5">
        <v>42353</v>
      </c>
      <c r="D788" s="3"/>
      <c r="E788" s="6">
        <v>0</v>
      </c>
      <c r="F788" s="3" t="s">
        <v>76</v>
      </c>
      <c r="G788" s="3"/>
      <c r="H788" s="6">
        <v>3.6</v>
      </c>
      <c r="I788" s="3" t="s">
        <v>77</v>
      </c>
      <c r="J788" s="3" t="s">
        <v>59</v>
      </c>
      <c r="K788" s="1" t="str">
        <f t="shared" si="12"/>
        <v>1589361.IB</v>
      </c>
      <c r="L788" s="1" t="str">
        <f>[1]!b_info_name(K788)</f>
        <v>15开元11A2</v>
      </c>
      <c r="M788" t="str">
        <f>[1]!b_info_carrydate(K788)</f>
        <v>2015-12-18</v>
      </c>
      <c r="N788" t="str">
        <f>[1]!b_info_maturitydate(K788)</f>
        <v>2017-07-12</v>
      </c>
      <c r="O788" s="7">
        <f>[1]!b_issue_issueprice(K788)</f>
        <v>100</v>
      </c>
      <c r="P788" s="7">
        <f>[1]!b_info_couponrate(K788)</f>
        <v>3.6</v>
      </c>
      <c r="Q788" t="str">
        <f>[1]!b_info_coupon(K788)</f>
        <v>附息</v>
      </c>
      <c r="R788">
        <f>[1]!b_info_interestfrequency(K788)</f>
        <v>4</v>
      </c>
      <c r="S788" t="str">
        <f>[1]!b_info_windl2type(K788)</f>
        <v>银保监会主管ABS</v>
      </c>
      <c r="T788" s="9">
        <f ca="1">[1]!b_pq_volume(K788,parameter!C$2-10,parameter!C$2,100000000)</f>
        <v>0</v>
      </c>
      <c r="U788" s="7">
        <f ca="1">IF(K788&lt;&gt;"",[1]!b_anal_yield_cnbd(K788,parameter!C$2,1),"")</f>
        <v>0</v>
      </c>
      <c r="V788" t="str">
        <f>[1]!b_info_interesttype(A788)</f>
        <v>浮动利率</v>
      </c>
      <c r="W788" t="str">
        <f>[1]!b_info_embeddedopt(A788)</f>
        <v>否</v>
      </c>
    </row>
    <row r="789" spans="1:23">
      <c r="A789" s="3" t="s">
        <v>1635</v>
      </c>
      <c r="B789" s="3" t="s">
        <v>1636</v>
      </c>
      <c r="C789" s="5">
        <v>38420</v>
      </c>
      <c r="D789" s="3"/>
      <c r="E789" s="6">
        <v>0</v>
      </c>
      <c r="F789" s="3"/>
      <c r="G789" s="3"/>
      <c r="H789" s="6">
        <v>3.38</v>
      </c>
      <c r="I789" s="3" t="s">
        <v>58</v>
      </c>
      <c r="J789" s="3" t="s">
        <v>59</v>
      </c>
      <c r="K789" s="1" t="str">
        <f t="shared" si="12"/>
        <v>050202.IB</v>
      </c>
      <c r="L789" s="1" t="str">
        <f>[1]!b_info_name(K789)</f>
        <v>05国开02</v>
      </c>
      <c r="M789" t="str">
        <f>[1]!b_info_carrydate(K789)</f>
        <v>2005-06-23</v>
      </c>
      <c r="N789" t="str">
        <f>[1]!b_info_maturitydate(K789)</f>
        <v>2007-06-23</v>
      </c>
      <c r="O789" s="7">
        <f>[1]!b_issue_issueprice(K789)</f>
        <v>100</v>
      </c>
      <c r="P789" s="7">
        <f>[1]!b_info_couponrate(K789)</f>
        <v>3.38</v>
      </c>
      <c r="Q789" t="str">
        <f>[1]!b_info_coupon(K789)</f>
        <v>附息</v>
      </c>
      <c r="R789">
        <f>[1]!b_info_interestfrequency(K789)</f>
        <v>1</v>
      </c>
      <c r="S789" t="str">
        <f>[1]!b_info_windl2type(K789)</f>
        <v>政策银行债</v>
      </c>
      <c r="T789" s="9">
        <f ca="1">[1]!b_pq_volume(K789,parameter!C$2-10,parameter!C$2,100000000)</f>
        <v>0</v>
      </c>
      <c r="U789" s="7">
        <f ca="1">IF(K789&lt;&gt;"",[1]!b_anal_yield_cnbd(K789,parameter!C$2,1),"")</f>
        <v>0</v>
      </c>
      <c r="V789" t="str">
        <f>[1]!b_info_interesttype(A789)</f>
        <v>固定利率</v>
      </c>
      <c r="W789" t="str">
        <f>[1]!b_info_embeddedopt(A789)</f>
        <v>否</v>
      </c>
    </row>
    <row r="790" spans="1:23">
      <c r="A790" s="3" t="s">
        <v>1637</v>
      </c>
      <c r="B790" s="3" t="s">
        <v>1638</v>
      </c>
      <c r="C790" s="5">
        <v>41058</v>
      </c>
      <c r="D790" s="3"/>
      <c r="E790" s="6">
        <v>0</v>
      </c>
      <c r="F790" s="3"/>
      <c r="G790" s="3"/>
      <c r="H790" s="6">
        <v>1.96</v>
      </c>
      <c r="I790" s="3" t="s">
        <v>58</v>
      </c>
      <c r="J790" s="3" t="s">
        <v>59</v>
      </c>
      <c r="K790" s="1" t="str">
        <f t="shared" si="12"/>
        <v>120225.IB</v>
      </c>
      <c r="L790" s="1" t="str">
        <f>[1]!b_info_name(K790)</f>
        <v>12国开25</v>
      </c>
      <c r="M790" t="str">
        <f>[1]!b_info_carrydate(K790)</f>
        <v>2012-06-04</v>
      </c>
      <c r="N790" t="str">
        <f>[1]!b_info_maturitydate(K790)</f>
        <v>2017-06-04</v>
      </c>
      <c r="O790" s="7">
        <f>[1]!b_issue_issueprice(K790)</f>
        <v>100</v>
      </c>
      <c r="P790" s="7">
        <f>[1]!b_info_couponrate(K790)</f>
        <v>3.96</v>
      </c>
      <c r="Q790" t="str">
        <f>[1]!b_info_coupon(K790)</f>
        <v>附息</v>
      </c>
      <c r="R790">
        <f>[1]!b_info_interestfrequency(K790)</f>
        <v>1</v>
      </c>
      <c r="S790" t="str">
        <f>[1]!b_info_windl2type(K790)</f>
        <v>政策银行债</v>
      </c>
      <c r="T790" s="9">
        <f ca="1">[1]!b_pq_volume(K790,parameter!C$2-10,parameter!C$2,100000000)</f>
        <v>0</v>
      </c>
      <c r="U790" s="7">
        <f ca="1">IF(K790&lt;&gt;"",[1]!b_anal_yield_cnbd(K790,parameter!C$2,1),"")</f>
        <v>0</v>
      </c>
      <c r="V790" t="str">
        <f>[1]!b_info_interesttype(A790)</f>
        <v>浮动利率</v>
      </c>
      <c r="W790" t="str">
        <f>[1]!b_info_embeddedopt(A790)</f>
        <v>否</v>
      </c>
    </row>
    <row r="791" spans="1:23">
      <c r="A791" s="3" t="s">
        <v>1639</v>
      </c>
      <c r="B791" s="3" t="s">
        <v>1640</v>
      </c>
      <c r="C791" s="5">
        <v>43132</v>
      </c>
      <c r="D791" s="3"/>
      <c r="E791" s="6">
        <v>0</v>
      </c>
      <c r="F791" s="3"/>
      <c r="G791" s="3"/>
      <c r="H791" s="6">
        <v>3.5098</v>
      </c>
      <c r="I791" s="3" t="s">
        <v>58</v>
      </c>
      <c r="J791" s="3" t="s">
        <v>59</v>
      </c>
      <c r="K791" s="1" t="str">
        <f t="shared" si="12"/>
        <v>187702.IB</v>
      </c>
      <c r="L791" s="1" t="str">
        <f>[1]!b_info_name(K791)</f>
        <v>18贴现国开02</v>
      </c>
      <c r="M791" t="str">
        <f>[1]!b_info_carrydate(K791)</f>
        <v>2018-02-05</v>
      </c>
      <c r="N791" t="str">
        <f>[1]!b_info_maturitydate(K791)</f>
        <v>2018-08-06</v>
      </c>
      <c r="O791" s="7">
        <f>[1]!b_issue_issueprice(K791)</f>
        <v>98.28</v>
      </c>
      <c r="P791" s="7">
        <f>[1]!b_info_couponrate(K791)</f>
        <v>3.5098</v>
      </c>
      <c r="Q791" t="str">
        <f>[1]!b_info_coupon(K791)</f>
        <v>贴现</v>
      </c>
      <c r="R791">
        <f>[1]!b_info_interestfrequency(K791)</f>
        <v>0</v>
      </c>
      <c r="S791" t="str">
        <f>[1]!b_info_windl2type(K791)</f>
        <v>政策银行债</v>
      </c>
      <c r="T791" s="9">
        <f ca="1">[1]!b_pq_volume(K791,parameter!C$2-10,parameter!C$2,100000000)</f>
        <v>0</v>
      </c>
      <c r="U791" s="7">
        <f ca="1">IF(K791&lt;&gt;"",[1]!b_anal_yield_cnbd(K791,parameter!C$2,1),"")</f>
        <v>0</v>
      </c>
      <c r="V791" t="str">
        <f>[1]!b_info_interesttype(A791)</f>
        <v>固定利率</v>
      </c>
      <c r="W791" t="str">
        <f>[1]!b_info_embeddedopt(A791)</f>
        <v>否</v>
      </c>
    </row>
    <row r="792" spans="1:23">
      <c r="A792" s="3" t="s">
        <v>1641</v>
      </c>
      <c r="B792" s="3" t="s">
        <v>1642</v>
      </c>
      <c r="C792" s="5">
        <v>38089</v>
      </c>
      <c r="D792" s="3"/>
      <c r="E792" s="6">
        <v>0</v>
      </c>
      <c r="F792" s="3"/>
      <c r="G792" s="3"/>
      <c r="H792" s="6">
        <v>4.3</v>
      </c>
      <c r="I792" s="3" t="s">
        <v>58</v>
      </c>
      <c r="J792" s="3" t="s">
        <v>59</v>
      </c>
      <c r="K792" s="1" t="str">
        <f t="shared" si="12"/>
        <v>040206.IB</v>
      </c>
      <c r="L792" s="1" t="str">
        <f>[1]!b_info_name(K792)</f>
        <v>04国开06</v>
      </c>
      <c r="M792" t="str">
        <f>[1]!b_info_carrydate(K792)</f>
        <v>2004-04-16</v>
      </c>
      <c r="N792" t="str">
        <f>[1]!b_info_maturitydate(K792)</f>
        <v>2014-04-16</v>
      </c>
      <c r="O792" s="7">
        <f>[1]!b_issue_issueprice(K792)</f>
        <v>100</v>
      </c>
      <c r="P792" s="7">
        <f>[1]!b_info_couponrate(K792)</f>
        <v>3.28</v>
      </c>
      <c r="Q792" t="str">
        <f>[1]!b_info_coupon(K792)</f>
        <v>附息</v>
      </c>
      <c r="R792">
        <f>[1]!b_info_interestfrequency(K792)</f>
        <v>1</v>
      </c>
      <c r="S792" t="str">
        <f>[1]!b_info_windl2type(K792)</f>
        <v>政策银行债</v>
      </c>
      <c r="T792" s="9">
        <f ca="1">[1]!b_pq_volume(K792,parameter!C$2-10,parameter!C$2,100000000)</f>
        <v>0</v>
      </c>
      <c r="U792" s="7">
        <f ca="1">IF(K792&lt;&gt;"",[1]!b_anal_yield_cnbd(K792,parameter!C$2,1),"")</f>
        <v>0</v>
      </c>
      <c r="V792" t="str">
        <f>[1]!b_info_interesttype(A792)</f>
        <v>浮动利率</v>
      </c>
      <c r="W792" t="str">
        <f>[1]!b_info_embeddedopt(A792)</f>
        <v>否</v>
      </c>
    </row>
    <row r="793" spans="1:23">
      <c r="A793" s="3" t="s">
        <v>1643</v>
      </c>
      <c r="B793" s="3" t="s">
        <v>1644</v>
      </c>
      <c r="C793" s="5">
        <v>40127</v>
      </c>
      <c r="D793" s="3"/>
      <c r="E793" s="6">
        <v>0</v>
      </c>
      <c r="F793" s="3"/>
      <c r="G793" s="3"/>
      <c r="H793" s="6">
        <v>2.07</v>
      </c>
      <c r="I793" s="3" t="s">
        <v>58</v>
      </c>
      <c r="J793" s="3" t="s">
        <v>59</v>
      </c>
      <c r="K793" s="1" t="str">
        <f t="shared" si="12"/>
        <v>090221.IB</v>
      </c>
      <c r="L793" s="1" t="str">
        <f>[1]!b_info_name(K793)</f>
        <v>09国开21</v>
      </c>
      <c r="M793" t="str">
        <f>[1]!b_info_carrydate(K793)</f>
        <v>2009-11-18</v>
      </c>
      <c r="N793" t="str">
        <f>[1]!b_info_maturitydate(K793)</f>
        <v>2016-11-18</v>
      </c>
      <c r="O793" s="7">
        <f>[1]!b_issue_issueprice(K793)</f>
        <v>100</v>
      </c>
      <c r="P793" s="7">
        <f>[1]!b_info_couponrate(K793)</f>
        <v>2.82</v>
      </c>
      <c r="Q793" t="str">
        <f>[1]!b_info_coupon(K793)</f>
        <v>附息</v>
      </c>
      <c r="R793">
        <f>[1]!b_info_interestfrequency(K793)</f>
        <v>1</v>
      </c>
      <c r="S793" t="str">
        <f>[1]!b_info_windl2type(K793)</f>
        <v>政策银行债</v>
      </c>
      <c r="T793" s="9">
        <f ca="1">[1]!b_pq_volume(K793,parameter!C$2-10,parameter!C$2,100000000)</f>
        <v>0</v>
      </c>
      <c r="U793" s="7">
        <f ca="1">IF(K793&lt;&gt;"",[1]!b_anal_yield_cnbd(K793,parameter!C$2,1),"")</f>
        <v>0</v>
      </c>
      <c r="V793" t="str">
        <f>[1]!b_info_interesttype(A793)</f>
        <v>浮动利率</v>
      </c>
      <c r="W793" t="str">
        <f>[1]!b_info_embeddedopt(A793)</f>
        <v>否</v>
      </c>
    </row>
    <row r="794" spans="1:23">
      <c r="A794" s="3" t="s">
        <v>1645</v>
      </c>
      <c r="B794" s="3" t="s">
        <v>1646</v>
      </c>
      <c r="C794" s="5">
        <v>38713</v>
      </c>
      <c r="D794" s="3"/>
      <c r="E794" s="6">
        <v>0</v>
      </c>
      <c r="F794" s="3"/>
      <c r="G794" s="3"/>
      <c r="H794" s="6">
        <v>2.66</v>
      </c>
      <c r="I794" s="3" t="s">
        <v>58</v>
      </c>
      <c r="J794" s="3" t="s">
        <v>59</v>
      </c>
      <c r="K794" s="1" t="str">
        <f t="shared" si="12"/>
        <v>050229.IB</v>
      </c>
      <c r="L794" s="1" t="str">
        <f>[1]!b_info_name(K794)</f>
        <v>05国开29</v>
      </c>
      <c r="M794" t="str">
        <f>[1]!b_info_carrydate(K794)</f>
        <v>2005-12-30</v>
      </c>
      <c r="N794" t="str">
        <f>[1]!b_info_maturitydate(K794)</f>
        <v>2010-12-30</v>
      </c>
      <c r="O794" s="7">
        <f>[1]!b_issue_issueprice(K794)</f>
        <v>100</v>
      </c>
      <c r="P794" s="7">
        <f>[1]!b_info_couponrate(K794)</f>
        <v>2.66</v>
      </c>
      <c r="Q794" t="str">
        <f>[1]!b_info_coupon(K794)</f>
        <v>附息</v>
      </c>
      <c r="R794">
        <f>[1]!b_info_interestfrequency(K794)</f>
        <v>1</v>
      </c>
      <c r="S794" t="str">
        <f>[1]!b_info_windl2type(K794)</f>
        <v>政策银行债</v>
      </c>
      <c r="T794" s="9">
        <f ca="1">[1]!b_pq_volume(K794,parameter!C$2-10,parameter!C$2,100000000)</f>
        <v>0</v>
      </c>
      <c r="U794" s="7">
        <f ca="1">IF(K794&lt;&gt;"",[1]!b_anal_yield_cnbd(K794,parameter!C$2,1),"")</f>
        <v>0</v>
      </c>
      <c r="V794" t="str">
        <f>[1]!b_info_interesttype(A794)</f>
        <v>固定利率</v>
      </c>
      <c r="W794" t="str">
        <f>[1]!b_info_embeddedopt(A794)</f>
        <v>否</v>
      </c>
    </row>
    <row r="795" spans="1:23">
      <c r="A795" s="3" t="s">
        <v>1647</v>
      </c>
      <c r="B795" s="3" t="s">
        <v>1648</v>
      </c>
      <c r="C795" s="5">
        <v>37552</v>
      </c>
      <c r="D795" s="3"/>
      <c r="E795" s="6">
        <v>0</v>
      </c>
      <c r="F795" s="3"/>
      <c r="G795" s="3"/>
      <c r="H795" s="6">
        <v>3.63</v>
      </c>
      <c r="I795" s="3" t="s">
        <v>58</v>
      </c>
      <c r="J795" s="3" t="s">
        <v>59</v>
      </c>
      <c r="K795" s="1" t="str">
        <f t="shared" si="12"/>
        <v>020214.IB</v>
      </c>
      <c r="L795" s="1" t="str">
        <f>[1]!b_info_name(K795)</f>
        <v>02国开14</v>
      </c>
      <c r="M795" t="str">
        <f>[1]!b_info_carrydate(K795)</f>
        <v>2002-10-26</v>
      </c>
      <c r="N795" t="str">
        <f>[1]!b_info_maturitydate(K795)</f>
        <v>2012-10-26</v>
      </c>
      <c r="O795" s="7">
        <f>[1]!b_issue_issueprice(K795)</f>
        <v>100</v>
      </c>
      <c r="P795" s="7">
        <f>[1]!b_info_couponrate(K795)</f>
        <v>3.63</v>
      </c>
      <c r="Q795" t="str">
        <f>[1]!b_info_coupon(K795)</f>
        <v>附息</v>
      </c>
      <c r="R795">
        <f>[1]!b_info_interestfrequency(K795)</f>
        <v>1</v>
      </c>
      <c r="S795" t="str">
        <f>[1]!b_info_windl2type(K795)</f>
        <v>政策银行债</v>
      </c>
      <c r="T795" s="9">
        <f ca="1">[1]!b_pq_volume(K795,parameter!C$2-10,parameter!C$2,100000000)</f>
        <v>0</v>
      </c>
      <c r="U795" s="7">
        <f ca="1">IF(K795&lt;&gt;"",[1]!b_anal_yield_cnbd(K795,parameter!C$2,1),"")</f>
        <v>0</v>
      </c>
      <c r="V795" t="str">
        <f>[1]!b_info_interesttype(A795)</f>
        <v>固定利率</v>
      </c>
      <c r="W795" t="str">
        <f>[1]!b_info_embeddedopt(A795)</f>
        <v>否</v>
      </c>
    </row>
    <row r="796" spans="1:23">
      <c r="A796" s="3" t="s">
        <v>1649</v>
      </c>
      <c r="B796" s="3" t="s">
        <v>1650</v>
      </c>
      <c r="C796" s="5">
        <v>38455</v>
      </c>
      <c r="D796" s="3"/>
      <c r="E796" s="6">
        <v>0</v>
      </c>
      <c r="F796" s="3"/>
      <c r="G796" s="3"/>
      <c r="H796" s="6">
        <v>3.72</v>
      </c>
      <c r="I796" s="3" t="s">
        <v>58</v>
      </c>
      <c r="J796" s="3" t="s">
        <v>59</v>
      </c>
      <c r="K796" s="1" t="str">
        <f t="shared" si="12"/>
        <v>050204.IB</v>
      </c>
      <c r="L796" s="1" t="str">
        <f>[1]!b_info_name(K796)</f>
        <v>05国开04</v>
      </c>
      <c r="M796" t="str">
        <f>[1]!b_info_carrydate(K796)</f>
        <v>2005-04-27</v>
      </c>
      <c r="N796" t="str">
        <f>[1]!b_info_maturitydate(K796)</f>
        <v>2015-04-27</v>
      </c>
      <c r="O796" s="7">
        <f>[1]!b_issue_issueprice(K796)</f>
        <v>100</v>
      </c>
      <c r="P796" s="7">
        <f>[1]!b_info_couponrate(K796)</f>
        <v>2.97</v>
      </c>
      <c r="Q796" t="str">
        <f>[1]!b_info_coupon(K796)</f>
        <v>附息</v>
      </c>
      <c r="R796">
        <f>[1]!b_info_interestfrequency(K796)</f>
        <v>1</v>
      </c>
      <c r="S796" t="str">
        <f>[1]!b_info_windl2type(K796)</f>
        <v>政策银行债</v>
      </c>
      <c r="T796" s="9">
        <f ca="1">[1]!b_pq_volume(K796,parameter!C$2-10,parameter!C$2,100000000)</f>
        <v>0</v>
      </c>
      <c r="U796" s="7">
        <f ca="1">IF(K796&lt;&gt;"",[1]!b_anal_yield_cnbd(K796,parameter!C$2,1),"")</f>
        <v>0</v>
      </c>
      <c r="V796" t="str">
        <f>[1]!b_info_interesttype(A796)</f>
        <v>浮动利率</v>
      </c>
      <c r="W796" t="str">
        <f>[1]!b_info_embeddedopt(A796)</f>
        <v>否</v>
      </c>
    </row>
    <row r="797" spans="1:23">
      <c r="A797" s="3" t="s">
        <v>1651</v>
      </c>
      <c r="B797" s="3" t="s">
        <v>1652</v>
      </c>
      <c r="C797" s="5">
        <v>41836</v>
      </c>
      <c r="D797" s="3"/>
      <c r="E797" s="6">
        <v>0</v>
      </c>
      <c r="F797" s="3" t="s">
        <v>76</v>
      </c>
      <c r="G797" s="3"/>
      <c r="H797" s="6">
        <v>4.8</v>
      </c>
      <c r="I797" s="3" t="s">
        <v>77</v>
      </c>
      <c r="J797" s="3" t="s">
        <v>59</v>
      </c>
      <c r="K797" s="1" t="str">
        <f t="shared" si="12"/>
        <v>1489059.IB</v>
      </c>
      <c r="L797" s="1" t="str">
        <f>[1]!b_info_name(K797)</f>
        <v>14开元4A1</v>
      </c>
      <c r="M797" t="str">
        <f>[1]!b_info_carrydate(K797)</f>
        <v>2014-08-05</v>
      </c>
      <c r="N797" t="str">
        <f>[1]!b_info_maturitydate(K797)</f>
        <v>2014-10-12</v>
      </c>
      <c r="O797" s="7">
        <f>[1]!b_issue_issueprice(K797)</f>
        <v>100</v>
      </c>
      <c r="P797" s="7">
        <f>[1]!b_info_couponrate(K797)</f>
        <v>4.8</v>
      </c>
      <c r="Q797" t="str">
        <f>[1]!b_info_coupon(K797)</f>
        <v>到期一次还本付息</v>
      </c>
      <c r="R797">
        <f>[1]!b_info_interestfrequency(K797)</f>
        <v>0</v>
      </c>
      <c r="S797" t="str">
        <f>[1]!b_info_windl2type(K797)</f>
        <v>银保监会主管ABS</v>
      </c>
      <c r="T797" s="9">
        <f ca="1">[1]!b_pq_volume(K797,parameter!C$2-10,parameter!C$2,100000000)</f>
        <v>0</v>
      </c>
      <c r="U797" s="7">
        <f ca="1">IF(K797&lt;&gt;"",[1]!b_anal_yield_cnbd(K797,parameter!C$2,1),"")</f>
        <v>0</v>
      </c>
      <c r="V797" t="str">
        <f>[1]!b_info_interesttype(A797)</f>
        <v>固定利率</v>
      </c>
      <c r="W797" t="str">
        <f>[1]!b_info_embeddedopt(A797)</f>
        <v>否</v>
      </c>
    </row>
    <row r="798" spans="1:23">
      <c r="A798" s="3" t="s">
        <v>1653</v>
      </c>
      <c r="B798" s="3" t="s">
        <v>1654</v>
      </c>
      <c r="C798" s="5">
        <v>41093</v>
      </c>
      <c r="D798" s="3"/>
      <c r="E798" s="6">
        <v>0</v>
      </c>
      <c r="F798" s="3"/>
      <c r="G798" s="3"/>
      <c r="H798" s="6">
        <v>3.39</v>
      </c>
      <c r="I798" s="3" t="s">
        <v>58</v>
      </c>
      <c r="J798" s="3" t="s">
        <v>59</v>
      </c>
      <c r="K798" s="1" t="str">
        <f t="shared" si="12"/>
        <v>120229.IB</v>
      </c>
      <c r="L798" s="1" t="str">
        <f>[1]!b_info_name(K798)</f>
        <v>12国开29</v>
      </c>
      <c r="M798" t="str">
        <f>[1]!b_info_carrydate(K798)</f>
        <v>2012-07-09</v>
      </c>
      <c r="N798" t="str">
        <f>[1]!b_info_maturitydate(K798)</f>
        <v>2015-07-09</v>
      </c>
      <c r="O798" s="7">
        <f>[1]!b_issue_issueprice(K798)</f>
        <v>100</v>
      </c>
      <c r="P798" s="7">
        <f>[1]!b_info_couponrate(K798)</f>
        <v>3.39</v>
      </c>
      <c r="Q798" t="str">
        <f>[1]!b_info_coupon(K798)</f>
        <v>附息</v>
      </c>
      <c r="R798">
        <f>[1]!b_info_interestfrequency(K798)</f>
        <v>1</v>
      </c>
      <c r="S798" t="str">
        <f>[1]!b_info_windl2type(K798)</f>
        <v>政策银行债</v>
      </c>
      <c r="T798" s="9">
        <f ca="1">[1]!b_pq_volume(K798,parameter!C$2-10,parameter!C$2,100000000)</f>
        <v>0</v>
      </c>
      <c r="U798" s="7">
        <f ca="1">IF(K798&lt;&gt;"",[1]!b_anal_yield_cnbd(K798,parameter!C$2,1),"")</f>
        <v>0</v>
      </c>
      <c r="V798" t="str">
        <f>[1]!b_info_interesttype(A798)</f>
        <v>固定利率</v>
      </c>
      <c r="W798" t="str">
        <f>[1]!b_info_embeddedopt(A798)</f>
        <v>否</v>
      </c>
    </row>
    <row r="799" spans="1:23">
      <c r="A799" s="3" t="s">
        <v>1655</v>
      </c>
      <c r="B799" s="3" t="s">
        <v>1656</v>
      </c>
      <c r="C799" s="5">
        <v>38644</v>
      </c>
      <c r="D799" s="3"/>
      <c r="E799" s="6">
        <v>0</v>
      </c>
      <c r="F799" s="3"/>
      <c r="G799" s="3"/>
      <c r="H799" s="6">
        <v>3.37</v>
      </c>
      <c r="I799" s="3" t="s">
        <v>58</v>
      </c>
      <c r="J799" s="3" t="s">
        <v>59</v>
      </c>
      <c r="K799" s="1" t="str">
        <f t="shared" si="12"/>
        <v>050221.IB</v>
      </c>
      <c r="L799" s="1" t="str">
        <f>[1]!b_info_name(K799)</f>
        <v>05国开21</v>
      </c>
      <c r="M799" t="str">
        <f>[1]!b_info_carrydate(K799)</f>
        <v>2005-11-01</v>
      </c>
      <c r="N799" t="str">
        <f>[1]!b_info_maturitydate(K799)</f>
        <v>2015-11-01</v>
      </c>
      <c r="O799" s="7">
        <f>[1]!b_issue_issueprice(K799)</f>
        <v>100</v>
      </c>
      <c r="P799" s="7">
        <f>[1]!b_info_couponrate(K799)</f>
        <v>2.62</v>
      </c>
      <c r="Q799" t="str">
        <f>[1]!b_info_coupon(K799)</f>
        <v>附息</v>
      </c>
      <c r="R799">
        <f>[1]!b_info_interestfrequency(K799)</f>
        <v>1</v>
      </c>
      <c r="S799" t="str">
        <f>[1]!b_info_windl2type(K799)</f>
        <v>政策银行债</v>
      </c>
      <c r="T799" s="9">
        <f ca="1">[1]!b_pq_volume(K799,parameter!C$2-10,parameter!C$2,100000000)</f>
        <v>0</v>
      </c>
      <c r="U799" s="7">
        <f ca="1">IF(K799&lt;&gt;"",[1]!b_anal_yield_cnbd(K799,parameter!C$2,1),"")</f>
        <v>0</v>
      </c>
      <c r="V799" t="str">
        <f>[1]!b_info_interesttype(A799)</f>
        <v>浮动利率</v>
      </c>
      <c r="W799" t="str">
        <f>[1]!b_info_embeddedopt(A799)</f>
        <v>否</v>
      </c>
    </row>
    <row r="800" spans="1:23">
      <c r="A800" s="3" t="s">
        <v>1657</v>
      </c>
      <c r="B800" s="3" t="s">
        <v>1658</v>
      </c>
      <c r="C800" s="5">
        <v>41648</v>
      </c>
      <c r="D800" s="3"/>
      <c r="E800" s="6">
        <v>0</v>
      </c>
      <c r="F800" s="3"/>
      <c r="G800" s="3"/>
      <c r="H800" s="6">
        <v>5.75</v>
      </c>
      <c r="I800" s="3" t="s">
        <v>58</v>
      </c>
      <c r="J800" s="3" t="s">
        <v>59</v>
      </c>
      <c r="K800" s="1" t="str">
        <f t="shared" si="12"/>
        <v>140202.IB</v>
      </c>
      <c r="L800" s="1" t="str">
        <f>[1]!b_info_name(K800)</f>
        <v>14国开02</v>
      </c>
      <c r="M800" t="str">
        <f>[1]!b_info_carrydate(K800)</f>
        <v>2014-01-14</v>
      </c>
      <c r="N800" t="str">
        <f>[1]!b_info_maturitydate(K800)</f>
        <v>2019-01-14</v>
      </c>
      <c r="O800" s="7">
        <f>[1]!b_issue_issueprice(K800)</f>
        <v>100</v>
      </c>
      <c r="P800" s="7">
        <f>[1]!b_info_couponrate(K800)</f>
        <v>5.75</v>
      </c>
      <c r="Q800" t="str">
        <f>[1]!b_info_coupon(K800)</f>
        <v>附息</v>
      </c>
      <c r="R800">
        <f>[1]!b_info_interestfrequency(K800)</f>
        <v>1</v>
      </c>
      <c r="S800" t="str">
        <f>[1]!b_info_windl2type(K800)</f>
        <v>政策银行债</v>
      </c>
      <c r="T800" s="9">
        <f ca="1">[1]!b_pq_volume(K800,parameter!C$2-10,parameter!C$2,100000000)</f>
        <v>0</v>
      </c>
      <c r="U800" s="7">
        <f ca="1">IF(K800&lt;&gt;"",[1]!b_anal_yield_cnbd(K800,parameter!C$2,1),"")</f>
        <v>0</v>
      </c>
      <c r="V800" t="str">
        <f>[1]!b_info_interesttype(A800)</f>
        <v>固定利率</v>
      </c>
      <c r="W800" t="str">
        <f>[1]!b_info_embeddedopt(A800)</f>
        <v>否</v>
      </c>
    </row>
    <row r="801" spans="1:23">
      <c r="A801" s="3" t="s">
        <v>1659</v>
      </c>
      <c r="B801" s="3" t="s">
        <v>1660</v>
      </c>
      <c r="C801" s="5">
        <v>42446</v>
      </c>
      <c r="D801" s="3"/>
      <c r="E801" s="6">
        <v>0</v>
      </c>
      <c r="F801" s="3" t="s">
        <v>76</v>
      </c>
      <c r="G801" s="3"/>
      <c r="H801" s="6">
        <v>3.3</v>
      </c>
      <c r="I801" s="3" t="s">
        <v>77</v>
      </c>
      <c r="J801" s="3" t="s">
        <v>59</v>
      </c>
      <c r="K801" s="1" t="str">
        <f t="shared" si="12"/>
        <v>1689063.IB</v>
      </c>
      <c r="L801" s="1" t="str">
        <f>[1]!b_info_name(K801)</f>
        <v>16开元1A2</v>
      </c>
      <c r="M801" t="str">
        <f>[1]!b_info_carrydate(K801)</f>
        <v>2016-03-18</v>
      </c>
      <c r="N801" t="str">
        <f>[1]!b_info_maturitydate(K801)</f>
        <v>2019-01-12</v>
      </c>
      <c r="O801" s="7">
        <f>[1]!b_issue_issueprice(K801)</f>
        <v>100</v>
      </c>
      <c r="P801" s="7">
        <f>[1]!b_info_couponrate(K801)</f>
        <v>3.3</v>
      </c>
      <c r="Q801" t="str">
        <f>[1]!b_info_coupon(K801)</f>
        <v>附息</v>
      </c>
      <c r="R801">
        <f>[1]!b_info_interestfrequency(K801)</f>
        <v>4</v>
      </c>
      <c r="S801" t="str">
        <f>[1]!b_info_windl2type(K801)</f>
        <v>银保监会主管ABS</v>
      </c>
      <c r="T801" s="9">
        <f ca="1">[1]!b_pq_volume(K801,parameter!C$2-10,parameter!C$2,100000000)</f>
        <v>0</v>
      </c>
      <c r="U801" s="7">
        <f ca="1">IF(K801&lt;&gt;"",[1]!b_anal_yield_cnbd(K801,parameter!C$2,1),"")</f>
        <v>0</v>
      </c>
      <c r="V801" t="str">
        <f>[1]!b_info_interesttype(A801)</f>
        <v>浮动利率</v>
      </c>
      <c r="W801" t="str">
        <f>[1]!b_info_embeddedopt(A801)</f>
        <v>否</v>
      </c>
    </row>
    <row r="802" spans="1:23">
      <c r="A802" s="3" t="s">
        <v>1661</v>
      </c>
      <c r="B802" s="3" t="s">
        <v>1662</v>
      </c>
      <c r="C802" s="5">
        <v>42559</v>
      </c>
      <c r="D802" s="3"/>
      <c r="E802" s="6">
        <v>0</v>
      </c>
      <c r="F802" s="3"/>
      <c r="G802" s="3"/>
      <c r="H802" s="6">
        <v>0</v>
      </c>
      <c r="I802" s="3" t="s">
        <v>62</v>
      </c>
      <c r="J802" s="3" t="s">
        <v>59</v>
      </c>
      <c r="K802" s="1" t="str">
        <f t="shared" si="12"/>
        <v>5681!2.HK</v>
      </c>
      <c r="L802" s="1" t="str">
        <f>[1]!b_info_name(K802)</f>
        <v>国家开发银行 FRN N20190708</v>
      </c>
      <c r="M802" t="str">
        <f>[1]!b_info_carrydate(K802)</f>
        <v>2016-07-08</v>
      </c>
      <c r="N802" t="str">
        <f>[1]!b_info_maturitydate(K802)</f>
        <v>2019-07-08</v>
      </c>
      <c r="O802" s="7">
        <f>[1]!b_issue_issueprice(K802)</f>
        <v>100</v>
      </c>
      <c r="P802" s="7">
        <f>[1]!b_info_couponrate(K802)</f>
        <v>0</v>
      </c>
      <c r="Q802" t="str">
        <f>[1]!b_info_coupon(K802)</f>
        <v>附息</v>
      </c>
      <c r="R802">
        <f>[1]!b_info_interestfrequency(K802)</f>
        <v>4</v>
      </c>
      <c r="S802">
        <f>[1]!b_info_windl2type(K802)</f>
        <v>0</v>
      </c>
      <c r="T802" s="9">
        <f ca="1">[1]!b_pq_volume(K802,parameter!C$2-10,parameter!C$2,100000000)</f>
        <v>0</v>
      </c>
      <c r="U802" s="7">
        <f ca="1">IF(K802&lt;&gt;"",[1]!b_anal_yield_cnbd(K802,parameter!C$2,1),"")</f>
        <v>0</v>
      </c>
      <c r="V802" t="str">
        <f>[1]!b_info_interesttype(A802)</f>
        <v>浮动利率</v>
      </c>
      <c r="W802" t="str">
        <f>[1]!b_info_embeddedopt(A802)</f>
        <v>否</v>
      </c>
    </row>
    <row r="803" spans="1:23">
      <c r="A803" s="3" t="s">
        <v>1663</v>
      </c>
      <c r="B803" s="3" t="s">
        <v>1664</v>
      </c>
      <c r="C803" s="5">
        <v>35034</v>
      </c>
      <c r="D803" s="3"/>
      <c r="E803" s="6">
        <v>0</v>
      </c>
      <c r="F803" s="3"/>
      <c r="G803" s="3"/>
      <c r="H803" s="6">
        <v>3.25</v>
      </c>
      <c r="I803" s="3" t="s">
        <v>58</v>
      </c>
      <c r="J803" s="3" t="s">
        <v>59</v>
      </c>
      <c r="K803" s="1" t="str">
        <f t="shared" si="12"/>
        <v>4018.IB</v>
      </c>
      <c r="L803" s="1" t="str">
        <f>[1]!b_info_name(K803)</f>
        <v>95国开51</v>
      </c>
      <c r="M803" t="str">
        <f>[1]!b_info_carrydate(K803)</f>
        <v>1995-12-01</v>
      </c>
      <c r="N803" t="str">
        <f>[1]!b_info_maturitydate(K803)</f>
        <v>2000-12-01</v>
      </c>
      <c r="O803" s="7">
        <f>[1]!b_issue_issueprice(K803)</f>
        <v>100</v>
      </c>
      <c r="P803" s="7">
        <f>[1]!b_info_couponrate(K803)</f>
        <v>11.98</v>
      </c>
      <c r="Q803" t="str">
        <f>[1]!b_info_coupon(K803)</f>
        <v>附息</v>
      </c>
      <c r="R803">
        <f>[1]!b_info_interestfrequency(K803)</f>
        <v>1</v>
      </c>
      <c r="S803" t="str">
        <f>[1]!b_info_windl2type(K803)</f>
        <v>政策银行债</v>
      </c>
      <c r="T803" s="9">
        <f ca="1">[1]!b_pq_volume(K803,parameter!C$2-10,parameter!C$2,100000000)</f>
        <v>0</v>
      </c>
      <c r="U803" s="7">
        <f ca="1">IF(K803&lt;&gt;"",[1]!b_anal_yield_cnbd(K803,parameter!C$2,1),"")</f>
        <v>0</v>
      </c>
      <c r="V803" t="str">
        <f>[1]!b_info_interesttype(A803)</f>
        <v>浮动利率</v>
      </c>
      <c r="W803" t="str">
        <f>[1]!b_info_embeddedopt(A803)</f>
        <v>否</v>
      </c>
    </row>
    <row r="804" spans="1:23">
      <c r="A804" s="3" t="s">
        <v>1665</v>
      </c>
      <c r="B804" s="3" t="s">
        <v>1666</v>
      </c>
      <c r="C804" s="5">
        <v>37237</v>
      </c>
      <c r="D804" s="3"/>
      <c r="E804" s="6">
        <v>0</v>
      </c>
      <c r="F804" s="3"/>
      <c r="G804" s="3"/>
      <c r="H804" s="6">
        <v>3.06</v>
      </c>
      <c r="I804" s="3" t="s">
        <v>58</v>
      </c>
      <c r="J804" s="3" t="s">
        <v>59</v>
      </c>
      <c r="K804" s="1" t="str">
        <f t="shared" si="12"/>
        <v>010219.IB</v>
      </c>
      <c r="L804" s="1" t="str">
        <f>[1]!b_info_name(K804)</f>
        <v>01国开19</v>
      </c>
      <c r="M804" t="str">
        <f>[1]!b_info_carrydate(K804)</f>
        <v>2001-12-21</v>
      </c>
      <c r="N804" t="str">
        <f>[1]!b_info_maturitydate(K804)</f>
        <v>2006-12-21</v>
      </c>
      <c r="O804" s="7">
        <f>[1]!b_issue_issueprice(K804)</f>
        <v>100</v>
      </c>
      <c r="P804" s="7">
        <f>[1]!b_info_couponrate(K804)</f>
        <v>3.06</v>
      </c>
      <c r="Q804" t="str">
        <f>[1]!b_info_coupon(K804)</f>
        <v>附息</v>
      </c>
      <c r="R804">
        <f>[1]!b_info_interestfrequency(K804)</f>
        <v>1</v>
      </c>
      <c r="S804" t="str">
        <f>[1]!b_info_windl2type(K804)</f>
        <v>政策银行债</v>
      </c>
      <c r="T804" s="9">
        <f ca="1">[1]!b_pq_volume(K804,parameter!C$2-10,parameter!C$2,100000000)</f>
        <v>0</v>
      </c>
      <c r="U804" s="7">
        <f ca="1">IF(K804&lt;&gt;"",[1]!b_anal_yield_cnbd(K804,parameter!C$2,1),"")</f>
        <v>0</v>
      </c>
      <c r="V804" t="str">
        <f>[1]!b_info_interesttype(A804)</f>
        <v>固定利率</v>
      </c>
      <c r="W804" t="str">
        <f>[1]!b_info_embeddedopt(A804)</f>
        <v>否</v>
      </c>
    </row>
    <row r="805" spans="1:23">
      <c r="A805" s="3" t="s">
        <v>1667</v>
      </c>
      <c r="B805" s="3" t="s">
        <v>1668</v>
      </c>
      <c r="C805" s="5">
        <v>42522</v>
      </c>
      <c r="D805" s="3"/>
      <c r="E805" s="6">
        <v>0</v>
      </c>
      <c r="F805" s="3"/>
      <c r="G805" s="3"/>
      <c r="H805" s="6">
        <v>0.5</v>
      </c>
      <c r="I805" s="3" t="s">
        <v>62</v>
      </c>
      <c r="J805" s="3" t="s">
        <v>59</v>
      </c>
      <c r="K805" s="1" t="str">
        <f t="shared" si="12"/>
        <v>5661!2.HK</v>
      </c>
      <c r="L805" s="1" t="str">
        <f>[1]!b_info_name(K805)</f>
        <v>国家开发银行 0.5% N20210601</v>
      </c>
      <c r="M805" t="str">
        <f>[1]!b_info_carrydate(K805)</f>
        <v>2016-06-01</v>
      </c>
      <c r="N805" t="str">
        <f>[1]!b_info_maturitydate(K805)</f>
        <v>2021-06-01</v>
      </c>
      <c r="O805" s="7">
        <f>[1]!b_issue_issueprice(K805)</f>
        <v>100</v>
      </c>
      <c r="P805" s="7">
        <f>[1]!b_info_couponrate(K805)</f>
        <v>0.5</v>
      </c>
      <c r="Q805" t="str">
        <f>[1]!b_info_coupon(K805)</f>
        <v>附息</v>
      </c>
      <c r="R805">
        <f>[1]!b_info_interestfrequency(K805)</f>
        <v>1</v>
      </c>
      <c r="S805">
        <f>[1]!b_info_windl2type(K805)</f>
        <v>0</v>
      </c>
      <c r="T805" s="9">
        <f ca="1">[1]!b_pq_volume(K805,parameter!C$2-10,parameter!C$2,100000000)</f>
        <v>0</v>
      </c>
      <c r="U805" s="7">
        <f ca="1">IF(K805&lt;&gt;"",[1]!b_anal_yield_cnbd(K805,parameter!C$2,1),"")</f>
        <v>0</v>
      </c>
      <c r="V805" t="str">
        <f>[1]!b_info_interesttype(A805)</f>
        <v>固定利率</v>
      </c>
      <c r="W805" t="str">
        <f>[1]!b_info_embeddedopt(A805)</f>
        <v>否</v>
      </c>
    </row>
    <row r="806" spans="1:23">
      <c r="A806" s="3" t="s">
        <v>1669</v>
      </c>
      <c r="B806" s="3" t="s">
        <v>760</v>
      </c>
      <c r="C806" s="5">
        <v>43556</v>
      </c>
      <c r="D806" s="3"/>
      <c r="E806" s="6">
        <v>0</v>
      </c>
      <c r="F806" s="3"/>
      <c r="G806" s="3"/>
      <c r="H806" s="6">
        <v>0</v>
      </c>
      <c r="I806" s="3" t="s">
        <v>62</v>
      </c>
      <c r="J806" s="3" t="s">
        <v>59</v>
      </c>
      <c r="K806" s="1" t="str">
        <f t="shared" si="12"/>
        <v>CB19032505.00</v>
      </c>
      <c r="L806" s="1" t="str">
        <f>[1]!b_info_name(K806)</f>
        <v>国家开发银行 FRN N20210401</v>
      </c>
      <c r="M806" t="str">
        <f>[1]!b_info_carrydate(K806)</f>
        <v>2019-04-01</v>
      </c>
      <c r="N806" t="str">
        <f>[1]!b_info_maturitydate(K806)</f>
        <v>2021-04-01</v>
      </c>
      <c r="O806" s="7">
        <f>[1]!b_issue_issueprice(K806)</f>
        <v>100</v>
      </c>
      <c r="P806" s="7">
        <f>[1]!b_info_couponrate(K806)</f>
        <v>0</v>
      </c>
      <c r="Q806" t="str">
        <f>[1]!b_info_coupon(K806)</f>
        <v>附息</v>
      </c>
      <c r="R806">
        <f>[1]!b_info_interestfrequency(K806)</f>
        <v>4</v>
      </c>
      <c r="S806">
        <f>[1]!b_info_windl2type(K806)</f>
        <v>0</v>
      </c>
      <c r="T806" s="9">
        <f ca="1">[1]!b_pq_volume(K806,parameter!C$2-10,parameter!C$2,100000000)</f>
        <v>0</v>
      </c>
      <c r="U806" s="7">
        <f ca="1">IF(K806&lt;&gt;"",[1]!b_anal_yield_cnbd(K806,parameter!C$2,1),"")</f>
        <v>0</v>
      </c>
      <c r="V806" t="str">
        <f>[1]!b_info_interesttype(A806)</f>
        <v>浮动利率</v>
      </c>
      <c r="W806" t="str">
        <f>[1]!b_info_embeddedopt(A806)</f>
        <v>否</v>
      </c>
    </row>
    <row r="807" spans="1:23">
      <c r="A807" s="3" t="s">
        <v>1670</v>
      </c>
      <c r="B807" s="3" t="s">
        <v>1671</v>
      </c>
      <c r="C807" s="5">
        <v>40205</v>
      </c>
      <c r="D807" s="3"/>
      <c r="E807" s="6">
        <v>0</v>
      </c>
      <c r="F807" s="3"/>
      <c r="G807" s="3"/>
      <c r="H807" s="6">
        <v>3.6</v>
      </c>
      <c r="I807" s="3" t="s">
        <v>58</v>
      </c>
      <c r="J807" s="3" t="s">
        <v>59</v>
      </c>
      <c r="K807" s="1" t="str">
        <f t="shared" si="12"/>
        <v>100203.IB</v>
      </c>
      <c r="L807" s="1" t="str">
        <f>[1]!b_info_name(K807)</f>
        <v>10国开03</v>
      </c>
      <c r="M807" t="str">
        <f>[1]!b_info_carrydate(K807)</f>
        <v>2010-02-03</v>
      </c>
      <c r="N807" t="str">
        <f>[1]!b_info_maturitydate(K807)</f>
        <v>2015-02-03</v>
      </c>
      <c r="O807" s="7">
        <f>[1]!b_issue_issueprice(K807)</f>
        <v>100</v>
      </c>
      <c r="P807" s="7">
        <f>[1]!b_info_couponrate(K807)</f>
        <v>3.6</v>
      </c>
      <c r="Q807" t="str">
        <f>[1]!b_info_coupon(K807)</f>
        <v>附息</v>
      </c>
      <c r="R807">
        <f>[1]!b_info_interestfrequency(K807)</f>
        <v>1</v>
      </c>
      <c r="S807" t="str">
        <f>[1]!b_info_windl2type(K807)</f>
        <v>政策银行债</v>
      </c>
      <c r="T807" s="9">
        <f ca="1">[1]!b_pq_volume(K807,parameter!C$2-10,parameter!C$2,100000000)</f>
        <v>0</v>
      </c>
      <c r="U807" s="7">
        <f ca="1">IF(K807&lt;&gt;"",[1]!b_anal_yield_cnbd(K807,parameter!C$2,1),"")</f>
        <v>0</v>
      </c>
      <c r="V807" t="str">
        <f>[1]!b_info_interesttype(A807)</f>
        <v>固定利率</v>
      </c>
      <c r="W807" t="str">
        <f>[1]!b_info_embeddedopt(A807)</f>
        <v>否</v>
      </c>
    </row>
    <row r="808" spans="1:23">
      <c r="A808" s="3" t="s">
        <v>1672</v>
      </c>
      <c r="B808" s="3" t="s">
        <v>1673</v>
      </c>
      <c r="C808" s="5">
        <v>42996</v>
      </c>
      <c r="D808" s="3"/>
      <c r="E808" s="6">
        <v>0</v>
      </c>
      <c r="F808" s="3"/>
      <c r="G808" s="3"/>
      <c r="H808" s="6">
        <v>0</v>
      </c>
      <c r="I808" s="3" t="s">
        <v>77</v>
      </c>
      <c r="J808" s="3" t="s">
        <v>59</v>
      </c>
      <c r="K808" s="1" t="str">
        <f t="shared" si="12"/>
        <v>1789267.IB</v>
      </c>
      <c r="L808" s="1" t="str">
        <f>[1]!b_info_name(K808)</f>
        <v>17开元3C</v>
      </c>
      <c r="M808" t="str">
        <f>[1]!b_info_carrydate(K808)</f>
        <v>2017-09-20</v>
      </c>
      <c r="N808" t="str">
        <f>[1]!b_info_maturitydate(K808)</f>
        <v>2020-07-12</v>
      </c>
      <c r="O808" s="7">
        <f>[1]!b_issue_issueprice(K808)</f>
        <v>100</v>
      </c>
      <c r="P808" s="7">
        <f>[1]!b_info_couponrate(K808)</f>
        <v>0</v>
      </c>
      <c r="Q808" t="str">
        <f>[1]!b_info_coupon(K808)</f>
        <v>到期一次还本付息</v>
      </c>
      <c r="R808">
        <f>[1]!b_info_interestfrequency(K808)</f>
        <v>0</v>
      </c>
      <c r="S808" t="str">
        <f>[1]!b_info_windl2type(K808)</f>
        <v>银保监会主管ABS</v>
      </c>
      <c r="T808" s="9">
        <f ca="1">[1]!b_pq_volume(K808,parameter!C$2-10,parameter!C$2,100000000)</f>
        <v>0</v>
      </c>
      <c r="U808" s="7">
        <f ca="1">IF(K808&lt;&gt;"",[1]!b_anal_yield_cnbd(K808,parameter!C$2,1),"")</f>
        <v>0</v>
      </c>
      <c r="V808" t="str">
        <f>[1]!b_info_interesttype(A808)</f>
        <v>固定利率</v>
      </c>
      <c r="W808" t="str">
        <f>[1]!b_info_embeddedopt(A808)</f>
        <v>否</v>
      </c>
    </row>
    <row r="809" spans="1:23">
      <c r="A809" s="3" t="s">
        <v>1674</v>
      </c>
      <c r="B809" s="3" t="s">
        <v>1675</v>
      </c>
      <c r="C809" s="5">
        <v>42817</v>
      </c>
      <c r="D809" s="3"/>
      <c r="E809" s="6">
        <v>0</v>
      </c>
      <c r="F809" s="3"/>
      <c r="G809" s="3"/>
      <c r="H809" s="6">
        <v>0</v>
      </c>
      <c r="I809" s="3" t="s">
        <v>62</v>
      </c>
      <c r="J809" s="3" t="s">
        <v>59</v>
      </c>
      <c r="K809" s="1" t="str">
        <f t="shared" si="12"/>
        <v>CDBHC17022.CMU</v>
      </c>
      <c r="L809" s="1" t="str">
        <f>[1]!b_info_name(K809)</f>
        <v>国开行 0% C2018</v>
      </c>
      <c r="M809">
        <f>[1]!b_info_carrydate(K809)</f>
        <v>0</v>
      </c>
      <c r="N809" t="str">
        <f>[1]!b_info_maturitydate(K809)</f>
        <v>2018-03-23</v>
      </c>
      <c r="O809" s="7">
        <f>[1]!b_issue_issueprice(K809)</f>
        <v>100</v>
      </c>
      <c r="P809" s="7">
        <f>[1]!b_info_couponrate(K809)</f>
        <v>0</v>
      </c>
      <c r="Q809" t="str">
        <f>[1]!b_info_coupon(K809)</f>
        <v>到期一次还本付息</v>
      </c>
      <c r="R809">
        <f>[1]!b_info_interestfrequency(K809)</f>
        <v>0</v>
      </c>
      <c r="S809">
        <f>[1]!b_info_windl2type(K809)</f>
        <v>0</v>
      </c>
      <c r="T809" s="9">
        <f ca="1">[1]!b_pq_volume(K809,parameter!C$2-10,parameter!C$2,100000000)</f>
        <v>0</v>
      </c>
      <c r="U809" s="7">
        <f ca="1">IF(K809&lt;&gt;"",[1]!b_anal_yield_cnbd(K809,parameter!C$2,1),"")</f>
        <v>0</v>
      </c>
      <c r="V809" t="str">
        <f>[1]!b_info_interesttype(A809)</f>
        <v>固定利率</v>
      </c>
      <c r="W809" t="str">
        <f>[1]!b_info_embeddedopt(A809)</f>
        <v>否</v>
      </c>
    </row>
    <row r="810" spans="1:23">
      <c r="A810" s="3" t="s">
        <v>1676</v>
      </c>
      <c r="B810" s="3" t="s">
        <v>1677</v>
      </c>
      <c r="C810" s="5">
        <v>36642</v>
      </c>
      <c r="D810" s="3"/>
      <c r="E810" s="6">
        <v>0</v>
      </c>
      <c r="F810" s="3"/>
      <c r="G810" s="3"/>
      <c r="H810" s="6">
        <v>2.975</v>
      </c>
      <c r="I810" s="3" t="s">
        <v>58</v>
      </c>
      <c r="J810" s="3" t="s">
        <v>59</v>
      </c>
      <c r="K810" s="1" t="str">
        <f t="shared" si="12"/>
        <v>000202.IB</v>
      </c>
      <c r="L810" s="1" t="str">
        <f>[1]!b_info_name(K810)</f>
        <v>00国开02</v>
      </c>
      <c r="M810" t="str">
        <f>[1]!b_info_carrydate(K810)</f>
        <v>2000-05-06</v>
      </c>
      <c r="N810" t="str">
        <f>[1]!b_info_maturitydate(K810)</f>
        <v>2010-05-06</v>
      </c>
      <c r="O810" s="7">
        <f>[1]!b_issue_issueprice(K810)</f>
        <v>100</v>
      </c>
      <c r="P810" s="7">
        <f>[1]!b_info_couponrate(K810)</f>
        <v>2.975</v>
      </c>
      <c r="Q810" t="str">
        <f>[1]!b_info_coupon(K810)</f>
        <v>附息</v>
      </c>
      <c r="R810">
        <f>[1]!b_info_interestfrequency(K810)</f>
        <v>1</v>
      </c>
      <c r="S810" t="str">
        <f>[1]!b_info_windl2type(K810)</f>
        <v>政策银行债</v>
      </c>
      <c r="T810" s="9">
        <f ca="1">[1]!b_pq_volume(K810,parameter!C$2-10,parameter!C$2,100000000)</f>
        <v>0</v>
      </c>
      <c r="U810" s="7">
        <f ca="1">IF(K810&lt;&gt;"",[1]!b_anal_yield_cnbd(K810,parameter!C$2,1),"")</f>
        <v>0</v>
      </c>
      <c r="V810" t="str">
        <f>[1]!b_info_interesttype(A810)</f>
        <v>浮动利率</v>
      </c>
      <c r="W810" t="str">
        <f>[1]!b_info_embeddedopt(A810)</f>
        <v>否</v>
      </c>
    </row>
    <row r="811" spans="1:23">
      <c r="A811" s="3" t="s">
        <v>1678</v>
      </c>
      <c r="B811" s="3" t="s">
        <v>1679</v>
      </c>
      <c r="C811" s="5">
        <v>37580</v>
      </c>
      <c r="D811" s="3"/>
      <c r="E811" s="6">
        <v>0</v>
      </c>
      <c r="F811" s="3"/>
      <c r="G811" s="3"/>
      <c r="H811" s="6">
        <v>2.408</v>
      </c>
      <c r="I811" s="3" t="s">
        <v>58</v>
      </c>
      <c r="J811" s="3" t="s">
        <v>59</v>
      </c>
      <c r="K811" s="1" t="str">
        <f t="shared" si="12"/>
        <v>020217.IB</v>
      </c>
      <c r="L811" s="1" t="str">
        <f>[1]!b_info_name(K811)</f>
        <v>02国开17</v>
      </c>
      <c r="M811" t="str">
        <f>[1]!b_info_carrydate(K811)</f>
        <v>2002-11-26</v>
      </c>
      <c r="N811" t="str">
        <f>[1]!b_info_maturitydate(K811)</f>
        <v>2003-05-26</v>
      </c>
      <c r="O811" s="7">
        <f>[1]!b_issue_issueprice(K811)</f>
        <v>98.82</v>
      </c>
      <c r="P811" s="7">
        <f>[1]!b_info_couponrate(K811)</f>
        <v>2.408</v>
      </c>
      <c r="Q811" t="str">
        <f>[1]!b_info_coupon(K811)</f>
        <v>贴现</v>
      </c>
      <c r="R811">
        <f>[1]!b_info_interestfrequency(K811)</f>
        <v>0</v>
      </c>
      <c r="S811" t="str">
        <f>[1]!b_info_windl2type(K811)</f>
        <v>政策银行债</v>
      </c>
      <c r="T811" s="9">
        <f ca="1">[1]!b_pq_volume(K811,parameter!C$2-10,parameter!C$2,100000000)</f>
        <v>0</v>
      </c>
      <c r="U811" s="7">
        <f ca="1">IF(K811&lt;&gt;"",[1]!b_anal_yield_cnbd(K811,parameter!C$2,1),"")</f>
        <v>0</v>
      </c>
      <c r="V811" t="str">
        <f>[1]!b_info_interesttype(A811)</f>
        <v>固定利率</v>
      </c>
      <c r="W811" t="str">
        <f>[1]!b_info_embeddedopt(A811)</f>
        <v>否</v>
      </c>
    </row>
    <row r="812" spans="1:23">
      <c r="A812" s="3" t="s">
        <v>1680</v>
      </c>
      <c r="B812" s="3" t="s">
        <v>1681</v>
      </c>
      <c r="C812" s="5">
        <v>40815</v>
      </c>
      <c r="D812" s="3" t="s">
        <v>1682</v>
      </c>
      <c r="E812" s="6">
        <v>120.1</v>
      </c>
      <c r="F812" s="3"/>
      <c r="G812" s="3"/>
      <c r="H812" s="6">
        <v>6.05</v>
      </c>
      <c r="I812" s="3" t="s">
        <v>58</v>
      </c>
      <c r="J812" s="3" t="s">
        <v>59</v>
      </c>
      <c r="K812" s="1" t="str">
        <f t="shared" si="12"/>
        <v>110256.IB</v>
      </c>
      <c r="L812" s="1" t="str">
        <f>[1]!b_info_name(K812)</f>
        <v>11国开56</v>
      </c>
      <c r="M812" t="str">
        <f>[1]!b_info_carrydate(K812)</f>
        <v>2011-10-12</v>
      </c>
      <c r="N812" t="str">
        <f>[1]!b_info_maturitydate(K812)</f>
        <v>2041-10-12</v>
      </c>
      <c r="O812" s="7">
        <f>[1]!b_issue_issueprice(K812)</f>
        <v>100</v>
      </c>
      <c r="P812" s="7">
        <f>[1]!b_info_couponrate(K812)</f>
        <v>6.05</v>
      </c>
      <c r="Q812" t="str">
        <f>[1]!b_info_coupon(K812)</f>
        <v>附息</v>
      </c>
      <c r="R812">
        <f>[1]!b_info_interestfrequency(K812)</f>
        <v>1</v>
      </c>
      <c r="S812" t="str">
        <f>[1]!b_info_windl2type(K812)</f>
        <v>政策银行债</v>
      </c>
      <c r="T812" s="9">
        <f ca="1">[1]!b_pq_volume(K812,parameter!C$2-10,parameter!C$2,100000000)</f>
        <v>0</v>
      </c>
      <c r="U812" s="7">
        <f ca="1">IF(K812&lt;&gt;"",[1]!b_anal_yield_cnbd(K812,parameter!C$2,1),"")</f>
        <v>3.0763</v>
      </c>
      <c r="V812" t="str">
        <f>[1]!b_info_interesttype(A812)</f>
        <v>固定利率</v>
      </c>
      <c r="W812" t="str">
        <f>[1]!b_info_embeddedopt(A812)</f>
        <v>是</v>
      </c>
    </row>
    <row r="813" spans="1:23">
      <c r="A813" s="3" t="s">
        <v>1683</v>
      </c>
      <c r="B813" s="3" t="s">
        <v>1684</v>
      </c>
      <c r="C813" s="5">
        <v>42324</v>
      </c>
      <c r="D813" s="3"/>
      <c r="E813" s="6">
        <v>0</v>
      </c>
      <c r="F813" s="3" t="s">
        <v>76</v>
      </c>
      <c r="G813" s="3"/>
      <c r="H813" s="6">
        <v>3.75</v>
      </c>
      <c r="I813" s="3" t="s">
        <v>77</v>
      </c>
      <c r="J813" s="3" t="s">
        <v>59</v>
      </c>
      <c r="K813" s="1" t="str">
        <f t="shared" si="12"/>
        <v>1589304.IB</v>
      </c>
      <c r="L813" s="1" t="str">
        <f>[1]!b_info_name(K813)</f>
        <v>15开元9A2</v>
      </c>
      <c r="M813" t="str">
        <f>[1]!b_info_carrydate(K813)</f>
        <v>2015-12-04</v>
      </c>
      <c r="N813" t="str">
        <f>[1]!b_info_maturitydate(K813)</f>
        <v>2016-10-12</v>
      </c>
      <c r="O813" s="7">
        <f>[1]!b_issue_issueprice(K813)</f>
        <v>100</v>
      </c>
      <c r="P813" s="7">
        <f>[1]!b_info_couponrate(K813)</f>
        <v>3.75</v>
      </c>
      <c r="Q813" t="str">
        <f>[1]!b_info_coupon(K813)</f>
        <v>附息</v>
      </c>
      <c r="R813">
        <f>[1]!b_info_interestfrequency(K813)</f>
        <v>4</v>
      </c>
      <c r="S813" t="str">
        <f>[1]!b_info_windl2type(K813)</f>
        <v>银保监会主管ABS</v>
      </c>
      <c r="T813" s="9">
        <f ca="1">[1]!b_pq_volume(K813,parameter!C$2-10,parameter!C$2,100000000)</f>
        <v>0</v>
      </c>
      <c r="U813" s="7">
        <f ca="1">IF(K813&lt;&gt;"",[1]!b_anal_yield_cnbd(K813,parameter!C$2,1),"")</f>
        <v>0</v>
      </c>
      <c r="V813" t="str">
        <f>[1]!b_info_interesttype(A813)</f>
        <v>浮动利率</v>
      </c>
      <c r="W813" t="str">
        <f>[1]!b_info_embeddedopt(A813)</f>
        <v>否</v>
      </c>
    </row>
    <row r="814" spans="1:23">
      <c r="A814" s="3" t="s">
        <v>1685</v>
      </c>
      <c r="B814" s="3" t="s">
        <v>1686</v>
      </c>
      <c r="C814" s="5">
        <v>41464</v>
      </c>
      <c r="D814" s="3"/>
      <c r="E814" s="6">
        <v>0</v>
      </c>
      <c r="F814" s="3"/>
      <c r="G814" s="3"/>
      <c r="H814" s="6">
        <v>2.76</v>
      </c>
      <c r="I814" s="3" t="s">
        <v>58</v>
      </c>
      <c r="J814" s="3" t="s">
        <v>59</v>
      </c>
      <c r="K814" s="1" t="str">
        <f t="shared" si="12"/>
        <v>130233.IB</v>
      </c>
      <c r="L814" s="1" t="str">
        <f>[1]!b_info_name(K814)</f>
        <v>13国开33</v>
      </c>
      <c r="M814" t="str">
        <f>[1]!b_info_carrydate(K814)</f>
        <v>2013-07-23</v>
      </c>
      <c r="N814" t="str">
        <f>[1]!b_info_maturitydate(K814)</f>
        <v>2016-07-23</v>
      </c>
      <c r="O814" s="7">
        <f>[1]!b_issue_issueprice(K814)</f>
        <v>100</v>
      </c>
      <c r="P814" s="7">
        <f>[1]!b_info_couponrate(K814)</f>
        <v>4.92</v>
      </c>
      <c r="Q814" t="str">
        <f>[1]!b_info_coupon(K814)</f>
        <v>附息</v>
      </c>
      <c r="R814">
        <f>[1]!b_info_interestfrequency(K814)</f>
        <v>4</v>
      </c>
      <c r="S814" t="str">
        <f>[1]!b_info_windl2type(K814)</f>
        <v>政策银行债</v>
      </c>
      <c r="T814" s="9">
        <f ca="1">[1]!b_pq_volume(K814,parameter!C$2-10,parameter!C$2,100000000)</f>
        <v>0</v>
      </c>
      <c r="U814" s="7">
        <f ca="1">IF(K814&lt;&gt;"",[1]!b_anal_yield_cnbd(K814,parameter!C$2,1),"")</f>
        <v>0</v>
      </c>
      <c r="V814" t="str">
        <f>[1]!b_info_interesttype(A814)</f>
        <v>浮动利率</v>
      </c>
      <c r="W814" t="str">
        <f>[1]!b_info_embeddedopt(A814)</f>
        <v>否</v>
      </c>
    </row>
    <row r="815" spans="1:23">
      <c r="A815" s="3" t="s">
        <v>1687</v>
      </c>
      <c r="B815" s="3" t="s">
        <v>1688</v>
      </c>
      <c r="C815" s="5">
        <v>41635</v>
      </c>
      <c r="D815" s="3"/>
      <c r="E815" s="6">
        <v>0</v>
      </c>
      <c r="F815" s="3"/>
      <c r="G815" s="3"/>
      <c r="H815" s="6">
        <v>5.84</v>
      </c>
      <c r="I815" s="3" t="s">
        <v>58</v>
      </c>
      <c r="J815" s="3" t="s">
        <v>59</v>
      </c>
      <c r="K815" s="1" t="str">
        <f t="shared" si="12"/>
        <v>018002.SH</v>
      </c>
      <c r="L815" s="1" t="str">
        <f>[1]!b_info_name(K815)</f>
        <v>国开1302</v>
      </c>
      <c r="M815" t="str">
        <f>[1]!b_info_carrydate(K815)</f>
        <v>2014-01-03</v>
      </c>
      <c r="N815" t="str">
        <f>[1]!b_info_maturitydate(K815)</f>
        <v>2019-01-03</v>
      </c>
      <c r="O815" s="7">
        <f>[1]!b_issue_issueprice(K815)</f>
        <v>100</v>
      </c>
      <c r="P815" s="7">
        <f>[1]!b_info_couponrate(K815)</f>
        <v>5.84</v>
      </c>
      <c r="Q815" t="str">
        <f>[1]!b_info_coupon(K815)</f>
        <v>附息</v>
      </c>
      <c r="R815">
        <f>[1]!b_info_interestfrequency(K815)</f>
        <v>1</v>
      </c>
      <c r="S815" t="str">
        <f>[1]!b_info_windl2type(K815)</f>
        <v>政策银行债</v>
      </c>
      <c r="T815" s="9">
        <f ca="1">[1]!b_pq_volume(K815,parameter!C$2-10,parameter!C$2,100000000)</f>
        <v>0</v>
      </c>
      <c r="U815" s="7">
        <f ca="1">IF(K815&lt;&gt;"",[1]!b_anal_yield_cnbd(K815,parameter!C$2,1),"")</f>
        <v>0</v>
      </c>
      <c r="V815" t="str">
        <f>[1]!b_info_interesttype(A815)</f>
        <v>固定利率</v>
      </c>
      <c r="W815" t="str">
        <f>[1]!b_info_embeddedopt(A815)</f>
        <v>否</v>
      </c>
    </row>
    <row r="816" spans="1:23">
      <c r="A816" s="3" t="s">
        <v>1689</v>
      </c>
      <c r="B816" s="3" t="s">
        <v>1690</v>
      </c>
      <c r="C816" s="5">
        <v>36130</v>
      </c>
      <c r="D816" s="3"/>
      <c r="E816" s="6">
        <v>0</v>
      </c>
      <c r="F816" s="3"/>
      <c r="G816" s="3"/>
      <c r="H816" s="6">
        <v>3.25</v>
      </c>
      <c r="I816" s="3" t="s">
        <v>58</v>
      </c>
      <c r="J816" s="3" t="s">
        <v>59</v>
      </c>
      <c r="K816" s="1" t="str">
        <f t="shared" si="12"/>
        <v>9003.IB</v>
      </c>
      <c r="L816" s="1" t="str">
        <f>[1]!b_info_name(K816)</f>
        <v>98政策债</v>
      </c>
      <c r="M816" t="str">
        <f>[1]!b_info_carrydate(K816)</f>
        <v>1998-12-01</v>
      </c>
      <c r="N816" t="str">
        <f>[1]!b_info_maturitydate(K816)</f>
        <v>2006-12-01</v>
      </c>
      <c r="O816" s="7">
        <f>[1]!b_issue_issueprice(K816)</f>
        <v>100</v>
      </c>
      <c r="P816" s="7">
        <f>[1]!b_info_couponrate(K816)</f>
        <v>5.77</v>
      </c>
      <c r="Q816" t="str">
        <f>[1]!b_info_coupon(K816)</f>
        <v>附息</v>
      </c>
      <c r="R816">
        <f>[1]!b_info_interestfrequency(K816)</f>
        <v>1</v>
      </c>
      <c r="S816" t="str">
        <f>[1]!b_info_windl2type(K816)</f>
        <v>政策银行债</v>
      </c>
      <c r="T816" s="9">
        <f ca="1">[1]!b_pq_volume(K816,parameter!C$2-10,parameter!C$2,100000000)</f>
        <v>0</v>
      </c>
      <c r="U816" s="7">
        <f ca="1">IF(K816&lt;&gt;"",[1]!b_anal_yield_cnbd(K816,parameter!C$2,1),"")</f>
        <v>0</v>
      </c>
      <c r="V816" t="str">
        <f>[1]!b_info_interesttype(A816)</f>
        <v>浮动利率</v>
      </c>
      <c r="W816" t="str">
        <f>[1]!b_info_embeddedopt(A816)</f>
        <v>否</v>
      </c>
    </row>
    <row r="817" spans="1:23">
      <c r="A817" s="3" t="s">
        <v>1691</v>
      </c>
      <c r="B817" s="3" t="s">
        <v>1692</v>
      </c>
      <c r="C817" s="5">
        <v>42226</v>
      </c>
      <c r="D817" s="3"/>
      <c r="E817" s="6">
        <v>0</v>
      </c>
      <c r="F817" s="3" t="s">
        <v>138</v>
      </c>
      <c r="G817" s="3"/>
      <c r="H817" s="6">
        <v>4.9</v>
      </c>
      <c r="I817" s="3" t="s">
        <v>77</v>
      </c>
      <c r="J817" s="3" t="s">
        <v>59</v>
      </c>
      <c r="K817" s="1" t="str">
        <f t="shared" si="12"/>
        <v>1589175.IB</v>
      </c>
      <c r="L817" s="1" t="str">
        <f>[1]!b_info_name(K817)</f>
        <v>15开元3B</v>
      </c>
      <c r="M817" t="str">
        <f>[1]!b_info_carrydate(K817)</f>
        <v>2015-09-08</v>
      </c>
      <c r="N817" t="str">
        <f>[1]!b_info_maturitydate(K817)</f>
        <v>2019-07-12</v>
      </c>
      <c r="O817" s="7">
        <f>[1]!b_issue_issueprice(K817)</f>
        <v>100</v>
      </c>
      <c r="P817" s="7">
        <f>[1]!b_info_couponrate(K817)</f>
        <v>5.4</v>
      </c>
      <c r="Q817" t="str">
        <f>[1]!b_info_coupon(K817)</f>
        <v>附息</v>
      </c>
      <c r="R817">
        <f>[1]!b_info_interestfrequency(K817)</f>
        <v>4</v>
      </c>
      <c r="S817" t="str">
        <f>[1]!b_info_windl2type(K817)</f>
        <v>银保监会主管ABS</v>
      </c>
      <c r="T817" s="9">
        <f ca="1">[1]!b_pq_volume(K817,parameter!C$2-10,parameter!C$2,100000000)</f>
        <v>0</v>
      </c>
      <c r="U817" s="7">
        <f ca="1">IF(K817&lt;&gt;"",[1]!b_anal_yield_cnbd(K817,parameter!C$2,1),"")</f>
        <v>0</v>
      </c>
      <c r="V817" t="str">
        <f>[1]!b_info_interesttype(A817)</f>
        <v>浮动利率</v>
      </c>
      <c r="W817" t="str">
        <f>[1]!b_info_embeddedopt(A817)</f>
        <v>否</v>
      </c>
    </row>
    <row r="818" spans="1:23">
      <c r="A818" s="3" t="s">
        <v>1693</v>
      </c>
      <c r="B818" s="3" t="s">
        <v>1694</v>
      </c>
      <c r="C818" s="5">
        <v>40550</v>
      </c>
      <c r="D818" s="3"/>
      <c r="E818" s="6">
        <v>0</v>
      </c>
      <c r="F818" s="3"/>
      <c r="G818" s="3"/>
      <c r="H818" s="6">
        <v>2.16</v>
      </c>
      <c r="I818" s="3" t="s">
        <v>58</v>
      </c>
      <c r="J818" s="3" t="s">
        <v>59</v>
      </c>
      <c r="K818" s="1" t="str">
        <f t="shared" si="12"/>
        <v>110202.IB</v>
      </c>
      <c r="L818" s="1" t="str">
        <f>[1]!b_info_name(K818)</f>
        <v>11国开02</v>
      </c>
      <c r="M818" t="str">
        <f>[1]!b_info_carrydate(K818)</f>
        <v>2011-01-14</v>
      </c>
      <c r="N818" t="str">
        <f>[1]!b_info_maturitydate(K818)</f>
        <v>2018-01-14</v>
      </c>
      <c r="O818" s="7">
        <f>[1]!b_issue_issueprice(K818)</f>
        <v>100</v>
      </c>
      <c r="P818" s="7">
        <f>[1]!b_info_couponrate(K818)</f>
        <v>3.41</v>
      </c>
      <c r="Q818" t="str">
        <f>[1]!b_info_coupon(K818)</f>
        <v>附息</v>
      </c>
      <c r="R818">
        <f>[1]!b_info_interestfrequency(K818)</f>
        <v>2</v>
      </c>
      <c r="S818" t="str">
        <f>[1]!b_info_windl2type(K818)</f>
        <v>政策银行债</v>
      </c>
      <c r="T818" s="9">
        <f ca="1">[1]!b_pq_volume(K818,parameter!C$2-10,parameter!C$2,100000000)</f>
        <v>0</v>
      </c>
      <c r="U818" s="7">
        <f ca="1">IF(K818&lt;&gt;"",[1]!b_anal_yield_cnbd(K818,parameter!C$2,1),"")</f>
        <v>0</v>
      </c>
      <c r="V818" t="str">
        <f>[1]!b_info_interesttype(A818)</f>
        <v>浮动利率</v>
      </c>
      <c r="W818" t="str">
        <f>[1]!b_info_embeddedopt(A818)</f>
        <v>否</v>
      </c>
    </row>
    <row r="819" spans="1:23">
      <c r="A819" s="3" t="s">
        <v>1695</v>
      </c>
      <c r="B819" s="3" t="s">
        <v>1696</v>
      </c>
      <c r="C819" s="5">
        <v>40925</v>
      </c>
      <c r="D819" s="3"/>
      <c r="E819" s="6">
        <v>0</v>
      </c>
      <c r="F819" s="3"/>
      <c r="G819" s="3"/>
      <c r="H819" s="6">
        <v>3.83</v>
      </c>
      <c r="I819" s="3" t="s">
        <v>58</v>
      </c>
      <c r="J819" s="3" t="s">
        <v>59</v>
      </c>
      <c r="K819" s="1" t="str">
        <f t="shared" si="12"/>
        <v>120202.IB</v>
      </c>
      <c r="L819" s="1" t="str">
        <f>[1]!b_info_name(K819)</f>
        <v>12国开02</v>
      </c>
      <c r="M819" t="str">
        <f>[1]!b_info_carrydate(K819)</f>
        <v>2012-02-01</v>
      </c>
      <c r="N819" t="str">
        <f>[1]!b_info_maturitydate(K819)</f>
        <v>2019-02-01</v>
      </c>
      <c r="O819" s="7">
        <f>[1]!b_issue_issueprice(K819)</f>
        <v>100</v>
      </c>
      <c r="P819" s="7">
        <f>[1]!b_info_couponrate(K819)</f>
        <v>3.83</v>
      </c>
      <c r="Q819" t="str">
        <f>[1]!b_info_coupon(K819)</f>
        <v>附息</v>
      </c>
      <c r="R819">
        <f>[1]!b_info_interestfrequency(K819)</f>
        <v>1</v>
      </c>
      <c r="S819" t="str">
        <f>[1]!b_info_windl2type(K819)</f>
        <v>政策银行债</v>
      </c>
      <c r="T819" s="9">
        <f ca="1">[1]!b_pq_volume(K819,parameter!C$2-10,parameter!C$2,100000000)</f>
        <v>0</v>
      </c>
      <c r="U819" s="7">
        <f ca="1">IF(K819&lt;&gt;"",[1]!b_anal_yield_cnbd(K819,parameter!C$2,1),"")</f>
        <v>0</v>
      </c>
      <c r="V819" t="str">
        <f>[1]!b_info_interesttype(A819)</f>
        <v>固定利率</v>
      </c>
      <c r="W819" t="str">
        <f>[1]!b_info_embeddedopt(A819)</f>
        <v>否</v>
      </c>
    </row>
    <row r="820" spans="1:23">
      <c r="A820" s="3" t="s">
        <v>1697</v>
      </c>
      <c r="B820" s="3" t="s">
        <v>196</v>
      </c>
      <c r="C820" s="5">
        <v>42788</v>
      </c>
      <c r="D820" s="3"/>
      <c r="E820" s="6">
        <v>0</v>
      </c>
      <c r="F820" s="3"/>
      <c r="G820" s="3"/>
      <c r="H820" s="6">
        <v>4.85</v>
      </c>
      <c r="I820" s="3" t="s">
        <v>62</v>
      </c>
      <c r="J820" s="3" t="s">
        <v>59</v>
      </c>
      <c r="K820" s="1" t="str">
        <f t="shared" si="12"/>
        <v>CDBHC17018.CMU</v>
      </c>
      <c r="L820" s="1" t="str">
        <f>[1]!b_info_name(K820)</f>
        <v>国开行 4.85% C2018</v>
      </c>
      <c r="M820" t="str">
        <f>[1]!b_info_carrydate(K820)</f>
        <v>2017-02-22</v>
      </c>
      <c r="N820" t="str">
        <f>[1]!b_info_maturitydate(K820)</f>
        <v>2018-02-22</v>
      </c>
      <c r="O820" s="7">
        <f>[1]!b_issue_issueprice(K820)</f>
        <v>100</v>
      </c>
      <c r="P820" s="7">
        <f>[1]!b_info_couponrate(K820)</f>
        <v>4.85</v>
      </c>
      <c r="Q820" t="str">
        <f>[1]!b_info_coupon(K820)</f>
        <v>到期一次还本付息</v>
      </c>
      <c r="R820">
        <f>[1]!b_info_interestfrequency(K820)</f>
        <v>0</v>
      </c>
      <c r="S820">
        <f>[1]!b_info_windl2type(K820)</f>
        <v>0</v>
      </c>
      <c r="T820" s="9">
        <f ca="1">[1]!b_pq_volume(K820,parameter!C$2-10,parameter!C$2,100000000)</f>
        <v>0</v>
      </c>
      <c r="U820" s="7">
        <f ca="1">IF(K820&lt;&gt;"",[1]!b_anal_yield_cnbd(K820,parameter!C$2,1),"")</f>
        <v>0</v>
      </c>
      <c r="V820" t="str">
        <f>[1]!b_info_interesttype(A820)</f>
        <v>固定利率</v>
      </c>
      <c r="W820" t="str">
        <f>[1]!b_info_embeddedopt(A820)</f>
        <v>否</v>
      </c>
    </row>
    <row r="821" spans="1:23">
      <c r="A821" s="3" t="s">
        <v>1698</v>
      </c>
      <c r="B821" s="3" t="s">
        <v>1699</v>
      </c>
      <c r="C821" s="5">
        <v>42255</v>
      </c>
      <c r="D821" s="3"/>
      <c r="E821" s="6">
        <v>0</v>
      </c>
      <c r="F821" s="3" t="s">
        <v>76</v>
      </c>
      <c r="G821" s="3"/>
      <c r="H821" s="6">
        <v>3.73</v>
      </c>
      <c r="I821" s="3" t="s">
        <v>77</v>
      </c>
      <c r="J821" s="3" t="s">
        <v>59</v>
      </c>
      <c r="K821" s="1" t="str">
        <f t="shared" si="12"/>
        <v>1589191.IB</v>
      </c>
      <c r="L821" s="1" t="str">
        <f>[1]!b_info_name(K821)</f>
        <v>15开元4A2</v>
      </c>
      <c r="M821" t="str">
        <f>[1]!b_info_carrydate(K821)</f>
        <v>2015-09-10</v>
      </c>
      <c r="N821" t="str">
        <f>[1]!b_info_maturitydate(K821)</f>
        <v>2017-01-12</v>
      </c>
      <c r="O821" s="7">
        <f>[1]!b_issue_issueprice(K821)</f>
        <v>100</v>
      </c>
      <c r="P821" s="7">
        <f>[1]!b_info_couponrate(K821)</f>
        <v>3.98</v>
      </c>
      <c r="Q821" t="str">
        <f>[1]!b_info_coupon(K821)</f>
        <v>附息</v>
      </c>
      <c r="R821">
        <f>[1]!b_info_interestfrequency(K821)</f>
        <v>4</v>
      </c>
      <c r="S821" t="str">
        <f>[1]!b_info_windl2type(K821)</f>
        <v>银保监会主管ABS</v>
      </c>
      <c r="T821" s="9">
        <f ca="1">[1]!b_pq_volume(K821,parameter!C$2-10,parameter!C$2,100000000)</f>
        <v>0</v>
      </c>
      <c r="U821" s="7">
        <f ca="1">IF(K821&lt;&gt;"",[1]!b_anal_yield_cnbd(K821,parameter!C$2,1),"")</f>
        <v>0</v>
      </c>
      <c r="V821" t="str">
        <f>[1]!b_info_interesttype(A821)</f>
        <v>浮动利率</v>
      </c>
      <c r="W821" t="str">
        <f>[1]!b_info_embeddedopt(A821)</f>
        <v>否</v>
      </c>
    </row>
    <row r="822" spans="1:23">
      <c r="A822" s="3" t="s">
        <v>1700</v>
      </c>
      <c r="B822" s="3" t="s">
        <v>1701</v>
      </c>
      <c r="C822" s="5">
        <v>40668</v>
      </c>
      <c r="D822" s="3"/>
      <c r="E822" s="6">
        <v>0</v>
      </c>
      <c r="F822" s="3"/>
      <c r="G822" s="3"/>
      <c r="H822" s="6">
        <v>2.09</v>
      </c>
      <c r="I822" s="3" t="s">
        <v>58</v>
      </c>
      <c r="J822" s="3" t="s">
        <v>59</v>
      </c>
      <c r="K822" s="1" t="str">
        <f t="shared" si="12"/>
        <v>110230.IB</v>
      </c>
      <c r="L822" s="1" t="str">
        <f>[1]!b_info_name(K822)</f>
        <v>11国开30</v>
      </c>
      <c r="M822" t="str">
        <f>[1]!b_info_carrydate(K822)</f>
        <v>2011-05-12</v>
      </c>
      <c r="N822" t="str">
        <f>[1]!b_info_maturitydate(K822)</f>
        <v>2016-05-12</v>
      </c>
      <c r="O822" s="7">
        <f>[1]!b_issue_issueprice(K822)</f>
        <v>100</v>
      </c>
      <c r="P822" s="7">
        <f>[1]!b_info_couponrate(K822)</f>
        <v>3.84</v>
      </c>
      <c r="Q822" t="str">
        <f>[1]!b_info_coupon(K822)</f>
        <v>附息</v>
      </c>
      <c r="R822">
        <f>[1]!b_info_interestfrequency(K822)</f>
        <v>4</v>
      </c>
      <c r="S822" t="str">
        <f>[1]!b_info_windl2type(K822)</f>
        <v>政策银行债</v>
      </c>
      <c r="T822" s="9">
        <f ca="1">[1]!b_pq_volume(K822,parameter!C$2-10,parameter!C$2,100000000)</f>
        <v>0</v>
      </c>
      <c r="U822" s="7">
        <f ca="1">IF(K822&lt;&gt;"",[1]!b_anal_yield_cnbd(K822,parameter!C$2,1),"")</f>
        <v>0</v>
      </c>
      <c r="V822" t="str">
        <f>[1]!b_info_interesttype(A822)</f>
        <v>浮动利率</v>
      </c>
      <c r="W822" t="str">
        <f>[1]!b_info_embeddedopt(A822)</f>
        <v>否</v>
      </c>
    </row>
    <row r="823" spans="1:23">
      <c r="A823" s="3" t="s">
        <v>1702</v>
      </c>
      <c r="B823" s="3" t="s">
        <v>1703</v>
      </c>
      <c r="C823" s="5">
        <v>39059</v>
      </c>
      <c r="D823" s="3"/>
      <c r="E823" s="6">
        <v>0</v>
      </c>
      <c r="F823" s="3"/>
      <c r="G823" s="3"/>
      <c r="H823" s="6">
        <v>0.69675</v>
      </c>
      <c r="I823" s="3" t="s">
        <v>58</v>
      </c>
      <c r="J823" s="3" t="s">
        <v>59</v>
      </c>
      <c r="K823" s="1" t="str">
        <f t="shared" si="12"/>
        <v>0602029.IB</v>
      </c>
      <c r="L823" s="1" t="str">
        <f>[1]!b_info_name(K823)</f>
        <v>06国开美元2</v>
      </c>
      <c r="M823" t="str">
        <f>[1]!b_info_carrydate(K823)</f>
        <v>2006-12-12</v>
      </c>
      <c r="N823" t="str">
        <f>[1]!b_info_maturitydate(K823)</f>
        <v>2011-12-12</v>
      </c>
      <c r="O823" s="7">
        <f>[1]!b_issue_issueprice(K823)</f>
        <v>100</v>
      </c>
      <c r="P823" s="7">
        <f>[1]!b_info_couponrate(K823)</f>
        <v>5.6238</v>
      </c>
      <c r="Q823" t="str">
        <f>[1]!b_info_coupon(K823)</f>
        <v>附息</v>
      </c>
      <c r="R823">
        <f>[1]!b_info_interestfrequency(K823)</f>
        <v>2</v>
      </c>
      <c r="S823" t="str">
        <f>[1]!b_info_windl2type(K823)</f>
        <v>政策银行债</v>
      </c>
      <c r="T823" s="9">
        <f ca="1">[1]!b_pq_volume(K823,parameter!C$2-10,parameter!C$2,100000000)</f>
        <v>0</v>
      </c>
      <c r="U823" s="7">
        <f ca="1">IF(K823&lt;&gt;"",[1]!b_anal_yield_cnbd(K823,parameter!C$2,1),"")</f>
        <v>0</v>
      </c>
      <c r="V823" t="str">
        <f>[1]!b_info_interesttype(A823)</f>
        <v>浮动利率</v>
      </c>
      <c r="W823" t="str">
        <f>[1]!b_info_embeddedopt(A823)</f>
        <v>否</v>
      </c>
    </row>
    <row r="824" spans="1:23">
      <c r="A824" s="3" t="s">
        <v>1704</v>
      </c>
      <c r="B824" s="3" t="s">
        <v>1705</v>
      </c>
      <c r="C824" s="5">
        <v>41072</v>
      </c>
      <c r="D824" s="3"/>
      <c r="E824" s="6">
        <v>0</v>
      </c>
      <c r="F824" s="3"/>
      <c r="G824" s="3"/>
      <c r="H824" s="6">
        <v>2.49</v>
      </c>
      <c r="I824" s="3" t="s">
        <v>58</v>
      </c>
      <c r="J824" s="3" t="s">
        <v>59</v>
      </c>
      <c r="K824" s="1" t="str">
        <f t="shared" si="12"/>
        <v>120226.IB</v>
      </c>
      <c r="L824" s="1" t="str">
        <f>[1]!b_info_name(K824)</f>
        <v>12国开26</v>
      </c>
      <c r="M824" t="str">
        <f>[1]!b_info_carrydate(K824)</f>
        <v>2012-06-18</v>
      </c>
      <c r="N824" t="str">
        <f>[1]!b_info_maturitydate(K824)</f>
        <v>2022-06-18</v>
      </c>
      <c r="O824" s="7">
        <f>[1]!b_issue_issueprice(K824)</f>
        <v>100</v>
      </c>
      <c r="P824" s="7">
        <f>[1]!b_info_couponrate(K824)</f>
        <v>4.24</v>
      </c>
      <c r="Q824" t="str">
        <f>[1]!b_info_coupon(K824)</f>
        <v>附息</v>
      </c>
      <c r="R824">
        <f>[1]!b_info_interestfrequency(K824)</f>
        <v>1</v>
      </c>
      <c r="S824" t="str">
        <f>[1]!b_info_windl2type(K824)</f>
        <v>政策银行债</v>
      </c>
      <c r="T824" s="9">
        <f ca="1">[1]!b_pq_volume(K824,parameter!C$2-10,parameter!C$2,100000000)</f>
        <v>0</v>
      </c>
      <c r="U824" s="7">
        <f ca="1">IF(K824&lt;&gt;"",[1]!b_anal_yield_cnbd(K824,parameter!C$2,1),"")</f>
        <v>0</v>
      </c>
      <c r="V824" t="str">
        <f>[1]!b_info_interesttype(A824)</f>
        <v>浮动利率</v>
      </c>
      <c r="W824" t="str">
        <f>[1]!b_info_embeddedopt(A824)</f>
        <v>否</v>
      </c>
    </row>
    <row r="825" spans="1:23">
      <c r="A825" s="3" t="s">
        <v>1706</v>
      </c>
      <c r="B825" s="3" t="s">
        <v>1707</v>
      </c>
      <c r="C825" s="5">
        <v>43797</v>
      </c>
      <c r="D825" s="3"/>
      <c r="E825" s="6">
        <v>0</v>
      </c>
      <c r="F825" s="3"/>
      <c r="G825" s="3"/>
      <c r="H825" s="6">
        <v>2.5</v>
      </c>
      <c r="I825" s="3" t="s">
        <v>58</v>
      </c>
      <c r="J825" s="3" t="s">
        <v>59</v>
      </c>
      <c r="K825" s="1" t="str">
        <f t="shared" si="12"/>
        <v>190216.IB</v>
      </c>
      <c r="L825" s="1" t="str">
        <f>[1]!b_info_name(K825)</f>
        <v>19国开16</v>
      </c>
      <c r="M825" t="str">
        <f>[1]!b_info_carrydate(K825)</f>
        <v>2019-12-02</v>
      </c>
      <c r="N825" t="str">
        <f>[1]!b_info_maturitydate(K825)</f>
        <v>2021-12-02</v>
      </c>
      <c r="O825" s="7">
        <f>[1]!b_issue_issueprice(K825)</f>
        <v>100</v>
      </c>
      <c r="P825" s="7">
        <f>[1]!b_info_couponrate(K825)</f>
        <v>2.8</v>
      </c>
      <c r="Q825" t="str">
        <f>[1]!b_info_coupon(K825)</f>
        <v>附息</v>
      </c>
      <c r="R825">
        <f>[1]!b_info_interestfrequency(K825)</f>
        <v>4</v>
      </c>
      <c r="S825" t="str">
        <f>[1]!b_info_windl2type(K825)</f>
        <v>政策银行债</v>
      </c>
      <c r="T825" s="9">
        <f ca="1">[1]!b_pq_volume(K825,parameter!C$2-10,parameter!C$2,100000000)</f>
        <v>0</v>
      </c>
      <c r="U825" s="7">
        <f ca="1">IF(K825&lt;&gt;"",[1]!b_anal_yield_cnbd(K825,parameter!C$2,1),"")</f>
        <v>0</v>
      </c>
      <c r="V825" t="str">
        <f>[1]!b_info_interesttype(A825)</f>
        <v>浮动利率</v>
      </c>
      <c r="W825" t="str">
        <f>[1]!b_info_embeddedopt(A825)</f>
        <v>否</v>
      </c>
    </row>
    <row r="826" spans="1:23">
      <c r="A826" s="3" t="s">
        <v>1708</v>
      </c>
      <c r="B826" s="3" t="s">
        <v>1709</v>
      </c>
      <c r="C826" s="5">
        <v>36769</v>
      </c>
      <c r="D826" s="3"/>
      <c r="E826" s="6">
        <v>0</v>
      </c>
      <c r="F826" s="3"/>
      <c r="G826" s="3"/>
      <c r="H826" s="6">
        <v>2.1811</v>
      </c>
      <c r="I826" s="3" t="s">
        <v>58</v>
      </c>
      <c r="J826" s="3" t="s">
        <v>59</v>
      </c>
      <c r="K826" s="1" t="str">
        <f t="shared" si="12"/>
        <v>000208.IB</v>
      </c>
      <c r="L826" s="1" t="str">
        <f>[1]!b_info_name(K826)</f>
        <v>00国开08</v>
      </c>
      <c r="M826" t="str">
        <f>[1]!b_info_carrydate(K826)</f>
        <v>2000-09-07</v>
      </c>
      <c r="N826" t="str">
        <f>[1]!b_info_maturitydate(K826)</f>
        <v>2001-03-07</v>
      </c>
      <c r="O826" s="7">
        <f>[1]!b_issue_issueprice(K826)</f>
        <v>98.93</v>
      </c>
      <c r="P826" s="7">
        <f>[1]!b_info_couponrate(K826)</f>
        <v>2.1811</v>
      </c>
      <c r="Q826" t="str">
        <f>[1]!b_info_coupon(K826)</f>
        <v>贴现</v>
      </c>
      <c r="R826">
        <f>[1]!b_info_interestfrequency(K826)</f>
        <v>0</v>
      </c>
      <c r="S826" t="str">
        <f>[1]!b_info_windl2type(K826)</f>
        <v>政策银行债</v>
      </c>
      <c r="T826" s="9">
        <f ca="1">[1]!b_pq_volume(K826,parameter!C$2-10,parameter!C$2,100000000)</f>
        <v>0</v>
      </c>
      <c r="U826" s="7">
        <f ca="1">IF(K826&lt;&gt;"",[1]!b_anal_yield_cnbd(K826,parameter!C$2,1),"")</f>
        <v>0</v>
      </c>
      <c r="V826" t="str">
        <f>[1]!b_info_interesttype(A826)</f>
        <v>固定利率</v>
      </c>
      <c r="W826" t="str">
        <f>[1]!b_info_embeddedopt(A826)</f>
        <v>否</v>
      </c>
    </row>
    <row r="827" spans="1:23">
      <c r="A827" s="3" t="s">
        <v>1710</v>
      </c>
      <c r="B827" s="3" t="s">
        <v>1711</v>
      </c>
      <c r="C827" s="5">
        <v>41233</v>
      </c>
      <c r="D827" s="3"/>
      <c r="E827" s="6">
        <v>0</v>
      </c>
      <c r="F827" s="3"/>
      <c r="G827" s="3"/>
      <c r="H827" s="6">
        <v>4.2614</v>
      </c>
      <c r="I827" s="3" t="s">
        <v>58</v>
      </c>
      <c r="J827" s="3" t="s">
        <v>59</v>
      </c>
      <c r="K827" s="1" t="str">
        <f t="shared" si="12"/>
        <v>120248.IB</v>
      </c>
      <c r="L827" s="1" t="str">
        <f>[1]!b_info_name(K827)</f>
        <v>12国开48</v>
      </c>
      <c r="M827" t="str">
        <f>[1]!b_info_carrydate(K827)</f>
        <v>2012-11-22</v>
      </c>
      <c r="N827" t="str">
        <f>[1]!b_info_maturitydate(K827)</f>
        <v>2019-11-22</v>
      </c>
      <c r="O827" s="7">
        <f>[1]!b_issue_issueprice(K827)</f>
        <v>100</v>
      </c>
      <c r="P827" s="7">
        <f>[1]!b_info_couponrate(K827)</f>
        <v>4.2614</v>
      </c>
      <c r="Q827" t="str">
        <f>[1]!b_info_coupon(K827)</f>
        <v>附息</v>
      </c>
      <c r="R827">
        <f>[1]!b_info_interestfrequency(K827)</f>
        <v>1</v>
      </c>
      <c r="S827" t="str">
        <f>[1]!b_info_windl2type(K827)</f>
        <v>政策银行债</v>
      </c>
      <c r="T827" s="9">
        <f ca="1">[1]!b_pq_volume(K827,parameter!C$2-10,parameter!C$2,100000000)</f>
        <v>0</v>
      </c>
      <c r="U827" s="7">
        <f ca="1">IF(K827&lt;&gt;"",[1]!b_anal_yield_cnbd(K827,parameter!C$2,1),"")</f>
        <v>0</v>
      </c>
      <c r="V827" t="str">
        <f>[1]!b_info_interesttype(A827)</f>
        <v>固定利率</v>
      </c>
      <c r="W827" t="str">
        <f>[1]!b_info_embeddedopt(A827)</f>
        <v>否</v>
      </c>
    </row>
    <row r="828" spans="1:23">
      <c r="A828" s="3" t="s">
        <v>1712</v>
      </c>
      <c r="B828" s="3" t="s">
        <v>120</v>
      </c>
      <c r="C828" s="5">
        <v>41408</v>
      </c>
      <c r="D828" s="3"/>
      <c r="E828" s="6">
        <v>0</v>
      </c>
      <c r="F828" s="3"/>
      <c r="G828" s="3"/>
      <c r="H828" s="6">
        <v>2.7</v>
      </c>
      <c r="I828" s="3" t="s">
        <v>62</v>
      </c>
      <c r="J828" s="3" t="s">
        <v>59</v>
      </c>
      <c r="K828" s="1" t="str">
        <f t="shared" si="12"/>
        <v>CDBHC13053.CMU</v>
      </c>
      <c r="L828" s="1" t="str">
        <f>[1]!b_info_name(K828)</f>
        <v>国开行存款证2015</v>
      </c>
      <c r="M828" t="str">
        <f>[1]!b_info_carrydate(K828)</f>
        <v>2013-05-14</v>
      </c>
      <c r="N828" t="str">
        <f>[1]!b_info_maturitydate(K828)</f>
        <v>2015-05-14</v>
      </c>
      <c r="O828" s="7">
        <f>[1]!b_issue_issueprice(K828)</f>
        <v>100</v>
      </c>
      <c r="P828" s="7">
        <f>[1]!b_info_couponrate(K828)</f>
        <v>2.7</v>
      </c>
      <c r="Q828" t="str">
        <f>[1]!b_info_coupon(K828)</f>
        <v>附息</v>
      </c>
      <c r="R828">
        <f>[1]!b_info_interestfrequency(K828)</f>
        <v>1</v>
      </c>
      <c r="S828">
        <f>[1]!b_info_windl2type(K828)</f>
        <v>0</v>
      </c>
      <c r="T828" s="9">
        <f ca="1">[1]!b_pq_volume(K828,parameter!C$2-10,parameter!C$2,100000000)</f>
        <v>0</v>
      </c>
      <c r="U828" s="7">
        <f ca="1">IF(K828&lt;&gt;"",[1]!b_anal_yield_cnbd(K828,parameter!C$2,1),"")</f>
        <v>0</v>
      </c>
      <c r="V828" t="str">
        <f>[1]!b_info_interesttype(A828)</f>
        <v>固定利率</v>
      </c>
      <c r="W828" t="str">
        <f>[1]!b_info_embeddedopt(A828)</f>
        <v>否</v>
      </c>
    </row>
    <row r="829" spans="1:23">
      <c r="A829" s="3" t="s">
        <v>1713</v>
      </c>
      <c r="B829" s="3" t="s">
        <v>1714</v>
      </c>
      <c r="C829" s="5">
        <v>43979</v>
      </c>
      <c r="D829" s="3"/>
      <c r="E829" s="6">
        <v>0</v>
      </c>
      <c r="F829" s="3"/>
      <c r="G829" s="3"/>
      <c r="H829" s="6">
        <v>1.6479</v>
      </c>
      <c r="I829" s="3" t="s">
        <v>58</v>
      </c>
      <c r="J829" s="3" t="s">
        <v>59</v>
      </c>
      <c r="K829" s="1" t="str">
        <f t="shared" si="12"/>
        <v>207707.IB</v>
      </c>
      <c r="L829" s="1" t="str">
        <f>[1]!b_info_name(K829)</f>
        <v>20贴现国开07</v>
      </c>
      <c r="M829" t="str">
        <f>[1]!b_info_carrydate(K829)</f>
        <v>2020-06-02</v>
      </c>
      <c r="N829" t="str">
        <f>[1]!b_info_maturitydate(K829)</f>
        <v>2020-12-01</v>
      </c>
      <c r="O829" s="7">
        <f>[1]!b_issue_issueprice(K829)</f>
        <v>99.185</v>
      </c>
      <c r="P829" s="7">
        <f>[1]!b_info_couponrate(K829)</f>
        <v>1.6479</v>
      </c>
      <c r="Q829" t="str">
        <f>[1]!b_info_coupon(K829)</f>
        <v>贴现</v>
      </c>
      <c r="R829">
        <f>[1]!b_info_interestfrequency(K829)</f>
        <v>0</v>
      </c>
      <c r="S829" t="str">
        <f>[1]!b_info_windl2type(K829)</f>
        <v>政策银行债</v>
      </c>
      <c r="T829" s="9">
        <f ca="1">[1]!b_pq_volume(K829,parameter!C$2-10,parameter!C$2,100000000)</f>
        <v>0</v>
      </c>
      <c r="U829" s="7">
        <f ca="1">IF(K829&lt;&gt;"",[1]!b_anal_yield_cnbd(K829,parameter!C$2,1),"")</f>
        <v>0</v>
      </c>
      <c r="V829" t="str">
        <f>[1]!b_info_interesttype(A829)</f>
        <v>固定利率</v>
      </c>
      <c r="W829" t="str">
        <f>[1]!b_info_embeddedopt(A829)</f>
        <v>否</v>
      </c>
    </row>
    <row r="830" spans="1:23">
      <c r="A830" s="3" t="s">
        <v>1715</v>
      </c>
      <c r="B830" s="3" t="s">
        <v>1716</v>
      </c>
      <c r="C830" s="5">
        <v>38847</v>
      </c>
      <c r="D830" s="3"/>
      <c r="E830" s="6">
        <v>0</v>
      </c>
      <c r="F830" s="3"/>
      <c r="G830" s="3"/>
      <c r="H830" s="6">
        <v>2.8</v>
      </c>
      <c r="I830" s="3" t="s">
        <v>58</v>
      </c>
      <c r="J830" s="3" t="s">
        <v>59</v>
      </c>
      <c r="K830" s="1" t="str">
        <f t="shared" si="12"/>
        <v>060206.IB</v>
      </c>
      <c r="L830" s="1" t="str">
        <f>[1]!b_info_name(K830)</f>
        <v>06国开06</v>
      </c>
      <c r="M830" t="str">
        <f>[1]!b_info_carrydate(K830)</f>
        <v>2006-05-16</v>
      </c>
      <c r="N830" t="str">
        <f>[1]!b_info_maturitydate(K830)</f>
        <v>2016-05-16</v>
      </c>
      <c r="O830" s="7">
        <f>[1]!b_issue_issueprice(K830)</f>
        <v>100</v>
      </c>
      <c r="P830" s="7">
        <f>[1]!b_info_couponrate(K830)</f>
        <v>2.8</v>
      </c>
      <c r="Q830" t="str">
        <f>[1]!b_info_coupon(K830)</f>
        <v>附息</v>
      </c>
      <c r="R830">
        <f>[1]!b_info_interestfrequency(K830)</f>
        <v>1</v>
      </c>
      <c r="S830" t="str">
        <f>[1]!b_info_windl2type(K830)</f>
        <v>政策银行债</v>
      </c>
      <c r="T830" s="9">
        <f ca="1">[1]!b_pq_volume(K830,parameter!C$2-10,parameter!C$2,100000000)</f>
        <v>0</v>
      </c>
      <c r="U830" s="7">
        <f ca="1">IF(K830&lt;&gt;"",[1]!b_anal_yield_cnbd(K830,parameter!C$2,1),"")</f>
        <v>0</v>
      </c>
      <c r="V830" t="str">
        <f>[1]!b_info_interesttype(A830)</f>
        <v>浮动利率</v>
      </c>
      <c r="W830" t="str">
        <f>[1]!b_info_embeddedopt(A830)</f>
        <v>否</v>
      </c>
    </row>
    <row r="831" spans="1:23">
      <c r="A831" s="3" t="s">
        <v>1717</v>
      </c>
      <c r="B831" s="3" t="s">
        <v>1718</v>
      </c>
      <c r="C831" s="5">
        <v>39911</v>
      </c>
      <c r="D831" s="3"/>
      <c r="E831" s="6">
        <v>0</v>
      </c>
      <c r="F831" s="3"/>
      <c r="G831" s="3"/>
      <c r="H831" s="6">
        <v>3.5</v>
      </c>
      <c r="I831" s="3" t="s">
        <v>58</v>
      </c>
      <c r="J831" s="3" t="s">
        <v>59</v>
      </c>
      <c r="K831" s="1" t="str">
        <f t="shared" si="12"/>
        <v>090202.IB</v>
      </c>
      <c r="L831" s="1" t="str">
        <f>[1]!b_info_name(K831)</f>
        <v>09国开02</v>
      </c>
      <c r="M831" t="str">
        <f>[1]!b_info_carrydate(K831)</f>
        <v>2009-04-15</v>
      </c>
      <c r="N831" t="str">
        <f>[1]!b_info_maturitydate(K831)</f>
        <v>2016-04-15</v>
      </c>
      <c r="O831" s="7">
        <f>[1]!b_issue_issueprice(K831)</f>
        <v>100</v>
      </c>
      <c r="P831" s="7">
        <f>[1]!b_info_couponrate(K831)</f>
        <v>3.5</v>
      </c>
      <c r="Q831" t="str">
        <f>[1]!b_info_coupon(K831)</f>
        <v>附息</v>
      </c>
      <c r="R831">
        <f>[1]!b_info_interestfrequency(K831)</f>
        <v>1</v>
      </c>
      <c r="S831" t="str">
        <f>[1]!b_info_windl2type(K831)</f>
        <v>政策银行债</v>
      </c>
      <c r="T831" s="9">
        <f ca="1">[1]!b_pq_volume(K831,parameter!C$2-10,parameter!C$2,100000000)</f>
        <v>0</v>
      </c>
      <c r="U831" s="7">
        <f ca="1">IF(K831&lt;&gt;"",[1]!b_anal_yield_cnbd(K831,parameter!C$2,1),"")</f>
        <v>0</v>
      </c>
      <c r="V831" t="str">
        <f>[1]!b_info_interesttype(A831)</f>
        <v>固定利率</v>
      </c>
      <c r="W831" t="str">
        <f>[1]!b_info_embeddedopt(A831)</f>
        <v>否</v>
      </c>
    </row>
    <row r="832" spans="1:23">
      <c r="A832" s="3" t="s">
        <v>1719</v>
      </c>
      <c r="B832" s="3" t="s">
        <v>1720</v>
      </c>
      <c r="C832" s="5">
        <v>44043</v>
      </c>
      <c r="D832" s="3" t="s">
        <v>1721</v>
      </c>
      <c r="E832" s="6">
        <v>45</v>
      </c>
      <c r="F832" s="3"/>
      <c r="G832" s="3"/>
      <c r="H832" s="6">
        <v>2.99</v>
      </c>
      <c r="I832" s="3" t="s">
        <v>58</v>
      </c>
      <c r="J832" s="3" t="s">
        <v>59</v>
      </c>
      <c r="K832" s="1" t="str">
        <f t="shared" si="12"/>
        <v>108610.SZ</v>
      </c>
      <c r="L832" s="1" t="str">
        <f>[1]!b_info_name(K832)</f>
        <v>国开2008</v>
      </c>
      <c r="M832" t="str">
        <f>[1]!b_info_carrydate(K832)</f>
        <v>2020-08-03</v>
      </c>
      <c r="N832" t="str">
        <f>[1]!b_info_maturitydate(K832)</f>
        <v>2025-08-03</v>
      </c>
      <c r="O832" s="7">
        <f>[1]!b_issue_issueprice(K832)</f>
        <v>100</v>
      </c>
      <c r="P832" s="7">
        <f>[1]!b_info_couponrate(K832)</f>
        <v>2.99</v>
      </c>
      <c r="Q832" t="str">
        <f>[1]!b_info_coupon(K832)</f>
        <v>附息</v>
      </c>
      <c r="R832">
        <f>[1]!b_info_interestfrequency(K832)</f>
        <v>1</v>
      </c>
      <c r="S832" t="str">
        <f>[1]!b_info_windl2type(K832)</f>
        <v>政策银行债</v>
      </c>
      <c r="T832" s="9">
        <f ca="1">[1]!b_pq_volume(K832,parameter!C$2-10,parameter!C$2,100000000)</f>
        <v>0</v>
      </c>
      <c r="U832" s="7">
        <f ca="1">IF(K832&lt;&gt;"",[1]!b_anal_yield_cnbd(K832,parameter!C$2,1),"")</f>
        <v>2.555</v>
      </c>
      <c r="V832" t="str">
        <f>[1]!b_info_interesttype(A832)</f>
        <v>固定利率</v>
      </c>
      <c r="W832" t="str">
        <f>[1]!b_info_embeddedopt(A832)</f>
        <v>否</v>
      </c>
    </row>
    <row r="833" spans="1:23">
      <c r="A833" s="3" t="s">
        <v>1722</v>
      </c>
      <c r="B833" s="3" t="s">
        <v>1723</v>
      </c>
      <c r="C833" s="5">
        <v>43949</v>
      </c>
      <c r="D833" s="3"/>
      <c r="E833" s="6">
        <v>0</v>
      </c>
      <c r="F833" s="3"/>
      <c r="G833" s="3"/>
      <c r="H833" s="6">
        <v>0.9369</v>
      </c>
      <c r="I833" s="3" t="s">
        <v>58</v>
      </c>
      <c r="J833" s="3" t="s">
        <v>59</v>
      </c>
      <c r="K833" s="1" t="str">
        <f t="shared" si="12"/>
        <v>207703.IB</v>
      </c>
      <c r="L833" s="1" t="str">
        <f>[1]!b_info_name(K833)</f>
        <v>20贴现国开03</v>
      </c>
      <c r="M833" t="str">
        <f>[1]!b_info_carrydate(K833)</f>
        <v>2020-04-30</v>
      </c>
      <c r="N833" t="str">
        <f>[1]!b_info_maturitydate(K833)</f>
        <v>2020-10-29</v>
      </c>
      <c r="O833" s="7">
        <f>[1]!b_issue_issueprice(K833)</f>
        <v>99.535</v>
      </c>
      <c r="P833" s="7">
        <f>[1]!b_info_couponrate(K833)</f>
        <v>0.9369</v>
      </c>
      <c r="Q833" t="str">
        <f>[1]!b_info_coupon(K833)</f>
        <v>贴现</v>
      </c>
      <c r="R833">
        <f>[1]!b_info_interestfrequency(K833)</f>
        <v>0</v>
      </c>
      <c r="S833" t="str">
        <f>[1]!b_info_windl2type(K833)</f>
        <v>政策银行债</v>
      </c>
      <c r="T833" s="9">
        <f ca="1">[1]!b_pq_volume(K833,parameter!C$2-10,parameter!C$2,100000000)</f>
        <v>0</v>
      </c>
      <c r="U833" s="7">
        <f ca="1">IF(K833&lt;&gt;"",[1]!b_anal_yield_cnbd(K833,parameter!C$2,1),"")</f>
        <v>0</v>
      </c>
      <c r="V833" t="str">
        <f>[1]!b_info_interesttype(A833)</f>
        <v>固定利率</v>
      </c>
      <c r="W833" t="str">
        <f>[1]!b_info_embeddedopt(A833)</f>
        <v>否</v>
      </c>
    </row>
    <row r="834" spans="1:23">
      <c r="A834" s="3" t="s">
        <v>1724</v>
      </c>
      <c r="B834" s="3" t="s">
        <v>1725</v>
      </c>
      <c r="C834" s="5">
        <v>38686</v>
      </c>
      <c r="D834" s="3"/>
      <c r="E834" s="6">
        <v>0</v>
      </c>
      <c r="F834" s="3"/>
      <c r="G834" s="3"/>
      <c r="H834" s="6">
        <v>3.31</v>
      </c>
      <c r="I834" s="3" t="s">
        <v>58</v>
      </c>
      <c r="J834" s="3" t="s">
        <v>59</v>
      </c>
      <c r="K834" s="1" t="str">
        <f t="shared" si="12"/>
        <v>050224.IB</v>
      </c>
      <c r="L834" s="1" t="str">
        <f>[1]!b_info_name(K834)</f>
        <v>05国开24</v>
      </c>
      <c r="M834" t="str">
        <f>[1]!b_info_carrydate(K834)</f>
        <v>2005-12-14</v>
      </c>
      <c r="N834" t="str">
        <f>[1]!b_info_maturitydate(K834)</f>
        <v>2015-12-14</v>
      </c>
      <c r="O834" s="7">
        <f>[1]!b_issue_issueprice(K834)</f>
        <v>100</v>
      </c>
      <c r="P834" s="7">
        <f>[1]!b_info_couponrate(K834)</f>
        <v>2.81</v>
      </c>
      <c r="Q834" t="str">
        <f>[1]!b_info_coupon(K834)</f>
        <v>附息</v>
      </c>
      <c r="R834">
        <f>[1]!b_info_interestfrequency(K834)</f>
        <v>1</v>
      </c>
      <c r="S834" t="str">
        <f>[1]!b_info_windl2type(K834)</f>
        <v>政策银行债</v>
      </c>
      <c r="T834" s="9">
        <f ca="1">[1]!b_pq_volume(K834,parameter!C$2-10,parameter!C$2,100000000)</f>
        <v>0</v>
      </c>
      <c r="U834" s="7">
        <f ca="1">IF(K834&lt;&gt;"",[1]!b_anal_yield_cnbd(K834,parameter!C$2,1),"")</f>
        <v>0</v>
      </c>
      <c r="V834" t="str">
        <f>[1]!b_info_interesttype(A834)</f>
        <v>浮动利率</v>
      </c>
      <c r="W834" t="str">
        <f>[1]!b_info_embeddedopt(A834)</f>
        <v>否</v>
      </c>
    </row>
    <row r="835" spans="1:23">
      <c r="A835" s="3" t="s">
        <v>1726</v>
      </c>
      <c r="B835" s="3" t="s">
        <v>159</v>
      </c>
      <c r="C835" s="5">
        <v>44670</v>
      </c>
      <c r="D835" s="3"/>
      <c r="E835" s="6">
        <v>0</v>
      </c>
      <c r="F835" s="3"/>
      <c r="G835" s="3"/>
      <c r="H835" s="6">
        <v>0</v>
      </c>
      <c r="I835" s="3" t="s">
        <v>62</v>
      </c>
      <c r="J835" s="3" t="s">
        <v>59</v>
      </c>
      <c r="K835" s="1" t="str">
        <f t="shared" si="12"/>
        <v>CDBHC22011.CMU</v>
      </c>
      <c r="L835" s="1" t="str">
        <f>[1]!b_info_name(K835)</f>
        <v>开发银行 0% C2023</v>
      </c>
      <c r="M835">
        <f>[1]!b_info_carrydate(K835)</f>
        <v>0</v>
      </c>
      <c r="N835" t="str">
        <f>[1]!b_info_maturitydate(K835)</f>
        <v>2023-01-19</v>
      </c>
      <c r="O835" s="7">
        <f>[1]!b_issue_issueprice(K835)</f>
        <v>100</v>
      </c>
      <c r="P835" s="7">
        <f>[1]!b_info_couponrate(K835)</f>
        <v>0</v>
      </c>
      <c r="Q835" t="str">
        <f>[1]!b_info_coupon(K835)</f>
        <v>到期一次还本付息</v>
      </c>
      <c r="R835">
        <f>[1]!b_info_interestfrequency(K835)</f>
        <v>0</v>
      </c>
      <c r="S835">
        <f>[1]!b_info_windl2type(K835)</f>
        <v>0</v>
      </c>
      <c r="T835" s="9">
        <f ca="1">[1]!b_pq_volume(K835,parameter!C$2-10,parameter!C$2,100000000)</f>
        <v>0</v>
      </c>
      <c r="U835" s="7">
        <f ca="1">IF(K835&lt;&gt;"",[1]!b_anal_yield_cnbd(K835,parameter!C$2,1),"")</f>
        <v>0</v>
      </c>
      <c r="V835" t="str">
        <f>[1]!b_info_interesttype(A835)</f>
        <v>固定利率</v>
      </c>
      <c r="W835" t="str">
        <f>[1]!b_info_embeddedopt(A835)</f>
        <v>否</v>
      </c>
    </row>
    <row r="836" spans="1:23">
      <c r="A836" s="3" t="s">
        <v>1727</v>
      </c>
      <c r="B836" s="3" t="s">
        <v>1728</v>
      </c>
      <c r="C836" s="5">
        <v>40732</v>
      </c>
      <c r="D836" s="3"/>
      <c r="E836" s="6">
        <v>0</v>
      </c>
      <c r="F836" s="3"/>
      <c r="G836" s="3"/>
      <c r="H836" s="6">
        <v>4.62</v>
      </c>
      <c r="I836" s="3" t="s">
        <v>58</v>
      </c>
      <c r="J836" s="3" t="s">
        <v>59</v>
      </c>
      <c r="K836" s="1" t="str">
        <f t="shared" si="12"/>
        <v>110241.IB</v>
      </c>
      <c r="L836" s="1" t="str">
        <f>[1]!b_info_name(K836)</f>
        <v>11国开41</v>
      </c>
      <c r="M836" t="str">
        <f>[1]!b_info_carrydate(K836)</f>
        <v>2011-07-14</v>
      </c>
      <c r="N836" t="str">
        <f>[1]!b_info_maturitydate(K836)</f>
        <v>2021-07-14</v>
      </c>
      <c r="O836" s="7">
        <f>[1]!b_issue_issueprice(K836)</f>
        <v>100</v>
      </c>
      <c r="P836" s="7">
        <f>[1]!b_info_couponrate(K836)</f>
        <v>4.62</v>
      </c>
      <c r="Q836" t="str">
        <f>[1]!b_info_coupon(K836)</f>
        <v>附息</v>
      </c>
      <c r="R836">
        <f>[1]!b_info_interestfrequency(K836)</f>
        <v>1</v>
      </c>
      <c r="S836" t="str">
        <f>[1]!b_info_windl2type(K836)</f>
        <v>政策银行债</v>
      </c>
      <c r="T836" s="9">
        <f ca="1">[1]!b_pq_volume(K836,parameter!C$2-10,parameter!C$2,100000000)</f>
        <v>0</v>
      </c>
      <c r="U836" s="7">
        <f ca="1">IF(K836&lt;&gt;"",[1]!b_anal_yield_cnbd(K836,parameter!C$2,1),"")</f>
        <v>0</v>
      </c>
      <c r="V836" t="str">
        <f>[1]!b_info_interesttype(A836)</f>
        <v>固定利率</v>
      </c>
      <c r="W836" t="str">
        <f>[1]!b_info_embeddedopt(A836)</f>
        <v>否</v>
      </c>
    </row>
    <row r="837" spans="1:23">
      <c r="A837" s="3" t="s">
        <v>1729</v>
      </c>
      <c r="B837" s="3" t="s">
        <v>1730</v>
      </c>
      <c r="C837" s="5">
        <v>39058</v>
      </c>
      <c r="D837" s="3"/>
      <c r="E837" s="6">
        <v>0</v>
      </c>
      <c r="F837" s="3"/>
      <c r="G837" s="3"/>
      <c r="H837" s="6">
        <v>3.26</v>
      </c>
      <c r="I837" s="3" t="s">
        <v>58</v>
      </c>
      <c r="J837" s="3" t="s">
        <v>59</v>
      </c>
      <c r="K837" s="1" t="str">
        <f t="shared" si="12"/>
        <v>060237.IB</v>
      </c>
      <c r="L837" s="1" t="str">
        <f>[1]!b_info_name(K837)</f>
        <v>06国开37</v>
      </c>
      <c r="M837" t="str">
        <f>[1]!b_info_carrydate(K837)</f>
        <v>2006-12-07</v>
      </c>
      <c r="N837" t="str">
        <f>[1]!b_info_maturitydate(K837)</f>
        <v>2013-12-07</v>
      </c>
      <c r="O837" s="7">
        <f>[1]!b_issue_issueprice(K837)</f>
        <v>100</v>
      </c>
      <c r="P837" s="7">
        <f>[1]!b_info_couponrate(K837)</f>
        <v>3.26</v>
      </c>
      <c r="Q837" t="str">
        <f>[1]!b_info_coupon(K837)</f>
        <v>附息</v>
      </c>
      <c r="R837">
        <f>[1]!b_info_interestfrequency(K837)</f>
        <v>1</v>
      </c>
      <c r="S837" t="str">
        <f>[1]!b_info_windl2type(K837)</f>
        <v>政策银行债</v>
      </c>
      <c r="T837" s="9">
        <f ca="1">[1]!b_pq_volume(K837,parameter!C$2-10,parameter!C$2,100000000)</f>
        <v>0</v>
      </c>
      <c r="U837" s="7">
        <f ca="1">IF(K837&lt;&gt;"",[1]!b_anal_yield_cnbd(K837,parameter!C$2,1),"")</f>
        <v>0</v>
      </c>
      <c r="V837" t="str">
        <f>[1]!b_info_interesttype(A837)</f>
        <v>固定利率</v>
      </c>
      <c r="W837" t="str">
        <f>[1]!b_info_embeddedopt(A837)</f>
        <v>否</v>
      </c>
    </row>
    <row r="838" spans="1:23">
      <c r="A838" s="3" t="s">
        <v>1731</v>
      </c>
      <c r="B838" s="3" t="s">
        <v>1732</v>
      </c>
      <c r="C838" s="5">
        <v>40738</v>
      </c>
      <c r="D838" s="3"/>
      <c r="E838" s="6">
        <v>0</v>
      </c>
      <c r="F838" s="3"/>
      <c r="G838" s="3"/>
      <c r="H838" s="6">
        <v>4.1</v>
      </c>
      <c r="I838" s="3" t="s">
        <v>58</v>
      </c>
      <c r="J838" s="3" t="s">
        <v>59</v>
      </c>
      <c r="K838" s="1" t="str">
        <f t="shared" ref="K838:K901" si="13">A838</f>
        <v>110242.IB</v>
      </c>
      <c r="L838" s="1" t="str">
        <f>[1]!b_info_name(K838)</f>
        <v>11国开42</v>
      </c>
      <c r="M838" t="str">
        <f>[1]!b_info_carrydate(K838)</f>
        <v>2011-07-20</v>
      </c>
      <c r="N838" t="str">
        <f>[1]!b_info_maturitydate(K838)</f>
        <v>2012-07-20</v>
      </c>
      <c r="O838" s="7">
        <f>[1]!b_issue_issueprice(K838)</f>
        <v>100</v>
      </c>
      <c r="P838" s="7">
        <f>[1]!b_info_couponrate(K838)</f>
        <v>4.1</v>
      </c>
      <c r="Q838" t="str">
        <f>[1]!b_info_coupon(K838)</f>
        <v>到期一次还本付息</v>
      </c>
      <c r="R838">
        <f>[1]!b_info_interestfrequency(K838)</f>
        <v>0</v>
      </c>
      <c r="S838" t="str">
        <f>[1]!b_info_windl2type(K838)</f>
        <v>政策银行债</v>
      </c>
      <c r="T838" s="9">
        <f ca="1">[1]!b_pq_volume(K838,parameter!C$2-10,parameter!C$2,100000000)</f>
        <v>0</v>
      </c>
      <c r="U838" s="7">
        <f ca="1">IF(K838&lt;&gt;"",[1]!b_anal_yield_cnbd(K838,parameter!C$2,1),"")</f>
        <v>0</v>
      </c>
      <c r="V838" t="str">
        <f>[1]!b_info_interesttype(A838)</f>
        <v>固定利率</v>
      </c>
      <c r="W838" t="str">
        <f>[1]!b_info_embeddedopt(A838)</f>
        <v>否</v>
      </c>
    </row>
    <row r="839" spans="1:23">
      <c r="A839" s="3" t="s">
        <v>1733</v>
      </c>
      <c r="B839" s="3" t="s">
        <v>1734</v>
      </c>
      <c r="C839" s="5">
        <v>42759</v>
      </c>
      <c r="D839" s="3" t="s">
        <v>1735</v>
      </c>
      <c r="E839" s="6">
        <v>4</v>
      </c>
      <c r="F839" s="3"/>
      <c r="G839" s="3"/>
      <c r="H839" s="6">
        <v>0.875</v>
      </c>
      <c r="I839" s="3" t="s">
        <v>62</v>
      </c>
      <c r="J839" s="3" t="s">
        <v>59</v>
      </c>
      <c r="K839" s="1" t="str">
        <f t="shared" si="13"/>
        <v>5359.HK</v>
      </c>
      <c r="L839" s="1" t="str">
        <f>[1]!b_info_name(K839)</f>
        <v>国家开发银行 0.875% N20240124</v>
      </c>
      <c r="M839" t="str">
        <f>[1]!b_info_carrydate(K839)</f>
        <v>2017-01-24</v>
      </c>
      <c r="N839" t="str">
        <f>[1]!b_info_maturitydate(K839)</f>
        <v>2024-01-24</v>
      </c>
      <c r="O839" s="7">
        <f>[1]!b_issue_issueprice(K839)</f>
        <v>98.698</v>
      </c>
      <c r="P839" s="7">
        <f>[1]!b_info_couponrate(K839)</f>
        <v>0.875</v>
      </c>
      <c r="Q839" t="str">
        <f>[1]!b_info_coupon(K839)</f>
        <v>附息</v>
      </c>
      <c r="R839">
        <f>[1]!b_info_interestfrequency(K839)</f>
        <v>1</v>
      </c>
      <c r="S839">
        <f>[1]!b_info_windl2type(K839)</f>
        <v>0</v>
      </c>
      <c r="T839" s="9">
        <f ca="1">[1]!b_pq_volume(K839,parameter!C$2-10,parameter!C$2,100000000)</f>
        <v>0</v>
      </c>
      <c r="U839" s="7">
        <f ca="1">IF(K839&lt;&gt;"",[1]!b_anal_yield_cnbd(K839,parameter!C$2,1),"")</f>
        <v>4.4579</v>
      </c>
      <c r="V839" t="str">
        <f>[1]!b_info_interesttype(A839)</f>
        <v>固定利率</v>
      </c>
      <c r="W839" t="str">
        <f>[1]!b_info_embeddedopt(A839)</f>
        <v>否</v>
      </c>
    </row>
    <row r="840" spans="1:23">
      <c r="A840" s="3" t="s">
        <v>1736</v>
      </c>
      <c r="B840" s="3" t="s">
        <v>1737</v>
      </c>
      <c r="C840" s="5">
        <v>38945</v>
      </c>
      <c r="D840" s="3" t="s">
        <v>1738</v>
      </c>
      <c r="E840" s="6">
        <v>200</v>
      </c>
      <c r="F840" s="3"/>
      <c r="G840" s="3"/>
      <c r="H840" s="6">
        <v>4.18</v>
      </c>
      <c r="I840" s="3" t="s">
        <v>58</v>
      </c>
      <c r="J840" s="3" t="s">
        <v>59</v>
      </c>
      <c r="K840" s="1" t="str">
        <f t="shared" si="13"/>
        <v>060219.IB</v>
      </c>
      <c r="L840" s="1" t="str">
        <f>[1]!b_info_name(K840)</f>
        <v>06国开19</v>
      </c>
      <c r="M840" t="str">
        <f>[1]!b_info_carrydate(K840)</f>
        <v>2006-09-05</v>
      </c>
      <c r="N840" t="str">
        <f>[1]!b_info_maturitydate(K840)</f>
        <v>2026-09-05</v>
      </c>
      <c r="O840" s="7">
        <f>[1]!b_issue_issueprice(K840)</f>
        <v>100</v>
      </c>
      <c r="P840" s="7">
        <f>[1]!b_info_couponrate(K840)</f>
        <v>4.18</v>
      </c>
      <c r="Q840" t="str">
        <f>[1]!b_info_coupon(K840)</f>
        <v>附息</v>
      </c>
      <c r="R840">
        <f>[1]!b_info_interestfrequency(K840)</f>
        <v>2</v>
      </c>
      <c r="S840" t="str">
        <f>[1]!b_info_windl2type(K840)</f>
        <v>政策银行债</v>
      </c>
      <c r="T840" s="9">
        <f ca="1">[1]!b_pq_volume(K840,parameter!C$2-10,parameter!C$2,100000000)</f>
        <v>0</v>
      </c>
      <c r="U840" s="7">
        <f ca="1">IF(K840&lt;&gt;"",[1]!b_anal_yield_cnbd(K840,parameter!C$2,1),"")</f>
        <v>2.5806</v>
      </c>
      <c r="V840" t="str">
        <f>[1]!b_info_interesttype(A840)</f>
        <v>固定利率</v>
      </c>
      <c r="W840" t="str">
        <f>[1]!b_info_embeddedopt(A840)</f>
        <v>否</v>
      </c>
    </row>
    <row r="841" spans="1:23">
      <c r="A841" s="3" t="s">
        <v>1739</v>
      </c>
      <c r="B841" s="3" t="s">
        <v>1740</v>
      </c>
      <c r="C841" s="5">
        <v>37861</v>
      </c>
      <c r="D841" s="3"/>
      <c r="E841" s="6">
        <v>0</v>
      </c>
      <c r="F841" s="3"/>
      <c r="G841" s="3"/>
      <c r="H841" s="6">
        <v>2.6648</v>
      </c>
      <c r="I841" s="3" t="s">
        <v>58</v>
      </c>
      <c r="J841" s="3" t="s">
        <v>59</v>
      </c>
      <c r="K841" s="1" t="str">
        <f t="shared" si="13"/>
        <v>030217.IB</v>
      </c>
      <c r="L841" s="1" t="str">
        <f>[1]!b_info_name(K841)</f>
        <v>03国开17</v>
      </c>
      <c r="M841" t="str">
        <f>[1]!b_info_carrydate(K841)</f>
        <v>2003-09-02</v>
      </c>
      <c r="N841" t="str">
        <f>[1]!b_info_maturitydate(K841)</f>
        <v>2003-12-02</v>
      </c>
      <c r="O841" s="7">
        <f>[1]!b_issue_issueprice(K841)</f>
        <v>99.34</v>
      </c>
      <c r="P841" s="7">
        <f>[1]!b_info_couponrate(K841)</f>
        <v>2.6648</v>
      </c>
      <c r="Q841" t="str">
        <f>[1]!b_info_coupon(K841)</f>
        <v>贴现</v>
      </c>
      <c r="R841">
        <f>[1]!b_info_interestfrequency(K841)</f>
        <v>0</v>
      </c>
      <c r="S841" t="str">
        <f>[1]!b_info_windl2type(K841)</f>
        <v>政策银行债</v>
      </c>
      <c r="T841" s="9">
        <f ca="1">[1]!b_pq_volume(K841,parameter!C$2-10,parameter!C$2,100000000)</f>
        <v>0</v>
      </c>
      <c r="U841" s="7">
        <f ca="1">IF(K841&lt;&gt;"",[1]!b_anal_yield_cnbd(K841,parameter!C$2,1),"")</f>
        <v>0</v>
      </c>
      <c r="V841" t="str">
        <f>[1]!b_info_interesttype(A841)</f>
        <v>固定利率</v>
      </c>
      <c r="W841" t="str">
        <f>[1]!b_info_embeddedopt(A841)</f>
        <v>否</v>
      </c>
    </row>
    <row r="842" spans="1:23">
      <c r="A842" s="3" t="s">
        <v>1741</v>
      </c>
      <c r="B842" s="3" t="s">
        <v>1742</v>
      </c>
      <c r="C842" s="5">
        <v>37606</v>
      </c>
      <c r="D842" s="3"/>
      <c r="E842" s="6">
        <v>0</v>
      </c>
      <c r="F842" s="3"/>
      <c r="G842" s="3"/>
      <c r="H842" s="6">
        <v>3.4</v>
      </c>
      <c r="I842" s="3" t="s">
        <v>58</v>
      </c>
      <c r="J842" s="3" t="s">
        <v>59</v>
      </c>
      <c r="K842" s="1" t="str">
        <f t="shared" si="13"/>
        <v>020219.IB</v>
      </c>
      <c r="L842" s="1" t="str">
        <f>[1]!b_info_name(K842)</f>
        <v>02国开19</v>
      </c>
      <c r="M842" t="str">
        <f>[1]!b_info_carrydate(K842)</f>
        <v>2002-10-26</v>
      </c>
      <c r="N842" t="str">
        <f>[1]!b_info_maturitydate(K842)</f>
        <v>2009-10-26</v>
      </c>
      <c r="O842" s="7">
        <f>[1]!b_issue_issueprice(K842)</f>
        <v>100</v>
      </c>
      <c r="P842" s="7">
        <f>[1]!b_info_couponrate(K842)</f>
        <v>3.4</v>
      </c>
      <c r="Q842" t="str">
        <f>[1]!b_info_coupon(K842)</f>
        <v>附息</v>
      </c>
      <c r="R842">
        <f>[1]!b_info_interestfrequency(K842)</f>
        <v>1</v>
      </c>
      <c r="S842" t="str">
        <f>[1]!b_info_windl2type(K842)</f>
        <v>政策银行债</v>
      </c>
      <c r="T842" s="9">
        <f ca="1">[1]!b_pq_volume(K842,parameter!C$2-10,parameter!C$2,100000000)</f>
        <v>0</v>
      </c>
      <c r="U842" s="7">
        <f ca="1">IF(K842&lt;&gt;"",[1]!b_anal_yield_cnbd(K842,parameter!C$2,1),"")</f>
        <v>0</v>
      </c>
      <c r="V842" t="str">
        <f>[1]!b_info_interesttype(A842)</f>
        <v>固定利率</v>
      </c>
      <c r="W842" t="str">
        <f>[1]!b_info_embeddedopt(A842)</f>
        <v>否</v>
      </c>
    </row>
    <row r="843" spans="1:23">
      <c r="A843" s="3" t="s">
        <v>1743</v>
      </c>
      <c r="B843" s="3" t="s">
        <v>1744</v>
      </c>
      <c r="C843" s="5">
        <v>41513</v>
      </c>
      <c r="D843" s="3"/>
      <c r="E843" s="6">
        <v>0</v>
      </c>
      <c r="F843" s="3"/>
      <c r="G843" s="3"/>
      <c r="H843" s="6">
        <v>4.37</v>
      </c>
      <c r="I843" s="3" t="s">
        <v>58</v>
      </c>
      <c r="J843" s="3" t="s">
        <v>59</v>
      </c>
      <c r="K843" s="1" t="str">
        <f t="shared" si="13"/>
        <v>130236.IB</v>
      </c>
      <c r="L843" s="1" t="str">
        <f>[1]!b_info_name(K843)</f>
        <v>13国开36</v>
      </c>
      <c r="M843" t="str">
        <f>[1]!b_info_carrydate(K843)</f>
        <v>2013-08-29</v>
      </c>
      <c r="N843" t="str">
        <f>[1]!b_info_maturitydate(K843)</f>
        <v>2014-08-29</v>
      </c>
      <c r="O843" s="7">
        <f>[1]!b_issue_issueprice(K843)</f>
        <v>100</v>
      </c>
      <c r="P843" s="7">
        <f>[1]!b_info_couponrate(K843)</f>
        <v>4.37</v>
      </c>
      <c r="Q843" t="str">
        <f>[1]!b_info_coupon(K843)</f>
        <v>到期一次还本付息</v>
      </c>
      <c r="R843">
        <f>[1]!b_info_interestfrequency(K843)</f>
        <v>0</v>
      </c>
      <c r="S843" t="str">
        <f>[1]!b_info_windl2type(K843)</f>
        <v>政策银行债</v>
      </c>
      <c r="T843" s="9">
        <f ca="1">[1]!b_pq_volume(K843,parameter!C$2-10,parameter!C$2,100000000)</f>
        <v>0</v>
      </c>
      <c r="U843" s="7">
        <f ca="1">IF(K843&lt;&gt;"",[1]!b_anal_yield_cnbd(K843,parameter!C$2,1),"")</f>
        <v>0</v>
      </c>
      <c r="V843" t="str">
        <f>[1]!b_info_interesttype(A843)</f>
        <v>固定利率</v>
      </c>
      <c r="W843" t="str">
        <f>[1]!b_info_embeddedopt(A843)</f>
        <v>否</v>
      </c>
    </row>
    <row r="844" spans="1:23">
      <c r="A844" s="3" t="s">
        <v>1745</v>
      </c>
      <c r="B844" s="3" t="s">
        <v>1746</v>
      </c>
      <c r="C844" s="5">
        <v>36684</v>
      </c>
      <c r="D844" s="3"/>
      <c r="E844" s="6">
        <v>0</v>
      </c>
      <c r="F844" s="3"/>
      <c r="G844" s="3"/>
      <c r="H844" s="6">
        <v>2.48</v>
      </c>
      <c r="I844" s="3" t="s">
        <v>58</v>
      </c>
      <c r="J844" s="3" t="s">
        <v>59</v>
      </c>
      <c r="K844" s="1" t="str">
        <f t="shared" si="13"/>
        <v>000206.IB</v>
      </c>
      <c r="L844" s="1" t="str">
        <f>[1]!b_info_name(K844)</f>
        <v>00国开06</v>
      </c>
      <c r="M844" t="str">
        <f>[1]!b_info_carrydate(K844)</f>
        <v>2000-06-22</v>
      </c>
      <c r="N844" t="str">
        <f>[1]!b_info_maturitydate(K844)</f>
        <v>2002-06-22</v>
      </c>
      <c r="O844" s="7">
        <f>[1]!b_issue_issueprice(K844)</f>
        <v>100</v>
      </c>
      <c r="P844" s="7">
        <f>[1]!b_info_couponrate(K844)</f>
        <v>2.48</v>
      </c>
      <c r="Q844" t="str">
        <f>[1]!b_info_coupon(K844)</f>
        <v>到期一次还本付息</v>
      </c>
      <c r="R844">
        <f>[1]!b_info_interestfrequency(K844)</f>
        <v>0</v>
      </c>
      <c r="S844" t="str">
        <f>[1]!b_info_windl2type(K844)</f>
        <v>政策银行债</v>
      </c>
      <c r="T844" s="9">
        <f ca="1">[1]!b_pq_volume(K844,parameter!C$2-10,parameter!C$2,100000000)</f>
        <v>0</v>
      </c>
      <c r="U844" s="7">
        <f ca="1">IF(K844&lt;&gt;"",[1]!b_anal_yield_cnbd(K844,parameter!C$2,1),"")</f>
        <v>0</v>
      </c>
      <c r="V844" t="str">
        <f>[1]!b_info_interesttype(A844)</f>
        <v>固定利率</v>
      </c>
      <c r="W844" t="str">
        <f>[1]!b_info_embeddedopt(A844)</f>
        <v>否</v>
      </c>
    </row>
    <row r="845" spans="1:23">
      <c r="A845" s="3" t="s">
        <v>1747</v>
      </c>
      <c r="B845" s="3" t="s">
        <v>1748</v>
      </c>
      <c r="C845" s="5">
        <v>41282</v>
      </c>
      <c r="D845" s="3"/>
      <c r="E845" s="6">
        <v>0</v>
      </c>
      <c r="F845" s="3"/>
      <c r="G845" s="3"/>
      <c r="H845" s="6">
        <v>4.1617</v>
      </c>
      <c r="I845" s="3" t="s">
        <v>58</v>
      </c>
      <c r="J845" s="3" t="s">
        <v>59</v>
      </c>
      <c r="K845" s="1" t="str">
        <f t="shared" si="13"/>
        <v>130203.IB</v>
      </c>
      <c r="L845" s="1" t="str">
        <f>[1]!b_info_name(K845)</f>
        <v>13国开03</v>
      </c>
      <c r="M845" t="str">
        <f>[1]!b_info_carrydate(K845)</f>
        <v>2013-01-10</v>
      </c>
      <c r="N845" t="str">
        <f>[1]!b_info_maturitydate(K845)</f>
        <v>2018-01-10</v>
      </c>
      <c r="O845" s="7">
        <f>[1]!b_issue_issueprice(K845)</f>
        <v>100</v>
      </c>
      <c r="P845" s="7">
        <f>[1]!b_info_couponrate(K845)</f>
        <v>4.1617</v>
      </c>
      <c r="Q845" t="str">
        <f>[1]!b_info_coupon(K845)</f>
        <v>附息</v>
      </c>
      <c r="R845">
        <f>[1]!b_info_interestfrequency(K845)</f>
        <v>1</v>
      </c>
      <c r="S845" t="str">
        <f>[1]!b_info_windl2type(K845)</f>
        <v>政策银行债</v>
      </c>
      <c r="T845" s="9">
        <f ca="1">[1]!b_pq_volume(K845,parameter!C$2-10,parameter!C$2,100000000)</f>
        <v>0</v>
      </c>
      <c r="U845" s="7">
        <f ca="1">IF(K845&lt;&gt;"",[1]!b_anal_yield_cnbd(K845,parameter!C$2,1),"")</f>
        <v>0</v>
      </c>
      <c r="V845" t="str">
        <f>[1]!b_info_interesttype(A845)</f>
        <v>固定利率</v>
      </c>
      <c r="W845" t="str">
        <f>[1]!b_info_embeddedopt(A845)</f>
        <v>否</v>
      </c>
    </row>
    <row r="846" spans="1:23">
      <c r="A846" s="3" t="s">
        <v>1749</v>
      </c>
      <c r="B846" s="3" t="s">
        <v>1750</v>
      </c>
      <c r="C846" s="5">
        <v>37440</v>
      </c>
      <c r="D846" s="3"/>
      <c r="E846" s="6">
        <v>0</v>
      </c>
      <c r="F846" s="3"/>
      <c r="G846" s="3"/>
      <c r="H846" s="6">
        <v>1.943</v>
      </c>
      <c r="I846" s="3" t="s">
        <v>58</v>
      </c>
      <c r="J846" s="3" t="s">
        <v>59</v>
      </c>
      <c r="K846" s="1" t="str">
        <f t="shared" si="13"/>
        <v>020207.IB</v>
      </c>
      <c r="L846" s="1" t="str">
        <f>[1]!b_info_name(K846)</f>
        <v>02国开07</v>
      </c>
      <c r="M846" t="str">
        <f>[1]!b_info_carrydate(K846)</f>
        <v>2002-07-08</v>
      </c>
      <c r="N846" t="str">
        <f>[1]!b_info_maturitydate(K846)</f>
        <v>2003-01-08</v>
      </c>
      <c r="O846" s="7">
        <f>[1]!b_issue_issueprice(K846)</f>
        <v>99.03</v>
      </c>
      <c r="P846" s="7">
        <f>[1]!b_info_couponrate(K846)</f>
        <v>1.943</v>
      </c>
      <c r="Q846" t="str">
        <f>[1]!b_info_coupon(K846)</f>
        <v>贴现</v>
      </c>
      <c r="R846">
        <f>[1]!b_info_interestfrequency(K846)</f>
        <v>0</v>
      </c>
      <c r="S846" t="str">
        <f>[1]!b_info_windl2type(K846)</f>
        <v>政策银行债</v>
      </c>
      <c r="T846" s="9">
        <f ca="1">[1]!b_pq_volume(K846,parameter!C$2-10,parameter!C$2,100000000)</f>
        <v>0</v>
      </c>
      <c r="U846" s="7">
        <f ca="1">IF(K846&lt;&gt;"",[1]!b_anal_yield_cnbd(K846,parameter!C$2,1),"")</f>
        <v>0</v>
      </c>
      <c r="V846" t="str">
        <f>[1]!b_info_interesttype(A846)</f>
        <v>固定利率</v>
      </c>
      <c r="W846" t="str">
        <f>[1]!b_info_embeddedopt(A846)</f>
        <v>否</v>
      </c>
    </row>
    <row r="847" spans="1:23">
      <c r="A847" s="3" t="s">
        <v>1751</v>
      </c>
      <c r="B847" s="3" t="s">
        <v>1752</v>
      </c>
      <c r="C847" s="5">
        <v>37552</v>
      </c>
      <c r="D847" s="3"/>
      <c r="E847" s="6">
        <v>0</v>
      </c>
      <c r="F847" s="3"/>
      <c r="G847" s="3"/>
      <c r="H847" s="6">
        <v>0</v>
      </c>
      <c r="I847" s="3" t="s">
        <v>58</v>
      </c>
      <c r="J847" s="3" t="s">
        <v>59</v>
      </c>
      <c r="K847" s="1" t="str">
        <f t="shared" si="13"/>
        <v>02021405.IB</v>
      </c>
      <c r="L847" s="1" t="str">
        <f>[1]!b_info_name(K847)</f>
        <v>02开14息05</v>
      </c>
      <c r="M847" t="str">
        <f>[1]!b_info_carrydate(K847)</f>
        <v>2002-10-26</v>
      </c>
      <c r="N847" t="str">
        <f>[1]!b_info_maturitydate(K847)</f>
        <v>2007-10-26</v>
      </c>
      <c r="O847" s="7">
        <f>[1]!b_issue_issueprice(K847)</f>
        <v>100</v>
      </c>
      <c r="P847" s="7">
        <f>[1]!b_info_couponrate(K847)</f>
        <v>0</v>
      </c>
      <c r="Q847" t="str">
        <f>[1]!b_info_coupon(K847)</f>
        <v>到期一次还本付息</v>
      </c>
      <c r="R847">
        <f>[1]!b_info_interestfrequency(K847)</f>
        <v>0</v>
      </c>
      <c r="S847" t="str">
        <f>[1]!b_info_windl2type(K847)</f>
        <v>政策银行债</v>
      </c>
      <c r="T847" s="9">
        <f ca="1">[1]!b_pq_volume(K847,parameter!C$2-10,parameter!C$2,100000000)</f>
        <v>0</v>
      </c>
      <c r="U847" s="7">
        <f ca="1">IF(K847&lt;&gt;"",[1]!b_anal_yield_cnbd(K847,parameter!C$2,1),"")</f>
        <v>0</v>
      </c>
      <c r="V847" t="str">
        <f>[1]!b_info_interesttype(A847)</f>
        <v>固定利率</v>
      </c>
      <c r="W847" t="str">
        <f>[1]!b_info_embeddedopt(A847)</f>
        <v>否</v>
      </c>
    </row>
    <row r="848" spans="1:23">
      <c r="A848" s="3" t="s">
        <v>1753</v>
      </c>
      <c r="B848" s="3" t="s">
        <v>192</v>
      </c>
      <c r="C848" s="5">
        <v>41390</v>
      </c>
      <c r="D848" s="3"/>
      <c r="E848" s="6">
        <v>0</v>
      </c>
      <c r="F848" s="3"/>
      <c r="G848" s="3"/>
      <c r="H848" s="6">
        <v>2.6</v>
      </c>
      <c r="I848" s="3" t="s">
        <v>62</v>
      </c>
      <c r="J848" s="3" t="s">
        <v>59</v>
      </c>
      <c r="K848" s="1" t="str">
        <f t="shared" si="13"/>
        <v>CDBHC13044.CMU</v>
      </c>
      <c r="L848" s="1" t="str">
        <f>[1]!b_info_name(K848)</f>
        <v>国开行存款证2014</v>
      </c>
      <c r="M848" t="str">
        <f>[1]!b_info_carrydate(K848)</f>
        <v>2013-04-26</v>
      </c>
      <c r="N848" t="str">
        <f>[1]!b_info_maturitydate(K848)</f>
        <v>2014-04-28</v>
      </c>
      <c r="O848" s="7">
        <f>[1]!b_issue_issueprice(K848)</f>
        <v>100</v>
      </c>
      <c r="P848" s="7">
        <f>[1]!b_info_couponrate(K848)</f>
        <v>2.6</v>
      </c>
      <c r="Q848" t="str">
        <f>[1]!b_info_coupon(K848)</f>
        <v>到期一次还本付息</v>
      </c>
      <c r="R848">
        <f>[1]!b_info_interestfrequency(K848)</f>
        <v>0</v>
      </c>
      <c r="S848">
        <f>[1]!b_info_windl2type(K848)</f>
        <v>0</v>
      </c>
      <c r="T848" s="9">
        <f ca="1">[1]!b_pq_volume(K848,parameter!C$2-10,parameter!C$2,100000000)</f>
        <v>0</v>
      </c>
      <c r="U848" s="7">
        <f ca="1">IF(K848&lt;&gt;"",[1]!b_anal_yield_cnbd(K848,parameter!C$2,1),"")</f>
        <v>0</v>
      </c>
      <c r="V848" t="str">
        <f>[1]!b_info_interesttype(A848)</f>
        <v>固定利率</v>
      </c>
      <c r="W848" t="str">
        <f>[1]!b_info_embeddedopt(A848)</f>
        <v>否</v>
      </c>
    </row>
    <row r="849" spans="1:23">
      <c r="A849" s="3" t="s">
        <v>1754</v>
      </c>
      <c r="B849" s="3" t="s">
        <v>1755</v>
      </c>
      <c r="C849" s="5">
        <v>45013</v>
      </c>
      <c r="D849" s="3" t="s">
        <v>1756</v>
      </c>
      <c r="E849" s="6"/>
      <c r="F849" s="3"/>
      <c r="G849" s="3"/>
      <c r="H849" s="6">
        <v>0</v>
      </c>
      <c r="I849" s="3" t="s">
        <v>62</v>
      </c>
      <c r="J849" s="3" t="s">
        <v>59</v>
      </c>
      <c r="K849" s="1" t="str">
        <f t="shared" si="13"/>
        <v>CDBHZC23014.CMU</v>
      </c>
      <c r="L849" s="1" t="str">
        <f>[1]!b_info_name(K849)</f>
        <v>开发银行 0% C20231228</v>
      </c>
      <c r="M849" t="str">
        <f>[1]!b_info_carrydate(K849)</f>
        <v>2023-03-28</v>
      </c>
      <c r="N849" t="str">
        <f>[1]!b_info_maturitydate(K849)</f>
        <v>2023-12-28</v>
      </c>
      <c r="O849" s="7">
        <f>[1]!b_issue_issueprice(K849)</f>
        <v>100</v>
      </c>
      <c r="P849" s="7">
        <f>[1]!b_info_couponrate(K849)</f>
        <v>0</v>
      </c>
      <c r="Q849" t="str">
        <f>[1]!b_info_coupon(K849)</f>
        <v>到期一次还本付息</v>
      </c>
      <c r="R849">
        <f>[1]!b_info_interestfrequency(K849)</f>
        <v>0</v>
      </c>
      <c r="S849">
        <f>[1]!b_info_windl2type(K849)</f>
        <v>0</v>
      </c>
      <c r="T849" s="9">
        <f ca="1">[1]!b_pq_volume(K849,parameter!C$2-10,parameter!C$2,100000000)</f>
        <v>0</v>
      </c>
      <c r="U849" s="7">
        <f ca="1">IF(K849&lt;&gt;"",[1]!b_anal_yield_cnbd(K849,parameter!C$2,1),"")</f>
        <v>2.4746</v>
      </c>
      <c r="V849" t="str">
        <f>[1]!b_info_interesttype(A849)</f>
        <v>固定利率</v>
      </c>
      <c r="W849" t="str">
        <f>[1]!b_info_embeddedopt(A849)</f>
        <v>否</v>
      </c>
    </row>
    <row r="850" spans="1:23">
      <c r="A850" s="3" t="s">
        <v>1757</v>
      </c>
      <c r="B850" s="3" t="s">
        <v>1758</v>
      </c>
      <c r="C850" s="5">
        <v>43066</v>
      </c>
      <c r="D850" s="3"/>
      <c r="E850" s="6">
        <v>0</v>
      </c>
      <c r="F850" s="3"/>
      <c r="G850" s="3"/>
      <c r="H850" s="6">
        <v>0</v>
      </c>
      <c r="I850" s="3" t="s">
        <v>77</v>
      </c>
      <c r="J850" s="3" t="s">
        <v>59</v>
      </c>
      <c r="K850" s="1" t="str">
        <f t="shared" si="13"/>
        <v>1789353.IB</v>
      </c>
      <c r="L850" s="1" t="str">
        <f>[1]!b_info_name(K850)</f>
        <v>17开元4C</v>
      </c>
      <c r="M850" t="str">
        <f>[1]!b_info_carrydate(K850)</f>
        <v>2017-12-08</v>
      </c>
      <c r="N850" t="str">
        <f>[1]!b_info_maturitydate(K850)</f>
        <v>2019-01-12</v>
      </c>
      <c r="O850" s="7">
        <f>[1]!b_issue_issueprice(K850)</f>
        <v>100</v>
      </c>
      <c r="P850" s="7">
        <f>[1]!b_info_couponrate(K850)</f>
        <v>0</v>
      </c>
      <c r="Q850" t="str">
        <f>[1]!b_info_coupon(K850)</f>
        <v>到期一次还本付息</v>
      </c>
      <c r="R850">
        <f>[1]!b_info_interestfrequency(K850)</f>
        <v>0</v>
      </c>
      <c r="S850" t="str">
        <f>[1]!b_info_windl2type(K850)</f>
        <v>银保监会主管ABS</v>
      </c>
      <c r="T850" s="9">
        <f ca="1">[1]!b_pq_volume(K850,parameter!C$2-10,parameter!C$2,100000000)</f>
        <v>0</v>
      </c>
      <c r="U850" s="7">
        <f ca="1">IF(K850&lt;&gt;"",[1]!b_anal_yield_cnbd(K850,parameter!C$2,1),"")</f>
        <v>0</v>
      </c>
      <c r="V850" t="str">
        <f>[1]!b_info_interesttype(A850)</f>
        <v>固定利率</v>
      </c>
      <c r="W850" t="str">
        <f>[1]!b_info_embeddedopt(A850)</f>
        <v>否</v>
      </c>
    </row>
    <row r="851" spans="1:23">
      <c r="A851" s="3" t="s">
        <v>1759</v>
      </c>
      <c r="B851" s="3" t="s">
        <v>1760</v>
      </c>
      <c r="C851" s="5">
        <v>41513</v>
      </c>
      <c r="D851" s="3"/>
      <c r="E851" s="6">
        <v>0</v>
      </c>
      <c r="F851" s="3"/>
      <c r="G851" s="3"/>
      <c r="H851" s="6">
        <v>4.69</v>
      </c>
      <c r="I851" s="3" t="s">
        <v>58</v>
      </c>
      <c r="J851" s="3" t="s">
        <v>59</v>
      </c>
      <c r="K851" s="1" t="str">
        <f t="shared" si="13"/>
        <v>130239.IB</v>
      </c>
      <c r="L851" s="1" t="str">
        <f>[1]!b_info_name(K851)</f>
        <v>13国开39</v>
      </c>
      <c r="M851" t="str">
        <f>[1]!b_info_carrydate(K851)</f>
        <v>2013-09-02</v>
      </c>
      <c r="N851" t="str">
        <f>[1]!b_info_maturitydate(K851)</f>
        <v>2020-09-02</v>
      </c>
      <c r="O851" s="7">
        <f>[1]!b_issue_issueprice(K851)</f>
        <v>100</v>
      </c>
      <c r="P851" s="7">
        <f>[1]!b_info_couponrate(K851)</f>
        <v>4.69</v>
      </c>
      <c r="Q851" t="str">
        <f>[1]!b_info_coupon(K851)</f>
        <v>附息</v>
      </c>
      <c r="R851">
        <f>[1]!b_info_interestfrequency(K851)</f>
        <v>1</v>
      </c>
      <c r="S851" t="str">
        <f>[1]!b_info_windl2type(K851)</f>
        <v>政策银行债</v>
      </c>
      <c r="T851" s="9">
        <f ca="1">[1]!b_pq_volume(K851,parameter!C$2-10,parameter!C$2,100000000)</f>
        <v>0</v>
      </c>
      <c r="U851" s="7">
        <f ca="1">IF(K851&lt;&gt;"",[1]!b_anal_yield_cnbd(K851,parameter!C$2,1),"")</f>
        <v>0</v>
      </c>
      <c r="V851" t="str">
        <f>[1]!b_info_interesttype(A851)</f>
        <v>固定利率</v>
      </c>
      <c r="W851" t="str">
        <f>[1]!b_info_embeddedopt(A851)</f>
        <v>否</v>
      </c>
    </row>
    <row r="852" spans="1:23">
      <c r="A852" s="3" t="s">
        <v>1761</v>
      </c>
      <c r="B852" s="3" t="s">
        <v>1762</v>
      </c>
      <c r="C852" s="5">
        <v>36992</v>
      </c>
      <c r="D852" s="3"/>
      <c r="E852" s="6">
        <v>0</v>
      </c>
      <c r="F852" s="3"/>
      <c r="G852" s="3"/>
      <c r="H852" s="6">
        <v>2.898</v>
      </c>
      <c r="I852" s="3" t="s">
        <v>58</v>
      </c>
      <c r="J852" s="3" t="s">
        <v>59</v>
      </c>
      <c r="K852" s="1" t="str">
        <f t="shared" si="13"/>
        <v>010203.IB</v>
      </c>
      <c r="L852" s="1" t="str">
        <f>[1]!b_info_name(K852)</f>
        <v>01国开03</v>
      </c>
      <c r="M852" t="str">
        <f>[1]!b_info_carrydate(K852)</f>
        <v>2001-04-21</v>
      </c>
      <c r="N852" t="str">
        <f>[1]!b_info_maturitydate(K852)</f>
        <v>2011-04-21</v>
      </c>
      <c r="O852" s="7">
        <f>[1]!b_issue_issueprice(K852)</f>
        <v>100</v>
      </c>
      <c r="P852" s="7">
        <f>[1]!b_info_couponrate(K852)</f>
        <v>2.898</v>
      </c>
      <c r="Q852" t="str">
        <f>[1]!b_info_coupon(K852)</f>
        <v>附息</v>
      </c>
      <c r="R852">
        <f>[1]!b_info_interestfrequency(K852)</f>
        <v>1</v>
      </c>
      <c r="S852" t="str">
        <f>[1]!b_info_windl2type(K852)</f>
        <v>政策银行债</v>
      </c>
      <c r="T852" s="9">
        <f ca="1">[1]!b_pq_volume(K852,parameter!C$2-10,parameter!C$2,100000000)</f>
        <v>0</v>
      </c>
      <c r="U852" s="7">
        <f ca="1">IF(K852&lt;&gt;"",[1]!b_anal_yield_cnbd(K852,parameter!C$2,1),"")</f>
        <v>0</v>
      </c>
      <c r="V852" t="str">
        <f>[1]!b_info_interesttype(A852)</f>
        <v>浮动利率</v>
      </c>
      <c r="W852" t="str">
        <f>[1]!b_info_embeddedopt(A852)</f>
        <v>否</v>
      </c>
    </row>
    <row r="853" spans="1:23">
      <c r="A853" s="3" t="s">
        <v>1763</v>
      </c>
      <c r="B853" s="3" t="s">
        <v>1764</v>
      </c>
      <c r="C853" s="5">
        <v>41159</v>
      </c>
      <c r="D853" s="3"/>
      <c r="E853" s="6">
        <v>0</v>
      </c>
      <c r="F853" s="3" t="s">
        <v>76</v>
      </c>
      <c r="G853" s="3"/>
      <c r="H853" s="6">
        <v>5.68</v>
      </c>
      <c r="I853" s="3" t="s">
        <v>77</v>
      </c>
      <c r="J853" s="3" t="s">
        <v>59</v>
      </c>
      <c r="K853" s="1" t="str">
        <f t="shared" si="13"/>
        <v>061201005.IB</v>
      </c>
      <c r="L853" s="1" t="str">
        <f>[1]!b_info_name(K853)</f>
        <v>12开元1B</v>
      </c>
      <c r="M853" t="str">
        <f>[1]!b_info_carrydate(K853)</f>
        <v>2012-09-11</v>
      </c>
      <c r="N853" t="str">
        <f>[1]!b_info_maturitydate(K853)</f>
        <v>2015-01-12</v>
      </c>
      <c r="O853" s="7">
        <f>[1]!b_issue_issueprice(K853)</f>
        <v>100</v>
      </c>
      <c r="P853" s="7">
        <f>[1]!b_info_couponrate(K853)</f>
        <v>5.68</v>
      </c>
      <c r="Q853" t="str">
        <f>[1]!b_info_coupon(K853)</f>
        <v>附息</v>
      </c>
      <c r="R853">
        <f>[1]!b_info_interestfrequency(K853)</f>
        <v>4</v>
      </c>
      <c r="S853" t="str">
        <f>[1]!b_info_windl2type(K853)</f>
        <v>银保监会主管ABS</v>
      </c>
      <c r="T853" s="9">
        <f ca="1">[1]!b_pq_volume(K853,parameter!C$2-10,parameter!C$2,100000000)</f>
        <v>0</v>
      </c>
      <c r="U853" s="7">
        <f ca="1">IF(K853&lt;&gt;"",[1]!b_anal_yield_cnbd(K853,parameter!C$2,1),"")</f>
        <v>0</v>
      </c>
      <c r="V853" t="str">
        <f>[1]!b_info_interesttype(A853)</f>
        <v>固定利率</v>
      </c>
      <c r="W853" t="str">
        <f>[1]!b_info_embeddedopt(A853)</f>
        <v>否</v>
      </c>
    </row>
    <row r="854" spans="1:23">
      <c r="A854" s="3" t="s">
        <v>1765</v>
      </c>
      <c r="B854" s="3" t="s">
        <v>1766</v>
      </c>
      <c r="C854" s="5">
        <v>39554</v>
      </c>
      <c r="D854" s="3"/>
      <c r="E854" s="6">
        <v>0</v>
      </c>
      <c r="F854" s="3"/>
      <c r="G854" s="3"/>
      <c r="H854" s="6">
        <v>4.8</v>
      </c>
      <c r="I854" s="3" t="s">
        <v>58</v>
      </c>
      <c r="J854" s="3" t="s">
        <v>59</v>
      </c>
      <c r="K854" s="1" t="str">
        <f t="shared" si="13"/>
        <v>080208.IB</v>
      </c>
      <c r="L854" s="1" t="str">
        <f>[1]!b_info_name(K854)</f>
        <v>08国开08</v>
      </c>
      <c r="M854" t="str">
        <f>[1]!b_info_carrydate(K854)</f>
        <v>2008-04-23</v>
      </c>
      <c r="N854" t="str">
        <f>[1]!b_info_maturitydate(K854)</f>
        <v>2018-04-23</v>
      </c>
      <c r="O854" s="7">
        <f>[1]!b_issue_issueprice(K854)</f>
        <v>100</v>
      </c>
      <c r="P854" s="7">
        <f>[1]!b_info_couponrate(K854)</f>
        <v>4.8</v>
      </c>
      <c r="Q854" t="str">
        <f>[1]!b_info_coupon(K854)</f>
        <v>附息</v>
      </c>
      <c r="R854">
        <f>[1]!b_info_interestfrequency(K854)</f>
        <v>1</v>
      </c>
      <c r="S854" t="str">
        <f>[1]!b_info_windl2type(K854)</f>
        <v>政策银行债</v>
      </c>
      <c r="T854" s="9">
        <f ca="1">[1]!b_pq_volume(K854,parameter!C$2-10,parameter!C$2,100000000)</f>
        <v>0</v>
      </c>
      <c r="U854" s="7">
        <f ca="1">IF(K854&lt;&gt;"",[1]!b_anal_yield_cnbd(K854,parameter!C$2,1),"")</f>
        <v>0</v>
      </c>
      <c r="V854" t="str">
        <f>[1]!b_info_interesttype(A854)</f>
        <v>固定利率</v>
      </c>
      <c r="W854" t="str">
        <f>[1]!b_info_embeddedopt(A854)</f>
        <v>否</v>
      </c>
    </row>
    <row r="855" spans="1:23">
      <c r="A855" s="3" t="s">
        <v>1767</v>
      </c>
      <c r="B855" s="3" t="s">
        <v>1768</v>
      </c>
      <c r="C855" s="5">
        <v>44644</v>
      </c>
      <c r="D855" s="3"/>
      <c r="E855" s="6">
        <v>0</v>
      </c>
      <c r="F855" s="3"/>
      <c r="G855" s="3"/>
      <c r="H855" s="6">
        <v>1.6853</v>
      </c>
      <c r="I855" s="3" t="s">
        <v>58</v>
      </c>
      <c r="J855" s="3" t="s">
        <v>59</v>
      </c>
      <c r="K855" s="1" t="str">
        <f t="shared" si="13"/>
        <v>227703.IB</v>
      </c>
      <c r="L855" s="1" t="str">
        <f>[1]!b_info_name(K855)</f>
        <v>22贴现国开03</v>
      </c>
      <c r="M855" t="str">
        <f>[1]!b_info_carrydate(K855)</f>
        <v>2022-03-28</v>
      </c>
      <c r="N855" t="str">
        <f>[1]!b_info_maturitydate(K855)</f>
        <v>2022-06-28</v>
      </c>
      <c r="O855" s="7">
        <f>[1]!b_issue_issueprice(K855)</f>
        <v>99.577</v>
      </c>
      <c r="P855" s="7">
        <f>[1]!b_info_couponrate(K855)</f>
        <v>1.6853</v>
      </c>
      <c r="Q855" t="str">
        <f>[1]!b_info_coupon(K855)</f>
        <v>贴现</v>
      </c>
      <c r="R855">
        <f>[1]!b_info_interestfrequency(K855)</f>
        <v>0</v>
      </c>
      <c r="S855" t="str">
        <f>[1]!b_info_windl2type(K855)</f>
        <v>政策银行债</v>
      </c>
      <c r="T855" s="9">
        <f ca="1">[1]!b_pq_volume(K855,parameter!C$2-10,parameter!C$2,100000000)</f>
        <v>0</v>
      </c>
      <c r="U855" s="7">
        <f ca="1">IF(K855&lt;&gt;"",[1]!b_anal_yield_cnbd(K855,parameter!C$2,1),"")</f>
        <v>0</v>
      </c>
      <c r="V855" t="str">
        <f>[1]!b_info_interesttype(A855)</f>
        <v>固定利率</v>
      </c>
      <c r="W855" t="str">
        <f>[1]!b_info_embeddedopt(A855)</f>
        <v>否</v>
      </c>
    </row>
    <row r="856" spans="1:23">
      <c r="A856" s="3" t="s">
        <v>1769</v>
      </c>
      <c r="B856" s="3" t="s">
        <v>253</v>
      </c>
      <c r="C856" s="5">
        <v>44664</v>
      </c>
      <c r="D856" s="3"/>
      <c r="E856" s="6">
        <v>0</v>
      </c>
      <c r="F856" s="3"/>
      <c r="G856" s="3"/>
      <c r="H856" s="6">
        <v>3</v>
      </c>
      <c r="I856" s="3" t="s">
        <v>62</v>
      </c>
      <c r="J856" s="3" t="s">
        <v>59</v>
      </c>
      <c r="K856" s="1" t="str">
        <f t="shared" si="13"/>
        <v>CDBHC22010.CMU</v>
      </c>
      <c r="L856" s="1" t="str">
        <f>[1]!b_info_name(K856)</f>
        <v>开发银行 3% C2023</v>
      </c>
      <c r="M856" t="str">
        <f>[1]!b_info_carrydate(K856)</f>
        <v>2022-04-13</v>
      </c>
      <c r="N856" t="str">
        <f>[1]!b_info_maturitydate(K856)</f>
        <v>2023-04-12</v>
      </c>
      <c r="O856" s="7">
        <f>[1]!b_issue_issueprice(K856)</f>
        <v>100</v>
      </c>
      <c r="P856" s="7">
        <f>[1]!b_info_couponrate(K856)</f>
        <v>3</v>
      </c>
      <c r="Q856" t="str">
        <f>[1]!b_info_coupon(K856)</f>
        <v>附息</v>
      </c>
      <c r="R856">
        <f>[1]!b_info_interestfrequency(K856)</f>
        <v>1</v>
      </c>
      <c r="S856">
        <f>[1]!b_info_windl2type(K856)</f>
        <v>0</v>
      </c>
      <c r="T856" s="9">
        <f ca="1">[1]!b_pq_volume(K856,parameter!C$2-10,parameter!C$2,100000000)</f>
        <v>0</v>
      </c>
      <c r="U856" s="7">
        <f ca="1">IF(K856&lt;&gt;"",[1]!b_anal_yield_cnbd(K856,parameter!C$2,1),"")</f>
        <v>0</v>
      </c>
      <c r="V856" t="str">
        <f>[1]!b_info_interesttype(A856)</f>
        <v>固定利率</v>
      </c>
      <c r="W856" t="str">
        <f>[1]!b_info_embeddedopt(A856)</f>
        <v>否</v>
      </c>
    </row>
    <row r="857" spans="1:23">
      <c r="A857" s="3" t="s">
        <v>1770</v>
      </c>
      <c r="B857" s="3" t="s">
        <v>1771</v>
      </c>
      <c r="C857" s="5">
        <v>43055</v>
      </c>
      <c r="D857" s="3"/>
      <c r="E857" s="6">
        <v>0</v>
      </c>
      <c r="F857" s="3"/>
      <c r="G857" s="3"/>
      <c r="H857" s="6">
        <v>0.375</v>
      </c>
      <c r="I857" s="3" t="s">
        <v>62</v>
      </c>
      <c r="J857" s="3" t="s">
        <v>59</v>
      </c>
      <c r="K857" s="1" t="str">
        <f t="shared" si="13"/>
        <v>5020.HK</v>
      </c>
      <c r="L857" s="1" t="str">
        <f>[1]!b_info_name(K857)</f>
        <v>国家开发银行 0.375% N20211116</v>
      </c>
      <c r="M857" t="str">
        <f>[1]!b_info_carrydate(K857)</f>
        <v>2017-11-16</v>
      </c>
      <c r="N857" t="str">
        <f>[1]!b_info_maturitydate(K857)</f>
        <v>2021-11-16</v>
      </c>
      <c r="O857" s="7">
        <f>[1]!b_issue_issueprice(K857)</f>
        <v>100</v>
      </c>
      <c r="P857" s="7">
        <f>[1]!b_info_couponrate(K857)</f>
        <v>0.375</v>
      </c>
      <c r="Q857" t="str">
        <f>[1]!b_info_coupon(K857)</f>
        <v>附息</v>
      </c>
      <c r="R857">
        <f>[1]!b_info_interestfrequency(K857)</f>
        <v>1</v>
      </c>
      <c r="S857">
        <f>[1]!b_info_windl2type(K857)</f>
        <v>0</v>
      </c>
      <c r="T857" s="9">
        <f ca="1">[1]!b_pq_volume(K857,parameter!C$2-10,parameter!C$2,100000000)</f>
        <v>0</v>
      </c>
      <c r="U857" s="7">
        <f ca="1">IF(K857&lt;&gt;"",[1]!b_anal_yield_cnbd(K857,parameter!C$2,1),"")</f>
        <v>0</v>
      </c>
      <c r="V857" t="str">
        <f>[1]!b_info_interesttype(A857)</f>
        <v>固定利率</v>
      </c>
      <c r="W857" t="str">
        <f>[1]!b_info_embeddedopt(A857)</f>
        <v>否</v>
      </c>
    </row>
    <row r="858" spans="1:23">
      <c r="A858" s="3" t="s">
        <v>1772</v>
      </c>
      <c r="B858" s="3" t="s">
        <v>1773</v>
      </c>
      <c r="C858" s="5">
        <v>43336</v>
      </c>
      <c r="D858" s="3"/>
      <c r="E858" s="6">
        <v>0</v>
      </c>
      <c r="F858" s="3"/>
      <c r="G858" s="3"/>
      <c r="H858" s="6">
        <v>3</v>
      </c>
      <c r="I858" s="3" t="s">
        <v>58</v>
      </c>
      <c r="J858" s="3" t="s">
        <v>59</v>
      </c>
      <c r="K858" s="1" t="str">
        <f t="shared" si="13"/>
        <v>108603.SZ</v>
      </c>
      <c r="L858" s="1" t="str">
        <f>[1]!b_info_name(K858)</f>
        <v>国开1804</v>
      </c>
      <c r="M858" t="str">
        <f>[1]!b_info_carrydate(K858)</f>
        <v>2018-08-29</v>
      </c>
      <c r="N858" t="str">
        <f>[1]!b_info_maturitydate(K858)</f>
        <v>2019-08-29</v>
      </c>
      <c r="O858" s="7">
        <f>[1]!b_issue_issueprice(K858)</f>
        <v>100</v>
      </c>
      <c r="P858" s="7">
        <f>[1]!b_info_couponrate(K858)</f>
        <v>3</v>
      </c>
      <c r="Q858" t="str">
        <f>[1]!b_info_coupon(K858)</f>
        <v>到期一次还本付息</v>
      </c>
      <c r="R858">
        <f>[1]!b_info_interestfrequency(K858)</f>
        <v>0</v>
      </c>
      <c r="S858" t="str">
        <f>[1]!b_info_windl2type(K858)</f>
        <v>政策银行债</v>
      </c>
      <c r="T858" s="9">
        <f ca="1">[1]!b_pq_volume(K858,parameter!C$2-10,parameter!C$2,100000000)</f>
        <v>0</v>
      </c>
      <c r="U858" s="7">
        <f ca="1">IF(K858&lt;&gt;"",[1]!b_anal_yield_cnbd(K858,parameter!C$2,1),"")</f>
        <v>0</v>
      </c>
      <c r="V858" t="str">
        <f>[1]!b_info_interesttype(A858)</f>
        <v>固定利率</v>
      </c>
      <c r="W858" t="str">
        <f>[1]!b_info_embeddedopt(A858)</f>
        <v>否</v>
      </c>
    </row>
    <row r="859" spans="1:23">
      <c r="A859" s="3" t="s">
        <v>1774</v>
      </c>
      <c r="B859" s="3" t="s">
        <v>1775</v>
      </c>
      <c r="C859" s="5">
        <v>40987</v>
      </c>
      <c r="D859" s="3"/>
      <c r="E859" s="6">
        <v>0</v>
      </c>
      <c r="F859" s="3"/>
      <c r="G859" s="3"/>
      <c r="H859" s="6">
        <v>3.49</v>
      </c>
      <c r="I859" s="3" t="s">
        <v>58</v>
      </c>
      <c r="J859" s="3" t="s">
        <v>59</v>
      </c>
      <c r="K859" s="1" t="str">
        <f t="shared" si="13"/>
        <v>120212.IB</v>
      </c>
      <c r="L859" s="1" t="str">
        <f>[1]!b_info_name(K859)</f>
        <v>12国开12</v>
      </c>
      <c r="M859" t="str">
        <f>[1]!b_info_carrydate(K859)</f>
        <v>2012-03-21</v>
      </c>
      <c r="N859" t="str">
        <f>[1]!b_info_maturitydate(K859)</f>
        <v>2015-03-21</v>
      </c>
      <c r="O859" s="7">
        <f>[1]!b_issue_issueprice(K859)</f>
        <v>100</v>
      </c>
      <c r="P859" s="7">
        <f>[1]!b_info_couponrate(K859)</f>
        <v>3.99</v>
      </c>
      <c r="Q859" t="str">
        <f>[1]!b_info_coupon(K859)</f>
        <v>附息</v>
      </c>
      <c r="R859">
        <f>[1]!b_info_interestfrequency(K859)</f>
        <v>1</v>
      </c>
      <c r="S859" t="str">
        <f>[1]!b_info_windl2type(K859)</f>
        <v>政策银行债</v>
      </c>
      <c r="T859" s="9">
        <f ca="1">[1]!b_pq_volume(K859,parameter!C$2-10,parameter!C$2,100000000)</f>
        <v>0</v>
      </c>
      <c r="U859" s="7">
        <f ca="1">IF(K859&lt;&gt;"",[1]!b_anal_yield_cnbd(K859,parameter!C$2,1),"")</f>
        <v>0</v>
      </c>
      <c r="V859" t="str">
        <f>[1]!b_info_interesttype(A859)</f>
        <v>浮动利率</v>
      </c>
      <c r="W859" t="str">
        <f>[1]!b_info_embeddedopt(A859)</f>
        <v>否</v>
      </c>
    </row>
    <row r="860" spans="1:23">
      <c r="A860" s="3" t="s">
        <v>1776</v>
      </c>
      <c r="B860" s="3" t="s">
        <v>1777</v>
      </c>
      <c r="C860" s="5">
        <v>41233</v>
      </c>
      <c r="D860" s="3"/>
      <c r="E860" s="6">
        <v>0</v>
      </c>
      <c r="F860" s="3"/>
      <c r="G860" s="3"/>
      <c r="H860" s="6">
        <v>4.39</v>
      </c>
      <c r="I860" s="3" t="s">
        <v>58</v>
      </c>
      <c r="J860" s="3" t="s">
        <v>59</v>
      </c>
      <c r="K860" s="1" t="str">
        <f t="shared" si="13"/>
        <v>120249.IB</v>
      </c>
      <c r="L860" s="1" t="str">
        <f>[1]!b_info_name(K860)</f>
        <v>12国开49</v>
      </c>
      <c r="M860" t="str">
        <f>[1]!b_info_carrydate(K860)</f>
        <v>2012-11-22</v>
      </c>
      <c r="N860" t="str">
        <f>[1]!b_info_maturitydate(K860)</f>
        <v>2022-11-22</v>
      </c>
      <c r="O860" s="7">
        <f>[1]!b_issue_issueprice(K860)</f>
        <v>100</v>
      </c>
      <c r="P860" s="7">
        <f>[1]!b_info_couponrate(K860)</f>
        <v>4.39</v>
      </c>
      <c r="Q860" t="str">
        <f>[1]!b_info_coupon(K860)</f>
        <v>附息</v>
      </c>
      <c r="R860">
        <f>[1]!b_info_interestfrequency(K860)</f>
        <v>1</v>
      </c>
      <c r="S860" t="str">
        <f>[1]!b_info_windl2type(K860)</f>
        <v>政策银行债</v>
      </c>
      <c r="T860" s="9">
        <f ca="1">[1]!b_pq_volume(K860,parameter!C$2-10,parameter!C$2,100000000)</f>
        <v>0</v>
      </c>
      <c r="U860" s="7">
        <f ca="1">IF(K860&lt;&gt;"",[1]!b_anal_yield_cnbd(K860,parameter!C$2,1),"")</f>
        <v>0</v>
      </c>
      <c r="V860" t="str">
        <f>[1]!b_info_interesttype(A860)</f>
        <v>固定利率</v>
      </c>
      <c r="W860" t="str">
        <f>[1]!b_info_embeddedopt(A860)</f>
        <v>否</v>
      </c>
    </row>
    <row r="861" spans="1:23">
      <c r="A861" s="3" t="s">
        <v>1778</v>
      </c>
      <c r="B861" s="3" t="s">
        <v>1779</v>
      </c>
      <c r="C861" s="5">
        <v>42718</v>
      </c>
      <c r="D861" s="3"/>
      <c r="E861" s="6">
        <v>0</v>
      </c>
      <c r="F861" s="3" t="s">
        <v>76</v>
      </c>
      <c r="G861" s="3"/>
      <c r="H861" s="6">
        <v>4.79</v>
      </c>
      <c r="I861" s="3" t="s">
        <v>77</v>
      </c>
      <c r="J861" s="3" t="s">
        <v>59</v>
      </c>
      <c r="K861" s="1" t="str">
        <f t="shared" si="13"/>
        <v>1689320.IB</v>
      </c>
      <c r="L861" s="1" t="str">
        <f>[1]!b_info_name(K861)</f>
        <v>16开元4B</v>
      </c>
      <c r="M861" t="str">
        <f>[1]!b_info_carrydate(K861)</f>
        <v>2016-12-20</v>
      </c>
      <c r="N861" t="str">
        <f>[1]!b_info_maturitydate(K861)</f>
        <v>2019-04-12</v>
      </c>
      <c r="O861" s="7">
        <f>[1]!b_issue_issueprice(K861)</f>
        <v>100</v>
      </c>
      <c r="P861" s="7">
        <f>[1]!b_info_couponrate(K861)</f>
        <v>4.79</v>
      </c>
      <c r="Q861" t="str">
        <f>[1]!b_info_coupon(K861)</f>
        <v>附息</v>
      </c>
      <c r="R861">
        <f>[1]!b_info_interestfrequency(K861)</f>
        <v>4</v>
      </c>
      <c r="S861" t="str">
        <f>[1]!b_info_windl2type(K861)</f>
        <v>银保监会主管ABS</v>
      </c>
      <c r="T861" s="9">
        <f ca="1">[1]!b_pq_volume(K861,parameter!C$2-10,parameter!C$2,100000000)</f>
        <v>0</v>
      </c>
      <c r="U861" s="7">
        <f ca="1">IF(K861&lt;&gt;"",[1]!b_anal_yield_cnbd(K861,parameter!C$2,1),"")</f>
        <v>0</v>
      </c>
      <c r="V861" t="str">
        <f>[1]!b_info_interesttype(A861)</f>
        <v>浮动利率</v>
      </c>
      <c r="W861" t="str">
        <f>[1]!b_info_embeddedopt(A861)</f>
        <v>否</v>
      </c>
    </row>
    <row r="862" spans="1:23">
      <c r="A862" s="3" t="s">
        <v>1780</v>
      </c>
      <c r="B862" s="3" t="s">
        <v>1781</v>
      </c>
      <c r="C862" s="5">
        <v>37090</v>
      </c>
      <c r="D862" s="3"/>
      <c r="E862" s="6">
        <v>0</v>
      </c>
      <c r="F862" s="3"/>
      <c r="G862" s="3"/>
      <c r="H862" s="6">
        <v>3.973</v>
      </c>
      <c r="I862" s="3" t="s">
        <v>58</v>
      </c>
      <c r="J862" s="3" t="s">
        <v>59</v>
      </c>
      <c r="K862" s="1" t="str">
        <f t="shared" si="13"/>
        <v>010207.IB</v>
      </c>
      <c r="L862" s="1" t="str">
        <f>[1]!b_info_name(K862)</f>
        <v>01国开07</v>
      </c>
      <c r="M862" t="str">
        <f>[1]!b_info_carrydate(K862)</f>
        <v>2001-07-24</v>
      </c>
      <c r="N862" t="str">
        <f>[1]!b_info_maturitydate(K862)</f>
        <v>2008-07-24</v>
      </c>
      <c r="O862" s="7">
        <f>[1]!b_issue_issueprice(K862)</f>
        <v>100</v>
      </c>
      <c r="P862" s="7">
        <f>[1]!b_info_couponrate(K862)</f>
        <v>2.893</v>
      </c>
      <c r="Q862" t="str">
        <f>[1]!b_info_coupon(K862)</f>
        <v>附息</v>
      </c>
      <c r="R862">
        <f>[1]!b_info_interestfrequency(K862)</f>
        <v>1</v>
      </c>
      <c r="S862" t="str">
        <f>[1]!b_info_windl2type(K862)</f>
        <v>政策银行债</v>
      </c>
      <c r="T862" s="9">
        <f ca="1">[1]!b_pq_volume(K862,parameter!C$2-10,parameter!C$2,100000000)</f>
        <v>0</v>
      </c>
      <c r="U862" s="7">
        <f ca="1">IF(K862&lt;&gt;"",[1]!b_anal_yield_cnbd(K862,parameter!C$2,1),"")</f>
        <v>0</v>
      </c>
      <c r="V862" t="str">
        <f>[1]!b_info_interesttype(A862)</f>
        <v>浮动利率</v>
      </c>
      <c r="W862" t="str">
        <f>[1]!b_info_embeddedopt(A862)</f>
        <v>否</v>
      </c>
    </row>
    <row r="863" spans="1:23">
      <c r="A863" s="3" t="s">
        <v>1782</v>
      </c>
      <c r="B863" s="3" t="s">
        <v>407</v>
      </c>
      <c r="C863" s="5">
        <v>43929</v>
      </c>
      <c r="D863" s="3"/>
      <c r="E863" s="6">
        <v>0</v>
      </c>
      <c r="F863" s="3"/>
      <c r="G863" s="3"/>
      <c r="H863" s="6">
        <v>2</v>
      </c>
      <c r="I863" s="3" t="s">
        <v>62</v>
      </c>
      <c r="J863" s="3" t="s">
        <v>59</v>
      </c>
      <c r="K863" s="1" t="str">
        <f t="shared" si="13"/>
        <v>CDBHC20010.CMU</v>
      </c>
      <c r="L863" s="1" t="str">
        <f>[1]!b_info_name(K863)</f>
        <v>开发银行 2% C2021</v>
      </c>
      <c r="M863" t="str">
        <f>[1]!b_info_carrydate(K863)</f>
        <v>2020-04-08</v>
      </c>
      <c r="N863" t="str">
        <f>[1]!b_info_maturitydate(K863)</f>
        <v>2021-04-07</v>
      </c>
      <c r="O863" s="7">
        <f>[1]!b_issue_issueprice(K863)</f>
        <v>100</v>
      </c>
      <c r="P863" s="7">
        <f>[1]!b_info_couponrate(K863)</f>
        <v>2</v>
      </c>
      <c r="Q863" t="str">
        <f>[1]!b_info_coupon(K863)</f>
        <v>到期一次还本付息</v>
      </c>
      <c r="R863">
        <f>[1]!b_info_interestfrequency(K863)</f>
        <v>0</v>
      </c>
      <c r="S863">
        <f>[1]!b_info_windl2type(K863)</f>
        <v>0</v>
      </c>
      <c r="T863" s="9">
        <f ca="1">[1]!b_pq_volume(K863,parameter!C$2-10,parameter!C$2,100000000)</f>
        <v>0</v>
      </c>
      <c r="U863" s="7">
        <f ca="1">IF(K863&lt;&gt;"",[1]!b_anal_yield_cnbd(K863,parameter!C$2,1),"")</f>
        <v>0</v>
      </c>
      <c r="V863" t="str">
        <f>[1]!b_info_interesttype(A863)</f>
        <v>固定利率</v>
      </c>
      <c r="W863" t="str">
        <f>[1]!b_info_embeddedopt(A863)</f>
        <v>否</v>
      </c>
    </row>
    <row r="864" spans="1:23">
      <c r="A864" s="3" t="s">
        <v>1783</v>
      </c>
      <c r="B864" s="3" t="s">
        <v>1784</v>
      </c>
      <c r="C864" s="5">
        <v>35629</v>
      </c>
      <c r="D864" s="3"/>
      <c r="E864" s="6">
        <v>0</v>
      </c>
      <c r="F864" s="3"/>
      <c r="G864" s="3"/>
      <c r="H864" s="6">
        <v>8.8</v>
      </c>
      <c r="I864" s="3" t="s">
        <v>58</v>
      </c>
      <c r="J864" s="3" t="s">
        <v>59</v>
      </c>
      <c r="K864" s="1" t="str">
        <f t="shared" si="13"/>
        <v>4038.IB</v>
      </c>
      <c r="L864" s="1" t="str">
        <f>[1]!b_info_name(K864)</f>
        <v>97国开54</v>
      </c>
      <c r="M864" t="str">
        <f>[1]!b_info_carrydate(K864)</f>
        <v>1997-07-18</v>
      </c>
      <c r="N864" t="str">
        <f>[1]!b_info_maturitydate(K864)</f>
        <v>2002-07-18</v>
      </c>
      <c r="O864" s="7">
        <f>[1]!b_issue_issueprice(K864)</f>
        <v>100</v>
      </c>
      <c r="P864" s="7">
        <f>[1]!b_info_couponrate(K864)</f>
        <v>8.8</v>
      </c>
      <c r="Q864" t="str">
        <f>[1]!b_info_coupon(K864)</f>
        <v>附息</v>
      </c>
      <c r="R864">
        <f>[1]!b_info_interestfrequency(K864)</f>
        <v>1</v>
      </c>
      <c r="S864" t="str">
        <f>[1]!b_info_windl2type(K864)</f>
        <v>政策银行债</v>
      </c>
      <c r="T864" s="9">
        <f ca="1">[1]!b_pq_volume(K864,parameter!C$2-10,parameter!C$2,100000000)</f>
        <v>0</v>
      </c>
      <c r="U864" s="7">
        <f ca="1">IF(K864&lt;&gt;"",[1]!b_anal_yield_cnbd(K864,parameter!C$2,1),"")</f>
        <v>0</v>
      </c>
      <c r="V864" t="str">
        <f>[1]!b_info_interesttype(A864)</f>
        <v>固定利率</v>
      </c>
      <c r="W864" t="str">
        <f>[1]!b_info_embeddedopt(A864)</f>
        <v>否</v>
      </c>
    </row>
    <row r="865" spans="1:23">
      <c r="A865" s="3" t="s">
        <v>1785</v>
      </c>
      <c r="B865" s="3" t="s">
        <v>1786</v>
      </c>
      <c r="C865" s="5">
        <v>42522</v>
      </c>
      <c r="D865" s="3"/>
      <c r="E865" s="6">
        <v>0</v>
      </c>
      <c r="F865" s="3"/>
      <c r="G865" s="3"/>
      <c r="H865" s="6">
        <v>2.125</v>
      </c>
      <c r="I865" s="3" t="s">
        <v>62</v>
      </c>
      <c r="J865" s="3" t="s">
        <v>59</v>
      </c>
      <c r="K865" s="1" t="str">
        <f t="shared" si="13"/>
        <v>5659!2.HK</v>
      </c>
      <c r="L865" s="1" t="str">
        <f>[1]!b_info_name(K865)</f>
        <v>国家开发银行 2.125% N20210601</v>
      </c>
      <c r="M865" t="str">
        <f>[1]!b_info_carrydate(K865)</f>
        <v>2016-06-01</v>
      </c>
      <c r="N865" t="str">
        <f>[1]!b_info_maturitydate(K865)</f>
        <v>2021-06-01</v>
      </c>
      <c r="O865" s="7">
        <f>[1]!b_issue_issueprice(K865)</f>
        <v>100</v>
      </c>
      <c r="P865" s="7">
        <f>[1]!b_info_couponrate(K865)</f>
        <v>2.125</v>
      </c>
      <c r="Q865" t="str">
        <f>[1]!b_info_coupon(K865)</f>
        <v>附息</v>
      </c>
      <c r="R865">
        <f>[1]!b_info_interestfrequency(K865)</f>
        <v>2</v>
      </c>
      <c r="S865">
        <f>[1]!b_info_windl2type(K865)</f>
        <v>0</v>
      </c>
      <c r="T865" s="9">
        <f ca="1">[1]!b_pq_volume(K865,parameter!C$2-10,parameter!C$2,100000000)</f>
        <v>0</v>
      </c>
      <c r="U865" s="7">
        <f ca="1">IF(K865&lt;&gt;"",[1]!b_anal_yield_cnbd(K865,parameter!C$2,1),"")</f>
        <v>0</v>
      </c>
      <c r="V865" t="str">
        <f>[1]!b_info_interesttype(A865)</f>
        <v>固定利率</v>
      </c>
      <c r="W865" t="str">
        <f>[1]!b_info_embeddedopt(A865)</f>
        <v>否</v>
      </c>
    </row>
    <row r="866" spans="1:23">
      <c r="A866" s="3" t="s">
        <v>1787</v>
      </c>
      <c r="B866" s="3" t="s">
        <v>1788</v>
      </c>
      <c r="C866" s="5">
        <v>41016</v>
      </c>
      <c r="D866" s="3"/>
      <c r="E866" s="6">
        <v>0</v>
      </c>
      <c r="F866" s="3"/>
      <c r="G866" s="3"/>
      <c r="H866" s="6">
        <v>3.45</v>
      </c>
      <c r="I866" s="3" t="s">
        <v>58</v>
      </c>
      <c r="J866" s="3" t="s">
        <v>59</v>
      </c>
      <c r="K866" s="1" t="str">
        <f t="shared" si="13"/>
        <v>120218.IB</v>
      </c>
      <c r="L866" s="1" t="str">
        <f>[1]!b_info_name(K866)</f>
        <v>12国开18</v>
      </c>
      <c r="M866" t="str">
        <f>[1]!b_info_carrydate(K866)</f>
        <v>2012-04-23</v>
      </c>
      <c r="N866" t="str">
        <f>[1]!b_info_maturitydate(K866)</f>
        <v>2013-04-23</v>
      </c>
      <c r="O866" s="7">
        <f>[1]!b_issue_issueprice(K866)</f>
        <v>100</v>
      </c>
      <c r="P866" s="7">
        <f>[1]!b_info_couponrate(K866)</f>
        <v>3.45</v>
      </c>
      <c r="Q866" t="str">
        <f>[1]!b_info_coupon(K866)</f>
        <v>到期一次还本付息</v>
      </c>
      <c r="R866">
        <f>[1]!b_info_interestfrequency(K866)</f>
        <v>0</v>
      </c>
      <c r="S866" t="str">
        <f>[1]!b_info_windl2type(K866)</f>
        <v>政策银行债</v>
      </c>
      <c r="T866" s="9">
        <f ca="1">[1]!b_pq_volume(K866,parameter!C$2-10,parameter!C$2,100000000)</f>
        <v>0</v>
      </c>
      <c r="U866" s="7">
        <f ca="1">IF(K866&lt;&gt;"",[1]!b_anal_yield_cnbd(K866,parameter!C$2,1),"")</f>
        <v>0</v>
      </c>
      <c r="V866" t="str">
        <f>[1]!b_info_interesttype(A866)</f>
        <v>固定利率</v>
      </c>
      <c r="W866" t="str">
        <f>[1]!b_info_embeddedopt(A866)</f>
        <v>否</v>
      </c>
    </row>
    <row r="867" spans="1:23">
      <c r="A867" s="3" t="s">
        <v>1789</v>
      </c>
      <c r="B867" s="3" t="s">
        <v>1790</v>
      </c>
      <c r="C867" s="5">
        <v>40613</v>
      </c>
      <c r="D867" s="3"/>
      <c r="E867" s="6">
        <v>0</v>
      </c>
      <c r="F867" s="3"/>
      <c r="G867" s="3"/>
      <c r="H867" s="6">
        <v>3.83</v>
      </c>
      <c r="I867" s="3" t="s">
        <v>58</v>
      </c>
      <c r="J867" s="3" t="s">
        <v>59</v>
      </c>
      <c r="K867" s="1" t="str">
        <f t="shared" si="13"/>
        <v>110215.IB</v>
      </c>
      <c r="L867" s="1" t="str">
        <f>[1]!b_info_name(K867)</f>
        <v>11国开15</v>
      </c>
      <c r="M867" t="str">
        <f>[1]!b_info_carrydate(K867)</f>
        <v>2011-03-22</v>
      </c>
      <c r="N867" t="str">
        <f>[1]!b_info_maturitydate(K867)</f>
        <v>2014-03-22</v>
      </c>
      <c r="O867" s="7">
        <f>[1]!b_issue_issueprice(K867)</f>
        <v>100</v>
      </c>
      <c r="P867" s="7">
        <f>[1]!b_info_couponrate(K867)</f>
        <v>3.83</v>
      </c>
      <c r="Q867" t="str">
        <f>[1]!b_info_coupon(K867)</f>
        <v>附息</v>
      </c>
      <c r="R867">
        <f>[1]!b_info_interestfrequency(K867)</f>
        <v>1</v>
      </c>
      <c r="S867" t="str">
        <f>[1]!b_info_windl2type(K867)</f>
        <v>政策银行债</v>
      </c>
      <c r="T867" s="9">
        <f ca="1">[1]!b_pq_volume(K867,parameter!C$2-10,parameter!C$2,100000000)</f>
        <v>0</v>
      </c>
      <c r="U867" s="7">
        <f ca="1">IF(K867&lt;&gt;"",[1]!b_anal_yield_cnbd(K867,parameter!C$2,1),"")</f>
        <v>0</v>
      </c>
      <c r="V867" t="str">
        <f>[1]!b_info_interesttype(A867)</f>
        <v>固定利率</v>
      </c>
      <c r="W867" t="str">
        <f>[1]!b_info_embeddedopt(A867)</f>
        <v>否</v>
      </c>
    </row>
    <row r="868" spans="1:23">
      <c r="A868" s="3" t="s">
        <v>1791</v>
      </c>
      <c r="B868" s="3" t="s">
        <v>1792</v>
      </c>
      <c r="C868" s="5">
        <v>45090</v>
      </c>
      <c r="D868" s="3" t="s">
        <v>1793</v>
      </c>
      <c r="E868" s="6"/>
      <c r="F868" s="3"/>
      <c r="G868" s="3"/>
      <c r="H868" s="6">
        <v>0</v>
      </c>
      <c r="I868" s="3" t="s">
        <v>62</v>
      </c>
      <c r="J868" s="3" t="s">
        <v>59</v>
      </c>
      <c r="K868" s="1" t="str">
        <f t="shared" si="13"/>
        <v>CDBHZC23018.CMU</v>
      </c>
      <c r="L868" s="1" t="str">
        <f>[1]!b_info_name(K868)</f>
        <v>国开行 0% C20231213</v>
      </c>
      <c r="M868" t="str">
        <f>[1]!b_info_carrydate(K868)</f>
        <v>2023-06-13</v>
      </c>
      <c r="N868" t="str">
        <f>[1]!b_info_maturitydate(K868)</f>
        <v>2023-12-13</v>
      </c>
      <c r="O868" s="7">
        <f>[1]!b_issue_issueprice(K868)</f>
        <v>100</v>
      </c>
      <c r="P868" s="7">
        <f>[1]!b_info_couponrate(K868)</f>
        <v>0</v>
      </c>
      <c r="Q868" t="str">
        <f>[1]!b_info_coupon(K868)</f>
        <v>到期一次还本付息</v>
      </c>
      <c r="R868">
        <f>[1]!b_info_interestfrequency(K868)</f>
        <v>0</v>
      </c>
      <c r="S868">
        <f>[1]!b_info_windl2type(K868)</f>
        <v>0</v>
      </c>
      <c r="T868" s="9">
        <f ca="1">[1]!b_pq_volume(K868,parameter!C$2-10,parameter!C$2,100000000)</f>
        <v>0</v>
      </c>
      <c r="U868" s="7">
        <f ca="1">IF(K868&lt;&gt;"",[1]!b_anal_yield_cnbd(K868,parameter!C$2,1),"")</f>
        <v>0</v>
      </c>
      <c r="V868" t="str">
        <f>[1]!b_info_interesttype(A868)</f>
        <v>固定利率</v>
      </c>
      <c r="W868" t="str">
        <f>[1]!b_info_embeddedopt(A868)</f>
        <v>否</v>
      </c>
    </row>
    <row r="869" spans="1:23">
      <c r="A869" s="3" t="s">
        <v>1794</v>
      </c>
      <c r="B869" s="3" t="s">
        <v>1795</v>
      </c>
      <c r="C869" s="5">
        <v>42292</v>
      </c>
      <c r="D869" s="3"/>
      <c r="E869" s="6">
        <v>0</v>
      </c>
      <c r="F869" s="3" t="s">
        <v>76</v>
      </c>
      <c r="G869" s="3"/>
      <c r="H869" s="6">
        <v>3.75</v>
      </c>
      <c r="I869" s="3" t="s">
        <v>77</v>
      </c>
      <c r="J869" s="3" t="s">
        <v>59</v>
      </c>
      <c r="K869" s="1" t="str">
        <f t="shared" si="13"/>
        <v>1589241.IB</v>
      </c>
      <c r="L869" s="1" t="str">
        <f>[1]!b_info_name(K869)</f>
        <v>15开元7A2</v>
      </c>
      <c r="M869" t="str">
        <f>[1]!b_info_carrydate(K869)</f>
        <v>2015-12-01</v>
      </c>
      <c r="N869" t="str">
        <f>[1]!b_info_maturitydate(K869)</f>
        <v>2018-01-12</v>
      </c>
      <c r="O869" s="7">
        <f>[1]!b_issue_issueprice(K869)</f>
        <v>100</v>
      </c>
      <c r="P869" s="7">
        <f>[1]!b_info_couponrate(K869)</f>
        <v>3.75</v>
      </c>
      <c r="Q869" t="str">
        <f>[1]!b_info_coupon(K869)</f>
        <v>附息</v>
      </c>
      <c r="R869">
        <f>[1]!b_info_interestfrequency(K869)</f>
        <v>4</v>
      </c>
      <c r="S869" t="str">
        <f>[1]!b_info_windl2type(K869)</f>
        <v>银保监会主管ABS</v>
      </c>
      <c r="T869" s="9">
        <f ca="1">[1]!b_pq_volume(K869,parameter!C$2-10,parameter!C$2,100000000)</f>
        <v>0</v>
      </c>
      <c r="U869" s="7">
        <f ca="1">IF(K869&lt;&gt;"",[1]!b_anal_yield_cnbd(K869,parameter!C$2,1),"")</f>
        <v>0</v>
      </c>
      <c r="V869" t="str">
        <f>[1]!b_info_interesttype(A869)</f>
        <v>浮动利率</v>
      </c>
      <c r="W869" t="str">
        <f>[1]!b_info_embeddedopt(A869)</f>
        <v>否</v>
      </c>
    </row>
    <row r="870" spans="1:23">
      <c r="A870" s="3" t="s">
        <v>1796</v>
      </c>
      <c r="B870" s="3" t="s">
        <v>1797</v>
      </c>
      <c r="C870" s="5">
        <v>43446</v>
      </c>
      <c r="D870" s="3"/>
      <c r="E870" s="6">
        <v>0</v>
      </c>
      <c r="F870" s="3"/>
      <c r="G870" s="3"/>
      <c r="H870" s="6">
        <v>0.625</v>
      </c>
      <c r="I870" s="3" t="s">
        <v>62</v>
      </c>
      <c r="J870" s="3" t="s">
        <v>59</v>
      </c>
      <c r="K870" s="1" t="str">
        <f t="shared" si="13"/>
        <v>5479.HK</v>
      </c>
      <c r="L870" s="1" t="str">
        <f>[1]!b_info_name(K870)</f>
        <v>国家开发银行 0.625% N20221212</v>
      </c>
      <c r="M870" t="str">
        <f>[1]!b_info_carrydate(K870)</f>
        <v>2018-12-12</v>
      </c>
      <c r="N870" t="str">
        <f>[1]!b_info_maturitydate(K870)</f>
        <v>2022-12-12</v>
      </c>
      <c r="O870" s="7">
        <f>[1]!b_issue_issueprice(K870)</f>
        <v>100</v>
      </c>
      <c r="P870" s="7">
        <f>[1]!b_info_couponrate(K870)</f>
        <v>0.625</v>
      </c>
      <c r="Q870" t="str">
        <f>[1]!b_info_coupon(K870)</f>
        <v>附息</v>
      </c>
      <c r="R870">
        <f>[1]!b_info_interestfrequency(K870)</f>
        <v>1</v>
      </c>
      <c r="S870">
        <f>[1]!b_info_windl2type(K870)</f>
        <v>0</v>
      </c>
      <c r="T870" s="9">
        <f ca="1">[1]!b_pq_volume(K870,parameter!C$2-10,parameter!C$2,100000000)</f>
        <v>0</v>
      </c>
      <c r="U870" s="7">
        <f ca="1">IF(K870&lt;&gt;"",[1]!b_anal_yield_cnbd(K870,parameter!C$2,1),"")</f>
        <v>0</v>
      </c>
      <c r="V870" t="str">
        <f>[1]!b_info_interesttype(A870)</f>
        <v>固定利率</v>
      </c>
      <c r="W870" t="str">
        <f>[1]!b_info_embeddedopt(A870)</f>
        <v>否</v>
      </c>
    </row>
    <row r="871" spans="1:23">
      <c r="A871" s="3" t="s">
        <v>1798</v>
      </c>
      <c r="B871" s="3" t="s">
        <v>1799</v>
      </c>
      <c r="C871" s="5">
        <v>39407</v>
      </c>
      <c r="D871" s="3"/>
      <c r="E871" s="6">
        <v>0</v>
      </c>
      <c r="F871" s="3"/>
      <c r="G871" s="3"/>
      <c r="H871" s="6">
        <v>5.07</v>
      </c>
      <c r="I871" s="3" t="s">
        <v>58</v>
      </c>
      <c r="J871" s="3" t="s">
        <v>59</v>
      </c>
      <c r="K871" s="1" t="str">
        <f t="shared" si="13"/>
        <v>070225.IB</v>
      </c>
      <c r="L871" s="1" t="str">
        <f>[1]!b_info_name(K871)</f>
        <v>07国开25</v>
      </c>
      <c r="M871" t="str">
        <f>[1]!b_info_carrydate(K871)</f>
        <v>2007-11-29</v>
      </c>
      <c r="N871" t="str">
        <f>[1]!b_info_maturitydate(K871)</f>
        <v>2017-11-29</v>
      </c>
      <c r="O871" s="7">
        <f>[1]!b_issue_issueprice(K871)</f>
        <v>100</v>
      </c>
      <c r="P871" s="7">
        <f>[1]!b_info_couponrate(K871)</f>
        <v>5.07</v>
      </c>
      <c r="Q871" t="str">
        <f>[1]!b_info_coupon(K871)</f>
        <v>附息</v>
      </c>
      <c r="R871">
        <f>[1]!b_info_interestfrequency(K871)</f>
        <v>1</v>
      </c>
      <c r="S871" t="str">
        <f>[1]!b_info_windl2type(K871)</f>
        <v>政策银行债</v>
      </c>
      <c r="T871" s="9">
        <f ca="1">[1]!b_pq_volume(K871,parameter!C$2-10,parameter!C$2,100000000)</f>
        <v>0</v>
      </c>
      <c r="U871" s="7">
        <f ca="1">IF(K871&lt;&gt;"",[1]!b_anal_yield_cnbd(K871,parameter!C$2,1),"")</f>
        <v>0</v>
      </c>
      <c r="V871" t="str">
        <f>[1]!b_info_interesttype(A871)</f>
        <v>固定利率</v>
      </c>
      <c r="W871" t="str">
        <f>[1]!b_info_embeddedopt(A871)</f>
        <v>否</v>
      </c>
    </row>
    <row r="872" spans="1:23">
      <c r="A872" s="3" t="s">
        <v>1800</v>
      </c>
      <c r="B872" s="3" t="s">
        <v>1801</v>
      </c>
      <c r="C872" s="5">
        <v>44442</v>
      </c>
      <c r="D872" s="3"/>
      <c r="E872" s="6">
        <v>0</v>
      </c>
      <c r="F872" s="3"/>
      <c r="G872" s="3"/>
      <c r="H872" s="6">
        <v>2.38</v>
      </c>
      <c r="I872" s="3" t="s">
        <v>58</v>
      </c>
      <c r="J872" s="3" t="s">
        <v>59</v>
      </c>
      <c r="K872" s="1" t="str">
        <f t="shared" si="13"/>
        <v>108615.SZ</v>
      </c>
      <c r="L872" s="1" t="str">
        <f>[1]!b_info_name(K872)</f>
        <v>国开2105</v>
      </c>
      <c r="M872" t="str">
        <f>[1]!b_info_carrydate(K872)</f>
        <v>2021-09-07</v>
      </c>
      <c r="N872" t="str">
        <f>[1]!b_info_maturitydate(K872)</f>
        <v>2023-09-07</v>
      </c>
      <c r="O872" s="7">
        <f>[1]!b_issue_issueprice(K872)</f>
        <v>100</v>
      </c>
      <c r="P872" s="7">
        <f>[1]!b_info_couponrate(K872)</f>
        <v>2.38</v>
      </c>
      <c r="Q872" t="str">
        <f>[1]!b_info_coupon(K872)</f>
        <v>附息</v>
      </c>
      <c r="R872">
        <f>[1]!b_info_interestfrequency(K872)</f>
        <v>1</v>
      </c>
      <c r="S872" t="str">
        <f>[1]!b_info_windl2type(K872)</f>
        <v>政策银行债</v>
      </c>
      <c r="T872" s="9">
        <f ca="1">[1]!b_pq_volume(K872,parameter!C$2-10,parameter!C$2,100000000)</f>
        <v>0</v>
      </c>
      <c r="U872" s="7">
        <f ca="1">IF(K872&lt;&gt;"",[1]!b_anal_yield_cnbd(K872,parameter!C$2,1),"")</f>
        <v>0</v>
      </c>
      <c r="V872" t="str">
        <f>[1]!b_info_interesttype(A872)</f>
        <v>固定利率</v>
      </c>
      <c r="W872" t="str">
        <f>[1]!b_info_embeddedopt(A872)</f>
        <v>否</v>
      </c>
    </row>
    <row r="873" spans="1:23">
      <c r="A873" s="3" t="s">
        <v>1802</v>
      </c>
      <c r="B873" s="3" t="s">
        <v>1803</v>
      </c>
      <c r="C873" s="5">
        <v>44867</v>
      </c>
      <c r="D873" s="3" t="s">
        <v>1804</v>
      </c>
      <c r="E873" s="6">
        <v>350</v>
      </c>
      <c r="F873" s="3"/>
      <c r="G873" s="3"/>
      <c r="H873" s="6">
        <v>2.85</v>
      </c>
      <c r="I873" s="3" t="s">
        <v>58</v>
      </c>
      <c r="J873" s="3" t="s">
        <v>59</v>
      </c>
      <c r="K873" s="1" t="str">
        <f t="shared" si="13"/>
        <v>092202005.IB</v>
      </c>
      <c r="L873" s="1" t="str">
        <f>[1]!b_info_name(K873)</f>
        <v>22国开行二级资本债01A</v>
      </c>
      <c r="M873" t="str">
        <f>[1]!b_info_carrydate(K873)</f>
        <v>2022-11-04</v>
      </c>
      <c r="N873" t="str">
        <f>[1]!b_info_maturitydate(K873)</f>
        <v>2032-11-04</v>
      </c>
      <c r="O873" s="7">
        <f>[1]!b_issue_issueprice(K873)</f>
        <v>100</v>
      </c>
      <c r="P873" s="7">
        <f>[1]!b_info_couponrate(K873)</f>
        <v>2.85</v>
      </c>
      <c r="Q873" t="str">
        <f>[1]!b_info_coupon(K873)</f>
        <v>附息</v>
      </c>
      <c r="R873">
        <f>[1]!b_info_interestfrequency(K873)</f>
        <v>1</v>
      </c>
      <c r="S873" t="str">
        <f>[1]!b_info_windl2type(K873)</f>
        <v>政策银行债</v>
      </c>
      <c r="T873" s="9">
        <f ca="1">[1]!b_pq_volume(K873,parameter!C$2-10,parameter!C$2,100000000)</f>
        <v>3.7</v>
      </c>
      <c r="U873" s="7">
        <f ca="1">IF(K873&lt;&gt;"",[1]!b_anal_yield_cnbd(K873,parameter!C$2,1),"")</f>
        <v>3.08</v>
      </c>
      <c r="V873" t="str">
        <f>[1]!b_info_interesttype(A873)</f>
        <v>固定利率</v>
      </c>
      <c r="W873" t="str">
        <f>[1]!b_info_embeddedopt(A873)</f>
        <v>是</v>
      </c>
    </row>
    <row r="874" spans="1:23">
      <c r="A874" s="3" t="s">
        <v>1805</v>
      </c>
      <c r="B874" s="3" t="s">
        <v>1806</v>
      </c>
      <c r="C874" s="5">
        <v>41123</v>
      </c>
      <c r="D874" s="3"/>
      <c r="E874" s="6">
        <v>0</v>
      </c>
      <c r="F874" s="3"/>
      <c r="G874" s="3"/>
      <c r="H874" s="6">
        <v>2.95</v>
      </c>
      <c r="I874" s="3" t="s">
        <v>62</v>
      </c>
      <c r="J874" s="3" t="s">
        <v>59</v>
      </c>
      <c r="K874" s="1" t="str">
        <f t="shared" si="13"/>
        <v>85902!1.HK</v>
      </c>
      <c r="L874" s="1" t="str">
        <f>[1]!b_info_name(K874)</f>
        <v>国家开发银行 2.95% N20150803</v>
      </c>
      <c r="M874" t="str">
        <f>[1]!b_info_carrydate(K874)</f>
        <v>2012-08-02</v>
      </c>
      <c r="N874" t="str">
        <f>[1]!b_info_maturitydate(K874)</f>
        <v>2015-08-03</v>
      </c>
      <c r="O874" s="7">
        <f>[1]!b_issue_issueprice(K874)</f>
        <v>100</v>
      </c>
      <c r="P874" s="7">
        <f>[1]!b_info_couponrate(K874)</f>
        <v>2.95</v>
      </c>
      <c r="Q874" t="str">
        <f>[1]!b_info_coupon(K874)</f>
        <v>附息</v>
      </c>
      <c r="R874">
        <f>[1]!b_info_interestfrequency(K874)</f>
        <v>2</v>
      </c>
      <c r="S874">
        <f>[1]!b_info_windl2type(K874)</f>
        <v>0</v>
      </c>
      <c r="T874" s="9">
        <f ca="1">[1]!b_pq_volume(K874,parameter!C$2-10,parameter!C$2,100000000)</f>
        <v>0</v>
      </c>
      <c r="U874" s="7">
        <f ca="1">IF(K874&lt;&gt;"",[1]!b_anal_yield_cnbd(K874,parameter!C$2,1),"")</f>
        <v>0</v>
      </c>
      <c r="V874" t="str">
        <f>[1]!b_info_interesttype(A874)</f>
        <v>固定利率</v>
      </c>
      <c r="W874" t="str">
        <f>[1]!b_info_embeddedopt(A874)</f>
        <v>否</v>
      </c>
    </row>
    <row r="875" spans="1:23">
      <c r="A875" s="3" t="s">
        <v>1807</v>
      </c>
      <c r="B875" s="3" t="s">
        <v>1431</v>
      </c>
      <c r="C875" s="5">
        <v>42550</v>
      </c>
      <c r="D875" s="3"/>
      <c r="E875" s="6">
        <v>0</v>
      </c>
      <c r="F875" s="3"/>
      <c r="G875" s="3"/>
      <c r="H875" s="6">
        <v>3.9</v>
      </c>
      <c r="I875" s="3" t="s">
        <v>62</v>
      </c>
      <c r="J875" s="3" t="s">
        <v>59</v>
      </c>
      <c r="K875" s="1" t="str">
        <f t="shared" si="13"/>
        <v>CDBHC16022.CMU</v>
      </c>
      <c r="L875" s="1" t="str">
        <f>[1]!b_info_name(K875)</f>
        <v>国开行存款证2019</v>
      </c>
      <c r="M875" t="str">
        <f>[1]!b_info_carrydate(K875)</f>
        <v>2016-06-29</v>
      </c>
      <c r="N875" t="str">
        <f>[1]!b_info_maturitydate(K875)</f>
        <v>2019-06-28</v>
      </c>
      <c r="O875" s="7">
        <f>[1]!b_issue_issueprice(K875)</f>
        <v>100</v>
      </c>
      <c r="P875" s="7">
        <f>[1]!b_info_couponrate(K875)</f>
        <v>3.9</v>
      </c>
      <c r="Q875" t="str">
        <f>[1]!b_info_coupon(K875)</f>
        <v>附息</v>
      </c>
      <c r="R875">
        <f>[1]!b_info_interestfrequency(K875)</f>
        <v>1</v>
      </c>
      <c r="S875">
        <f>[1]!b_info_windl2type(K875)</f>
        <v>0</v>
      </c>
      <c r="T875" s="9">
        <f ca="1">[1]!b_pq_volume(K875,parameter!C$2-10,parameter!C$2,100000000)</f>
        <v>0</v>
      </c>
      <c r="U875" s="7">
        <f ca="1">IF(K875&lt;&gt;"",[1]!b_anal_yield_cnbd(K875,parameter!C$2,1),"")</f>
        <v>0</v>
      </c>
      <c r="V875" t="str">
        <f>[1]!b_info_interesttype(A875)</f>
        <v>固定利率</v>
      </c>
      <c r="W875" t="str">
        <f>[1]!b_info_embeddedopt(A875)</f>
        <v>否</v>
      </c>
    </row>
    <row r="876" spans="1:23">
      <c r="A876" s="3" t="s">
        <v>1808</v>
      </c>
      <c r="B876" s="3" t="s">
        <v>1809</v>
      </c>
      <c r="C876" s="5">
        <v>42376</v>
      </c>
      <c r="D876" s="3"/>
      <c r="E876" s="6">
        <v>0</v>
      </c>
      <c r="F876" s="3"/>
      <c r="G876" s="3"/>
      <c r="H876" s="6">
        <v>2.58</v>
      </c>
      <c r="I876" s="3" t="s">
        <v>58</v>
      </c>
      <c r="J876" s="3" t="s">
        <v>59</v>
      </c>
      <c r="K876" s="1" t="str">
        <f t="shared" si="13"/>
        <v>160202.IB</v>
      </c>
      <c r="L876" s="1" t="str">
        <f>[1]!b_info_name(K876)</f>
        <v>16国开02</v>
      </c>
      <c r="M876" t="str">
        <f>[1]!b_info_carrydate(K876)</f>
        <v>2016-01-11</v>
      </c>
      <c r="N876" t="str">
        <f>[1]!b_info_maturitydate(K876)</f>
        <v>2019-01-11</v>
      </c>
      <c r="O876" s="7">
        <f>[1]!b_issue_issueprice(K876)</f>
        <v>100</v>
      </c>
      <c r="P876" s="7">
        <f>[1]!b_info_couponrate(K876)</f>
        <v>2.84</v>
      </c>
      <c r="Q876" t="str">
        <f>[1]!b_info_coupon(K876)</f>
        <v>附息</v>
      </c>
      <c r="R876">
        <f>[1]!b_info_interestfrequency(K876)</f>
        <v>4</v>
      </c>
      <c r="S876" t="str">
        <f>[1]!b_info_windl2type(K876)</f>
        <v>政策银行债</v>
      </c>
      <c r="T876" s="9">
        <f ca="1">[1]!b_pq_volume(K876,parameter!C$2-10,parameter!C$2,100000000)</f>
        <v>0</v>
      </c>
      <c r="U876" s="7">
        <f ca="1">IF(K876&lt;&gt;"",[1]!b_anal_yield_cnbd(K876,parameter!C$2,1),"")</f>
        <v>0</v>
      </c>
      <c r="V876" t="str">
        <f>[1]!b_info_interesttype(A876)</f>
        <v>浮动利率</v>
      </c>
      <c r="W876" t="str">
        <f>[1]!b_info_embeddedopt(A876)</f>
        <v>否</v>
      </c>
    </row>
    <row r="877" spans="1:23">
      <c r="A877" s="3" t="s">
        <v>1810</v>
      </c>
      <c r="B877" s="3" t="s">
        <v>1811</v>
      </c>
      <c r="C877" s="5">
        <v>40773</v>
      </c>
      <c r="D877" s="3"/>
      <c r="E877" s="6">
        <v>0</v>
      </c>
      <c r="F877" s="3"/>
      <c r="G877" s="3"/>
      <c r="H877" s="6">
        <v>4.33</v>
      </c>
      <c r="I877" s="3" t="s">
        <v>58</v>
      </c>
      <c r="J877" s="3" t="s">
        <v>59</v>
      </c>
      <c r="K877" s="1" t="str">
        <f t="shared" si="13"/>
        <v>110247.IB</v>
      </c>
      <c r="L877" s="1" t="str">
        <f>[1]!b_info_name(K877)</f>
        <v>11国开47</v>
      </c>
      <c r="M877" t="str">
        <f>[1]!b_info_carrydate(K877)</f>
        <v>2011-08-23</v>
      </c>
      <c r="N877" t="str">
        <f>[1]!b_info_maturitydate(K877)</f>
        <v>2014-08-23</v>
      </c>
      <c r="O877" s="7">
        <f>[1]!b_issue_issueprice(K877)</f>
        <v>100</v>
      </c>
      <c r="P877" s="7">
        <f>[1]!b_info_couponrate(K877)</f>
        <v>4.33</v>
      </c>
      <c r="Q877" t="str">
        <f>[1]!b_info_coupon(K877)</f>
        <v>附息</v>
      </c>
      <c r="R877">
        <f>[1]!b_info_interestfrequency(K877)</f>
        <v>1</v>
      </c>
      <c r="S877" t="str">
        <f>[1]!b_info_windl2type(K877)</f>
        <v>政策银行债</v>
      </c>
      <c r="T877" s="9">
        <f ca="1">[1]!b_pq_volume(K877,parameter!C$2-10,parameter!C$2,100000000)</f>
        <v>0</v>
      </c>
      <c r="U877" s="7">
        <f ca="1">IF(K877&lt;&gt;"",[1]!b_anal_yield_cnbd(K877,parameter!C$2,1),"")</f>
        <v>0</v>
      </c>
      <c r="V877" t="str">
        <f>[1]!b_info_interesttype(A877)</f>
        <v>固定利率</v>
      </c>
      <c r="W877" t="str">
        <f>[1]!b_info_embeddedopt(A877)</f>
        <v>否</v>
      </c>
    </row>
    <row r="878" spans="1:23">
      <c r="A878" s="3" t="s">
        <v>1812</v>
      </c>
      <c r="B878" s="3" t="s">
        <v>1813</v>
      </c>
      <c r="C878" s="5">
        <v>41866</v>
      </c>
      <c r="D878" s="3"/>
      <c r="E878" s="6">
        <v>0</v>
      </c>
      <c r="F878" s="3"/>
      <c r="G878" s="3"/>
      <c r="H878" s="6">
        <v>0</v>
      </c>
      <c r="I878" s="3" t="s">
        <v>77</v>
      </c>
      <c r="J878" s="3" t="s">
        <v>59</v>
      </c>
      <c r="K878" s="1" t="str">
        <f t="shared" si="13"/>
        <v>1489089.IB</v>
      </c>
      <c r="L878" s="1" t="str">
        <f>[1]!b_info_name(K878)</f>
        <v>14开元5C</v>
      </c>
      <c r="M878" t="str">
        <f>[1]!b_info_carrydate(K878)</f>
        <v>2014-08-20</v>
      </c>
      <c r="N878" t="str">
        <f>[1]!b_info_maturitydate(K878)</f>
        <v>2017-04-12</v>
      </c>
      <c r="O878" s="7">
        <f>[1]!b_issue_issueprice(K878)</f>
        <v>100</v>
      </c>
      <c r="P878" s="7">
        <f>[1]!b_info_couponrate(K878)</f>
        <v>0</v>
      </c>
      <c r="Q878" t="str">
        <f>[1]!b_info_coupon(K878)</f>
        <v>到期一次还本付息</v>
      </c>
      <c r="R878">
        <f>[1]!b_info_interestfrequency(K878)</f>
        <v>0</v>
      </c>
      <c r="S878" t="str">
        <f>[1]!b_info_windl2type(K878)</f>
        <v>银保监会主管ABS</v>
      </c>
      <c r="T878" s="9">
        <f ca="1">[1]!b_pq_volume(K878,parameter!C$2-10,parameter!C$2,100000000)</f>
        <v>0</v>
      </c>
      <c r="U878" s="7">
        <f ca="1">IF(K878&lt;&gt;"",[1]!b_anal_yield_cnbd(K878,parameter!C$2,1),"")</f>
        <v>0</v>
      </c>
      <c r="V878" t="str">
        <f>[1]!b_info_interesttype(A878)</f>
        <v>固定利率</v>
      </c>
      <c r="W878" t="str">
        <f>[1]!b_info_embeddedopt(A878)</f>
        <v>否</v>
      </c>
    </row>
    <row r="879" spans="1:23">
      <c r="A879" s="3" t="s">
        <v>1814</v>
      </c>
      <c r="B879" s="3" t="s">
        <v>1815</v>
      </c>
      <c r="C879" s="5">
        <v>39429</v>
      </c>
      <c r="D879" s="3"/>
      <c r="E879" s="6">
        <v>0</v>
      </c>
      <c r="F879" s="3"/>
      <c r="G879" s="3"/>
      <c r="H879" s="6">
        <v>4.94</v>
      </c>
      <c r="I879" s="3" t="s">
        <v>58</v>
      </c>
      <c r="J879" s="3" t="s">
        <v>59</v>
      </c>
      <c r="K879" s="1" t="str">
        <f t="shared" si="13"/>
        <v>070227.IB</v>
      </c>
      <c r="L879" s="1" t="str">
        <f>[1]!b_info_name(K879)</f>
        <v>07国开27</v>
      </c>
      <c r="M879" t="str">
        <f>[1]!b_info_carrydate(K879)</f>
        <v>2007-12-20</v>
      </c>
      <c r="N879" t="str">
        <f>[1]!b_info_maturitydate(K879)</f>
        <v>2014-12-20</v>
      </c>
      <c r="O879" s="7">
        <f>[1]!b_issue_issueprice(K879)</f>
        <v>100</v>
      </c>
      <c r="P879" s="7">
        <f>[1]!b_info_couponrate(K879)</f>
        <v>4.94</v>
      </c>
      <c r="Q879" t="str">
        <f>[1]!b_info_coupon(K879)</f>
        <v>附息</v>
      </c>
      <c r="R879">
        <f>[1]!b_info_interestfrequency(K879)</f>
        <v>1</v>
      </c>
      <c r="S879" t="str">
        <f>[1]!b_info_windl2type(K879)</f>
        <v>政策银行债</v>
      </c>
      <c r="T879" s="9">
        <f ca="1">[1]!b_pq_volume(K879,parameter!C$2-10,parameter!C$2,100000000)</f>
        <v>0</v>
      </c>
      <c r="U879" s="7">
        <f ca="1">IF(K879&lt;&gt;"",[1]!b_anal_yield_cnbd(K879,parameter!C$2,1),"")</f>
        <v>0</v>
      </c>
      <c r="V879" t="str">
        <f>[1]!b_info_interesttype(A879)</f>
        <v>固定利率</v>
      </c>
      <c r="W879" t="str">
        <f>[1]!b_info_embeddedopt(A879)</f>
        <v>否</v>
      </c>
    </row>
    <row r="880" spans="1:23">
      <c r="A880" s="3" t="s">
        <v>1816</v>
      </c>
      <c r="B880" s="3" t="s">
        <v>1817</v>
      </c>
      <c r="C880" s="5">
        <v>43616</v>
      </c>
      <c r="D880" s="3"/>
      <c r="E880" s="6">
        <v>0</v>
      </c>
      <c r="F880" s="3"/>
      <c r="G880" s="3"/>
      <c r="H880" s="6">
        <v>0</v>
      </c>
      <c r="I880" s="3" t="s">
        <v>62</v>
      </c>
      <c r="J880" s="3" t="s">
        <v>59</v>
      </c>
      <c r="K880" s="1" t="str">
        <f t="shared" si="13"/>
        <v>4553!4.HK</v>
      </c>
      <c r="L880" s="1" t="str">
        <f>[1]!b_info_name(K880)</f>
        <v>国家开发银行 FRN N20210531</v>
      </c>
      <c r="M880" t="str">
        <f>[1]!b_info_carrydate(K880)</f>
        <v>2019-05-31</v>
      </c>
      <c r="N880" t="str">
        <f>[1]!b_info_maturitydate(K880)</f>
        <v>2021-05-31</v>
      </c>
      <c r="O880" s="7">
        <f>[1]!b_issue_issueprice(K880)</f>
        <v>100</v>
      </c>
      <c r="P880" s="7">
        <f>[1]!b_info_couponrate(K880)</f>
        <v>0</v>
      </c>
      <c r="Q880" t="str">
        <f>[1]!b_info_coupon(K880)</f>
        <v>附息</v>
      </c>
      <c r="R880">
        <f>[1]!b_info_interestfrequency(K880)</f>
        <v>4</v>
      </c>
      <c r="S880">
        <f>[1]!b_info_windl2type(K880)</f>
        <v>0</v>
      </c>
      <c r="T880" s="9">
        <f ca="1">[1]!b_pq_volume(K880,parameter!C$2-10,parameter!C$2,100000000)</f>
        <v>0</v>
      </c>
      <c r="U880" s="7">
        <f ca="1">IF(K880&lt;&gt;"",[1]!b_anal_yield_cnbd(K880,parameter!C$2,1),"")</f>
        <v>0</v>
      </c>
      <c r="V880" t="str">
        <f>[1]!b_info_interesttype(A880)</f>
        <v>浮动利率</v>
      </c>
      <c r="W880" t="str">
        <f>[1]!b_info_embeddedopt(A880)</f>
        <v>否</v>
      </c>
    </row>
    <row r="881" spans="1:23">
      <c r="A881" s="3" t="s">
        <v>1818</v>
      </c>
      <c r="B881" s="3" t="s">
        <v>1819</v>
      </c>
      <c r="C881" s="5">
        <v>41289</v>
      </c>
      <c r="D881" s="3"/>
      <c r="E881" s="6">
        <v>0</v>
      </c>
      <c r="F881" s="3"/>
      <c r="G881" s="3"/>
      <c r="H881" s="6">
        <v>2.78</v>
      </c>
      <c r="I881" s="3" t="s">
        <v>58</v>
      </c>
      <c r="J881" s="3" t="s">
        <v>59</v>
      </c>
      <c r="K881" s="1" t="str">
        <f t="shared" si="13"/>
        <v>130208.IB</v>
      </c>
      <c r="L881" s="1" t="str">
        <f>[1]!b_info_name(K881)</f>
        <v>13国开08</v>
      </c>
      <c r="M881" t="str">
        <f>[1]!b_info_carrydate(K881)</f>
        <v>2013-01-17</v>
      </c>
      <c r="N881" t="str">
        <f>[1]!b_info_maturitydate(K881)</f>
        <v>2020-01-17</v>
      </c>
      <c r="O881" s="7">
        <f>[1]!b_issue_issueprice(K881)</f>
        <v>100</v>
      </c>
      <c r="P881" s="7">
        <f>[1]!b_info_couponrate(K881)</f>
        <v>4.28</v>
      </c>
      <c r="Q881" t="str">
        <f>[1]!b_info_coupon(K881)</f>
        <v>附息</v>
      </c>
      <c r="R881">
        <f>[1]!b_info_interestfrequency(K881)</f>
        <v>2</v>
      </c>
      <c r="S881" t="str">
        <f>[1]!b_info_windl2type(K881)</f>
        <v>政策银行债</v>
      </c>
      <c r="T881" s="9">
        <f ca="1">[1]!b_pq_volume(K881,parameter!C$2-10,parameter!C$2,100000000)</f>
        <v>0</v>
      </c>
      <c r="U881" s="7">
        <f ca="1">IF(K881&lt;&gt;"",[1]!b_anal_yield_cnbd(K881,parameter!C$2,1),"")</f>
        <v>0</v>
      </c>
      <c r="V881" t="str">
        <f>[1]!b_info_interesttype(A881)</f>
        <v>浮动利率</v>
      </c>
      <c r="W881" t="str">
        <f>[1]!b_info_embeddedopt(A881)</f>
        <v>否</v>
      </c>
    </row>
    <row r="882" spans="1:23">
      <c r="A882" s="3" t="s">
        <v>1820</v>
      </c>
      <c r="B882" s="3" t="s">
        <v>1821</v>
      </c>
      <c r="C882" s="5">
        <v>41373</v>
      </c>
      <c r="D882" s="3"/>
      <c r="E882" s="6">
        <v>0</v>
      </c>
      <c r="F882" s="3"/>
      <c r="G882" s="3"/>
      <c r="H882" s="6">
        <v>3.15</v>
      </c>
      <c r="I882" s="3" t="s">
        <v>58</v>
      </c>
      <c r="J882" s="3" t="s">
        <v>59</v>
      </c>
      <c r="K882" s="1" t="str">
        <f t="shared" si="13"/>
        <v>130218.IB</v>
      </c>
      <c r="L882" s="1" t="str">
        <f>[1]!b_info_name(K882)</f>
        <v>13国开18</v>
      </c>
      <c r="M882" t="str">
        <f>[1]!b_info_carrydate(K882)</f>
        <v>2013-04-11</v>
      </c>
      <c r="N882" t="str">
        <f>[1]!b_info_maturitydate(K882)</f>
        <v>2014-04-11</v>
      </c>
      <c r="O882" s="7">
        <f>[1]!b_issue_issueprice(K882)</f>
        <v>100</v>
      </c>
      <c r="P882" s="7">
        <f>[1]!b_info_couponrate(K882)</f>
        <v>3.15</v>
      </c>
      <c r="Q882" t="str">
        <f>[1]!b_info_coupon(K882)</f>
        <v>到期一次还本付息</v>
      </c>
      <c r="R882">
        <f>[1]!b_info_interestfrequency(K882)</f>
        <v>0</v>
      </c>
      <c r="S882" t="str">
        <f>[1]!b_info_windl2type(K882)</f>
        <v>政策银行债</v>
      </c>
      <c r="T882" s="9">
        <f ca="1">[1]!b_pq_volume(K882,parameter!C$2-10,parameter!C$2,100000000)</f>
        <v>0</v>
      </c>
      <c r="U882" s="7">
        <f ca="1">IF(K882&lt;&gt;"",[1]!b_anal_yield_cnbd(K882,parameter!C$2,1),"")</f>
        <v>0</v>
      </c>
      <c r="V882" t="str">
        <f>[1]!b_info_interesttype(A882)</f>
        <v>固定利率</v>
      </c>
      <c r="W882" t="str">
        <f>[1]!b_info_embeddedopt(A882)</f>
        <v>否</v>
      </c>
    </row>
    <row r="883" spans="1:23">
      <c r="A883" s="3" t="s">
        <v>1822</v>
      </c>
      <c r="B883" s="3" t="s">
        <v>1823</v>
      </c>
      <c r="C883" s="5">
        <v>39498</v>
      </c>
      <c r="D883" s="3"/>
      <c r="E883" s="6">
        <v>0</v>
      </c>
      <c r="F883" s="3"/>
      <c r="G883" s="3"/>
      <c r="H883" s="6">
        <v>4.83</v>
      </c>
      <c r="I883" s="3" t="s">
        <v>58</v>
      </c>
      <c r="J883" s="3" t="s">
        <v>59</v>
      </c>
      <c r="K883" s="1" t="str">
        <f t="shared" si="13"/>
        <v>080204.IB</v>
      </c>
      <c r="L883" s="1" t="str">
        <f>[1]!b_info_name(K883)</f>
        <v>08国开04</v>
      </c>
      <c r="M883" t="str">
        <f>[1]!b_info_carrydate(K883)</f>
        <v>2008-03-04</v>
      </c>
      <c r="N883" t="str">
        <f>[1]!b_info_maturitydate(K883)</f>
        <v>2015-03-04</v>
      </c>
      <c r="O883" s="7">
        <f>[1]!b_issue_issueprice(K883)</f>
        <v>100</v>
      </c>
      <c r="P883" s="7">
        <f>[1]!b_info_couponrate(K883)</f>
        <v>4.83</v>
      </c>
      <c r="Q883" t="str">
        <f>[1]!b_info_coupon(K883)</f>
        <v>附息</v>
      </c>
      <c r="R883">
        <f>[1]!b_info_interestfrequency(K883)</f>
        <v>1</v>
      </c>
      <c r="S883" t="str">
        <f>[1]!b_info_windl2type(K883)</f>
        <v>政策银行债</v>
      </c>
      <c r="T883" s="9">
        <f ca="1">[1]!b_pq_volume(K883,parameter!C$2-10,parameter!C$2,100000000)</f>
        <v>0</v>
      </c>
      <c r="U883" s="7">
        <f ca="1">IF(K883&lt;&gt;"",[1]!b_anal_yield_cnbd(K883,parameter!C$2,1),"")</f>
        <v>0</v>
      </c>
      <c r="V883" t="str">
        <f>[1]!b_info_interesttype(A883)</f>
        <v>固定利率</v>
      </c>
      <c r="W883" t="str">
        <f>[1]!b_info_embeddedopt(A883)</f>
        <v>否</v>
      </c>
    </row>
    <row r="884" spans="1:23">
      <c r="A884" s="3" t="s">
        <v>1824</v>
      </c>
      <c r="B884" s="3" t="s">
        <v>1825</v>
      </c>
      <c r="C884" s="5">
        <v>40507</v>
      </c>
      <c r="D884" s="3"/>
      <c r="E884" s="6">
        <v>0</v>
      </c>
      <c r="F884" s="3"/>
      <c r="G884" s="3"/>
      <c r="H884" s="6">
        <v>3.7</v>
      </c>
      <c r="I884" s="3" t="s">
        <v>58</v>
      </c>
      <c r="J884" s="3" t="s">
        <v>59</v>
      </c>
      <c r="K884" s="1" t="str">
        <f t="shared" si="13"/>
        <v>100234.IB</v>
      </c>
      <c r="L884" s="1" t="str">
        <f>[1]!b_info_name(K884)</f>
        <v>10国开34</v>
      </c>
      <c r="M884" t="str">
        <f>[1]!b_info_carrydate(K884)</f>
        <v>2010-12-07</v>
      </c>
      <c r="N884" t="str">
        <f>[1]!b_info_maturitydate(K884)</f>
        <v>2015-12-07</v>
      </c>
      <c r="O884" s="7">
        <f>[1]!b_issue_issueprice(K884)</f>
        <v>100</v>
      </c>
      <c r="P884" s="7">
        <f>[1]!b_info_couponrate(K884)</f>
        <v>3.7</v>
      </c>
      <c r="Q884" t="str">
        <f>[1]!b_info_coupon(K884)</f>
        <v>附息</v>
      </c>
      <c r="R884">
        <f>[1]!b_info_interestfrequency(K884)</f>
        <v>4</v>
      </c>
      <c r="S884" t="str">
        <f>[1]!b_info_windl2type(K884)</f>
        <v>政策银行债</v>
      </c>
      <c r="T884" s="9">
        <f ca="1">[1]!b_pq_volume(K884,parameter!C$2-10,parameter!C$2,100000000)</f>
        <v>0</v>
      </c>
      <c r="U884" s="7">
        <f ca="1">IF(K884&lt;&gt;"",[1]!b_anal_yield_cnbd(K884,parameter!C$2,1),"")</f>
        <v>0</v>
      </c>
      <c r="V884" t="str">
        <f>[1]!b_info_interesttype(A884)</f>
        <v>固定利率</v>
      </c>
      <c r="W884" t="str">
        <f>[1]!b_info_embeddedopt(A884)</f>
        <v>是</v>
      </c>
    </row>
    <row r="885" spans="1:23">
      <c r="A885" s="3" t="s">
        <v>1826</v>
      </c>
      <c r="B885" s="3" t="s">
        <v>1827</v>
      </c>
      <c r="C885" s="5">
        <v>35457</v>
      </c>
      <c r="D885" s="3"/>
      <c r="E885" s="6">
        <v>0</v>
      </c>
      <c r="F885" s="3"/>
      <c r="G885" s="3"/>
      <c r="H885" s="6">
        <v>8.8</v>
      </c>
      <c r="I885" s="3" t="s">
        <v>58</v>
      </c>
      <c r="J885" s="3" t="s">
        <v>59</v>
      </c>
      <c r="K885" s="1" t="str">
        <f t="shared" si="13"/>
        <v>4031.IB</v>
      </c>
      <c r="L885" s="1" t="str">
        <f>[1]!b_info_name(K885)</f>
        <v>97国开51</v>
      </c>
      <c r="M885" t="str">
        <f>[1]!b_info_carrydate(K885)</f>
        <v>1997-01-27</v>
      </c>
      <c r="N885" t="str">
        <f>[1]!b_info_maturitydate(K885)</f>
        <v>2002-01-27</v>
      </c>
      <c r="O885" s="7">
        <f>[1]!b_issue_issueprice(K885)</f>
        <v>100</v>
      </c>
      <c r="P885" s="7">
        <f>[1]!b_info_couponrate(K885)</f>
        <v>8.8</v>
      </c>
      <c r="Q885" t="str">
        <f>[1]!b_info_coupon(K885)</f>
        <v>附息</v>
      </c>
      <c r="R885">
        <f>[1]!b_info_interestfrequency(K885)</f>
        <v>1</v>
      </c>
      <c r="S885" t="str">
        <f>[1]!b_info_windl2type(K885)</f>
        <v>政策银行债</v>
      </c>
      <c r="T885" s="9">
        <f ca="1">[1]!b_pq_volume(K885,parameter!C$2-10,parameter!C$2,100000000)</f>
        <v>0</v>
      </c>
      <c r="U885" s="7">
        <f ca="1">IF(K885&lt;&gt;"",[1]!b_anal_yield_cnbd(K885,parameter!C$2,1),"")</f>
        <v>0</v>
      </c>
      <c r="V885" t="str">
        <f>[1]!b_info_interesttype(A885)</f>
        <v>固定利率</v>
      </c>
      <c r="W885" t="str">
        <f>[1]!b_info_embeddedopt(A885)</f>
        <v>否</v>
      </c>
    </row>
    <row r="886" spans="1:23">
      <c r="A886" s="3" t="s">
        <v>1828</v>
      </c>
      <c r="B886" s="3" t="s">
        <v>1829</v>
      </c>
      <c r="C886" s="5">
        <v>44225</v>
      </c>
      <c r="D886" s="3" t="s">
        <v>1830</v>
      </c>
      <c r="E886" s="6">
        <v>20</v>
      </c>
      <c r="F886" s="3"/>
      <c r="G886" s="3"/>
      <c r="H886" s="6">
        <v>2.93</v>
      </c>
      <c r="I886" s="3" t="s">
        <v>58</v>
      </c>
      <c r="J886" s="3" t="s">
        <v>59</v>
      </c>
      <c r="K886" s="1" t="str">
        <f t="shared" si="13"/>
        <v>108613.SZ</v>
      </c>
      <c r="L886" s="1" t="str">
        <f>[1]!b_info_name(K886)</f>
        <v>国开2103</v>
      </c>
      <c r="M886" t="str">
        <f>[1]!b_info_carrydate(K886)</f>
        <v>2021-02-01</v>
      </c>
      <c r="N886" t="str">
        <f>[1]!b_info_maturitydate(K886)</f>
        <v>2024-02-01</v>
      </c>
      <c r="O886" s="7">
        <f>[1]!b_issue_issueprice(K886)</f>
        <v>100</v>
      </c>
      <c r="P886" s="7">
        <f>[1]!b_info_couponrate(K886)</f>
        <v>2.93</v>
      </c>
      <c r="Q886" t="str">
        <f>[1]!b_info_coupon(K886)</f>
        <v>附息</v>
      </c>
      <c r="R886">
        <f>[1]!b_info_interestfrequency(K886)</f>
        <v>1</v>
      </c>
      <c r="S886" t="str">
        <f>[1]!b_info_windl2type(K886)</f>
        <v>政策银行债</v>
      </c>
      <c r="T886" s="9">
        <f ca="1">[1]!b_pq_volume(K886,parameter!C$2-10,parameter!C$2,100000000)</f>
        <v>0</v>
      </c>
      <c r="U886" s="7">
        <f ca="1">IF(K886&lt;&gt;"",[1]!b_anal_yield_cnbd(K886,parameter!C$2,1),"")</f>
        <v>2.42</v>
      </c>
      <c r="V886" t="str">
        <f>[1]!b_info_interesttype(A886)</f>
        <v>固定利率</v>
      </c>
      <c r="W886" t="str">
        <f>[1]!b_info_embeddedopt(A886)</f>
        <v>否</v>
      </c>
    </row>
    <row r="887" spans="1:23">
      <c r="A887" s="3" t="s">
        <v>1831</v>
      </c>
      <c r="B887" s="3" t="s">
        <v>928</v>
      </c>
      <c r="C887" s="5">
        <v>43851</v>
      </c>
      <c r="D887" s="3"/>
      <c r="E887" s="6">
        <v>0</v>
      </c>
      <c r="F887" s="3" t="s">
        <v>243</v>
      </c>
      <c r="G887" s="3"/>
      <c r="H887" s="6">
        <v>1.25</v>
      </c>
      <c r="I887" s="3" t="s">
        <v>62</v>
      </c>
      <c r="J887" s="3" t="s">
        <v>59</v>
      </c>
      <c r="K887" s="1" t="str">
        <f t="shared" si="13"/>
        <v>40128.HK</v>
      </c>
      <c r="L887" s="1" t="str">
        <f>[1]!b_info_name(K887)</f>
        <v>开发银行 1.25% N20230121</v>
      </c>
      <c r="M887" t="str">
        <f>[1]!b_info_carrydate(K887)</f>
        <v>2020-01-21</v>
      </c>
      <c r="N887" t="str">
        <f>[1]!b_info_maturitydate(K887)</f>
        <v>2023-01-21</v>
      </c>
      <c r="O887" s="7">
        <f>[1]!b_issue_issueprice(K887)</f>
        <v>100</v>
      </c>
      <c r="P887" s="7">
        <f>[1]!b_info_couponrate(K887)</f>
        <v>1.25</v>
      </c>
      <c r="Q887" t="str">
        <f>[1]!b_info_coupon(K887)</f>
        <v>附息</v>
      </c>
      <c r="R887">
        <f>[1]!b_info_interestfrequency(K887)</f>
        <v>1</v>
      </c>
      <c r="S887">
        <f>[1]!b_info_windl2type(K887)</f>
        <v>0</v>
      </c>
      <c r="T887" s="9">
        <f ca="1">[1]!b_pq_volume(K887,parameter!C$2-10,parameter!C$2,100000000)</f>
        <v>0</v>
      </c>
      <c r="U887" s="7">
        <f ca="1">IF(K887&lt;&gt;"",[1]!b_anal_yield_cnbd(K887,parameter!C$2,1),"")</f>
        <v>0</v>
      </c>
      <c r="V887" t="str">
        <f>[1]!b_info_interesttype(A887)</f>
        <v>固定利率</v>
      </c>
      <c r="W887" t="str">
        <f>[1]!b_info_embeddedopt(A887)</f>
        <v>否</v>
      </c>
    </row>
    <row r="888" spans="1:23">
      <c r="A888" s="3" t="s">
        <v>1832</v>
      </c>
      <c r="B888" s="3" t="s">
        <v>1833</v>
      </c>
      <c r="C888" s="5">
        <v>41901</v>
      </c>
      <c r="D888" s="3" t="s">
        <v>1834</v>
      </c>
      <c r="E888" s="6">
        <v>9</v>
      </c>
      <c r="F888" s="3"/>
      <c r="G888" s="3"/>
      <c r="H888" s="6">
        <v>4.35</v>
      </c>
      <c r="I888" s="3" t="s">
        <v>62</v>
      </c>
      <c r="J888" s="3" t="s">
        <v>59</v>
      </c>
      <c r="K888" s="1" t="str">
        <f t="shared" si="13"/>
        <v>BCMKN14086.CMU</v>
      </c>
      <c r="L888" s="1" t="str">
        <f>[1]!b_info_name(K888)</f>
        <v>国家开发银行 4.35% B20240919</v>
      </c>
      <c r="M888" t="str">
        <f>[1]!b_info_carrydate(K888)</f>
        <v>2014-09-19</v>
      </c>
      <c r="N888" t="str">
        <f>[1]!b_info_maturitydate(K888)</f>
        <v>2024-09-19</v>
      </c>
      <c r="O888" s="7">
        <f>[1]!b_issue_issueprice(K888)</f>
        <v>100</v>
      </c>
      <c r="P888" s="7">
        <f>[1]!b_info_couponrate(K888)</f>
        <v>4.35</v>
      </c>
      <c r="Q888" t="str">
        <f>[1]!b_info_coupon(K888)</f>
        <v>附息</v>
      </c>
      <c r="R888">
        <f>[1]!b_info_interestfrequency(K888)</f>
        <v>2</v>
      </c>
      <c r="S888">
        <f>[1]!b_info_windl2type(K888)</f>
        <v>0</v>
      </c>
      <c r="T888" s="9">
        <f ca="1">[1]!b_pq_volume(K888,parameter!C$2-10,parameter!C$2,100000000)</f>
        <v>0</v>
      </c>
      <c r="U888" s="7">
        <f ca="1">IF(K888&lt;&gt;"",[1]!b_anal_yield_cnbd(K888,parameter!C$2,1),"")</f>
        <v>3.0458</v>
      </c>
      <c r="V888" t="str">
        <f>[1]!b_info_interesttype(A888)</f>
        <v>固定利率</v>
      </c>
      <c r="W888" t="str">
        <f>[1]!b_info_embeddedopt(A888)</f>
        <v>否</v>
      </c>
    </row>
    <row r="889" spans="1:23">
      <c r="A889" s="3" t="s">
        <v>1835</v>
      </c>
      <c r="B889" s="3" t="s">
        <v>1836</v>
      </c>
      <c r="C889" s="5">
        <v>37811</v>
      </c>
      <c r="D889" s="3"/>
      <c r="E889" s="6">
        <v>0</v>
      </c>
      <c r="F889" s="3"/>
      <c r="G889" s="3"/>
      <c r="H889" s="6">
        <v>2.4275</v>
      </c>
      <c r="I889" s="3" t="s">
        <v>58</v>
      </c>
      <c r="J889" s="3" t="s">
        <v>59</v>
      </c>
      <c r="K889" s="1" t="str">
        <f t="shared" si="13"/>
        <v>030209.IB</v>
      </c>
      <c r="L889" s="1" t="str">
        <f>[1]!b_info_name(K889)</f>
        <v>03国开09</v>
      </c>
      <c r="M889" t="str">
        <f>[1]!b_info_carrydate(K889)</f>
        <v>2003-07-11</v>
      </c>
      <c r="N889" t="str">
        <f>[1]!b_info_maturitydate(K889)</f>
        <v>2004-07-11</v>
      </c>
      <c r="O889" s="7">
        <f>[1]!b_issue_issueprice(K889)</f>
        <v>97.63</v>
      </c>
      <c r="P889" s="7">
        <f>[1]!b_info_couponrate(K889)</f>
        <v>2.4275</v>
      </c>
      <c r="Q889" t="str">
        <f>[1]!b_info_coupon(K889)</f>
        <v>贴现</v>
      </c>
      <c r="R889">
        <f>[1]!b_info_interestfrequency(K889)</f>
        <v>0</v>
      </c>
      <c r="S889" t="str">
        <f>[1]!b_info_windl2type(K889)</f>
        <v>政策银行债</v>
      </c>
      <c r="T889" s="9">
        <f ca="1">[1]!b_pq_volume(K889,parameter!C$2-10,parameter!C$2,100000000)</f>
        <v>0</v>
      </c>
      <c r="U889" s="7">
        <f ca="1">IF(K889&lt;&gt;"",[1]!b_anal_yield_cnbd(K889,parameter!C$2,1),"")</f>
        <v>0</v>
      </c>
      <c r="V889" t="str">
        <f>[1]!b_info_interesttype(A889)</f>
        <v>固定利率</v>
      </c>
      <c r="W889" t="str">
        <f>[1]!b_info_embeddedopt(A889)</f>
        <v>否</v>
      </c>
    </row>
    <row r="890" spans="1:23">
      <c r="A890" s="3" t="s">
        <v>1837</v>
      </c>
      <c r="B890" s="3" t="s">
        <v>1838</v>
      </c>
      <c r="C890" s="5">
        <v>38538</v>
      </c>
      <c r="D890" s="3"/>
      <c r="E890" s="6">
        <v>0</v>
      </c>
      <c r="F890" s="3"/>
      <c r="G890" s="3"/>
      <c r="H890" s="6">
        <v>1.5089</v>
      </c>
      <c r="I890" s="3" t="s">
        <v>58</v>
      </c>
      <c r="J890" s="3" t="s">
        <v>59</v>
      </c>
      <c r="K890" s="1" t="str">
        <f t="shared" si="13"/>
        <v>050211.IB</v>
      </c>
      <c r="L890" s="1" t="str">
        <f>[1]!b_info_name(K890)</f>
        <v>05国开11</v>
      </c>
      <c r="M890" t="str">
        <f>[1]!b_info_carrydate(K890)</f>
        <v>2005-07-08</v>
      </c>
      <c r="N890" t="str">
        <f>[1]!b_info_maturitydate(K890)</f>
        <v>2006-04-08</v>
      </c>
      <c r="O890" s="7">
        <f>[1]!b_issue_issueprice(K890)</f>
        <v>98.88</v>
      </c>
      <c r="P890" s="7">
        <f>[1]!b_info_couponrate(K890)</f>
        <v>1.5089</v>
      </c>
      <c r="Q890" t="str">
        <f>[1]!b_info_coupon(K890)</f>
        <v>贴现</v>
      </c>
      <c r="R890">
        <f>[1]!b_info_interestfrequency(K890)</f>
        <v>0</v>
      </c>
      <c r="S890" t="str">
        <f>[1]!b_info_windl2type(K890)</f>
        <v>政策银行债</v>
      </c>
      <c r="T890" s="9">
        <f ca="1">[1]!b_pq_volume(K890,parameter!C$2-10,parameter!C$2,100000000)</f>
        <v>0</v>
      </c>
      <c r="U890" s="7">
        <f ca="1">IF(K890&lt;&gt;"",[1]!b_anal_yield_cnbd(K890,parameter!C$2,1),"")</f>
        <v>0</v>
      </c>
      <c r="V890" t="str">
        <f>[1]!b_info_interesttype(A890)</f>
        <v>固定利率</v>
      </c>
      <c r="W890" t="str">
        <f>[1]!b_info_embeddedopt(A890)</f>
        <v>否</v>
      </c>
    </row>
    <row r="891" spans="1:23">
      <c r="A891" s="3" t="s">
        <v>1839</v>
      </c>
      <c r="B891" s="3" t="s">
        <v>1840</v>
      </c>
      <c r="C891" s="5">
        <v>43411</v>
      </c>
      <c r="D891" s="3"/>
      <c r="E891" s="6">
        <v>0</v>
      </c>
      <c r="F891" s="3"/>
      <c r="G891" s="3"/>
      <c r="H891" s="6">
        <v>0</v>
      </c>
      <c r="I891" s="3" t="s">
        <v>77</v>
      </c>
      <c r="J891" s="3" t="s">
        <v>59</v>
      </c>
      <c r="K891" s="1" t="str">
        <f t="shared" si="13"/>
        <v>1889286.IB</v>
      </c>
      <c r="L891" s="1" t="str">
        <f>[1]!b_info_name(K891)</f>
        <v>18开元2C</v>
      </c>
      <c r="M891" t="str">
        <f>[1]!b_info_carrydate(K891)</f>
        <v>2018-11-14</v>
      </c>
      <c r="N891" t="str">
        <f>[1]!b_info_maturitydate(K891)</f>
        <v>2022-01-12</v>
      </c>
      <c r="O891" s="7">
        <f>[1]!b_issue_issueprice(K891)</f>
        <v>100</v>
      </c>
      <c r="P891" s="7">
        <f>[1]!b_info_couponrate(K891)</f>
        <v>0</v>
      </c>
      <c r="Q891" t="str">
        <f>[1]!b_info_coupon(K891)</f>
        <v>到期一次还本付息</v>
      </c>
      <c r="R891">
        <f>[1]!b_info_interestfrequency(K891)</f>
        <v>0</v>
      </c>
      <c r="S891" t="str">
        <f>[1]!b_info_windl2type(K891)</f>
        <v>银保监会主管ABS</v>
      </c>
      <c r="T891" s="9">
        <f ca="1">[1]!b_pq_volume(K891,parameter!C$2-10,parameter!C$2,100000000)</f>
        <v>0</v>
      </c>
      <c r="U891" s="7">
        <f ca="1">IF(K891&lt;&gt;"",[1]!b_anal_yield_cnbd(K891,parameter!C$2,1),"")</f>
        <v>0</v>
      </c>
      <c r="V891" t="str">
        <f>[1]!b_info_interesttype(A891)</f>
        <v>固定利率</v>
      </c>
      <c r="W891" t="str">
        <f>[1]!b_info_embeddedopt(A891)</f>
        <v>否</v>
      </c>
    </row>
    <row r="892" spans="1:23">
      <c r="A892" s="3" t="s">
        <v>1841</v>
      </c>
      <c r="B892" s="3" t="s">
        <v>1842</v>
      </c>
      <c r="C892" s="5">
        <v>37027</v>
      </c>
      <c r="D892" s="3"/>
      <c r="E892" s="6">
        <v>0</v>
      </c>
      <c r="F892" s="3"/>
      <c r="G892" s="3"/>
      <c r="H892" s="6">
        <v>2.898</v>
      </c>
      <c r="I892" s="3" t="s">
        <v>58</v>
      </c>
      <c r="J892" s="3" t="s">
        <v>59</v>
      </c>
      <c r="K892" s="1" t="str">
        <f t="shared" si="13"/>
        <v>010205.IB</v>
      </c>
      <c r="L892" s="1" t="str">
        <f>[1]!b_info_name(K892)</f>
        <v>01国开05</v>
      </c>
      <c r="M892" t="str">
        <f>[1]!b_info_carrydate(K892)</f>
        <v>2001-05-18</v>
      </c>
      <c r="N892" t="str">
        <f>[1]!b_info_maturitydate(K892)</f>
        <v>2011-05-18</v>
      </c>
      <c r="O892" s="7">
        <f>[1]!b_issue_issueprice(K892)</f>
        <v>100</v>
      </c>
      <c r="P892" s="7">
        <f>[1]!b_info_couponrate(K892)</f>
        <v>2.898</v>
      </c>
      <c r="Q892" t="str">
        <f>[1]!b_info_coupon(K892)</f>
        <v>附息</v>
      </c>
      <c r="R892">
        <f>[1]!b_info_interestfrequency(K892)</f>
        <v>1</v>
      </c>
      <c r="S892" t="str">
        <f>[1]!b_info_windl2type(K892)</f>
        <v>政策银行债</v>
      </c>
      <c r="T892" s="9">
        <f ca="1">[1]!b_pq_volume(K892,parameter!C$2-10,parameter!C$2,100000000)</f>
        <v>0</v>
      </c>
      <c r="U892" s="7">
        <f ca="1">IF(K892&lt;&gt;"",[1]!b_anal_yield_cnbd(K892,parameter!C$2,1),"")</f>
        <v>0</v>
      </c>
      <c r="V892" t="str">
        <f>[1]!b_info_interesttype(A892)</f>
        <v>浮动利率</v>
      </c>
      <c r="W892" t="str">
        <f>[1]!b_info_embeddedopt(A892)</f>
        <v>否</v>
      </c>
    </row>
    <row r="893" spans="1:23">
      <c r="A893" s="3" t="s">
        <v>1843</v>
      </c>
      <c r="B893" s="3" t="s">
        <v>1844</v>
      </c>
      <c r="C893" s="5">
        <v>38345</v>
      </c>
      <c r="D893" s="3"/>
      <c r="E893" s="6">
        <v>0</v>
      </c>
      <c r="F893" s="3"/>
      <c r="G893" s="3"/>
      <c r="H893" s="6">
        <v>5.48</v>
      </c>
      <c r="I893" s="3" t="s">
        <v>58</v>
      </c>
      <c r="J893" s="3" t="s">
        <v>59</v>
      </c>
      <c r="K893" s="1" t="str">
        <f t="shared" si="13"/>
        <v>040225.IB</v>
      </c>
      <c r="L893" s="1" t="str">
        <f>[1]!b_info_name(K893)</f>
        <v>04国开25</v>
      </c>
      <c r="M893" t="str">
        <f>[1]!b_info_carrydate(K893)</f>
        <v>2005-01-06</v>
      </c>
      <c r="N893" t="str">
        <f>[1]!b_info_maturitydate(K893)</f>
        <v>2020-01-06</v>
      </c>
      <c r="O893" s="7">
        <f>[1]!b_issue_issueprice(K893)</f>
        <v>100</v>
      </c>
      <c r="P893" s="7">
        <f>[1]!b_info_couponrate(K893)</f>
        <v>5.48</v>
      </c>
      <c r="Q893" t="str">
        <f>[1]!b_info_coupon(K893)</f>
        <v>附息</v>
      </c>
      <c r="R893">
        <f>[1]!b_info_interestfrequency(K893)</f>
        <v>1</v>
      </c>
      <c r="S893" t="str">
        <f>[1]!b_info_windl2type(K893)</f>
        <v>政策银行债</v>
      </c>
      <c r="T893" s="9">
        <f ca="1">[1]!b_pq_volume(K893,parameter!C$2-10,parameter!C$2,100000000)</f>
        <v>0</v>
      </c>
      <c r="U893" s="7">
        <f ca="1">IF(K893&lt;&gt;"",[1]!b_anal_yield_cnbd(K893,parameter!C$2,1),"")</f>
        <v>0</v>
      </c>
      <c r="V893" t="str">
        <f>[1]!b_info_interesttype(A893)</f>
        <v>固定利率</v>
      </c>
      <c r="W893" t="str">
        <f>[1]!b_info_embeddedopt(A893)</f>
        <v>否</v>
      </c>
    </row>
    <row r="894" spans="1:23">
      <c r="A894" s="3" t="s">
        <v>1845</v>
      </c>
      <c r="B894" s="3" t="s">
        <v>1846</v>
      </c>
      <c r="C894" s="5">
        <v>38273</v>
      </c>
      <c r="D894" s="3"/>
      <c r="E894" s="6">
        <v>0</v>
      </c>
      <c r="F894" s="3"/>
      <c r="G894" s="3"/>
      <c r="H894" s="6">
        <v>4.3</v>
      </c>
      <c r="I894" s="3" t="s">
        <v>58</v>
      </c>
      <c r="J894" s="3" t="s">
        <v>59</v>
      </c>
      <c r="K894" s="1" t="str">
        <f t="shared" si="13"/>
        <v>040216.IB</v>
      </c>
      <c r="L894" s="1" t="str">
        <f>[1]!b_info_name(K894)</f>
        <v>04国开16</v>
      </c>
      <c r="M894" t="str">
        <f>[1]!b_info_carrydate(K894)</f>
        <v>2004-10-26</v>
      </c>
      <c r="N894" t="str">
        <f>[1]!b_info_maturitydate(K894)</f>
        <v>2009-10-26</v>
      </c>
      <c r="O894" s="7">
        <f>[1]!b_issue_issueprice(K894)</f>
        <v>100</v>
      </c>
      <c r="P894" s="7">
        <f>[1]!b_info_couponrate(K894)</f>
        <v>4.3</v>
      </c>
      <c r="Q894" t="str">
        <f>[1]!b_info_coupon(K894)</f>
        <v>附息</v>
      </c>
      <c r="R894">
        <f>[1]!b_info_interestfrequency(K894)</f>
        <v>1</v>
      </c>
      <c r="S894" t="str">
        <f>[1]!b_info_windl2type(K894)</f>
        <v>政策银行债</v>
      </c>
      <c r="T894" s="9">
        <f ca="1">[1]!b_pq_volume(K894,parameter!C$2-10,parameter!C$2,100000000)</f>
        <v>0</v>
      </c>
      <c r="U894" s="7">
        <f ca="1">IF(K894&lt;&gt;"",[1]!b_anal_yield_cnbd(K894,parameter!C$2,1),"")</f>
        <v>0</v>
      </c>
      <c r="V894" t="str">
        <f>[1]!b_info_interesttype(A894)</f>
        <v>固定利率</v>
      </c>
      <c r="W894" t="str">
        <f>[1]!b_info_embeddedopt(A894)</f>
        <v>是</v>
      </c>
    </row>
    <row r="895" spans="1:23">
      <c r="A895" s="3" t="s">
        <v>1847</v>
      </c>
      <c r="B895" s="3" t="s">
        <v>1848</v>
      </c>
      <c r="C895" s="5">
        <v>40940</v>
      </c>
      <c r="D895" s="3"/>
      <c r="E895" s="6">
        <v>0</v>
      </c>
      <c r="F895" s="3"/>
      <c r="G895" s="3"/>
      <c r="H895" s="6">
        <v>3.45</v>
      </c>
      <c r="I895" s="3" t="s">
        <v>58</v>
      </c>
      <c r="J895" s="3" t="s">
        <v>59</v>
      </c>
      <c r="K895" s="1" t="str">
        <f t="shared" si="13"/>
        <v>120204.IB</v>
      </c>
      <c r="L895" s="1" t="str">
        <f>[1]!b_info_name(K895)</f>
        <v>12国开04</v>
      </c>
      <c r="M895" t="str">
        <f>[1]!b_info_carrydate(K895)</f>
        <v>2012-02-03</v>
      </c>
      <c r="N895" t="str">
        <f>[1]!b_info_maturitydate(K895)</f>
        <v>2015-02-03</v>
      </c>
      <c r="O895" s="7">
        <f>[1]!b_issue_issueprice(K895)</f>
        <v>100</v>
      </c>
      <c r="P895" s="7">
        <f>[1]!b_info_couponrate(K895)</f>
        <v>3.95</v>
      </c>
      <c r="Q895" t="str">
        <f>[1]!b_info_coupon(K895)</f>
        <v>附息</v>
      </c>
      <c r="R895">
        <f>[1]!b_info_interestfrequency(K895)</f>
        <v>1</v>
      </c>
      <c r="S895" t="str">
        <f>[1]!b_info_windl2type(K895)</f>
        <v>政策银行债</v>
      </c>
      <c r="T895" s="9">
        <f ca="1">[1]!b_pq_volume(K895,parameter!C$2-10,parameter!C$2,100000000)</f>
        <v>0</v>
      </c>
      <c r="U895" s="7">
        <f ca="1">IF(K895&lt;&gt;"",[1]!b_anal_yield_cnbd(K895,parameter!C$2,1),"")</f>
        <v>0</v>
      </c>
      <c r="V895" t="str">
        <f>[1]!b_info_interesttype(A895)</f>
        <v>浮动利率</v>
      </c>
      <c r="W895" t="str">
        <f>[1]!b_info_embeddedopt(A895)</f>
        <v>否</v>
      </c>
    </row>
    <row r="896" spans="1:23">
      <c r="A896" s="3" t="s">
        <v>1849</v>
      </c>
      <c r="B896" s="3" t="s">
        <v>1850</v>
      </c>
      <c r="C896" s="5">
        <v>41373</v>
      </c>
      <c r="D896" s="3"/>
      <c r="E896" s="6">
        <v>0</v>
      </c>
      <c r="F896" s="3"/>
      <c r="G896" s="3"/>
      <c r="H896" s="6">
        <v>4.15</v>
      </c>
      <c r="I896" s="3" t="s">
        <v>58</v>
      </c>
      <c r="J896" s="3" t="s">
        <v>59</v>
      </c>
      <c r="K896" s="1" t="str">
        <f t="shared" si="13"/>
        <v>130222.IB</v>
      </c>
      <c r="L896" s="1" t="str">
        <f>[1]!b_info_name(K896)</f>
        <v>13国开22</v>
      </c>
      <c r="M896" t="str">
        <f>[1]!b_info_carrydate(K896)</f>
        <v>2013-04-11</v>
      </c>
      <c r="N896" t="str">
        <f>[1]!b_info_maturitydate(K896)</f>
        <v>2023-04-11</v>
      </c>
      <c r="O896" s="7">
        <f>[1]!b_issue_issueprice(K896)</f>
        <v>100</v>
      </c>
      <c r="P896" s="7">
        <f>[1]!b_info_couponrate(K896)</f>
        <v>4.15</v>
      </c>
      <c r="Q896" t="str">
        <f>[1]!b_info_coupon(K896)</f>
        <v>附息</v>
      </c>
      <c r="R896">
        <f>[1]!b_info_interestfrequency(K896)</f>
        <v>1</v>
      </c>
      <c r="S896" t="str">
        <f>[1]!b_info_windl2type(K896)</f>
        <v>政策银行债</v>
      </c>
      <c r="T896" s="9">
        <f ca="1">[1]!b_pq_volume(K896,parameter!C$2-10,parameter!C$2,100000000)</f>
        <v>0</v>
      </c>
      <c r="U896" s="7">
        <f ca="1">IF(K896&lt;&gt;"",[1]!b_anal_yield_cnbd(K896,parameter!C$2,1),"")</f>
        <v>0</v>
      </c>
      <c r="V896" t="str">
        <f>[1]!b_info_interesttype(A896)</f>
        <v>固定利率</v>
      </c>
      <c r="W896" t="str">
        <f>[1]!b_info_embeddedopt(A896)</f>
        <v>否</v>
      </c>
    </row>
    <row r="897" spans="1:23">
      <c r="A897" s="3" t="s">
        <v>1851</v>
      </c>
      <c r="B897" s="3" t="s">
        <v>1852</v>
      </c>
      <c r="C897" s="5">
        <v>40423</v>
      </c>
      <c r="D897" s="3"/>
      <c r="E897" s="6">
        <v>0</v>
      </c>
      <c r="F897" s="3"/>
      <c r="G897" s="3"/>
      <c r="H897" s="6">
        <v>3.05</v>
      </c>
      <c r="I897" s="3" t="s">
        <v>58</v>
      </c>
      <c r="J897" s="3" t="s">
        <v>59</v>
      </c>
      <c r="K897" s="1" t="str">
        <f t="shared" si="13"/>
        <v>100225.IB</v>
      </c>
      <c r="L897" s="1" t="str">
        <f>[1]!b_info_name(K897)</f>
        <v>10国开25</v>
      </c>
      <c r="M897" t="str">
        <f>[1]!b_info_carrydate(K897)</f>
        <v>2010-09-07</v>
      </c>
      <c r="N897" t="str">
        <f>[1]!b_info_maturitydate(K897)</f>
        <v>2015-09-07</v>
      </c>
      <c r="O897" s="7">
        <f>[1]!b_issue_issueprice(K897)</f>
        <v>100</v>
      </c>
      <c r="P897" s="7">
        <f>[1]!b_info_couponrate(K897)</f>
        <v>3.05</v>
      </c>
      <c r="Q897" t="str">
        <f>[1]!b_info_coupon(K897)</f>
        <v>附息</v>
      </c>
      <c r="R897">
        <f>[1]!b_info_interestfrequency(K897)</f>
        <v>1</v>
      </c>
      <c r="S897" t="str">
        <f>[1]!b_info_windl2type(K897)</f>
        <v>政策银行债</v>
      </c>
      <c r="T897" s="9">
        <f ca="1">[1]!b_pq_volume(K897,parameter!C$2-10,parameter!C$2,100000000)</f>
        <v>0</v>
      </c>
      <c r="U897" s="7">
        <f ca="1">IF(K897&lt;&gt;"",[1]!b_anal_yield_cnbd(K897,parameter!C$2,1),"")</f>
        <v>0</v>
      </c>
      <c r="V897" t="str">
        <f>[1]!b_info_interesttype(A897)</f>
        <v>固定利率</v>
      </c>
      <c r="W897" t="str">
        <f>[1]!b_info_embeddedopt(A897)</f>
        <v>否</v>
      </c>
    </row>
    <row r="898" spans="1:23">
      <c r="A898" s="3" t="s">
        <v>1853</v>
      </c>
      <c r="B898" s="3" t="s">
        <v>1854</v>
      </c>
      <c r="C898" s="5">
        <v>45219</v>
      </c>
      <c r="D898" s="3" t="s">
        <v>1855</v>
      </c>
      <c r="E898" s="6"/>
      <c r="F898" s="3"/>
      <c r="G898" s="3"/>
      <c r="H898" s="6">
        <v>0</v>
      </c>
      <c r="I898" s="3" t="s">
        <v>62</v>
      </c>
      <c r="J898" s="3" t="s">
        <v>59</v>
      </c>
      <c r="K898" s="1" t="str">
        <f t="shared" si="13"/>
        <v>CDBHZC23032.CMU</v>
      </c>
      <c r="L898" s="1" t="str">
        <f>[1]!b_info_name(K898)</f>
        <v>国开行 0% C20231220</v>
      </c>
      <c r="M898" t="str">
        <f>[1]!b_info_carrydate(K898)</f>
        <v>2023-10-20</v>
      </c>
      <c r="N898" t="str">
        <f>[1]!b_info_maturitydate(K898)</f>
        <v>2023-12-20</v>
      </c>
      <c r="O898" s="7">
        <f>[1]!b_issue_issueprice(K898)</f>
        <v>100</v>
      </c>
      <c r="P898" s="7">
        <f>[1]!b_info_couponrate(K898)</f>
        <v>0</v>
      </c>
      <c r="Q898" t="str">
        <f>[1]!b_info_coupon(K898)</f>
        <v>到期一次还本付息</v>
      </c>
      <c r="R898">
        <f>[1]!b_info_interestfrequency(K898)</f>
        <v>0</v>
      </c>
      <c r="S898">
        <f>[1]!b_info_windl2type(K898)</f>
        <v>0</v>
      </c>
      <c r="T898" s="9">
        <f ca="1">[1]!b_pq_volume(K898,parameter!C$2-10,parameter!C$2,100000000)</f>
        <v>0</v>
      </c>
      <c r="U898" s="7">
        <f ca="1">IF(K898&lt;&gt;"",[1]!b_anal_yield_cnbd(K898,parameter!C$2,1),"")</f>
        <v>0</v>
      </c>
      <c r="V898" t="str">
        <f>[1]!b_info_interesttype(A898)</f>
        <v>固定利率</v>
      </c>
      <c r="W898" t="str">
        <f>[1]!b_info_embeddedopt(A898)</f>
        <v>否</v>
      </c>
    </row>
    <row r="899" spans="1:23">
      <c r="A899" s="3" t="s">
        <v>1856</v>
      </c>
      <c r="B899" s="3" t="s">
        <v>1857</v>
      </c>
      <c r="C899" s="5">
        <v>42101</v>
      </c>
      <c r="D899" s="3"/>
      <c r="E899" s="6">
        <v>0</v>
      </c>
      <c r="F899" s="3"/>
      <c r="G899" s="3"/>
      <c r="H899" s="6">
        <v>4.13</v>
      </c>
      <c r="I899" s="3" t="s">
        <v>58</v>
      </c>
      <c r="J899" s="3" t="s">
        <v>59</v>
      </c>
      <c r="K899" s="1" t="str">
        <f t="shared" si="13"/>
        <v>150208.IB</v>
      </c>
      <c r="L899" s="1" t="str">
        <f>[1]!b_info_name(K899)</f>
        <v>15国开08</v>
      </c>
      <c r="M899" t="str">
        <f>[1]!b_info_carrydate(K899)</f>
        <v>2015-04-13</v>
      </c>
      <c r="N899" t="str">
        <f>[1]!b_info_maturitydate(K899)</f>
        <v>2020-04-13</v>
      </c>
      <c r="O899" s="7">
        <f>[1]!b_issue_issueprice(K899)</f>
        <v>100</v>
      </c>
      <c r="P899" s="7">
        <f>[1]!b_info_couponrate(K899)</f>
        <v>4.13</v>
      </c>
      <c r="Q899" t="str">
        <f>[1]!b_info_coupon(K899)</f>
        <v>附息</v>
      </c>
      <c r="R899">
        <f>[1]!b_info_interestfrequency(K899)</f>
        <v>1</v>
      </c>
      <c r="S899" t="str">
        <f>[1]!b_info_windl2type(K899)</f>
        <v>政策银行债</v>
      </c>
      <c r="T899" s="9">
        <f ca="1">[1]!b_pq_volume(K899,parameter!C$2-10,parameter!C$2,100000000)</f>
        <v>0</v>
      </c>
      <c r="U899" s="7">
        <f ca="1">IF(K899&lt;&gt;"",[1]!b_anal_yield_cnbd(K899,parameter!C$2,1),"")</f>
        <v>0</v>
      </c>
      <c r="V899" t="str">
        <f>[1]!b_info_interesttype(A899)</f>
        <v>固定利率</v>
      </c>
      <c r="W899" t="str">
        <f>[1]!b_info_embeddedopt(A899)</f>
        <v>否</v>
      </c>
    </row>
    <row r="900" spans="1:23">
      <c r="A900" s="3" t="s">
        <v>1858</v>
      </c>
      <c r="B900" s="3" t="s">
        <v>1859</v>
      </c>
      <c r="C900" s="5">
        <v>37419</v>
      </c>
      <c r="D900" s="3"/>
      <c r="E900" s="6">
        <v>0</v>
      </c>
      <c r="F900" s="3"/>
      <c r="G900" s="3"/>
      <c r="H900" s="6">
        <v>3.3466</v>
      </c>
      <c r="I900" s="3" t="s">
        <v>58</v>
      </c>
      <c r="J900" s="3" t="s">
        <v>59</v>
      </c>
      <c r="K900" s="1" t="str">
        <f t="shared" si="13"/>
        <v>020206.IB</v>
      </c>
      <c r="L900" s="1" t="str">
        <f>[1]!b_info_name(K900)</f>
        <v>02国开06</v>
      </c>
      <c r="M900" t="str">
        <f>[1]!b_info_carrydate(K900)</f>
        <v>2002-06-16</v>
      </c>
      <c r="N900" t="str">
        <f>[1]!b_info_maturitydate(K900)</f>
        <v>2012-06-16</v>
      </c>
      <c r="O900" s="7">
        <f>[1]!b_issue_issueprice(K900)</f>
        <v>100</v>
      </c>
      <c r="P900" s="7">
        <f>[1]!b_info_couponrate(K900)</f>
        <v>2.1466</v>
      </c>
      <c r="Q900" t="str">
        <f>[1]!b_info_coupon(K900)</f>
        <v>附息</v>
      </c>
      <c r="R900">
        <f>[1]!b_info_interestfrequency(K900)</f>
        <v>1</v>
      </c>
      <c r="S900" t="str">
        <f>[1]!b_info_windl2type(K900)</f>
        <v>政策银行债</v>
      </c>
      <c r="T900" s="9">
        <f ca="1">[1]!b_pq_volume(K900,parameter!C$2-10,parameter!C$2,100000000)</f>
        <v>0</v>
      </c>
      <c r="U900" s="7">
        <f ca="1">IF(K900&lt;&gt;"",[1]!b_anal_yield_cnbd(K900,parameter!C$2,1),"")</f>
        <v>0</v>
      </c>
      <c r="V900" t="str">
        <f>[1]!b_info_interesttype(A900)</f>
        <v>累进利率</v>
      </c>
      <c r="W900" t="str">
        <f>[1]!b_info_embeddedopt(A900)</f>
        <v>是</v>
      </c>
    </row>
    <row r="901" spans="1:23">
      <c r="A901" s="3" t="s">
        <v>1860</v>
      </c>
      <c r="B901" s="3" t="s">
        <v>1861</v>
      </c>
      <c r="C901" s="5">
        <v>42226</v>
      </c>
      <c r="D901" s="3"/>
      <c r="E901" s="6">
        <v>0</v>
      </c>
      <c r="F901" s="3" t="s">
        <v>76</v>
      </c>
      <c r="G901" s="3"/>
      <c r="H901" s="6">
        <v>3.55</v>
      </c>
      <c r="I901" s="3" t="s">
        <v>77</v>
      </c>
      <c r="J901" s="3" t="s">
        <v>59</v>
      </c>
      <c r="K901" s="1" t="str">
        <f t="shared" si="13"/>
        <v>1589174.IB</v>
      </c>
      <c r="L901" s="1" t="str">
        <f>[1]!b_info_name(K901)</f>
        <v>15开元3A2</v>
      </c>
      <c r="M901" t="str">
        <f>[1]!b_info_carrydate(K901)</f>
        <v>2015-09-08</v>
      </c>
      <c r="N901" t="str">
        <f>[1]!b_info_maturitydate(K901)</f>
        <v>2018-07-12</v>
      </c>
      <c r="O901" s="7">
        <f>[1]!b_issue_issueprice(K901)</f>
        <v>100</v>
      </c>
      <c r="P901" s="7">
        <f>[1]!b_info_couponrate(K901)</f>
        <v>4.05</v>
      </c>
      <c r="Q901" t="str">
        <f>[1]!b_info_coupon(K901)</f>
        <v>附息</v>
      </c>
      <c r="R901">
        <f>[1]!b_info_interestfrequency(K901)</f>
        <v>4</v>
      </c>
      <c r="S901" t="str">
        <f>[1]!b_info_windl2type(K901)</f>
        <v>银保监会主管ABS</v>
      </c>
      <c r="T901" s="9">
        <f ca="1">[1]!b_pq_volume(K901,parameter!C$2-10,parameter!C$2,100000000)</f>
        <v>0</v>
      </c>
      <c r="U901" s="7">
        <f ca="1">IF(K901&lt;&gt;"",[1]!b_anal_yield_cnbd(K901,parameter!C$2,1),"")</f>
        <v>0</v>
      </c>
      <c r="V901" t="str">
        <f>[1]!b_info_interesttype(A901)</f>
        <v>浮动利率</v>
      </c>
      <c r="W901" t="str">
        <f>[1]!b_info_embeddedopt(A901)</f>
        <v>否</v>
      </c>
    </row>
    <row r="902" spans="1:23">
      <c r="A902" s="3" t="s">
        <v>1862</v>
      </c>
      <c r="B902" s="3" t="s">
        <v>1863</v>
      </c>
      <c r="C902" s="5">
        <v>37482</v>
      </c>
      <c r="D902" s="3"/>
      <c r="E902" s="6">
        <v>0</v>
      </c>
      <c r="F902" s="3"/>
      <c r="G902" s="3"/>
      <c r="H902" s="6">
        <v>2.66</v>
      </c>
      <c r="I902" s="3" t="s">
        <v>58</v>
      </c>
      <c r="J902" s="3" t="s">
        <v>59</v>
      </c>
      <c r="K902" s="1" t="str">
        <f t="shared" ref="K902:K965" si="14">A902</f>
        <v>020210.IB</v>
      </c>
      <c r="L902" s="1" t="str">
        <f>[1]!b_info_name(K902)</f>
        <v>02国开10</v>
      </c>
      <c r="M902" t="str">
        <f>[1]!b_info_carrydate(K902)</f>
        <v>2002-08-20</v>
      </c>
      <c r="N902" t="str">
        <f>[1]!b_info_maturitydate(K902)</f>
        <v>2007-08-20</v>
      </c>
      <c r="O902" s="7">
        <f>[1]!b_issue_issueprice(K902)</f>
        <v>100</v>
      </c>
      <c r="P902" s="7">
        <f>[1]!b_info_couponrate(K902)</f>
        <v>2.66</v>
      </c>
      <c r="Q902" t="str">
        <f>[1]!b_info_coupon(K902)</f>
        <v>附息</v>
      </c>
      <c r="R902">
        <f>[1]!b_info_interestfrequency(K902)</f>
        <v>1</v>
      </c>
      <c r="S902" t="str">
        <f>[1]!b_info_windl2type(K902)</f>
        <v>政策银行债</v>
      </c>
      <c r="T902" s="9">
        <f ca="1">[1]!b_pq_volume(K902,parameter!C$2-10,parameter!C$2,100000000)</f>
        <v>0</v>
      </c>
      <c r="U902" s="7">
        <f ca="1">IF(K902&lt;&gt;"",[1]!b_anal_yield_cnbd(K902,parameter!C$2,1),"")</f>
        <v>0</v>
      </c>
      <c r="V902" t="str">
        <f>[1]!b_info_interesttype(A902)</f>
        <v>固定利率</v>
      </c>
      <c r="W902" t="str">
        <f>[1]!b_info_embeddedopt(A902)</f>
        <v>否</v>
      </c>
    </row>
    <row r="903" spans="1:23">
      <c r="A903" s="3" t="s">
        <v>1864</v>
      </c>
      <c r="B903" s="3" t="s">
        <v>1865</v>
      </c>
      <c r="C903" s="5">
        <v>39001</v>
      </c>
      <c r="D903" s="3" t="s">
        <v>1866</v>
      </c>
      <c r="E903" s="6">
        <v>238</v>
      </c>
      <c r="F903" s="3"/>
      <c r="G903" s="3"/>
      <c r="H903" s="6">
        <v>3.8</v>
      </c>
      <c r="I903" s="3" t="s">
        <v>58</v>
      </c>
      <c r="J903" s="3" t="s">
        <v>59</v>
      </c>
      <c r="K903" s="1" t="str">
        <f t="shared" si="14"/>
        <v>060224.IB</v>
      </c>
      <c r="L903" s="1" t="str">
        <f>[1]!b_info_name(K903)</f>
        <v>06国开24</v>
      </c>
      <c r="M903" t="str">
        <f>[1]!b_info_carrydate(K903)</f>
        <v>2006-10-30</v>
      </c>
      <c r="N903" t="str">
        <f>[1]!b_info_maturitydate(K903)</f>
        <v>2036-10-30</v>
      </c>
      <c r="O903" s="7">
        <f>[1]!b_issue_issueprice(K903)</f>
        <v>100</v>
      </c>
      <c r="P903" s="7">
        <f>[1]!b_info_couponrate(K903)</f>
        <v>3.8</v>
      </c>
      <c r="Q903" t="str">
        <f>[1]!b_info_coupon(K903)</f>
        <v>附息</v>
      </c>
      <c r="R903">
        <f>[1]!b_info_interestfrequency(K903)</f>
        <v>2</v>
      </c>
      <c r="S903" t="str">
        <f>[1]!b_info_windl2type(K903)</f>
        <v>政策银行债</v>
      </c>
      <c r="T903" s="9">
        <f ca="1">[1]!b_pq_volume(K903,parameter!C$2-10,parameter!C$2,100000000)</f>
        <v>3.6</v>
      </c>
      <c r="U903" s="7">
        <f ca="1">IF(K903&lt;&gt;"",[1]!b_anal_yield_cnbd(K903,parameter!C$2,1),"")</f>
        <v>2.9565</v>
      </c>
      <c r="V903" t="str">
        <f>[1]!b_info_interesttype(A903)</f>
        <v>固定利率</v>
      </c>
      <c r="W903" t="str">
        <f>[1]!b_info_embeddedopt(A903)</f>
        <v>否</v>
      </c>
    </row>
    <row r="904" spans="1:23">
      <c r="A904" s="3" t="s">
        <v>1867</v>
      </c>
      <c r="B904" s="3" t="s">
        <v>122</v>
      </c>
      <c r="C904" s="5">
        <v>40660</v>
      </c>
      <c r="D904" s="3"/>
      <c r="E904" s="6">
        <v>0</v>
      </c>
      <c r="F904" s="3"/>
      <c r="G904" s="3"/>
      <c r="H904" s="6">
        <v>0.5</v>
      </c>
      <c r="I904" s="3" t="s">
        <v>62</v>
      </c>
      <c r="J904" s="3" t="s">
        <v>59</v>
      </c>
      <c r="K904" s="1" t="str">
        <f t="shared" si="14"/>
        <v>CDBHC11017.CMU</v>
      </c>
      <c r="L904" s="1" t="str">
        <f>[1]!b_info_name(K904)</f>
        <v>国开行存款证2012</v>
      </c>
      <c r="M904" t="str">
        <f>[1]!b_info_carrydate(K904)</f>
        <v>2011-04-27</v>
      </c>
      <c r="N904" t="str">
        <f>[1]!b_info_maturitydate(K904)</f>
        <v>2012-04-27</v>
      </c>
      <c r="O904" s="7">
        <f>[1]!b_issue_issueprice(K904)</f>
        <v>100</v>
      </c>
      <c r="P904" s="7">
        <f>[1]!b_info_couponrate(K904)</f>
        <v>0.5</v>
      </c>
      <c r="Q904" t="str">
        <f>[1]!b_info_coupon(K904)</f>
        <v>附息</v>
      </c>
      <c r="R904">
        <f>[1]!b_info_interestfrequency(K904)</f>
        <v>2</v>
      </c>
      <c r="S904">
        <f>[1]!b_info_windl2type(K904)</f>
        <v>0</v>
      </c>
      <c r="T904" s="9">
        <f ca="1">[1]!b_pq_volume(K904,parameter!C$2-10,parameter!C$2,100000000)</f>
        <v>0</v>
      </c>
      <c r="U904" s="7">
        <f ca="1">IF(K904&lt;&gt;"",[1]!b_anal_yield_cnbd(K904,parameter!C$2,1),"")</f>
        <v>0</v>
      </c>
      <c r="V904" t="str">
        <f>[1]!b_info_interesttype(A904)</f>
        <v>固定利率</v>
      </c>
      <c r="W904" t="str">
        <f>[1]!b_info_embeddedopt(A904)</f>
        <v>否</v>
      </c>
    </row>
    <row r="905" spans="1:23">
      <c r="A905" s="3" t="s">
        <v>1868</v>
      </c>
      <c r="B905" s="3" t="s">
        <v>1869</v>
      </c>
      <c r="C905" s="5">
        <v>35673</v>
      </c>
      <c r="D905" s="3"/>
      <c r="E905" s="6">
        <v>0</v>
      </c>
      <c r="F905" s="3"/>
      <c r="G905" s="3"/>
      <c r="H905" s="6">
        <v>8.8</v>
      </c>
      <c r="I905" s="3" t="s">
        <v>58</v>
      </c>
      <c r="J905" s="3" t="s">
        <v>59</v>
      </c>
      <c r="K905" s="1" t="str">
        <f t="shared" si="14"/>
        <v>4041.IB</v>
      </c>
      <c r="L905" s="1" t="str">
        <f>[1]!b_info_name(K905)</f>
        <v>97国开56</v>
      </c>
      <c r="M905" t="str">
        <f>[1]!b_info_carrydate(K905)</f>
        <v>1997-08-31</v>
      </c>
      <c r="N905" t="str">
        <f>[1]!b_info_maturitydate(K905)</f>
        <v>2002-08-31</v>
      </c>
      <c r="O905" s="7">
        <f>[1]!b_issue_issueprice(K905)</f>
        <v>100</v>
      </c>
      <c r="P905" s="7">
        <f>[1]!b_info_couponrate(K905)</f>
        <v>8.8</v>
      </c>
      <c r="Q905" t="str">
        <f>[1]!b_info_coupon(K905)</f>
        <v>附息</v>
      </c>
      <c r="R905">
        <f>[1]!b_info_interestfrequency(K905)</f>
        <v>1</v>
      </c>
      <c r="S905" t="str">
        <f>[1]!b_info_windl2type(K905)</f>
        <v>政策银行债</v>
      </c>
      <c r="T905" s="9">
        <f ca="1">[1]!b_pq_volume(K905,parameter!C$2-10,parameter!C$2,100000000)</f>
        <v>0</v>
      </c>
      <c r="U905" s="7">
        <f ca="1">IF(K905&lt;&gt;"",[1]!b_anal_yield_cnbd(K905,parameter!C$2,1),"")</f>
        <v>0</v>
      </c>
      <c r="V905" t="str">
        <f>[1]!b_info_interesttype(A905)</f>
        <v>固定利率</v>
      </c>
      <c r="W905" t="str">
        <f>[1]!b_info_embeddedopt(A905)</f>
        <v>否</v>
      </c>
    </row>
    <row r="906" spans="1:23">
      <c r="A906" s="3" t="s">
        <v>1870</v>
      </c>
      <c r="B906" s="3" t="s">
        <v>1871</v>
      </c>
      <c r="C906" s="5">
        <v>40590</v>
      </c>
      <c r="D906" s="3"/>
      <c r="E906" s="6">
        <v>0</v>
      </c>
      <c r="F906" s="3"/>
      <c r="G906" s="3"/>
      <c r="H906" s="6">
        <v>2.2</v>
      </c>
      <c r="I906" s="3" t="s">
        <v>58</v>
      </c>
      <c r="J906" s="3" t="s">
        <v>59</v>
      </c>
      <c r="K906" s="1" t="str">
        <f t="shared" si="14"/>
        <v>110210.IB</v>
      </c>
      <c r="L906" s="1" t="str">
        <f>[1]!b_info_name(K906)</f>
        <v>11国开10</v>
      </c>
      <c r="M906" t="str">
        <f>[1]!b_info_carrydate(K906)</f>
        <v>2011-02-24</v>
      </c>
      <c r="N906" t="str">
        <f>[1]!b_info_maturitydate(K906)</f>
        <v>2018-02-24</v>
      </c>
      <c r="O906" s="7">
        <f>[1]!b_issue_issueprice(K906)</f>
        <v>100</v>
      </c>
      <c r="P906" s="7">
        <f>[1]!b_info_couponrate(K906)</f>
        <v>3.7</v>
      </c>
      <c r="Q906" t="str">
        <f>[1]!b_info_coupon(K906)</f>
        <v>附息</v>
      </c>
      <c r="R906">
        <f>[1]!b_info_interestfrequency(K906)</f>
        <v>4</v>
      </c>
      <c r="S906" t="str">
        <f>[1]!b_info_windl2type(K906)</f>
        <v>政策银行债</v>
      </c>
      <c r="T906" s="9">
        <f ca="1">[1]!b_pq_volume(K906,parameter!C$2-10,parameter!C$2,100000000)</f>
        <v>0</v>
      </c>
      <c r="U906" s="7">
        <f ca="1">IF(K906&lt;&gt;"",[1]!b_anal_yield_cnbd(K906,parameter!C$2,1),"")</f>
        <v>0</v>
      </c>
      <c r="V906" t="str">
        <f>[1]!b_info_interesttype(A906)</f>
        <v>浮动利率</v>
      </c>
      <c r="W906" t="str">
        <f>[1]!b_info_embeddedopt(A906)</f>
        <v>否</v>
      </c>
    </row>
    <row r="907" spans="1:23">
      <c r="A907" s="3" t="s">
        <v>1872</v>
      </c>
      <c r="B907" s="3" t="s">
        <v>1873</v>
      </c>
      <c r="C907" s="5">
        <v>35144</v>
      </c>
      <c r="D907" s="3"/>
      <c r="E907" s="6">
        <v>0</v>
      </c>
      <c r="F907" s="3"/>
      <c r="G907" s="3"/>
      <c r="H907" s="6">
        <v>10.7</v>
      </c>
      <c r="I907" s="3" t="s">
        <v>58</v>
      </c>
      <c r="J907" s="3" t="s">
        <v>59</v>
      </c>
      <c r="K907" s="1" t="str">
        <f t="shared" si="14"/>
        <v>4022.IB</v>
      </c>
      <c r="L907" s="1" t="str">
        <f>[1]!b_info_name(K907)</f>
        <v>96国开51</v>
      </c>
      <c r="M907" t="str">
        <f>[1]!b_info_carrydate(K907)</f>
        <v>1996-03-20</v>
      </c>
      <c r="N907" t="str">
        <f>[1]!b_info_maturitydate(K907)</f>
        <v>2001-03-20</v>
      </c>
      <c r="O907" s="7">
        <f>[1]!b_issue_issueprice(K907)</f>
        <v>100</v>
      </c>
      <c r="P907" s="7">
        <f>[1]!b_info_couponrate(K907)</f>
        <v>10.7</v>
      </c>
      <c r="Q907" t="str">
        <f>[1]!b_info_coupon(K907)</f>
        <v>附息</v>
      </c>
      <c r="R907">
        <f>[1]!b_info_interestfrequency(K907)</f>
        <v>1</v>
      </c>
      <c r="S907" t="str">
        <f>[1]!b_info_windl2type(K907)</f>
        <v>政策银行债</v>
      </c>
      <c r="T907" s="9">
        <f ca="1">[1]!b_pq_volume(K907,parameter!C$2-10,parameter!C$2,100000000)</f>
        <v>0</v>
      </c>
      <c r="U907" s="7">
        <f ca="1">IF(K907&lt;&gt;"",[1]!b_anal_yield_cnbd(K907,parameter!C$2,1),"")</f>
        <v>0</v>
      </c>
      <c r="V907" t="str">
        <f>[1]!b_info_interesttype(A907)</f>
        <v>固定利率</v>
      </c>
      <c r="W907" t="str">
        <f>[1]!b_info_embeddedopt(A907)</f>
        <v>否</v>
      </c>
    </row>
    <row r="908" spans="1:23">
      <c r="A908" s="3" t="s">
        <v>1874</v>
      </c>
      <c r="B908" s="3" t="s">
        <v>1875</v>
      </c>
      <c r="C908" s="5">
        <v>41569</v>
      </c>
      <c r="D908" s="3"/>
      <c r="E908" s="6">
        <v>0</v>
      </c>
      <c r="F908" s="3"/>
      <c r="G908" s="3"/>
      <c r="H908" s="6">
        <v>4.97</v>
      </c>
      <c r="I908" s="3" t="s">
        <v>58</v>
      </c>
      <c r="J908" s="3" t="s">
        <v>59</v>
      </c>
      <c r="K908" s="1" t="str">
        <f t="shared" si="14"/>
        <v>130245.IB</v>
      </c>
      <c r="L908" s="1" t="str">
        <f>[1]!b_info_name(K908)</f>
        <v>13国开45</v>
      </c>
      <c r="M908" t="str">
        <f>[1]!b_info_carrydate(K908)</f>
        <v>2013-10-24</v>
      </c>
      <c r="N908" t="str">
        <f>[1]!b_info_maturitydate(K908)</f>
        <v>2018-10-24</v>
      </c>
      <c r="O908" s="7">
        <f>[1]!b_issue_issueprice(K908)</f>
        <v>100</v>
      </c>
      <c r="P908" s="7">
        <f>[1]!b_info_couponrate(K908)</f>
        <v>4.97</v>
      </c>
      <c r="Q908" t="str">
        <f>[1]!b_info_coupon(K908)</f>
        <v>附息</v>
      </c>
      <c r="R908">
        <f>[1]!b_info_interestfrequency(K908)</f>
        <v>1</v>
      </c>
      <c r="S908" t="str">
        <f>[1]!b_info_windl2type(K908)</f>
        <v>政策银行债</v>
      </c>
      <c r="T908" s="9">
        <f ca="1">[1]!b_pq_volume(K908,parameter!C$2-10,parameter!C$2,100000000)</f>
        <v>0</v>
      </c>
      <c r="U908" s="7">
        <f ca="1">IF(K908&lt;&gt;"",[1]!b_anal_yield_cnbd(K908,parameter!C$2,1),"")</f>
        <v>0</v>
      </c>
      <c r="V908" t="str">
        <f>[1]!b_info_interesttype(A908)</f>
        <v>固定利率</v>
      </c>
      <c r="W908" t="str">
        <f>[1]!b_info_embeddedopt(A908)</f>
        <v>否</v>
      </c>
    </row>
    <row r="909" spans="1:23">
      <c r="A909" s="3" t="s">
        <v>1876</v>
      </c>
      <c r="B909" s="3" t="s">
        <v>1877</v>
      </c>
      <c r="C909" s="5">
        <v>42872</v>
      </c>
      <c r="D909" s="3"/>
      <c r="E909" s="6">
        <v>0</v>
      </c>
      <c r="F909" s="3" t="s">
        <v>76</v>
      </c>
      <c r="G909" s="3"/>
      <c r="H909" s="6">
        <v>4.85</v>
      </c>
      <c r="I909" s="3" t="s">
        <v>77</v>
      </c>
      <c r="J909" s="3" t="s">
        <v>59</v>
      </c>
      <c r="K909" s="1" t="str">
        <f t="shared" si="14"/>
        <v>1789133.IB</v>
      </c>
      <c r="L909" s="1" t="str">
        <f>[1]!b_info_name(K909)</f>
        <v>17开元1A</v>
      </c>
      <c r="M909" t="str">
        <f>[1]!b_info_carrydate(K909)</f>
        <v>2017-05-19</v>
      </c>
      <c r="N909" t="str">
        <f>[1]!b_info_maturitydate(K909)</f>
        <v>2017-12-31</v>
      </c>
      <c r="O909" s="7">
        <f>[1]!b_issue_issueprice(K909)</f>
        <v>100</v>
      </c>
      <c r="P909" s="7">
        <f>[1]!b_info_couponrate(K909)</f>
        <v>4.85</v>
      </c>
      <c r="Q909" t="str">
        <f>[1]!b_info_coupon(K909)</f>
        <v>附息</v>
      </c>
      <c r="R909">
        <f>[1]!b_info_interestfrequency(K909)</f>
        <v>4</v>
      </c>
      <c r="S909" t="str">
        <f>[1]!b_info_windl2type(K909)</f>
        <v>银保监会主管ABS</v>
      </c>
      <c r="T909" s="9">
        <f ca="1">[1]!b_pq_volume(K909,parameter!C$2-10,parameter!C$2,100000000)</f>
        <v>0</v>
      </c>
      <c r="U909" s="7">
        <f ca="1">IF(K909&lt;&gt;"",[1]!b_anal_yield_cnbd(K909,parameter!C$2,1),"")</f>
        <v>0</v>
      </c>
      <c r="V909" t="str">
        <f>[1]!b_info_interesttype(A909)</f>
        <v>固定利率</v>
      </c>
      <c r="W909" t="str">
        <f>[1]!b_info_embeddedopt(A909)</f>
        <v>否</v>
      </c>
    </row>
    <row r="910" spans="1:23">
      <c r="A910" s="3" t="s">
        <v>1878</v>
      </c>
      <c r="B910" s="3" t="s">
        <v>1879</v>
      </c>
      <c r="C910" s="5">
        <v>39994</v>
      </c>
      <c r="D910" s="3" t="s">
        <v>1880</v>
      </c>
      <c r="E910" s="6">
        <v>200</v>
      </c>
      <c r="F910" s="3"/>
      <c r="G910" s="3"/>
      <c r="H910" s="6">
        <v>4.6</v>
      </c>
      <c r="I910" s="3" t="s">
        <v>58</v>
      </c>
      <c r="J910" s="3" t="s">
        <v>59</v>
      </c>
      <c r="K910" s="1" t="str">
        <f t="shared" si="14"/>
        <v>090206.IB</v>
      </c>
      <c r="L910" s="1" t="str">
        <f>[1]!b_info_name(K910)</f>
        <v>09国开06</v>
      </c>
      <c r="M910" t="str">
        <f>[1]!b_info_carrydate(K910)</f>
        <v>2009-07-08</v>
      </c>
      <c r="N910" t="str">
        <f>[1]!b_info_maturitydate(K910)</f>
        <v>2029-07-08</v>
      </c>
      <c r="O910" s="7">
        <f>[1]!b_issue_issueprice(K910)</f>
        <v>100</v>
      </c>
      <c r="P910" s="7">
        <f>[1]!b_info_couponrate(K910)</f>
        <v>4.6</v>
      </c>
      <c r="Q910" t="str">
        <f>[1]!b_info_coupon(K910)</f>
        <v>附息</v>
      </c>
      <c r="R910">
        <f>[1]!b_info_interestfrequency(K910)</f>
        <v>2</v>
      </c>
      <c r="S910" t="str">
        <f>[1]!b_info_windl2type(K910)</f>
        <v>政策银行债</v>
      </c>
      <c r="T910" s="9">
        <f ca="1">[1]!b_pq_volume(K910,parameter!C$2-10,parameter!C$2,100000000)</f>
        <v>0</v>
      </c>
      <c r="U910" s="7">
        <f ca="1">IF(K910&lt;&gt;"",[1]!b_anal_yield_cnbd(K910,parameter!C$2,1),"")</f>
        <v>2.7202</v>
      </c>
      <c r="V910" t="str">
        <f>[1]!b_info_interesttype(A910)</f>
        <v>固定利率</v>
      </c>
      <c r="W910" t="str">
        <f>[1]!b_info_embeddedopt(A910)</f>
        <v>否</v>
      </c>
    </row>
    <row r="911" spans="1:23">
      <c r="A911" s="3" t="s">
        <v>1881</v>
      </c>
      <c r="B911" s="3" t="s">
        <v>407</v>
      </c>
      <c r="C911" s="5">
        <v>43874</v>
      </c>
      <c r="D911" s="3"/>
      <c r="E911" s="6">
        <v>0</v>
      </c>
      <c r="F911" s="3"/>
      <c r="G911" s="3"/>
      <c r="H911" s="6">
        <v>2</v>
      </c>
      <c r="I911" s="3" t="s">
        <v>62</v>
      </c>
      <c r="J911" s="3" t="s">
        <v>59</v>
      </c>
      <c r="K911" s="1" t="str">
        <f t="shared" si="14"/>
        <v>CDBHC20002.CMU</v>
      </c>
      <c r="L911" s="1" t="str">
        <f>[1]!b_info_name(K911)</f>
        <v>开发银行 2% C2021</v>
      </c>
      <c r="M911" t="str">
        <f>[1]!b_info_carrydate(K911)</f>
        <v>2020-02-13</v>
      </c>
      <c r="N911" t="str">
        <f>[1]!b_info_maturitydate(K911)</f>
        <v>2021-02-10</v>
      </c>
      <c r="O911" s="7">
        <f>[1]!b_issue_issueprice(K911)</f>
        <v>100</v>
      </c>
      <c r="P911" s="7">
        <f>[1]!b_info_couponrate(K911)</f>
        <v>2</v>
      </c>
      <c r="Q911" t="str">
        <f>[1]!b_info_coupon(K911)</f>
        <v>到期一次还本付息</v>
      </c>
      <c r="R911">
        <f>[1]!b_info_interestfrequency(K911)</f>
        <v>0</v>
      </c>
      <c r="S911">
        <f>[1]!b_info_windl2type(K911)</f>
        <v>0</v>
      </c>
      <c r="T911" s="9">
        <f ca="1">[1]!b_pq_volume(K911,parameter!C$2-10,parameter!C$2,100000000)</f>
        <v>0</v>
      </c>
      <c r="U911" s="7">
        <f ca="1">IF(K911&lt;&gt;"",[1]!b_anal_yield_cnbd(K911,parameter!C$2,1),"")</f>
        <v>0</v>
      </c>
      <c r="V911" t="str">
        <f>[1]!b_info_interesttype(A911)</f>
        <v>固定利率</v>
      </c>
      <c r="W911" t="str">
        <f>[1]!b_info_embeddedopt(A911)</f>
        <v>否</v>
      </c>
    </row>
    <row r="912" spans="1:23">
      <c r="A912" s="3" t="s">
        <v>1882</v>
      </c>
      <c r="B912" s="3" t="s">
        <v>1883</v>
      </c>
      <c r="C912" s="5">
        <v>43845</v>
      </c>
      <c r="D912" s="3" t="s">
        <v>1884</v>
      </c>
      <c r="E912" s="6">
        <v>40</v>
      </c>
      <c r="F912" s="3"/>
      <c r="G912" s="3"/>
      <c r="H912" s="6">
        <v>3.46</v>
      </c>
      <c r="I912" s="3" t="s">
        <v>58</v>
      </c>
      <c r="J912" s="3" t="s">
        <v>59</v>
      </c>
      <c r="K912" s="1" t="str">
        <f t="shared" si="14"/>
        <v>108606.SZ</v>
      </c>
      <c r="L912" s="1" t="str">
        <f>[1]!b_info_name(K912)</f>
        <v>国开2001</v>
      </c>
      <c r="M912" t="str">
        <f>[1]!b_info_carrydate(K912)</f>
        <v>2020-01-17</v>
      </c>
      <c r="N912" t="str">
        <f>[1]!b_info_maturitydate(K912)</f>
        <v>2027-01-17</v>
      </c>
      <c r="O912" s="7">
        <f>[1]!b_issue_issueprice(K912)</f>
        <v>100</v>
      </c>
      <c r="P912" s="7">
        <f>[1]!b_info_couponrate(K912)</f>
        <v>3.46</v>
      </c>
      <c r="Q912" t="str">
        <f>[1]!b_info_coupon(K912)</f>
        <v>附息</v>
      </c>
      <c r="R912">
        <f>[1]!b_info_interestfrequency(K912)</f>
        <v>1</v>
      </c>
      <c r="S912" t="str">
        <f>[1]!b_info_windl2type(K912)</f>
        <v>政策银行债</v>
      </c>
      <c r="T912" s="9">
        <f ca="1">[1]!b_pq_volume(K912,parameter!C$2-10,parameter!C$2,100000000)</f>
        <v>0.0573</v>
      </c>
      <c r="U912" s="7">
        <f ca="1">IF(K912&lt;&gt;"",[1]!b_anal_yield_cnbd(K912,parameter!C$2,1),"")</f>
        <v>2.6408</v>
      </c>
      <c r="V912" t="str">
        <f>[1]!b_info_interesttype(A912)</f>
        <v>固定利率</v>
      </c>
      <c r="W912" t="str">
        <f>[1]!b_info_embeddedopt(A912)</f>
        <v>否</v>
      </c>
    </row>
    <row r="913" spans="1:23">
      <c r="A913" s="3" t="s">
        <v>1885</v>
      </c>
      <c r="B913" s="3" t="s">
        <v>1886</v>
      </c>
      <c r="C913" s="5">
        <v>38826</v>
      </c>
      <c r="D913" s="3"/>
      <c r="E913" s="6">
        <v>0</v>
      </c>
      <c r="F913" s="3"/>
      <c r="G913" s="3"/>
      <c r="H913" s="6">
        <v>2.1165</v>
      </c>
      <c r="I913" s="3" t="s">
        <v>58</v>
      </c>
      <c r="J913" s="3" t="s">
        <v>59</v>
      </c>
      <c r="K913" s="1" t="str">
        <f t="shared" si="14"/>
        <v>060204.IB</v>
      </c>
      <c r="L913" s="1" t="str">
        <f>[1]!b_info_name(K913)</f>
        <v>06国开04</v>
      </c>
      <c r="M913" t="str">
        <f>[1]!b_info_carrydate(K913)</f>
        <v>2006-04-25</v>
      </c>
      <c r="N913" t="str">
        <f>[1]!b_info_maturitydate(K913)</f>
        <v>2006-10-25</v>
      </c>
      <c r="O913" s="7">
        <f>[1]!b_issue_issueprice(K913)</f>
        <v>98.95</v>
      </c>
      <c r="P913" s="7">
        <f>[1]!b_info_couponrate(K913)</f>
        <v>2.1165</v>
      </c>
      <c r="Q913" t="str">
        <f>[1]!b_info_coupon(K913)</f>
        <v>贴现</v>
      </c>
      <c r="R913">
        <f>[1]!b_info_interestfrequency(K913)</f>
        <v>0</v>
      </c>
      <c r="S913" t="str">
        <f>[1]!b_info_windl2type(K913)</f>
        <v>政策银行债</v>
      </c>
      <c r="T913" s="9">
        <f ca="1">[1]!b_pq_volume(K913,parameter!C$2-10,parameter!C$2,100000000)</f>
        <v>0</v>
      </c>
      <c r="U913" s="7">
        <f ca="1">IF(K913&lt;&gt;"",[1]!b_anal_yield_cnbd(K913,parameter!C$2,1),"")</f>
        <v>0</v>
      </c>
      <c r="V913" t="str">
        <f>[1]!b_info_interesttype(A913)</f>
        <v>固定利率</v>
      </c>
      <c r="W913" t="str">
        <f>[1]!b_info_embeddedopt(A913)</f>
        <v>否</v>
      </c>
    </row>
    <row r="914" spans="1:23">
      <c r="A914" s="3" t="s">
        <v>1887</v>
      </c>
      <c r="B914" s="3" t="s">
        <v>1888</v>
      </c>
      <c r="C914" s="5">
        <v>39274</v>
      </c>
      <c r="D914" s="3"/>
      <c r="E914" s="6">
        <v>0</v>
      </c>
      <c r="F914" s="3"/>
      <c r="G914" s="3"/>
      <c r="H914" s="6">
        <v>2.39</v>
      </c>
      <c r="I914" s="3" t="s">
        <v>58</v>
      </c>
      <c r="J914" s="3" t="s">
        <v>59</v>
      </c>
      <c r="K914" s="1" t="str">
        <f t="shared" si="14"/>
        <v>070214.IB</v>
      </c>
      <c r="L914" s="1" t="str">
        <f>[1]!b_info_name(K914)</f>
        <v>07国开14</v>
      </c>
      <c r="M914" t="str">
        <f>[1]!b_info_carrydate(K914)</f>
        <v>2007-07-24</v>
      </c>
      <c r="N914" t="str">
        <f>[1]!b_info_maturitydate(K914)</f>
        <v>2017-07-24</v>
      </c>
      <c r="O914" s="7">
        <f>[1]!b_issue_issueprice(K914)</f>
        <v>100</v>
      </c>
      <c r="P914" s="7">
        <f>[1]!b_info_couponrate(K914)</f>
        <v>3.95</v>
      </c>
      <c r="Q914" t="str">
        <f>[1]!b_info_coupon(K914)</f>
        <v>附息</v>
      </c>
      <c r="R914">
        <f>[1]!b_info_interestfrequency(K914)</f>
        <v>1</v>
      </c>
      <c r="S914" t="str">
        <f>[1]!b_info_windl2type(K914)</f>
        <v>政策银行债</v>
      </c>
      <c r="T914" s="9">
        <f ca="1">[1]!b_pq_volume(K914,parameter!C$2-10,parameter!C$2,100000000)</f>
        <v>0</v>
      </c>
      <c r="U914" s="7">
        <f ca="1">IF(K914&lt;&gt;"",[1]!b_anal_yield_cnbd(K914,parameter!C$2,1),"")</f>
        <v>0</v>
      </c>
      <c r="V914" t="str">
        <f>[1]!b_info_interesttype(A914)</f>
        <v>浮动利率</v>
      </c>
      <c r="W914" t="str">
        <f>[1]!b_info_embeddedopt(A914)</f>
        <v>否</v>
      </c>
    </row>
    <row r="915" spans="1:23">
      <c r="A915" s="3" t="s">
        <v>1889</v>
      </c>
      <c r="B915" s="3" t="s">
        <v>1890</v>
      </c>
      <c r="C915" s="5">
        <v>40927</v>
      </c>
      <c r="D915" s="3" t="s">
        <v>1891</v>
      </c>
      <c r="E915" s="6">
        <v>25</v>
      </c>
      <c r="F915" s="3"/>
      <c r="G915" s="3"/>
      <c r="H915" s="6">
        <v>4.2</v>
      </c>
      <c r="I915" s="3" t="s">
        <v>62</v>
      </c>
      <c r="J915" s="3" t="s">
        <v>59</v>
      </c>
      <c r="K915" s="1" t="str">
        <f t="shared" si="14"/>
        <v>85904.HK</v>
      </c>
      <c r="L915" s="1" t="str">
        <f>[1]!b_info_name(K915)</f>
        <v>国家开发银行 4.2% B20270119</v>
      </c>
      <c r="M915" t="str">
        <f>[1]!b_info_carrydate(K915)</f>
        <v>2012-01-19</v>
      </c>
      <c r="N915" t="str">
        <f>[1]!b_info_maturitydate(K915)</f>
        <v>2027-01-19</v>
      </c>
      <c r="O915" s="7">
        <f>[1]!b_issue_issueprice(K915)</f>
        <v>100</v>
      </c>
      <c r="P915" s="7">
        <f>[1]!b_info_couponrate(K915)</f>
        <v>4.2</v>
      </c>
      <c r="Q915" t="str">
        <f>[1]!b_info_coupon(K915)</f>
        <v>附息</v>
      </c>
      <c r="R915">
        <f>[1]!b_info_interestfrequency(K915)</f>
        <v>2</v>
      </c>
      <c r="S915">
        <f>[1]!b_info_windl2type(K915)</f>
        <v>0</v>
      </c>
      <c r="T915" s="9">
        <f ca="1">[1]!b_pq_volume(K915,parameter!C$2-10,parameter!C$2,100000000)</f>
        <v>0</v>
      </c>
      <c r="U915" s="7">
        <f ca="1">IF(K915&lt;&gt;"",[1]!b_anal_yield_cnbd(K915,parameter!C$2,1),"")</f>
        <v>2.8413</v>
      </c>
      <c r="V915" t="str">
        <f>[1]!b_info_interesttype(A915)</f>
        <v>固定利率</v>
      </c>
      <c r="W915" t="str">
        <f>[1]!b_info_embeddedopt(A915)</f>
        <v>否</v>
      </c>
    </row>
    <row r="916" spans="1:23">
      <c r="A916" s="3" t="s">
        <v>1892</v>
      </c>
      <c r="B916" s="3" t="s">
        <v>1893</v>
      </c>
      <c r="C916" s="5">
        <v>40051</v>
      </c>
      <c r="D916" s="3"/>
      <c r="E916" s="6">
        <v>0</v>
      </c>
      <c r="F916" s="3"/>
      <c r="G916" s="3"/>
      <c r="H916" s="6">
        <v>2.29</v>
      </c>
      <c r="I916" s="3" t="s">
        <v>58</v>
      </c>
      <c r="J916" s="3" t="s">
        <v>59</v>
      </c>
      <c r="K916" s="1" t="str">
        <f t="shared" si="14"/>
        <v>090210.IB</v>
      </c>
      <c r="L916" s="1" t="str">
        <f>[1]!b_info_name(K916)</f>
        <v>09国开10</v>
      </c>
      <c r="M916" t="str">
        <f>[1]!b_info_carrydate(K916)</f>
        <v>2009-09-01</v>
      </c>
      <c r="N916" t="str">
        <f>[1]!b_info_maturitydate(K916)</f>
        <v>2016-09-01</v>
      </c>
      <c r="O916" s="7">
        <f>[1]!b_issue_issueprice(K916)</f>
        <v>100</v>
      </c>
      <c r="P916" s="7">
        <f>[1]!b_info_couponrate(K916)</f>
        <v>2.79</v>
      </c>
      <c r="Q916" t="str">
        <f>[1]!b_info_coupon(K916)</f>
        <v>附息</v>
      </c>
      <c r="R916">
        <f>[1]!b_info_interestfrequency(K916)</f>
        <v>1</v>
      </c>
      <c r="S916" t="str">
        <f>[1]!b_info_windl2type(K916)</f>
        <v>政策银行债</v>
      </c>
      <c r="T916" s="9">
        <f ca="1">[1]!b_pq_volume(K916,parameter!C$2-10,parameter!C$2,100000000)</f>
        <v>0</v>
      </c>
      <c r="U916" s="7">
        <f ca="1">IF(K916&lt;&gt;"",[1]!b_anal_yield_cnbd(K916,parameter!C$2,1),"")</f>
        <v>0</v>
      </c>
      <c r="V916" t="str">
        <f>[1]!b_info_interesttype(A916)</f>
        <v>浮动利率</v>
      </c>
      <c r="W916" t="str">
        <f>[1]!b_info_embeddedopt(A916)</f>
        <v>否</v>
      </c>
    </row>
    <row r="917" spans="1:23">
      <c r="A917" s="3" t="s">
        <v>1894</v>
      </c>
      <c r="B917" s="3" t="s">
        <v>1895</v>
      </c>
      <c r="C917" s="5">
        <v>44637</v>
      </c>
      <c r="D917" s="3"/>
      <c r="E917" s="6">
        <v>0</v>
      </c>
      <c r="F917" s="3"/>
      <c r="G917" s="3"/>
      <c r="H917" s="6">
        <v>1.6733</v>
      </c>
      <c r="I917" s="3" t="s">
        <v>58</v>
      </c>
      <c r="J917" s="3" t="s">
        <v>59</v>
      </c>
      <c r="K917" s="1" t="str">
        <f t="shared" si="14"/>
        <v>227702.IB</v>
      </c>
      <c r="L917" s="1" t="str">
        <f>[1]!b_info_name(K917)</f>
        <v>22贴现国开02</v>
      </c>
      <c r="M917" t="str">
        <f>[1]!b_info_carrydate(K917)</f>
        <v>2022-03-21</v>
      </c>
      <c r="N917" t="str">
        <f>[1]!b_info_maturitydate(K917)</f>
        <v>2022-06-21</v>
      </c>
      <c r="O917" s="7">
        <f>[1]!b_issue_issueprice(K917)</f>
        <v>99.58</v>
      </c>
      <c r="P917" s="7">
        <f>[1]!b_info_couponrate(K917)</f>
        <v>1.6733</v>
      </c>
      <c r="Q917" t="str">
        <f>[1]!b_info_coupon(K917)</f>
        <v>贴现</v>
      </c>
      <c r="R917">
        <f>[1]!b_info_interestfrequency(K917)</f>
        <v>0</v>
      </c>
      <c r="S917" t="str">
        <f>[1]!b_info_windl2type(K917)</f>
        <v>政策银行债</v>
      </c>
      <c r="T917" s="9">
        <f ca="1">[1]!b_pq_volume(K917,parameter!C$2-10,parameter!C$2,100000000)</f>
        <v>0</v>
      </c>
      <c r="U917" s="7">
        <f ca="1">IF(K917&lt;&gt;"",[1]!b_anal_yield_cnbd(K917,parameter!C$2,1),"")</f>
        <v>0</v>
      </c>
      <c r="V917" t="str">
        <f>[1]!b_info_interesttype(A917)</f>
        <v>固定利率</v>
      </c>
      <c r="W917" t="str">
        <f>[1]!b_info_embeddedopt(A917)</f>
        <v>否</v>
      </c>
    </row>
    <row r="918" spans="1:23">
      <c r="A918" s="3" t="s">
        <v>1896</v>
      </c>
      <c r="B918" s="3" t="s">
        <v>1897</v>
      </c>
      <c r="C918" s="5">
        <v>41016</v>
      </c>
      <c r="D918" s="3"/>
      <c r="E918" s="6">
        <v>0</v>
      </c>
      <c r="F918" s="3"/>
      <c r="G918" s="3"/>
      <c r="H918" s="6">
        <v>4.32</v>
      </c>
      <c r="I918" s="3" t="s">
        <v>58</v>
      </c>
      <c r="J918" s="3" t="s">
        <v>59</v>
      </c>
      <c r="K918" s="1" t="str">
        <f t="shared" si="14"/>
        <v>120221.IB</v>
      </c>
      <c r="L918" s="1" t="str">
        <f>[1]!b_info_name(K918)</f>
        <v>12国开21</v>
      </c>
      <c r="M918" t="str">
        <f>[1]!b_info_carrydate(K918)</f>
        <v>2012-04-23</v>
      </c>
      <c r="N918" t="str">
        <f>[1]!b_info_maturitydate(K918)</f>
        <v>2019-04-23</v>
      </c>
      <c r="O918" s="7">
        <f>[1]!b_issue_issueprice(K918)</f>
        <v>100</v>
      </c>
      <c r="P918" s="7">
        <f>[1]!b_info_couponrate(K918)</f>
        <v>4.32</v>
      </c>
      <c r="Q918" t="str">
        <f>[1]!b_info_coupon(K918)</f>
        <v>附息</v>
      </c>
      <c r="R918">
        <f>[1]!b_info_interestfrequency(K918)</f>
        <v>1</v>
      </c>
      <c r="S918" t="str">
        <f>[1]!b_info_windl2type(K918)</f>
        <v>政策银行债</v>
      </c>
      <c r="T918" s="9">
        <f ca="1">[1]!b_pq_volume(K918,parameter!C$2-10,parameter!C$2,100000000)</f>
        <v>0</v>
      </c>
      <c r="U918" s="7">
        <f ca="1">IF(K918&lt;&gt;"",[1]!b_anal_yield_cnbd(K918,parameter!C$2,1),"")</f>
        <v>0</v>
      </c>
      <c r="V918" t="str">
        <f>[1]!b_info_interesttype(A918)</f>
        <v>固定利率</v>
      </c>
      <c r="W918" t="str">
        <f>[1]!b_info_embeddedopt(A918)</f>
        <v>否</v>
      </c>
    </row>
    <row r="919" spans="1:23">
      <c r="A919" s="3" t="s">
        <v>1898</v>
      </c>
      <c r="B919" s="3" t="s">
        <v>1899</v>
      </c>
      <c r="C919" s="5">
        <v>38308</v>
      </c>
      <c r="D919" s="3"/>
      <c r="E919" s="6">
        <v>0</v>
      </c>
      <c r="F919" s="3"/>
      <c r="G919" s="3"/>
      <c r="H919" s="6">
        <v>3.895</v>
      </c>
      <c r="I919" s="3" t="s">
        <v>58</v>
      </c>
      <c r="J919" s="3" t="s">
        <v>59</v>
      </c>
      <c r="K919" s="1" t="str">
        <f t="shared" si="14"/>
        <v>040218.IB</v>
      </c>
      <c r="L919" s="1" t="str">
        <f>[1]!b_info_name(K919)</f>
        <v>04国开18</v>
      </c>
      <c r="M919" t="str">
        <f>[1]!b_info_carrydate(K919)</f>
        <v>2004-11-23</v>
      </c>
      <c r="N919" t="str">
        <f>[1]!b_info_maturitydate(K919)</f>
        <v>2006-11-23</v>
      </c>
      <c r="O919" s="7">
        <f>[1]!b_issue_issueprice(K919)</f>
        <v>100</v>
      </c>
      <c r="P919" s="7">
        <f>[1]!b_info_couponrate(K919)</f>
        <v>3.895</v>
      </c>
      <c r="Q919" t="str">
        <f>[1]!b_info_coupon(K919)</f>
        <v>附息</v>
      </c>
      <c r="R919">
        <f>[1]!b_info_interestfrequency(K919)</f>
        <v>1</v>
      </c>
      <c r="S919" t="str">
        <f>[1]!b_info_windl2type(K919)</f>
        <v>政策银行债</v>
      </c>
      <c r="T919" s="9">
        <f ca="1">[1]!b_pq_volume(K919,parameter!C$2-10,parameter!C$2,100000000)</f>
        <v>0</v>
      </c>
      <c r="U919" s="7">
        <f ca="1">IF(K919&lt;&gt;"",[1]!b_anal_yield_cnbd(K919,parameter!C$2,1),"")</f>
        <v>0</v>
      </c>
      <c r="V919" t="str">
        <f>[1]!b_info_interesttype(A919)</f>
        <v>固定利率</v>
      </c>
      <c r="W919" t="str">
        <f>[1]!b_info_embeddedopt(A919)</f>
        <v>否</v>
      </c>
    </row>
    <row r="920" spans="1:23">
      <c r="A920" s="3" t="s">
        <v>1900</v>
      </c>
      <c r="B920" s="3" t="s">
        <v>1901</v>
      </c>
      <c r="C920" s="5">
        <v>37739</v>
      </c>
      <c r="D920" s="3"/>
      <c r="E920" s="6">
        <v>0</v>
      </c>
      <c r="F920" s="3"/>
      <c r="G920" s="3"/>
      <c r="H920" s="6">
        <v>3.97</v>
      </c>
      <c r="I920" s="3" t="s">
        <v>58</v>
      </c>
      <c r="J920" s="3" t="s">
        <v>59</v>
      </c>
      <c r="K920" s="1" t="str">
        <f t="shared" si="14"/>
        <v>030203.IB</v>
      </c>
      <c r="L920" s="1" t="str">
        <f>[1]!b_info_name(K920)</f>
        <v>03国开03</v>
      </c>
      <c r="M920" t="str">
        <f>[1]!b_info_carrydate(K920)</f>
        <v>2003-05-09</v>
      </c>
      <c r="N920" t="str">
        <f>[1]!b_info_maturitydate(K920)</f>
        <v>2013-05-09</v>
      </c>
      <c r="O920" s="7">
        <f>[1]!b_issue_issueprice(K920)</f>
        <v>100</v>
      </c>
      <c r="P920" s="7">
        <f>[1]!b_info_couponrate(K920)</f>
        <v>2.45</v>
      </c>
      <c r="Q920" t="str">
        <f>[1]!b_info_coupon(K920)</f>
        <v>附息</v>
      </c>
      <c r="R920">
        <f>[1]!b_info_interestfrequency(K920)</f>
        <v>1</v>
      </c>
      <c r="S920" t="str">
        <f>[1]!b_info_windl2type(K920)</f>
        <v>政策银行债</v>
      </c>
      <c r="T920" s="9">
        <f ca="1">[1]!b_pq_volume(K920,parameter!C$2-10,parameter!C$2,100000000)</f>
        <v>0</v>
      </c>
      <c r="U920" s="7">
        <f ca="1">IF(K920&lt;&gt;"",[1]!b_anal_yield_cnbd(K920,parameter!C$2,1),"")</f>
        <v>0</v>
      </c>
      <c r="V920" t="str">
        <f>[1]!b_info_interesttype(A920)</f>
        <v>浮动利率</v>
      </c>
      <c r="W920" t="str">
        <f>[1]!b_info_embeddedopt(A920)</f>
        <v>否</v>
      </c>
    </row>
    <row r="921" spans="1:23">
      <c r="A921" s="3" t="s">
        <v>1902</v>
      </c>
      <c r="B921" s="3" t="s">
        <v>1903</v>
      </c>
      <c r="C921" s="5">
        <v>43256</v>
      </c>
      <c r="D921" s="3"/>
      <c r="E921" s="6">
        <v>0</v>
      </c>
      <c r="F921" s="3" t="s">
        <v>76</v>
      </c>
      <c r="G921" s="3"/>
      <c r="H921" s="6">
        <v>4.8</v>
      </c>
      <c r="I921" s="3" t="s">
        <v>77</v>
      </c>
      <c r="J921" s="3" t="s">
        <v>59</v>
      </c>
      <c r="K921" s="1" t="str">
        <f t="shared" si="14"/>
        <v>1889104.IB</v>
      </c>
      <c r="L921" s="1" t="str">
        <f>[1]!b_info_name(K921)</f>
        <v>18开元1A</v>
      </c>
      <c r="M921" t="str">
        <f>[1]!b_info_carrydate(K921)</f>
        <v>2018-06-08</v>
      </c>
      <c r="N921" t="str">
        <f>[1]!b_info_maturitydate(K921)</f>
        <v>2019-04-12</v>
      </c>
      <c r="O921" s="7">
        <f>[1]!b_issue_issueprice(K921)</f>
        <v>100</v>
      </c>
      <c r="P921" s="7">
        <f>[1]!b_info_couponrate(K921)</f>
        <v>4.8</v>
      </c>
      <c r="Q921" t="str">
        <f>[1]!b_info_coupon(K921)</f>
        <v>附息</v>
      </c>
      <c r="R921">
        <f>[1]!b_info_interestfrequency(K921)</f>
        <v>4</v>
      </c>
      <c r="S921" t="str">
        <f>[1]!b_info_windl2type(K921)</f>
        <v>银保监会主管ABS</v>
      </c>
      <c r="T921" s="9">
        <f ca="1">[1]!b_pq_volume(K921,parameter!C$2-10,parameter!C$2,100000000)</f>
        <v>0</v>
      </c>
      <c r="U921" s="7">
        <f ca="1">IF(K921&lt;&gt;"",[1]!b_anal_yield_cnbd(K921,parameter!C$2,1),"")</f>
        <v>0</v>
      </c>
      <c r="V921" t="str">
        <f>[1]!b_info_interesttype(A921)</f>
        <v>浮动利率</v>
      </c>
      <c r="W921" t="str">
        <f>[1]!b_info_embeddedopt(A921)</f>
        <v>否</v>
      </c>
    </row>
    <row r="922" spans="1:23">
      <c r="A922" s="3" t="s">
        <v>1904</v>
      </c>
      <c r="B922" s="3" t="s">
        <v>1905</v>
      </c>
      <c r="C922" s="5">
        <v>39945</v>
      </c>
      <c r="D922" s="3"/>
      <c r="E922" s="6">
        <v>0</v>
      </c>
      <c r="F922" s="3"/>
      <c r="G922" s="3"/>
      <c r="H922" s="6">
        <v>2.53</v>
      </c>
      <c r="I922" s="3" t="s">
        <v>58</v>
      </c>
      <c r="J922" s="3" t="s">
        <v>59</v>
      </c>
      <c r="K922" s="1" t="str">
        <f t="shared" si="14"/>
        <v>090204.IB</v>
      </c>
      <c r="L922" s="1" t="str">
        <f>[1]!b_info_name(K922)</f>
        <v>09国开04</v>
      </c>
      <c r="M922" t="str">
        <f>[1]!b_info_carrydate(K922)</f>
        <v>2009-05-19</v>
      </c>
      <c r="N922" t="str">
        <f>[1]!b_info_maturitydate(K922)</f>
        <v>2019-05-19</v>
      </c>
      <c r="O922" s="7">
        <f>[1]!b_issue_issueprice(K922)</f>
        <v>100</v>
      </c>
      <c r="P922" s="7">
        <f>[1]!b_info_couponrate(K922)</f>
        <v>2.8</v>
      </c>
      <c r="Q922" t="str">
        <f>[1]!b_info_coupon(K922)</f>
        <v>附息</v>
      </c>
      <c r="R922">
        <f>[1]!b_info_interestfrequency(K922)</f>
        <v>2</v>
      </c>
      <c r="S922" t="str">
        <f>[1]!b_info_windl2type(K922)</f>
        <v>政策银行债</v>
      </c>
      <c r="T922" s="9">
        <f ca="1">[1]!b_pq_volume(K922,parameter!C$2-10,parameter!C$2,100000000)</f>
        <v>0</v>
      </c>
      <c r="U922" s="7">
        <f ca="1">IF(K922&lt;&gt;"",[1]!b_anal_yield_cnbd(K922,parameter!C$2,1),"")</f>
        <v>0</v>
      </c>
      <c r="V922" t="str">
        <f>[1]!b_info_interesttype(A922)</f>
        <v>浮动利率</v>
      </c>
      <c r="W922" t="str">
        <f>[1]!b_info_embeddedopt(A922)</f>
        <v>否</v>
      </c>
    </row>
    <row r="923" spans="1:23">
      <c r="A923" s="3" t="s">
        <v>1906</v>
      </c>
      <c r="B923" s="3" t="s">
        <v>982</v>
      </c>
      <c r="C923" s="5">
        <v>44279</v>
      </c>
      <c r="D923" s="3"/>
      <c r="E923" s="6">
        <v>0</v>
      </c>
      <c r="F923" s="3"/>
      <c r="G923" s="3"/>
      <c r="H923" s="6">
        <v>2.8</v>
      </c>
      <c r="I923" s="3" t="s">
        <v>62</v>
      </c>
      <c r="J923" s="3" t="s">
        <v>59</v>
      </c>
      <c r="K923" s="1" t="str">
        <f t="shared" si="14"/>
        <v>CDBHC21009.CMU</v>
      </c>
      <c r="L923" s="1" t="str">
        <f>[1]!b_info_name(K923)</f>
        <v>开发银行 2.8% C2022</v>
      </c>
      <c r="M923" t="str">
        <f>[1]!b_info_carrydate(K923)</f>
        <v>2021-03-24</v>
      </c>
      <c r="N923" t="str">
        <f>[1]!b_info_maturitydate(K923)</f>
        <v>2022-03-24</v>
      </c>
      <c r="O923" s="7">
        <f>[1]!b_issue_issueprice(K923)</f>
        <v>100</v>
      </c>
      <c r="P923" s="7">
        <f>[1]!b_info_couponrate(K923)</f>
        <v>2.8</v>
      </c>
      <c r="Q923" t="str">
        <f>[1]!b_info_coupon(K923)</f>
        <v>到期一次还本付息</v>
      </c>
      <c r="R923">
        <f>[1]!b_info_interestfrequency(K923)</f>
        <v>0</v>
      </c>
      <c r="S923">
        <f>[1]!b_info_windl2type(K923)</f>
        <v>0</v>
      </c>
      <c r="T923" s="9">
        <f ca="1">[1]!b_pq_volume(K923,parameter!C$2-10,parameter!C$2,100000000)</f>
        <v>0</v>
      </c>
      <c r="U923" s="7">
        <f ca="1">IF(K923&lt;&gt;"",[1]!b_anal_yield_cnbd(K923,parameter!C$2,1),"")</f>
        <v>0</v>
      </c>
      <c r="V923" t="str">
        <f>[1]!b_info_interesttype(A923)</f>
        <v>固定利率</v>
      </c>
      <c r="W923" t="str">
        <f>[1]!b_info_embeddedopt(A923)</f>
        <v>否</v>
      </c>
    </row>
    <row r="924" spans="1:23">
      <c r="A924" s="3" t="s">
        <v>1907</v>
      </c>
      <c r="B924" s="3" t="s">
        <v>1908</v>
      </c>
      <c r="C924" s="5">
        <v>37818</v>
      </c>
      <c r="D924" s="3"/>
      <c r="E924" s="6">
        <v>0</v>
      </c>
      <c r="F924" s="3"/>
      <c r="G924" s="3"/>
      <c r="H924" s="6">
        <v>2.3865</v>
      </c>
      <c r="I924" s="3" t="s">
        <v>58</v>
      </c>
      <c r="J924" s="3" t="s">
        <v>59</v>
      </c>
      <c r="K924" s="1" t="str">
        <f t="shared" si="14"/>
        <v>030211.IB</v>
      </c>
      <c r="L924" s="1" t="str">
        <f>[1]!b_info_name(K924)</f>
        <v>03国开11</v>
      </c>
      <c r="M924" t="str">
        <f>[1]!b_info_carrydate(K924)</f>
        <v>2003-07-18</v>
      </c>
      <c r="N924" t="str">
        <f>[1]!b_info_maturitydate(K924)</f>
        <v>2004-04-18</v>
      </c>
      <c r="O924" s="7">
        <f>[1]!b_issue_issueprice(K924)</f>
        <v>98.24</v>
      </c>
      <c r="P924" s="7">
        <f>[1]!b_info_couponrate(K924)</f>
        <v>2.3865</v>
      </c>
      <c r="Q924" t="str">
        <f>[1]!b_info_coupon(K924)</f>
        <v>贴现</v>
      </c>
      <c r="R924">
        <f>[1]!b_info_interestfrequency(K924)</f>
        <v>0</v>
      </c>
      <c r="S924" t="str">
        <f>[1]!b_info_windl2type(K924)</f>
        <v>政策银行债</v>
      </c>
      <c r="T924" s="9">
        <f ca="1">[1]!b_pq_volume(K924,parameter!C$2-10,parameter!C$2,100000000)</f>
        <v>0</v>
      </c>
      <c r="U924" s="7">
        <f ca="1">IF(K924&lt;&gt;"",[1]!b_anal_yield_cnbd(K924,parameter!C$2,1),"")</f>
        <v>0</v>
      </c>
      <c r="V924" t="str">
        <f>[1]!b_info_interesttype(A924)</f>
        <v>固定利率</v>
      </c>
      <c r="W924" t="str">
        <f>[1]!b_info_embeddedopt(A924)</f>
        <v>否</v>
      </c>
    </row>
    <row r="925" spans="1:23">
      <c r="A925" s="3" t="s">
        <v>1909</v>
      </c>
      <c r="B925" s="3" t="s">
        <v>1910</v>
      </c>
      <c r="C925" s="5">
        <v>42292</v>
      </c>
      <c r="D925" s="3"/>
      <c r="E925" s="6">
        <v>0</v>
      </c>
      <c r="F925" s="3" t="s">
        <v>76</v>
      </c>
      <c r="G925" s="3"/>
      <c r="H925" s="6">
        <v>5</v>
      </c>
      <c r="I925" s="3" t="s">
        <v>77</v>
      </c>
      <c r="J925" s="3" t="s">
        <v>59</v>
      </c>
      <c r="K925" s="1" t="str">
        <f t="shared" si="14"/>
        <v>1589243.IB</v>
      </c>
      <c r="L925" s="1" t="str">
        <f>[1]!b_info_name(K925)</f>
        <v>15开元7B</v>
      </c>
      <c r="M925" t="str">
        <f>[1]!b_info_carrydate(K925)</f>
        <v>2015-12-01</v>
      </c>
      <c r="N925" t="str">
        <f>[1]!b_info_maturitydate(K925)</f>
        <v>2020-01-12</v>
      </c>
      <c r="O925" s="7">
        <f>[1]!b_issue_issueprice(K925)</f>
        <v>100</v>
      </c>
      <c r="P925" s="7">
        <f>[1]!b_info_couponrate(K925)</f>
        <v>5</v>
      </c>
      <c r="Q925" t="str">
        <f>[1]!b_info_coupon(K925)</f>
        <v>附息</v>
      </c>
      <c r="R925">
        <f>[1]!b_info_interestfrequency(K925)</f>
        <v>4</v>
      </c>
      <c r="S925" t="str">
        <f>[1]!b_info_windl2type(K925)</f>
        <v>银保监会主管ABS</v>
      </c>
      <c r="T925" s="9">
        <f ca="1">[1]!b_pq_volume(K925,parameter!C$2-10,parameter!C$2,100000000)</f>
        <v>0</v>
      </c>
      <c r="U925" s="7">
        <f ca="1">IF(K925&lt;&gt;"",[1]!b_anal_yield_cnbd(K925,parameter!C$2,1),"")</f>
        <v>0</v>
      </c>
      <c r="V925" t="str">
        <f>[1]!b_info_interesttype(A925)</f>
        <v>浮动利率</v>
      </c>
      <c r="W925" t="str">
        <f>[1]!b_info_embeddedopt(A925)</f>
        <v>否</v>
      </c>
    </row>
    <row r="926" spans="1:23">
      <c r="A926" s="3" t="s">
        <v>1911</v>
      </c>
      <c r="B926" s="3" t="s">
        <v>192</v>
      </c>
      <c r="C926" s="5">
        <v>40990</v>
      </c>
      <c r="D926" s="3"/>
      <c r="E926" s="6">
        <v>0</v>
      </c>
      <c r="F926" s="3"/>
      <c r="G926" s="3"/>
      <c r="H926" s="6">
        <v>2.9</v>
      </c>
      <c r="I926" s="3" t="s">
        <v>62</v>
      </c>
      <c r="J926" s="3" t="s">
        <v>59</v>
      </c>
      <c r="K926" s="1" t="str">
        <f t="shared" si="14"/>
        <v>CDBHC12024.CMU</v>
      </c>
      <c r="L926" s="1" t="str">
        <f>[1]!b_info_name(K926)</f>
        <v>国开行存款证2014</v>
      </c>
      <c r="M926" t="str">
        <f>[1]!b_info_carrydate(K926)</f>
        <v>2012-03-22</v>
      </c>
      <c r="N926" t="str">
        <f>[1]!b_info_maturitydate(K926)</f>
        <v>2014-09-22</v>
      </c>
      <c r="O926" s="7">
        <f>[1]!b_issue_issueprice(K926)</f>
        <v>100</v>
      </c>
      <c r="P926" s="7">
        <f>[1]!b_info_couponrate(K926)</f>
        <v>2.9</v>
      </c>
      <c r="Q926" t="str">
        <f>[1]!b_info_coupon(K926)</f>
        <v>附息</v>
      </c>
      <c r="R926">
        <f>[1]!b_info_interestfrequency(K926)</f>
        <v>2</v>
      </c>
      <c r="S926">
        <f>[1]!b_info_windl2type(K926)</f>
        <v>0</v>
      </c>
      <c r="T926" s="9">
        <f ca="1">[1]!b_pq_volume(K926,parameter!C$2-10,parameter!C$2,100000000)</f>
        <v>0</v>
      </c>
      <c r="U926" s="7">
        <f ca="1">IF(K926&lt;&gt;"",[1]!b_anal_yield_cnbd(K926,parameter!C$2,1),"")</f>
        <v>0</v>
      </c>
      <c r="V926" t="str">
        <f>[1]!b_info_interesttype(A926)</f>
        <v>固定利率</v>
      </c>
      <c r="W926" t="str">
        <f>[1]!b_info_embeddedopt(A926)</f>
        <v>否</v>
      </c>
    </row>
    <row r="927" spans="1:23">
      <c r="A927" s="3" t="s">
        <v>1912</v>
      </c>
      <c r="B927" s="3" t="s">
        <v>1913</v>
      </c>
      <c r="C927" s="5">
        <v>43055</v>
      </c>
      <c r="D927" s="3"/>
      <c r="E927" s="6">
        <v>0</v>
      </c>
      <c r="F927" s="3"/>
      <c r="G927" s="3"/>
      <c r="H927" s="6">
        <v>2.75</v>
      </c>
      <c r="I927" s="3" t="s">
        <v>62</v>
      </c>
      <c r="J927" s="3" t="s">
        <v>59</v>
      </c>
      <c r="K927" s="1" t="str">
        <f t="shared" si="14"/>
        <v>5021.HK</v>
      </c>
      <c r="L927" s="1" t="str">
        <f>[1]!b_info_name(K927)</f>
        <v>国家开发银行 2.75% N20221116</v>
      </c>
      <c r="M927" t="str">
        <f>[1]!b_info_carrydate(K927)</f>
        <v>2017-11-16</v>
      </c>
      <c r="N927" t="str">
        <f>[1]!b_info_maturitydate(K927)</f>
        <v>2022-11-16</v>
      </c>
      <c r="O927" s="7">
        <f>[1]!b_issue_issueprice(K927)</f>
        <v>99.777</v>
      </c>
      <c r="P927" s="7">
        <f>[1]!b_info_couponrate(K927)</f>
        <v>2.75</v>
      </c>
      <c r="Q927" t="str">
        <f>[1]!b_info_coupon(K927)</f>
        <v>附息</v>
      </c>
      <c r="R927">
        <f>[1]!b_info_interestfrequency(K927)</f>
        <v>2</v>
      </c>
      <c r="S927">
        <f>[1]!b_info_windl2type(K927)</f>
        <v>0</v>
      </c>
      <c r="T927" s="9">
        <f ca="1">[1]!b_pq_volume(K927,parameter!C$2-10,parameter!C$2,100000000)</f>
        <v>0</v>
      </c>
      <c r="U927" s="7">
        <f ca="1">IF(K927&lt;&gt;"",[1]!b_anal_yield_cnbd(K927,parameter!C$2,1),"")</f>
        <v>0</v>
      </c>
      <c r="V927" t="str">
        <f>[1]!b_info_interesttype(A927)</f>
        <v>固定利率</v>
      </c>
      <c r="W927" t="str">
        <f>[1]!b_info_embeddedopt(A927)</f>
        <v>否</v>
      </c>
    </row>
    <row r="928" spans="1:23">
      <c r="A928" s="3" t="s">
        <v>1914</v>
      </c>
      <c r="B928" s="3" t="s">
        <v>1915</v>
      </c>
      <c r="C928" s="5">
        <v>42255</v>
      </c>
      <c r="D928" s="3"/>
      <c r="E928" s="6">
        <v>0</v>
      </c>
      <c r="F928" s="3" t="s">
        <v>76</v>
      </c>
      <c r="G928" s="3"/>
      <c r="H928" s="6">
        <v>5.15</v>
      </c>
      <c r="I928" s="3" t="s">
        <v>77</v>
      </c>
      <c r="J928" s="3" t="s">
        <v>59</v>
      </c>
      <c r="K928" s="1" t="str">
        <f t="shared" si="14"/>
        <v>1589193.IB</v>
      </c>
      <c r="L928" s="1" t="str">
        <f>[1]!b_info_name(K928)</f>
        <v>15开元4B</v>
      </c>
      <c r="M928" t="str">
        <f>[1]!b_info_carrydate(K928)</f>
        <v>2015-09-10</v>
      </c>
      <c r="N928" t="str">
        <f>[1]!b_info_maturitydate(K928)</f>
        <v>2018-07-12</v>
      </c>
      <c r="O928" s="7">
        <f>[1]!b_issue_issueprice(K928)</f>
        <v>100</v>
      </c>
      <c r="P928" s="7">
        <f>[1]!b_info_couponrate(K928)</f>
        <v>5.4</v>
      </c>
      <c r="Q928" t="str">
        <f>[1]!b_info_coupon(K928)</f>
        <v>附息</v>
      </c>
      <c r="R928">
        <f>[1]!b_info_interestfrequency(K928)</f>
        <v>4</v>
      </c>
      <c r="S928" t="str">
        <f>[1]!b_info_windl2type(K928)</f>
        <v>银保监会主管ABS</v>
      </c>
      <c r="T928" s="9">
        <f ca="1">[1]!b_pq_volume(K928,parameter!C$2-10,parameter!C$2,100000000)</f>
        <v>0</v>
      </c>
      <c r="U928" s="7">
        <f ca="1">IF(K928&lt;&gt;"",[1]!b_anal_yield_cnbd(K928,parameter!C$2,1),"")</f>
        <v>0</v>
      </c>
      <c r="V928" t="str">
        <f>[1]!b_info_interesttype(A928)</f>
        <v>浮动利率</v>
      </c>
      <c r="W928" t="str">
        <f>[1]!b_info_embeddedopt(A928)</f>
        <v>否</v>
      </c>
    </row>
    <row r="929" spans="1:23">
      <c r="A929" s="3" t="s">
        <v>1916</v>
      </c>
      <c r="B929" s="3" t="s">
        <v>1917</v>
      </c>
      <c r="C929" s="5">
        <v>42311</v>
      </c>
      <c r="D929" s="3"/>
      <c r="E929" s="6">
        <v>0</v>
      </c>
      <c r="F929" s="3" t="s">
        <v>76</v>
      </c>
      <c r="G929" s="3"/>
      <c r="H929" s="6">
        <v>4.4</v>
      </c>
      <c r="I929" s="3" t="s">
        <v>77</v>
      </c>
      <c r="J929" s="3" t="s">
        <v>59</v>
      </c>
      <c r="K929" s="1" t="str">
        <f t="shared" si="14"/>
        <v>1589279.IB</v>
      </c>
      <c r="L929" s="1" t="str">
        <f>[1]!b_info_name(K929)</f>
        <v>15开元8优先</v>
      </c>
      <c r="M929" t="str">
        <f>[1]!b_info_carrydate(K929)</f>
        <v>2015-11-18</v>
      </c>
      <c r="N929" t="str">
        <f>[1]!b_info_maturitydate(K929)</f>
        <v>2018-09-18</v>
      </c>
      <c r="O929" s="7">
        <f>[1]!b_issue_issueprice(K929)</f>
        <v>100</v>
      </c>
      <c r="P929" s="7">
        <f>[1]!b_info_couponrate(K929)</f>
        <v>4.4</v>
      </c>
      <c r="Q929" t="str">
        <f>[1]!b_info_coupon(K929)</f>
        <v>附息</v>
      </c>
      <c r="R929">
        <f>[1]!b_info_interestfrequency(K929)</f>
        <v>4</v>
      </c>
      <c r="S929" t="str">
        <f>[1]!b_info_windl2type(K929)</f>
        <v>银保监会主管ABS</v>
      </c>
      <c r="T929" s="9">
        <f ca="1">[1]!b_pq_volume(K929,parameter!C$2-10,parameter!C$2,100000000)</f>
        <v>0</v>
      </c>
      <c r="U929" s="7">
        <f ca="1">IF(K929&lt;&gt;"",[1]!b_anal_yield_cnbd(K929,parameter!C$2,1),"")</f>
        <v>0</v>
      </c>
      <c r="V929" t="str">
        <f>[1]!b_info_interesttype(A929)</f>
        <v>浮动利率</v>
      </c>
      <c r="W929" t="str">
        <f>[1]!b_info_embeddedopt(A929)</f>
        <v>否</v>
      </c>
    </row>
    <row r="930" spans="1:23">
      <c r="A930" s="3" t="s">
        <v>1918</v>
      </c>
      <c r="B930" s="3" t="s">
        <v>1919</v>
      </c>
      <c r="C930" s="5">
        <v>39295</v>
      </c>
      <c r="D930" s="3"/>
      <c r="E930" s="6">
        <v>0</v>
      </c>
      <c r="F930" s="3"/>
      <c r="G930" s="3"/>
      <c r="H930" s="6">
        <v>4.13</v>
      </c>
      <c r="I930" s="3" t="s">
        <v>58</v>
      </c>
      <c r="J930" s="3" t="s">
        <v>59</v>
      </c>
      <c r="K930" s="1" t="str">
        <f t="shared" si="14"/>
        <v>070215.IB</v>
      </c>
      <c r="L930" s="1" t="str">
        <f>[1]!b_info_name(K930)</f>
        <v>07国开15</v>
      </c>
      <c r="M930" t="str">
        <f>[1]!b_info_carrydate(K930)</f>
        <v>2007-08-20</v>
      </c>
      <c r="N930" t="str">
        <f>[1]!b_info_maturitydate(K930)</f>
        <v>2017-08-20</v>
      </c>
      <c r="O930" s="7">
        <f>[1]!b_issue_issueprice(K930)</f>
        <v>100</v>
      </c>
      <c r="P930" s="7">
        <f>[1]!b_info_couponrate(K930)</f>
        <v>4.13</v>
      </c>
      <c r="Q930" t="str">
        <f>[1]!b_info_coupon(K930)</f>
        <v>附息</v>
      </c>
      <c r="R930">
        <f>[1]!b_info_interestfrequency(K930)</f>
        <v>1</v>
      </c>
      <c r="S930" t="str">
        <f>[1]!b_info_windl2type(K930)</f>
        <v>政策银行债</v>
      </c>
      <c r="T930" s="9">
        <f ca="1">[1]!b_pq_volume(K930,parameter!C$2-10,parameter!C$2,100000000)</f>
        <v>0</v>
      </c>
      <c r="U930" s="7">
        <f ca="1">IF(K930&lt;&gt;"",[1]!b_anal_yield_cnbd(K930,parameter!C$2,1),"")</f>
        <v>0</v>
      </c>
      <c r="V930" t="str">
        <f>[1]!b_info_interesttype(A930)</f>
        <v>固定利率</v>
      </c>
      <c r="W930" t="str">
        <f>[1]!b_info_embeddedopt(A930)</f>
        <v>是</v>
      </c>
    </row>
    <row r="931" spans="1:23">
      <c r="A931" s="3" t="s">
        <v>1920</v>
      </c>
      <c r="B931" s="3" t="s">
        <v>1921</v>
      </c>
      <c r="C931" s="5">
        <v>45019</v>
      </c>
      <c r="D931" s="3" t="s">
        <v>1922</v>
      </c>
      <c r="E931" s="6"/>
      <c r="F931" s="3"/>
      <c r="G931" s="3"/>
      <c r="H931" s="6">
        <v>2.75</v>
      </c>
      <c r="I931" s="3" t="s">
        <v>62</v>
      </c>
      <c r="J931" s="3" t="s">
        <v>59</v>
      </c>
      <c r="K931" s="1" t="str">
        <f t="shared" si="14"/>
        <v>CDBHFC23015.CMU</v>
      </c>
      <c r="L931" s="1" t="str">
        <f>[1]!b_info_name(K931)</f>
        <v>开发银行 2.75% C20240402</v>
      </c>
      <c r="M931" t="str">
        <f>[1]!b_info_carrydate(K931)</f>
        <v>2023-04-03</v>
      </c>
      <c r="N931" t="str">
        <f>[1]!b_info_maturitydate(K931)</f>
        <v>2024-04-02</v>
      </c>
      <c r="O931" s="7">
        <f>[1]!b_issue_issueprice(K931)</f>
        <v>100</v>
      </c>
      <c r="P931" s="7">
        <f>[1]!b_info_couponrate(K931)</f>
        <v>2.75</v>
      </c>
      <c r="Q931" t="str">
        <f>[1]!b_info_coupon(K931)</f>
        <v>附息</v>
      </c>
      <c r="R931">
        <f>[1]!b_info_interestfrequency(K931)</f>
        <v>1</v>
      </c>
      <c r="S931">
        <f>[1]!b_info_windl2type(K931)</f>
        <v>0</v>
      </c>
      <c r="T931" s="9">
        <f ca="1">[1]!b_pq_volume(K931,parameter!C$2-10,parameter!C$2,100000000)</f>
        <v>0</v>
      </c>
      <c r="U931" s="7">
        <f ca="1">IF(K931&lt;&gt;"",[1]!b_anal_yield_cnbd(K931,parameter!C$2,1),"")</f>
        <v>0</v>
      </c>
      <c r="V931" t="str">
        <f>[1]!b_info_interesttype(A931)</f>
        <v>固定利率</v>
      </c>
      <c r="W931" t="str">
        <f>[1]!b_info_embeddedopt(A931)</f>
        <v>否</v>
      </c>
    </row>
    <row r="932" spans="1:23">
      <c r="A932" s="3" t="s">
        <v>1923</v>
      </c>
      <c r="B932" s="3" t="s">
        <v>1924</v>
      </c>
      <c r="C932" s="5">
        <v>45127</v>
      </c>
      <c r="D932" s="3" t="s">
        <v>1925</v>
      </c>
      <c r="E932" s="6">
        <v>165</v>
      </c>
      <c r="F932" s="3"/>
      <c r="G932" s="3"/>
      <c r="H932" s="6">
        <v>3.03</v>
      </c>
      <c r="I932" s="3" t="s">
        <v>58</v>
      </c>
      <c r="J932" s="3" t="s">
        <v>59</v>
      </c>
      <c r="K932" s="1" t="str">
        <f t="shared" si="14"/>
        <v>09230220.IB</v>
      </c>
      <c r="L932" s="1" t="str">
        <f>[1]!b_info_name(K932)</f>
        <v>23国开清发20</v>
      </c>
      <c r="M932" t="str">
        <f>[1]!b_info_carrydate(K932)</f>
        <v>2023-07-24</v>
      </c>
      <c r="N932" t="str">
        <f>[1]!b_info_maturitydate(K932)</f>
        <v>2043-07-24</v>
      </c>
      <c r="O932" s="7">
        <f>[1]!b_issue_issueprice(K932)</f>
        <v>100</v>
      </c>
      <c r="P932" s="7">
        <f>[1]!b_info_couponrate(K932)</f>
        <v>3.03</v>
      </c>
      <c r="Q932" t="str">
        <f>[1]!b_info_coupon(K932)</f>
        <v>附息</v>
      </c>
      <c r="R932">
        <f>[1]!b_info_interestfrequency(K932)</f>
        <v>1</v>
      </c>
      <c r="S932" t="str">
        <f>[1]!b_info_windl2type(K932)</f>
        <v>政策银行债</v>
      </c>
      <c r="T932" s="9">
        <f ca="1">[1]!b_pq_volume(K932,parameter!C$2-10,parameter!C$2,100000000)</f>
        <v>8.0521</v>
      </c>
      <c r="U932" s="7">
        <f ca="1">IF(K932&lt;&gt;"",[1]!b_anal_yield_cnbd(K932,parameter!C$2,1),"")</f>
        <v>3.03</v>
      </c>
      <c r="V932" t="str">
        <f>[1]!b_info_interesttype(A932)</f>
        <v>固定利率</v>
      </c>
      <c r="W932" t="str">
        <f>[1]!b_info_embeddedopt(A932)</f>
        <v>否</v>
      </c>
    </row>
    <row r="933" spans="1:23">
      <c r="A933" s="3" t="s">
        <v>1926</v>
      </c>
      <c r="B933" s="3" t="s">
        <v>1927</v>
      </c>
      <c r="C933" s="5">
        <v>40465</v>
      </c>
      <c r="D933" s="3"/>
      <c r="E933" s="6">
        <v>0</v>
      </c>
      <c r="F933" s="3"/>
      <c r="G933" s="3"/>
      <c r="H933" s="6">
        <v>0</v>
      </c>
      <c r="I933" s="3" t="s">
        <v>62</v>
      </c>
      <c r="J933" s="3" t="s">
        <v>59</v>
      </c>
      <c r="K933" s="1" t="str">
        <f t="shared" si="14"/>
        <v>BCMKN10018.CMU</v>
      </c>
      <c r="L933" s="1" t="str">
        <f>[1]!b_info_name(K933)</f>
        <v>国开行票据2013</v>
      </c>
      <c r="M933" t="str">
        <f>[1]!b_info_carrydate(K933)</f>
        <v>2010-10-14</v>
      </c>
      <c r="N933" t="str">
        <f>[1]!b_info_maturitydate(K933)</f>
        <v>2013-10-14</v>
      </c>
      <c r="O933" s="7">
        <f>[1]!b_issue_issueprice(K933)</f>
        <v>100</v>
      </c>
      <c r="P933" s="7">
        <f>[1]!b_info_couponrate(K933)</f>
        <v>0</v>
      </c>
      <c r="Q933" t="str">
        <f>[1]!b_info_coupon(K933)</f>
        <v>附息</v>
      </c>
      <c r="R933">
        <f>[1]!b_info_interestfrequency(K933)</f>
        <v>4</v>
      </c>
      <c r="S933">
        <f>[1]!b_info_windl2type(K933)</f>
        <v>0</v>
      </c>
      <c r="T933" s="9">
        <f ca="1">[1]!b_pq_volume(K933,parameter!C$2-10,parameter!C$2,100000000)</f>
        <v>0</v>
      </c>
      <c r="U933" s="7">
        <f ca="1">IF(K933&lt;&gt;"",[1]!b_anal_yield_cnbd(K933,parameter!C$2,1),"")</f>
        <v>0</v>
      </c>
      <c r="V933" t="str">
        <f>[1]!b_info_interesttype(A933)</f>
        <v>浮动利率</v>
      </c>
      <c r="W933" t="str">
        <f>[1]!b_info_embeddedopt(A933)</f>
        <v>否</v>
      </c>
    </row>
    <row r="934" spans="1:23">
      <c r="A934" s="3" t="s">
        <v>1928</v>
      </c>
      <c r="B934" s="3" t="s">
        <v>1929</v>
      </c>
      <c r="C934" s="5">
        <v>40773</v>
      </c>
      <c r="D934" s="3"/>
      <c r="E934" s="6">
        <v>0</v>
      </c>
      <c r="F934" s="3"/>
      <c r="G934" s="3"/>
      <c r="H934" s="6">
        <v>4.73</v>
      </c>
      <c r="I934" s="3" t="s">
        <v>58</v>
      </c>
      <c r="J934" s="3" t="s">
        <v>59</v>
      </c>
      <c r="K934" s="1" t="str">
        <f t="shared" si="14"/>
        <v>110248.IB</v>
      </c>
      <c r="L934" s="1" t="str">
        <f>[1]!b_info_name(K934)</f>
        <v>11国开48</v>
      </c>
      <c r="M934" t="str">
        <f>[1]!b_info_carrydate(K934)</f>
        <v>2011-08-24</v>
      </c>
      <c r="N934" t="str">
        <f>[1]!b_info_maturitydate(K934)</f>
        <v>2021-08-24</v>
      </c>
      <c r="O934" s="7">
        <f>[1]!b_issue_issueprice(K934)</f>
        <v>100</v>
      </c>
      <c r="P934" s="7">
        <f>[1]!b_info_couponrate(K934)</f>
        <v>4.73</v>
      </c>
      <c r="Q934" t="str">
        <f>[1]!b_info_coupon(K934)</f>
        <v>附息</v>
      </c>
      <c r="R934">
        <f>[1]!b_info_interestfrequency(K934)</f>
        <v>1</v>
      </c>
      <c r="S934" t="str">
        <f>[1]!b_info_windl2type(K934)</f>
        <v>政策银行债</v>
      </c>
      <c r="T934" s="9">
        <f ca="1">[1]!b_pq_volume(K934,parameter!C$2-10,parameter!C$2,100000000)</f>
        <v>0</v>
      </c>
      <c r="U934" s="7">
        <f ca="1">IF(K934&lt;&gt;"",[1]!b_anal_yield_cnbd(K934,parameter!C$2,1),"")</f>
        <v>0</v>
      </c>
      <c r="V934" t="str">
        <f>[1]!b_info_interesttype(A934)</f>
        <v>固定利率</v>
      </c>
      <c r="W934" t="str">
        <f>[1]!b_info_embeddedopt(A934)</f>
        <v>否</v>
      </c>
    </row>
    <row r="935" spans="1:23">
      <c r="A935" s="3" t="s">
        <v>1930</v>
      </c>
      <c r="B935" s="3" t="s">
        <v>1931</v>
      </c>
      <c r="C935" s="5">
        <v>43851</v>
      </c>
      <c r="D935" s="3" t="s">
        <v>1932</v>
      </c>
      <c r="E935" s="6">
        <v>20</v>
      </c>
      <c r="F935" s="3"/>
      <c r="G935" s="3"/>
      <c r="H935" s="6">
        <v>3.39</v>
      </c>
      <c r="I935" s="3" t="s">
        <v>58</v>
      </c>
      <c r="J935" s="3" t="s">
        <v>59</v>
      </c>
      <c r="K935" s="1" t="str">
        <f t="shared" si="14"/>
        <v>018012.SH</v>
      </c>
      <c r="L935" s="1" t="str">
        <f>[1]!b_info_name(K935)</f>
        <v>国开2003</v>
      </c>
      <c r="M935" t="str">
        <f>[1]!b_info_carrydate(K935)</f>
        <v>2020-02-03</v>
      </c>
      <c r="N935" t="str">
        <f>[1]!b_info_maturitydate(K935)</f>
        <v>2027-02-03</v>
      </c>
      <c r="O935" s="7">
        <f>[1]!b_issue_issueprice(K935)</f>
        <v>100</v>
      </c>
      <c r="P935" s="7">
        <f>[1]!b_info_couponrate(K935)</f>
        <v>3.39</v>
      </c>
      <c r="Q935" t="str">
        <f>[1]!b_info_coupon(K935)</f>
        <v>附息</v>
      </c>
      <c r="R935">
        <f>[1]!b_info_interestfrequency(K935)</f>
        <v>1</v>
      </c>
      <c r="S935" t="str">
        <f>[1]!b_info_windl2type(K935)</f>
        <v>政策银行债</v>
      </c>
      <c r="T935" s="9">
        <f ca="1">[1]!b_pq_volume(K935,parameter!C$2-10,parameter!C$2,100000000)</f>
        <v>0.023</v>
      </c>
      <c r="U935" s="7">
        <f ca="1">IF(K935&lt;&gt;"",[1]!b_anal_yield_cnbd(K935,parameter!C$2,1),"")</f>
        <v>2.7111</v>
      </c>
      <c r="V935" t="str">
        <f>[1]!b_info_interesttype(A935)</f>
        <v>固定利率</v>
      </c>
      <c r="W935" t="str">
        <f>[1]!b_info_embeddedopt(A935)</f>
        <v>否</v>
      </c>
    </row>
    <row r="936" spans="1:23">
      <c r="A936" s="3" t="s">
        <v>1933</v>
      </c>
      <c r="B936" s="3" t="s">
        <v>1934</v>
      </c>
      <c r="C936" s="5">
        <v>39224</v>
      </c>
      <c r="D936" s="3" t="s">
        <v>1935</v>
      </c>
      <c r="E936" s="6">
        <v>200</v>
      </c>
      <c r="F936" s="3"/>
      <c r="G936" s="3"/>
      <c r="H936" s="6">
        <v>4.4</v>
      </c>
      <c r="I936" s="3" t="s">
        <v>58</v>
      </c>
      <c r="J936" s="3" t="s">
        <v>59</v>
      </c>
      <c r="K936" s="1" t="str">
        <f t="shared" si="14"/>
        <v>070207.IB</v>
      </c>
      <c r="L936" s="1" t="str">
        <f>[1]!b_info_name(K936)</f>
        <v>07国开07</v>
      </c>
      <c r="M936" t="str">
        <f>[1]!b_info_carrydate(K936)</f>
        <v>2007-05-24</v>
      </c>
      <c r="N936" t="str">
        <f>[1]!b_info_maturitydate(K936)</f>
        <v>2027-05-24</v>
      </c>
      <c r="O936" s="7">
        <f>[1]!b_issue_issueprice(K936)</f>
        <v>100</v>
      </c>
      <c r="P936" s="7">
        <f>[1]!b_info_couponrate(K936)</f>
        <v>4.4</v>
      </c>
      <c r="Q936" t="str">
        <f>[1]!b_info_coupon(K936)</f>
        <v>附息</v>
      </c>
      <c r="R936">
        <f>[1]!b_info_interestfrequency(K936)</f>
        <v>2</v>
      </c>
      <c r="S936" t="str">
        <f>[1]!b_info_windl2type(K936)</f>
        <v>政策银行债</v>
      </c>
      <c r="T936" s="9">
        <f ca="1">[1]!b_pq_volume(K936,parameter!C$2-10,parameter!C$2,100000000)</f>
        <v>0</v>
      </c>
      <c r="U936" s="7">
        <f ca="1">IF(K936&lt;&gt;"",[1]!b_anal_yield_cnbd(K936,parameter!C$2,1),"")</f>
        <v>2.6107</v>
      </c>
      <c r="V936" t="str">
        <f>[1]!b_info_interesttype(A936)</f>
        <v>固定利率</v>
      </c>
      <c r="W936" t="str">
        <f>[1]!b_info_embeddedopt(A936)</f>
        <v>否</v>
      </c>
    </row>
    <row r="937" spans="1:23">
      <c r="A937" s="3" t="s">
        <v>1936</v>
      </c>
      <c r="B937" s="3" t="s">
        <v>1937</v>
      </c>
      <c r="C937" s="5">
        <v>45035</v>
      </c>
      <c r="D937" s="3" t="s">
        <v>1938</v>
      </c>
      <c r="E937" s="6">
        <v>15</v>
      </c>
      <c r="F937" s="3"/>
      <c r="G937" s="3"/>
      <c r="H937" s="6">
        <v>2.19</v>
      </c>
      <c r="I937" s="3" t="s">
        <v>58</v>
      </c>
      <c r="J937" s="3" t="s">
        <v>59</v>
      </c>
      <c r="K937" s="1" t="str">
        <f t="shared" si="14"/>
        <v>018021.SH</v>
      </c>
      <c r="L937" s="1" t="str">
        <f>[1]!b_info_name(K937)</f>
        <v>国开2303</v>
      </c>
      <c r="M937" t="str">
        <f>[1]!b_info_carrydate(K937)</f>
        <v>2023-04-24</v>
      </c>
      <c r="N937" t="str">
        <f>[1]!b_info_maturitydate(K937)</f>
        <v>2024-04-24</v>
      </c>
      <c r="O937" s="7">
        <f>[1]!b_issue_issueprice(K937)</f>
        <v>100</v>
      </c>
      <c r="P937" s="7">
        <f>[1]!b_info_couponrate(K937)</f>
        <v>2.19</v>
      </c>
      <c r="Q937" t="str">
        <f>[1]!b_info_coupon(K937)</f>
        <v>到期一次还本付息</v>
      </c>
      <c r="R937">
        <f>[1]!b_info_interestfrequency(K937)</f>
        <v>0</v>
      </c>
      <c r="S937" t="str">
        <f>[1]!b_info_windl2type(K937)</f>
        <v>政策银行债</v>
      </c>
      <c r="T937" s="9">
        <f ca="1">[1]!b_pq_volume(K937,parameter!C$2-10,parameter!C$2,100000000)</f>
        <v>101.071</v>
      </c>
      <c r="U937" s="7">
        <f ca="1">IF(K937&lt;&gt;"",[1]!b_anal_yield_cnbd(K937,parameter!C$2,1),"")</f>
        <v>1.4685</v>
      </c>
      <c r="V937" t="str">
        <f>[1]!b_info_interesttype(A937)</f>
        <v>固定利率</v>
      </c>
      <c r="W937" t="str">
        <f>[1]!b_info_embeddedopt(A937)</f>
        <v>否</v>
      </c>
    </row>
    <row r="938" spans="1:23">
      <c r="A938" s="3" t="s">
        <v>1939</v>
      </c>
      <c r="B938" s="3" t="s">
        <v>1940</v>
      </c>
      <c r="C938" s="5">
        <v>45113</v>
      </c>
      <c r="D938" s="3" t="s">
        <v>1941</v>
      </c>
      <c r="E938" s="6">
        <v>135</v>
      </c>
      <c r="F938" s="3"/>
      <c r="G938" s="3"/>
      <c r="H938" s="6">
        <v>2.71</v>
      </c>
      <c r="I938" s="3" t="s">
        <v>58</v>
      </c>
      <c r="J938" s="3" t="s">
        <v>59</v>
      </c>
      <c r="K938" s="1" t="str">
        <f t="shared" si="14"/>
        <v>092302002.IB</v>
      </c>
      <c r="L938" s="1" t="str">
        <f>[1]!b_info_name(K938)</f>
        <v>23国开清发02</v>
      </c>
      <c r="M938" t="str">
        <f>[1]!b_info_carrydate(K938)</f>
        <v>2023-07-10</v>
      </c>
      <c r="N938" t="str">
        <f>[1]!b_info_maturitydate(K938)</f>
        <v>2030-07-10</v>
      </c>
      <c r="O938" s="7">
        <f>[1]!b_issue_issueprice(K938)</f>
        <v>100</v>
      </c>
      <c r="P938" s="7">
        <f>[1]!b_info_couponrate(K938)</f>
        <v>2.71</v>
      </c>
      <c r="Q938" t="str">
        <f>[1]!b_info_coupon(K938)</f>
        <v>附息</v>
      </c>
      <c r="R938">
        <f>[1]!b_info_interestfrequency(K938)</f>
        <v>1</v>
      </c>
      <c r="S938" t="str">
        <f>[1]!b_info_windl2type(K938)</f>
        <v>政策银行债</v>
      </c>
      <c r="T938" s="9">
        <f ca="1">[1]!b_pq_volume(K938,parameter!C$2-10,parameter!C$2,100000000)</f>
        <v>0</v>
      </c>
      <c r="U938" s="7">
        <f ca="1">IF(K938&lt;&gt;"",[1]!b_anal_yield_cnbd(K938,parameter!C$2,1),"")</f>
        <v>2.8294</v>
      </c>
      <c r="V938" t="str">
        <f>[1]!b_info_interesttype(A938)</f>
        <v>固定利率</v>
      </c>
      <c r="W938" t="str">
        <f>[1]!b_info_embeddedopt(A938)</f>
        <v>否</v>
      </c>
    </row>
    <row r="939" spans="1:23">
      <c r="A939" s="3" t="s">
        <v>1942</v>
      </c>
      <c r="B939" s="3" t="s">
        <v>1943</v>
      </c>
      <c r="C939" s="5">
        <v>41836</v>
      </c>
      <c r="D939" s="3"/>
      <c r="E939" s="6">
        <v>0</v>
      </c>
      <c r="F939" s="3"/>
      <c r="G939" s="3"/>
      <c r="H939" s="6">
        <v>0</v>
      </c>
      <c r="I939" s="3" t="s">
        <v>77</v>
      </c>
      <c r="J939" s="3" t="s">
        <v>59</v>
      </c>
      <c r="K939" s="1" t="str">
        <f t="shared" si="14"/>
        <v>1489063.IB</v>
      </c>
      <c r="L939" s="1" t="str">
        <f>[1]!b_info_name(K939)</f>
        <v>14开元4C</v>
      </c>
      <c r="M939" t="str">
        <f>[1]!b_info_carrydate(K939)</f>
        <v>2014-08-05</v>
      </c>
      <c r="N939" t="str">
        <f>[1]!b_info_maturitydate(K939)</f>
        <v>2018-01-12</v>
      </c>
      <c r="O939" s="7">
        <f>[1]!b_issue_issueprice(K939)</f>
        <v>100</v>
      </c>
      <c r="P939" s="7">
        <f>[1]!b_info_couponrate(K939)</f>
        <v>0</v>
      </c>
      <c r="Q939" t="str">
        <f>[1]!b_info_coupon(K939)</f>
        <v>到期一次还本付息</v>
      </c>
      <c r="R939">
        <f>[1]!b_info_interestfrequency(K939)</f>
        <v>0</v>
      </c>
      <c r="S939" t="str">
        <f>[1]!b_info_windl2type(K939)</f>
        <v>银保监会主管ABS</v>
      </c>
      <c r="T939" s="9">
        <f ca="1">[1]!b_pq_volume(K939,parameter!C$2-10,parameter!C$2,100000000)</f>
        <v>0</v>
      </c>
      <c r="U939" s="7">
        <f ca="1">IF(K939&lt;&gt;"",[1]!b_anal_yield_cnbd(K939,parameter!C$2,1),"")</f>
        <v>0</v>
      </c>
      <c r="V939" t="str">
        <f>[1]!b_info_interesttype(A939)</f>
        <v>固定利率</v>
      </c>
      <c r="W939" t="str">
        <f>[1]!b_info_embeddedopt(A939)</f>
        <v>否</v>
      </c>
    </row>
    <row r="940" spans="1:23">
      <c r="A940" s="3" t="s">
        <v>1944</v>
      </c>
      <c r="B940" s="3" t="s">
        <v>1945</v>
      </c>
      <c r="C940" s="5">
        <v>40632</v>
      </c>
      <c r="D940" s="3"/>
      <c r="E940" s="6">
        <v>0</v>
      </c>
      <c r="F940" s="3"/>
      <c r="G940" s="3"/>
      <c r="H940" s="6">
        <v>2.93</v>
      </c>
      <c r="I940" s="3" t="s">
        <v>58</v>
      </c>
      <c r="J940" s="3" t="s">
        <v>59</v>
      </c>
      <c r="K940" s="1" t="str">
        <f t="shared" si="14"/>
        <v>110221.IB</v>
      </c>
      <c r="L940" s="1" t="str">
        <f>[1]!b_info_name(K940)</f>
        <v>11国开21</v>
      </c>
      <c r="M940" t="str">
        <f>[1]!b_info_carrydate(K940)</f>
        <v>2011-04-08</v>
      </c>
      <c r="N940" t="str">
        <f>[1]!b_info_maturitydate(K940)</f>
        <v>2016-04-08</v>
      </c>
      <c r="O940" s="7">
        <f>[1]!b_issue_issueprice(K940)</f>
        <v>100</v>
      </c>
      <c r="P940" s="7">
        <f>[1]!b_info_couponrate(K940)</f>
        <v>4.08</v>
      </c>
      <c r="Q940" t="str">
        <f>[1]!b_info_coupon(K940)</f>
        <v>附息</v>
      </c>
      <c r="R940">
        <f>[1]!b_info_interestfrequency(K940)</f>
        <v>4</v>
      </c>
      <c r="S940" t="str">
        <f>[1]!b_info_windl2type(K940)</f>
        <v>政策银行债</v>
      </c>
      <c r="T940" s="9">
        <f ca="1">[1]!b_pq_volume(K940,parameter!C$2-10,parameter!C$2,100000000)</f>
        <v>0</v>
      </c>
      <c r="U940" s="7">
        <f ca="1">IF(K940&lt;&gt;"",[1]!b_anal_yield_cnbd(K940,parameter!C$2,1),"")</f>
        <v>0</v>
      </c>
      <c r="V940" t="str">
        <f>[1]!b_info_interesttype(A940)</f>
        <v>浮动利率</v>
      </c>
      <c r="W940" t="str">
        <f>[1]!b_info_embeddedopt(A940)</f>
        <v>否</v>
      </c>
    </row>
    <row r="941" spans="1:23">
      <c r="A941" s="3" t="s">
        <v>1946</v>
      </c>
      <c r="B941" s="3" t="s">
        <v>1947</v>
      </c>
      <c r="C941" s="5">
        <v>37944</v>
      </c>
      <c r="D941" s="3"/>
      <c r="E941" s="6">
        <v>0</v>
      </c>
      <c r="F941" s="3"/>
      <c r="G941" s="3"/>
      <c r="H941" s="6">
        <v>3.53</v>
      </c>
      <c r="I941" s="3" t="s">
        <v>58</v>
      </c>
      <c r="J941" s="3" t="s">
        <v>59</v>
      </c>
      <c r="K941" s="1" t="str">
        <f t="shared" si="14"/>
        <v>030228.IB</v>
      </c>
      <c r="L941" s="1" t="str">
        <f>[1]!b_info_name(K941)</f>
        <v>03国开28</v>
      </c>
      <c r="M941" t="str">
        <f>[1]!b_info_carrydate(K941)</f>
        <v>2003-12-03</v>
      </c>
      <c r="N941" t="str">
        <f>[1]!b_info_maturitydate(K941)</f>
        <v>2008-12-03</v>
      </c>
      <c r="O941" s="7">
        <f>[1]!b_issue_issueprice(K941)</f>
        <v>100</v>
      </c>
      <c r="P941" s="7">
        <f>[1]!b_info_couponrate(K941)</f>
        <v>3.53</v>
      </c>
      <c r="Q941" t="str">
        <f>[1]!b_info_coupon(K941)</f>
        <v>附息</v>
      </c>
      <c r="R941">
        <f>[1]!b_info_interestfrequency(K941)</f>
        <v>1</v>
      </c>
      <c r="S941" t="str">
        <f>[1]!b_info_windl2type(K941)</f>
        <v>政策银行债</v>
      </c>
      <c r="T941" s="9">
        <f ca="1">[1]!b_pq_volume(K941,parameter!C$2-10,parameter!C$2,100000000)</f>
        <v>0</v>
      </c>
      <c r="U941" s="7">
        <f ca="1">IF(K941&lt;&gt;"",[1]!b_anal_yield_cnbd(K941,parameter!C$2,1),"")</f>
        <v>0</v>
      </c>
      <c r="V941" t="str">
        <f>[1]!b_info_interesttype(A941)</f>
        <v>固定利率</v>
      </c>
      <c r="W941" t="str">
        <f>[1]!b_info_embeddedopt(A941)</f>
        <v>否</v>
      </c>
    </row>
    <row r="942" spans="1:23">
      <c r="A942" s="3" t="s">
        <v>1948</v>
      </c>
      <c r="B942" s="3" t="s">
        <v>1949</v>
      </c>
      <c r="C942" s="5">
        <v>38987</v>
      </c>
      <c r="D942" s="3"/>
      <c r="E942" s="6">
        <v>0</v>
      </c>
      <c r="F942" s="3"/>
      <c r="G942" s="3"/>
      <c r="H942" s="6">
        <v>2.7163</v>
      </c>
      <c r="I942" s="3" t="s">
        <v>58</v>
      </c>
      <c r="J942" s="3" t="s">
        <v>59</v>
      </c>
      <c r="K942" s="1" t="str">
        <f t="shared" si="14"/>
        <v>060222.IB</v>
      </c>
      <c r="L942" s="1" t="str">
        <f>[1]!b_info_name(K942)</f>
        <v>06国开22</v>
      </c>
      <c r="M942" t="str">
        <f>[1]!b_info_carrydate(K942)</f>
        <v>2006-10-24</v>
      </c>
      <c r="N942" t="str">
        <f>[1]!b_info_maturitydate(K942)</f>
        <v>2007-01-24</v>
      </c>
      <c r="O942" s="7">
        <f>[1]!b_issue_issueprice(K942)</f>
        <v>99.32</v>
      </c>
      <c r="P942" s="7">
        <f>[1]!b_info_couponrate(K942)</f>
        <v>2.7163</v>
      </c>
      <c r="Q942" t="str">
        <f>[1]!b_info_coupon(K942)</f>
        <v>贴现</v>
      </c>
      <c r="R942">
        <f>[1]!b_info_interestfrequency(K942)</f>
        <v>0</v>
      </c>
      <c r="S942" t="str">
        <f>[1]!b_info_windl2type(K942)</f>
        <v>政策银行债</v>
      </c>
      <c r="T942" s="9">
        <f ca="1">[1]!b_pq_volume(K942,parameter!C$2-10,parameter!C$2,100000000)</f>
        <v>0</v>
      </c>
      <c r="U942" s="7">
        <f ca="1">IF(K942&lt;&gt;"",[1]!b_anal_yield_cnbd(K942,parameter!C$2,1),"")</f>
        <v>0</v>
      </c>
      <c r="V942" t="str">
        <f>[1]!b_info_interesttype(A942)</f>
        <v>固定利率</v>
      </c>
      <c r="W942" t="str">
        <f>[1]!b_info_embeddedopt(A942)</f>
        <v>否</v>
      </c>
    </row>
    <row r="943" spans="1:23">
      <c r="A943" s="3" t="s">
        <v>1950</v>
      </c>
      <c r="B943" s="3" t="s">
        <v>1951</v>
      </c>
      <c r="C943" s="5">
        <v>43641</v>
      </c>
      <c r="D943" s="3" t="s">
        <v>1952</v>
      </c>
      <c r="E943" s="6">
        <v>7.5</v>
      </c>
      <c r="F943" s="3" t="s">
        <v>243</v>
      </c>
      <c r="G943" s="3"/>
      <c r="H943" s="6">
        <v>0</v>
      </c>
      <c r="I943" s="3" t="s">
        <v>62</v>
      </c>
      <c r="J943" s="3" t="s">
        <v>59</v>
      </c>
      <c r="K943" s="1" t="str">
        <f t="shared" si="14"/>
        <v>CB19062705.00</v>
      </c>
      <c r="L943" s="1" t="str">
        <f>[1]!b_info_name(K943)</f>
        <v>国家开发银行 FRN N20240625</v>
      </c>
      <c r="M943" t="str">
        <f>[1]!b_info_carrydate(K943)</f>
        <v>2019-06-25</v>
      </c>
      <c r="N943" t="str">
        <f>[1]!b_info_maturitydate(K943)</f>
        <v>2024-06-25</v>
      </c>
      <c r="O943" s="7">
        <f>[1]!b_issue_issueprice(K943)</f>
        <v>100</v>
      </c>
      <c r="P943" s="7">
        <f>[1]!b_info_couponrate(K943)</f>
        <v>0</v>
      </c>
      <c r="Q943" t="str">
        <f>[1]!b_info_coupon(K943)</f>
        <v>附息</v>
      </c>
      <c r="R943">
        <f>[1]!b_info_interestfrequency(K943)</f>
        <v>4</v>
      </c>
      <c r="S943">
        <f>[1]!b_info_windl2type(K943)</f>
        <v>0</v>
      </c>
      <c r="T943" s="9">
        <f ca="1">[1]!b_pq_volume(K943,parameter!C$2-10,parameter!C$2,100000000)</f>
        <v>0</v>
      </c>
      <c r="U943" s="7">
        <f ca="1">IF(K943&lt;&gt;"",[1]!b_anal_yield_cnbd(K943,parameter!C$2,1),"")</f>
        <v>5.9702</v>
      </c>
      <c r="V943" t="str">
        <f>[1]!b_info_interesttype(A943)</f>
        <v>浮动利率</v>
      </c>
      <c r="W943" t="str">
        <f>[1]!b_info_embeddedopt(A943)</f>
        <v>否</v>
      </c>
    </row>
    <row r="944" spans="1:23">
      <c r="A944" s="3" t="s">
        <v>1953</v>
      </c>
      <c r="B944" s="3" t="s">
        <v>1954</v>
      </c>
      <c r="C944" s="5">
        <v>37552</v>
      </c>
      <c r="D944" s="3"/>
      <c r="E944" s="6">
        <v>0</v>
      </c>
      <c r="F944" s="3"/>
      <c r="G944" s="3"/>
      <c r="H944" s="6">
        <v>0</v>
      </c>
      <c r="I944" s="3" t="s">
        <v>58</v>
      </c>
      <c r="J944" s="3" t="s">
        <v>59</v>
      </c>
      <c r="K944" s="1" t="str">
        <f t="shared" si="14"/>
        <v>02021407.IB</v>
      </c>
      <c r="L944" s="1" t="str">
        <f>[1]!b_info_name(K944)</f>
        <v>02开14息07</v>
      </c>
      <c r="M944" t="str">
        <f>[1]!b_info_carrydate(K944)</f>
        <v>2002-10-26</v>
      </c>
      <c r="N944" t="str">
        <f>[1]!b_info_maturitydate(K944)</f>
        <v>2009-10-26</v>
      </c>
      <c r="O944" s="7">
        <f>[1]!b_issue_issueprice(K944)</f>
        <v>100</v>
      </c>
      <c r="P944" s="7">
        <f>[1]!b_info_couponrate(K944)</f>
        <v>0</v>
      </c>
      <c r="Q944" t="str">
        <f>[1]!b_info_coupon(K944)</f>
        <v>到期一次还本付息</v>
      </c>
      <c r="R944">
        <f>[1]!b_info_interestfrequency(K944)</f>
        <v>0</v>
      </c>
      <c r="S944" t="str">
        <f>[1]!b_info_windl2type(K944)</f>
        <v>政策银行债</v>
      </c>
      <c r="T944" s="9">
        <f ca="1">[1]!b_pq_volume(K944,parameter!C$2-10,parameter!C$2,100000000)</f>
        <v>0</v>
      </c>
      <c r="U944" s="7">
        <f ca="1">IF(K944&lt;&gt;"",[1]!b_anal_yield_cnbd(K944,parameter!C$2,1),"")</f>
        <v>0</v>
      </c>
      <c r="V944" t="str">
        <f>[1]!b_info_interesttype(A944)</f>
        <v>固定利率</v>
      </c>
      <c r="W944" t="str">
        <f>[1]!b_info_embeddedopt(A944)</f>
        <v>否</v>
      </c>
    </row>
    <row r="945" spans="1:23">
      <c r="A945" s="3" t="s">
        <v>1955</v>
      </c>
      <c r="B945" s="3" t="s">
        <v>1956</v>
      </c>
      <c r="C945" s="5">
        <v>45252</v>
      </c>
      <c r="D945" s="3" t="s">
        <v>1025</v>
      </c>
      <c r="E945" s="6"/>
      <c r="F945" s="3"/>
      <c r="G945" s="3"/>
      <c r="H945" s="6">
        <v>3</v>
      </c>
      <c r="I945" s="3" t="s">
        <v>62</v>
      </c>
      <c r="J945" s="3" t="s">
        <v>59</v>
      </c>
      <c r="K945" s="1" t="str">
        <f t="shared" si="14"/>
        <v>CDBHFC23034.CMU</v>
      </c>
      <c r="L945" s="1" t="str">
        <f>[1]!b_info_name(K945)</f>
        <v>国开行 3% C20240522</v>
      </c>
      <c r="M945" t="str">
        <f>[1]!b_info_carrydate(K945)</f>
        <v>2023-11-22</v>
      </c>
      <c r="N945" t="str">
        <f>[1]!b_info_maturitydate(K945)</f>
        <v>2024-05-22</v>
      </c>
      <c r="O945" s="7">
        <f>[1]!b_issue_issueprice(K945)</f>
        <v>100</v>
      </c>
      <c r="P945" s="7">
        <f>[1]!b_info_couponrate(K945)</f>
        <v>3</v>
      </c>
      <c r="Q945" t="str">
        <f>[1]!b_info_coupon(K945)</f>
        <v>附息</v>
      </c>
      <c r="R945">
        <f>[1]!b_info_interestfrequency(K945)</f>
        <v>2</v>
      </c>
      <c r="S945">
        <f>[1]!b_info_windl2type(K945)</f>
        <v>0</v>
      </c>
      <c r="T945" s="9">
        <f ca="1">[1]!b_pq_volume(K945,parameter!C$2-10,parameter!C$2,100000000)</f>
        <v>0</v>
      </c>
      <c r="U945" s="7">
        <f ca="1">IF(K945&lt;&gt;"",[1]!b_anal_yield_cnbd(K945,parameter!C$2,1),"")</f>
        <v>0</v>
      </c>
      <c r="V945" t="str">
        <f>[1]!b_info_interesttype(A945)</f>
        <v>固定利率</v>
      </c>
      <c r="W945" t="str">
        <f>[1]!b_info_embeddedopt(A945)</f>
        <v>否</v>
      </c>
    </row>
    <row r="946" spans="1:23">
      <c r="A946" s="3" t="s">
        <v>1957</v>
      </c>
      <c r="B946" s="3" t="s">
        <v>192</v>
      </c>
      <c r="C946" s="5">
        <v>40707</v>
      </c>
      <c r="D946" s="3"/>
      <c r="E946" s="6">
        <v>0</v>
      </c>
      <c r="F946" s="3"/>
      <c r="G946" s="3"/>
      <c r="H946" s="6">
        <v>0.85</v>
      </c>
      <c r="I946" s="3" t="s">
        <v>62</v>
      </c>
      <c r="J946" s="3" t="s">
        <v>59</v>
      </c>
      <c r="K946" s="1" t="str">
        <f t="shared" si="14"/>
        <v>CDBHC11024.CMU</v>
      </c>
      <c r="L946" s="1" t="str">
        <f>[1]!b_info_name(K946)</f>
        <v>国开行存款证2014</v>
      </c>
      <c r="M946" t="str">
        <f>[1]!b_info_carrydate(K946)</f>
        <v>2011-06-13</v>
      </c>
      <c r="N946" t="str">
        <f>[1]!b_info_maturitydate(K946)</f>
        <v>2014-06-13</v>
      </c>
      <c r="O946" s="7">
        <f>[1]!b_issue_issueprice(K946)</f>
        <v>100</v>
      </c>
      <c r="P946" s="7">
        <f>[1]!b_info_couponrate(K946)</f>
        <v>0.85</v>
      </c>
      <c r="Q946" t="str">
        <f>[1]!b_info_coupon(K946)</f>
        <v>附息</v>
      </c>
      <c r="R946">
        <f>[1]!b_info_interestfrequency(K946)</f>
        <v>2</v>
      </c>
      <c r="S946">
        <f>[1]!b_info_windl2type(K946)</f>
        <v>0</v>
      </c>
      <c r="T946" s="9">
        <f ca="1">[1]!b_pq_volume(K946,parameter!C$2-10,parameter!C$2,100000000)</f>
        <v>0</v>
      </c>
      <c r="U946" s="7">
        <f ca="1">IF(K946&lt;&gt;"",[1]!b_anal_yield_cnbd(K946,parameter!C$2,1),"")</f>
        <v>0</v>
      </c>
      <c r="V946" t="str">
        <f>[1]!b_info_interesttype(A946)</f>
        <v>固定利率</v>
      </c>
      <c r="W946" t="str">
        <f>[1]!b_info_embeddedopt(A946)</f>
        <v>否</v>
      </c>
    </row>
    <row r="947" spans="1:23">
      <c r="A947" s="3" t="s">
        <v>1958</v>
      </c>
      <c r="B947" s="3" t="s">
        <v>1959</v>
      </c>
      <c r="C947" s="5">
        <v>38644</v>
      </c>
      <c r="D947" s="3"/>
      <c r="E947" s="6">
        <v>0</v>
      </c>
      <c r="F947" s="3"/>
      <c r="G947" s="3"/>
      <c r="H947" s="6">
        <v>2.14</v>
      </c>
      <c r="I947" s="3" t="s">
        <v>58</v>
      </c>
      <c r="J947" s="3" t="s">
        <v>59</v>
      </c>
      <c r="K947" s="1" t="str">
        <f t="shared" si="14"/>
        <v>050222.IB</v>
      </c>
      <c r="L947" s="1" t="str">
        <f>[1]!b_info_name(K947)</f>
        <v>05国开22</v>
      </c>
      <c r="M947" t="str">
        <f>[1]!b_info_carrydate(K947)</f>
        <v>2005-11-08</v>
      </c>
      <c r="N947" t="str">
        <f>[1]!b_info_maturitydate(K947)</f>
        <v>2010-11-08</v>
      </c>
      <c r="O947" s="7">
        <f>[1]!b_issue_issueprice(K947)</f>
        <v>100</v>
      </c>
      <c r="P947" s="7">
        <f>[1]!b_info_couponrate(K947)</f>
        <v>1.57</v>
      </c>
      <c r="Q947" t="str">
        <f>[1]!b_info_coupon(K947)</f>
        <v>附息</v>
      </c>
      <c r="R947">
        <f>[1]!b_info_interestfrequency(K947)</f>
        <v>4</v>
      </c>
      <c r="S947" t="str">
        <f>[1]!b_info_windl2type(K947)</f>
        <v>政策银行债</v>
      </c>
      <c r="T947" s="9">
        <f ca="1">[1]!b_pq_volume(K947,parameter!C$2-10,parameter!C$2,100000000)</f>
        <v>0</v>
      </c>
      <c r="U947" s="7">
        <f ca="1">IF(K947&lt;&gt;"",[1]!b_anal_yield_cnbd(K947,parameter!C$2,1),"")</f>
        <v>0</v>
      </c>
      <c r="V947" t="str">
        <f>[1]!b_info_interesttype(A947)</f>
        <v>浮动利率</v>
      </c>
      <c r="W947" t="str">
        <f>[1]!b_info_embeddedopt(A947)</f>
        <v>是</v>
      </c>
    </row>
    <row r="948" spans="1:23">
      <c r="A948" s="3" t="s">
        <v>1960</v>
      </c>
      <c r="B948" s="3" t="s">
        <v>1961</v>
      </c>
      <c r="C948" s="5">
        <v>45079</v>
      </c>
      <c r="D948" s="3" t="s">
        <v>1962</v>
      </c>
      <c r="E948" s="6"/>
      <c r="F948" s="3"/>
      <c r="G948" s="3"/>
      <c r="H948" s="6">
        <v>0</v>
      </c>
      <c r="I948" s="3" t="s">
        <v>62</v>
      </c>
      <c r="J948" s="3" t="s">
        <v>59</v>
      </c>
      <c r="K948" s="1" t="str">
        <f t="shared" si="14"/>
        <v>CDBHZC23017.CMU</v>
      </c>
      <c r="L948" s="1" t="str">
        <f>[1]!b_info_name(K948)</f>
        <v>国开行 0% C20231204</v>
      </c>
      <c r="M948" t="str">
        <f>[1]!b_info_carrydate(K948)</f>
        <v>2023-06-02</v>
      </c>
      <c r="N948" t="str">
        <f>[1]!b_info_maturitydate(K948)</f>
        <v>2023-12-04</v>
      </c>
      <c r="O948" s="7">
        <f>[1]!b_issue_issueprice(K948)</f>
        <v>100</v>
      </c>
      <c r="P948" s="7">
        <f>[1]!b_info_couponrate(K948)</f>
        <v>0</v>
      </c>
      <c r="Q948" t="str">
        <f>[1]!b_info_coupon(K948)</f>
        <v>到期一次还本付息</v>
      </c>
      <c r="R948">
        <f>[1]!b_info_interestfrequency(K948)</f>
        <v>0</v>
      </c>
      <c r="S948">
        <f>[1]!b_info_windl2type(K948)</f>
        <v>0</v>
      </c>
      <c r="T948" s="9">
        <f ca="1">[1]!b_pq_volume(K948,parameter!C$2-10,parameter!C$2,100000000)</f>
        <v>0</v>
      </c>
      <c r="U948" s="7">
        <f ca="1">IF(K948&lt;&gt;"",[1]!b_anal_yield_cnbd(K948,parameter!C$2,1),"")</f>
        <v>0</v>
      </c>
      <c r="V948" t="str">
        <f>[1]!b_info_interesttype(A948)</f>
        <v>固定利率</v>
      </c>
      <c r="W948" t="str">
        <f>[1]!b_info_embeddedopt(A948)</f>
        <v>否</v>
      </c>
    </row>
    <row r="949" spans="1:23">
      <c r="A949" s="3" t="s">
        <v>1963</v>
      </c>
      <c r="B949" s="3" t="s">
        <v>1964</v>
      </c>
      <c r="C949" s="5">
        <v>43669</v>
      </c>
      <c r="D949" s="3"/>
      <c r="E949" s="6">
        <v>0</v>
      </c>
      <c r="F949" s="3"/>
      <c r="G949" s="3"/>
      <c r="H949" s="6">
        <v>2.8</v>
      </c>
      <c r="I949" s="3" t="s">
        <v>62</v>
      </c>
      <c r="J949" s="3" t="s">
        <v>59</v>
      </c>
      <c r="K949" s="1" t="str">
        <f t="shared" si="14"/>
        <v>CDBHC19029.CMU</v>
      </c>
      <c r="L949" s="1" t="str">
        <f>[1]!b_info_name(K949)</f>
        <v>开发银行 2.80% C2020</v>
      </c>
      <c r="M949" t="str">
        <f>[1]!b_info_carrydate(K949)</f>
        <v>2019-07-23</v>
      </c>
      <c r="N949" t="str">
        <f>[1]!b_info_maturitydate(K949)</f>
        <v>2020-07-22</v>
      </c>
      <c r="O949" s="7">
        <f>[1]!b_issue_issueprice(K949)</f>
        <v>100</v>
      </c>
      <c r="P949" s="7">
        <f>[1]!b_info_couponrate(K949)</f>
        <v>2.8</v>
      </c>
      <c r="Q949" t="str">
        <f>[1]!b_info_coupon(K949)</f>
        <v>到期一次还本付息</v>
      </c>
      <c r="R949">
        <f>[1]!b_info_interestfrequency(K949)</f>
        <v>0</v>
      </c>
      <c r="S949">
        <f>[1]!b_info_windl2type(K949)</f>
        <v>0</v>
      </c>
      <c r="T949" s="9">
        <f ca="1">[1]!b_pq_volume(K949,parameter!C$2-10,parameter!C$2,100000000)</f>
        <v>0</v>
      </c>
      <c r="U949" s="7">
        <f ca="1">IF(K949&lt;&gt;"",[1]!b_anal_yield_cnbd(K949,parameter!C$2,1),"")</f>
        <v>0</v>
      </c>
      <c r="V949" t="str">
        <f>[1]!b_info_interesttype(A949)</f>
        <v>固定利率</v>
      </c>
      <c r="W949" t="str">
        <f>[1]!b_info_embeddedopt(A949)</f>
        <v>否</v>
      </c>
    </row>
    <row r="950" spans="1:23">
      <c r="A950" s="3" t="s">
        <v>1965</v>
      </c>
      <c r="B950" s="3" t="s">
        <v>1966</v>
      </c>
      <c r="C950" s="5">
        <v>41935</v>
      </c>
      <c r="D950" s="3"/>
      <c r="E950" s="6">
        <v>0</v>
      </c>
      <c r="F950" s="3" t="s">
        <v>76</v>
      </c>
      <c r="G950" s="3"/>
      <c r="H950" s="6">
        <v>4.4</v>
      </c>
      <c r="I950" s="3" t="s">
        <v>77</v>
      </c>
      <c r="J950" s="3" t="s">
        <v>59</v>
      </c>
      <c r="K950" s="1" t="str">
        <f t="shared" si="14"/>
        <v>1489155.IB</v>
      </c>
      <c r="L950" s="1" t="str">
        <f>[1]!b_info_name(K950)</f>
        <v>14开元6A1</v>
      </c>
      <c r="M950" t="str">
        <f>[1]!b_info_carrydate(K950)</f>
        <v>2014-11-18</v>
      </c>
      <c r="N950" t="str">
        <f>[1]!b_info_maturitydate(K950)</f>
        <v>2015-04-12</v>
      </c>
      <c r="O950" s="7">
        <f>[1]!b_issue_issueprice(K950)</f>
        <v>100</v>
      </c>
      <c r="P950" s="7">
        <f>[1]!b_info_couponrate(K950)</f>
        <v>4.4</v>
      </c>
      <c r="Q950" t="str">
        <f>[1]!b_info_coupon(K950)</f>
        <v>附息</v>
      </c>
      <c r="R950">
        <f>[1]!b_info_interestfrequency(K950)</f>
        <v>4</v>
      </c>
      <c r="S950" t="str">
        <f>[1]!b_info_windl2type(K950)</f>
        <v>银保监会主管ABS</v>
      </c>
      <c r="T950" s="9">
        <f ca="1">[1]!b_pq_volume(K950,parameter!C$2-10,parameter!C$2,100000000)</f>
        <v>0</v>
      </c>
      <c r="U950" s="7">
        <f ca="1">IF(K950&lt;&gt;"",[1]!b_anal_yield_cnbd(K950,parameter!C$2,1),"")</f>
        <v>0</v>
      </c>
      <c r="V950" t="str">
        <f>[1]!b_info_interesttype(A950)</f>
        <v>固定利率</v>
      </c>
      <c r="W950" t="str">
        <f>[1]!b_info_embeddedopt(A950)</f>
        <v>是</v>
      </c>
    </row>
    <row r="951" spans="1:23">
      <c r="A951" s="3" t="s">
        <v>1967</v>
      </c>
      <c r="B951" s="3" t="s">
        <v>120</v>
      </c>
      <c r="C951" s="5">
        <v>41407</v>
      </c>
      <c r="D951" s="3"/>
      <c r="E951" s="6">
        <v>0</v>
      </c>
      <c r="F951" s="3"/>
      <c r="G951" s="3"/>
      <c r="H951" s="6">
        <v>2.7</v>
      </c>
      <c r="I951" s="3" t="s">
        <v>62</v>
      </c>
      <c r="J951" s="3" t="s">
        <v>59</v>
      </c>
      <c r="K951" s="1" t="str">
        <f t="shared" si="14"/>
        <v>CDBHC13054.CMU</v>
      </c>
      <c r="L951" s="1" t="str">
        <f>[1]!b_info_name(K951)</f>
        <v>国开行存款证2015</v>
      </c>
      <c r="M951" t="str">
        <f>[1]!b_info_carrydate(K951)</f>
        <v>2013-05-13</v>
      </c>
      <c r="N951" t="str">
        <f>[1]!b_info_maturitydate(K951)</f>
        <v>2015-05-13</v>
      </c>
      <c r="O951" s="7">
        <f>[1]!b_issue_issueprice(K951)</f>
        <v>100</v>
      </c>
      <c r="P951" s="7">
        <f>[1]!b_info_couponrate(K951)</f>
        <v>2.7</v>
      </c>
      <c r="Q951" t="str">
        <f>[1]!b_info_coupon(K951)</f>
        <v>附息</v>
      </c>
      <c r="R951">
        <f>[1]!b_info_interestfrequency(K951)</f>
        <v>1</v>
      </c>
      <c r="S951">
        <f>[1]!b_info_windl2type(K951)</f>
        <v>0</v>
      </c>
      <c r="T951" s="9">
        <f ca="1">[1]!b_pq_volume(K951,parameter!C$2-10,parameter!C$2,100000000)</f>
        <v>0</v>
      </c>
      <c r="U951" s="7">
        <f ca="1">IF(K951&lt;&gt;"",[1]!b_anal_yield_cnbd(K951,parameter!C$2,1),"")</f>
        <v>0</v>
      </c>
      <c r="V951" t="str">
        <f>[1]!b_info_interesttype(A951)</f>
        <v>固定利率</v>
      </c>
      <c r="W951" t="str">
        <f>[1]!b_info_embeddedopt(A951)</f>
        <v>否</v>
      </c>
    </row>
    <row r="952" spans="1:23">
      <c r="A952" s="3" t="s">
        <v>1968</v>
      </c>
      <c r="B952" s="3" t="s">
        <v>1969</v>
      </c>
      <c r="C952" s="5">
        <v>40431</v>
      </c>
      <c r="D952" s="3"/>
      <c r="E952" s="6">
        <v>0</v>
      </c>
      <c r="F952" s="3"/>
      <c r="G952" s="3"/>
      <c r="H952" s="6">
        <v>1.95</v>
      </c>
      <c r="I952" s="3" t="s">
        <v>62</v>
      </c>
      <c r="J952" s="3" t="s">
        <v>59</v>
      </c>
      <c r="K952" s="1" t="str">
        <f t="shared" si="14"/>
        <v>CDBHC10017.CMU</v>
      </c>
      <c r="L952" s="1" t="str">
        <f>[1]!b_info_name(K952)</f>
        <v>国开行存款证2011</v>
      </c>
      <c r="M952" t="str">
        <f>[1]!b_info_carrydate(K952)</f>
        <v>2010-09-10</v>
      </c>
      <c r="N952" t="str">
        <f>[1]!b_info_maturitydate(K952)</f>
        <v>2011-09-12</v>
      </c>
      <c r="O952" s="7">
        <f>[1]!b_issue_issueprice(K952)</f>
        <v>100</v>
      </c>
      <c r="P952" s="7">
        <f>[1]!b_info_couponrate(K952)</f>
        <v>1.95</v>
      </c>
      <c r="Q952" t="str">
        <f>[1]!b_info_coupon(K952)</f>
        <v>附息</v>
      </c>
      <c r="R952">
        <f>[1]!b_info_interestfrequency(K952)</f>
        <v>2</v>
      </c>
      <c r="S952">
        <f>[1]!b_info_windl2type(K952)</f>
        <v>0</v>
      </c>
      <c r="T952" s="9">
        <f ca="1">[1]!b_pq_volume(K952,parameter!C$2-10,parameter!C$2,100000000)</f>
        <v>0</v>
      </c>
      <c r="U952" s="7">
        <f ca="1">IF(K952&lt;&gt;"",[1]!b_anal_yield_cnbd(K952,parameter!C$2,1),"")</f>
        <v>0</v>
      </c>
      <c r="V952" t="str">
        <f>[1]!b_info_interesttype(A952)</f>
        <v>固定利率</v>
      </c>
      <c r="W952" t="str">
        <f>[1]!b_info_embeddedopt(A952)</f>
        <v>否</v>
      </c>
    </row>
    <row r="953" spans="1:23">
      <c r="A953" s="3" t="s">
        <v>1970</v>
      </c>
      <c r="B953" s="3" t="s">
        <v>1971</v>
      </c>
      <c r="C953" s="5">
        <v>41159</v>
      </c>
      <c r="D953" s="3"/>
      <c r="E953" s="6">
        <v>0</v>
      </c>
      <c r="F953" s="3" t="s">
        <v>76</v>
      </c>
      <c r="G953" s="3"/>
      <c r="H953" s="6">
        <v>4.4</v>
      </c>
      <c r="I953" s="3" t="s">
        <v>77</v>
      </c>
      <c r="J953" s="3" t="s">
        <v>59</v>
      </c>
      <c r="K953" s="1" t="str">
        <f t="shared" si="14"/>
        <v>061201002.IB</v>
      </c>
      <c r="L953" s="1" t="str">
        <f>[1]!b_info_name(K953)</f>
        <v>12开元1A2</v>
      </c>
      <c r="M953" t="str">
        <f>[1]!b_info_carrydate(K953)</f>
        <v>2012-09-11</v>
      </c>
      <c r="N953" t="str">
        <f>[1]!b_info_maturitydate(K953)</f>
        <v>2013-07-12</v>
      </c>
      <c r="O953" s="7">
        <f>[1]!b_issue_issueprice(K953)</f>
        <v>100</v>
      </c>
      <c r="P953" s="7">
        <f>[1]!b_info_couponrate(K953)</f>
        <v>4.4</v>
      </c>
      <c r="Q953" t="str">
        <f>[1]!b_info_coupon(K953)</f>
        <v>附息</v>
      </c>
      <c r="R953">
        <f>[1]!b_info_interestfrequency(K953)</f>
        <v>4</v>
      </c>
      <c r="S953" t="str">
        <f>[1]!b_info_windl2type(K953)</f>
        <v>银保监会主管ABS</v>
      </c>
      <c r="T953" s="9">
        <f ca="1">[1]!b_pq_volume(K953,parameter!C$2-10,parameter!C$2,100000000)</f>
        <v>0</v>
      </c>
      <c r="U953" s="7">
        <f ca="1">IF(K953&lt;&gt;"",[1]!b_anal_yield_cnbd(K953,parameter!C$2,1),"")</f>
        <v>0</v>
      </c>
      <c r="V953" t="str">
        <f>[1]!b_info_interesttype(A953)</f>
        <v>固定利率</v>
      </c>
      <c r="W953" t="str">
        <f>[1]!b_info_embeddedopt(A953)</f>
        <v>否</v>
      </c>
    </row>
    <row r="954" spans="1:23">
      <c r="A954" s="3" t="s">
        <v>1972</v>
      </c>
      <c r="B954" s="3" t="s">
        <v>1973</v>
      </c>
      <c r="C954" s="5">
        <v>45239</v>
      </c>
      <c r="D954" s="3" t="s">
        <v>1974</v>
      </c>
      <c r="E954" s="6"/>
      <c r="F954" s="3"/>
      <c r="G954" s="3"/>
      <c r="H954" s="6">
        <v>0</v>
      </c>
      <c r="I954" s="3" t="s">
        <v>62</v>
      </c>
      <c r="J954" s="3" t="s">
        <v>59</v>
      </c>
      <c r="K954" s="1" t="str">
        <f t="shared" si="14"/>
        <v>CDBHZC23033.CMU</v>
      </c>
      <c r="L954" s="1" t="str">
        <f>[1]!b_info_name(K954)</f>
        <v>国开行 0% C20241107</v>
      </c>
      <c r="M954" t="str">
        <f>[1]!b_info_carrydate(K954)</f>
        <v>2023-11-09</v>
      </c>
      <c r="N954" t="str">
        <f>[1]!b_info_maturitydate(K954)</f>
        <v>2024-11-07</v>
      </c>
      <c r="O954" s="7">
        <f>[1]!b_issue_issueprice(K954)</f>
        <v>100</v>
      </c>
      <c r="P954" s="7">
        <f>[1]!b_info_couponrate(K954)</f>
        <v>0</v>
      </c>
      <c r="Q954" t="str">
        <f>[1]!b_info_coupon(K954)</f>
        <v>到期一次还本付息</v>
      </c>
      <c r="R954">
        <f>[1]!b_info_interestfrequency(K954)</f>
        <v>0</v>
      </c>
      <c r="S954">
        <f>[1]!b_info_windl2type(K954)</f>
        <v>0</v>
      </c>
      <c r="T954" s="9">
        <f ca="1">[1]!b_pq_volume(K954,parameter!C$2-10,parameter!C$2,100000000)</f>
        <v>0</v>
      </c>
      <c r="U954" s="7">
        <f ca="1">IF(K954&lt;&gt;"",[1]!b_anal_yield_cnbd(K954,parameter!C$2,1),"")</f>
        <v>0</v>
      </c>
      <c r="V954" t="str">
        <f>[1]!b_info_interesttype(A954)</f>
        <v>固定利率</v>
      </c>
      <c r="W954" t="str">
        <f>[1]!b_info_embeddedopt(A954)</f>
        <v>否</v>
      </c>
    </row>
    <row r="955" spans="1:23">
      <c r="A955" s="3" t="s">
        <v>1975</v>
      </c>
      <c r="B955" s="3" t="s">
        <v>1976</v>
      </c>
      <c r="C955" s="5">
        <v>38688</v>
      </c>
      <c r="D955" s="3"/>
      <c r="E955" s="6">
        <v>0</v>
      </c>
      <c r="F955" s="3"/>
      <c r="G955" s="3"/>
      <c r="H955" s="6">
        <v>1.9644</v>
      </c>
      <c r="I955" s="3" t="s">
        <v>58</v>
      </c>
      <c r="J955" s="3" t="s">
        <v>59</v>
      </c>
      <c r="K955" s="1" t="str">
        <f t="shared" si="14"/>
        <v>050225.IB</v>
      </c>
      <c r="L955" s="1" t="str">
        <f>[1]!b_info_name(K955)</f>
        <v>05国开25</v>
      </c>
      <c r="M955" t="str">
        <f>[1]!b_info_carrydate(K955)</f>
        <v>2005-12-07</v>
      </c>
      <c r="N955" t="str">
        <f>[1]!b_info_maturitydate(K955)</f>
        <v>2006-06-07</v>
      </c>
      <c r="O955" s="7">
        <f>[1]!b_issue_issueprice(K955)</f>
        <v>99.03</v>
      </c>
      <c r="P955" s="7">
        <f>[1]!b_info_couponrate(K955)</f>
        <v>1.9644</v>
      </c>
      <c r="Q955" t="str">
        <f>[1]!b_info_coupon(K955)</f>
        <v>贴现</v>
      </c>
      <c r="R955">
        <f>[1]!b_info_interestfrequency(K955)</f>
        <v>0</v>
      </c>
      <c r="S955" t="str">
        <f>[1]!b_info_windl2type(K955)</f>
        <v>政策银行债</v>
      </c>
      <c r="T955" s="9">
        <f ca="1">[1]!b_pq_volume(K955,parameter!C$2-10,parameter!C$2,100000000)</f>
        <v>0</v>
      </c>
      <c r="U955" s="7">
        <f ca="1">IF(K955&lt;&gt;"",[1]!b_anal_yield_cnbd(K955,parameter!C$2,1),"")</f>
        <v>0</v>
      </c>
      <c r="V955" t="str">
        <f>[1]!b_info_interesttype(A955)</f>
        <v>固定利率</v>
      </c>
      <c r="W955" t="str">
        <f>[1]!b_info_embeddedopt(A955)</f>
        <v>否</v>
      </c>
    </row>
    <row r="956" spans="1:23">
      <c r="A956" s="3" t="s">
        <v>1977</v>
      </c>
      <c r="B956" s="3" t="s">
        <v>1978</v>
      </c>
      <c r="C956" s="5">
        <v>40493</v>
      </c>
      <c r="D956" s="3"/>
      <c r="E956" s="6">
        <v>0</v>
      </c>
      <c r="F956" s="3"/>
      <c r="G956" s="3"/>
      <c r="H956" s="6">
        <v>2.7</v>
      </c>
      <c r="I956" s="3" t="s">
        <v>62</v>
      </c>
      <c r="J956" s="3" t="s">
        <v>59</v>
      </c>
      <c r="K956" s="1" t="str">
        <f t="shared" si="14"/>
        <v>BCMKB10019.CMU</v>
      </c>
      <c r="L956" s="1" t="str">
        <f>[1]!b_info_name(K956)</f>
        <v>国家开发银行 2.7% N20131111</v>
      </c>
      <c r="M956" t="str">
        <f>[1]!b_info_carrydate(K956)</f>
        <v>2010-11-11</v>
      </c>
      <c r="N956" t="str">
        <f>[1]!b_info_maturitydate(K956)</f>
        <v>2013-11-11</v>
      </c>
      <c r="O956" s="7">
        <f>[1]!b_issue_issueprice(K956)</f>
        <v>100</v>
      </c>
      <c r="P956" s="7">
        <f>[1]!b_info_couponrate(K956)</f>
        <v>2.7</v>
      </c>
      <c r="Q956" t="str">
        <f>[1]!b_info_coupon(K956)</f>
        <v>附息</v>
      </c>
      <c r="R956">
        <f>[1]!b_info_interestfrequency(K956)</f>
        <v>2</v>
      </c>
      <c r="S956">
        <f>[1]!b_info_windl2type(K956)</f>
        <v>0</v>
      </c>
      <c r="T956" s="9">
        <f ca="1">[1]!b_pq_volume(K956,parameter!C$2-10,parameter!C$2,100000000)</f>
        <v>0</v>
      </c>
      <c r="U956" s="7">
        <f ca="1">IF(K956&lt;&gt;"",[1]!b_anal_yield_cnbd(K956,parameter!C$2,1),"")</f>
        <v>0</v>
      </c>
      <c r="V956" t="str">
        <f>[1]!b_info_interesttype(A956)</f>
        <v>固定利率</v>
      </c>
      <c r="W956" t="str">
        <f>[1]!b_info_embeddedopt(A956)</f>
        <v>否</v>
      </c>
    </row>
    <row r="957" spans="1:23">
      <c r="A957" s="3" t="s">
        <v>1979</v>
      </c>
      <c r="B957" s="3" t="s">
        <v>1980</v>
      </c>
      <c r="C957" s="5">
        <v>40683</v>
      </c>
      <c r="D957" s="3"/>
      <c r="E957" s="6">
        <v>0</v>
      </c>
      <c r="F957" s="3"/>
      <c r="G957" s="3"/>
      <c r="H957" s="6">
        <v>2.09</v>
      </c>
      <c r="I957" s="3" t="s">
        <v>58</v>
      </c>
      <c r="J957" s="3" t="s">
        <v>59</v>
      </c>
      <c r="K957" s="1" t="str">
        <f t="shared" si="14"/>
        <v>110233.IB</v>
      </c>
      <c r="L957" s="1" t="str">
        <f>[1]!b_info_name(K957)</f>
        <v>11国开33</v>
      </c>
      <c r="M957" t="str">
        <f>[1]!b_info_carrydate(K957)</f>
        <v>2011-05-25</v>
      </c>
      <c r="N957" t="str">
        <f>[1]!b_info_maturitydate(K957)</f>
        <v>2016-05-25</v>
      </c>
      <c r="O957" s="7">
        <f>[1]!b_issue_issueprice(K957)</f>
        <v>100</v>
      </c>
      <c r="P957" s="7">
        <f>[1]!b_info_couponrate(K957)</f>
        <v>3.84</v>
      </c>
      <c r="Q957" t="str">
        <f>[1]!b_info_coupon(K957)</f>
        <v>附息</v>
      </c>
      <c r="R957">
        <f>[1]!b_info_interestfrequency(K957)</f>
        <v>4</v>
      </c>
      <c r="S957" t="str">
        <f>[1]!b_info_windl2type(K957)</f>
        <v>政策银行债</v>
      </c>
      <c r="T957" s="9">
        <f ca="1">[1]!b_pq_volume(K957,parameter!C$2-10,parameter!C$2,100000000)</f>
        <v>0</v>
      </c>
      <c r="U957" s="7">
        <f ca="1">IF(K957&lt;&gt;"",[1]!b_anal_yield_cnbd(K957,parameter!C$2,1),"")</f>
        <v>0</v>
      </c>
      <c r="V957" t="str">
        <f>[1]!b_info_interesttype(A957)</f>
        <v>浮动利率</v>
      </c>
      <c r="W957" t="str">
        <f>[1]!b_info_embeddedopt(A957)</f>
        <v>否</v>
      </c>
    </row>
    <row r="958" spans="1:23">
      <c r="A958" s="3" t="s">
        <v>1981</v>
      </c>
      <c r="B958" s="3" t="s">
        <v>1982</v>
      </c>
      <c r="C958" s="5">
        <v>45110</v>
      </c>
      <c r="D958" s="3" t="s">
        <v>1983</v>
      </c>
      <c r="E958" s="6"/>
      <c r="F958" s="3"/>
      <c r="G958" s="3"/>
      <c r="H958" s="6">
        <v>2.6</v>
      </c>
      <c r="I958" s="3" t="s">
        <v>62</v>
      </c>
      <c r="J958" s="3" t="s">
        <v>59</v>
      </c>
      <c r="K958" s="1" t="str">
        <f t="shared" si="14"/>
        <v>CDBHFC23022.CMU</v>
      </c>
      <c r="L958" s="1" t="str">
        <f>[1]!b_info_name(K958)</f>
        <v>国开行 2.6% C20240702</v>
      </c>
      <c r="M958" t="str">
        <f>[1]!b_info_carrydate(K958)</f>
        <v>2023-07-03</v>
      </c>
      <c r="N958" t="str">
        <f>[1]!b_info_maturitydate(K958)</f>
        <v>2024-07-02</v>
      </c>
      <c r="O958" s="7">
        <f>[1]!b_issue_issueprice(K958)</f>
        <v>100</v>
      </c>
      <c r="P958" s="7">
        <f>[1]!b_info_couponrate(K958)</f>
        <v>2.6</v>
      </c>
      <c r="Q958" t="str">
        <f>[1]!b_info_coupon(K958)</f>
        <v>附息</v>
      </c>
      <c r="R958">
        <f>[1]!b_info_interestfrequency(K958)</f>
        <v>1</v>
      </c>
      <c r="S958">
        <f>[1]!b_info_windl2type(K958)</f>
        <v>0</v>
      </c>
      <c r="T958" s="9">
        <f ca="1">[1]!b_pq_volume(K958,parameter!C$2-10,parameter!C$2,100000000)</f>
        <v>0</v>
      </c>
      <c r="U958" s="7">
        <f ca="1">IF(K958&lt;&gt;"",[1]!b_anal_yield_cnbd(K958,parameter!C$2,1),"")</f>
        <v>0</v>
      </c>
      <c r="V958" t="str">
        <f>[1]!b_info_interesttype(A958)</f>
        <v>固定利率</v>
      </c>
      <c r="W958" t="str">
        <f>[1]!b_info_embeddedopt(A958)</f>
        <v>否</v>
      </c>
    </row>
    <row r="959" spans="1:23">
      <c r="A959" s="3" t="s">
        <v>1984</v>
      </c>
      <c r="B959" s="3" t="s">
        <v>1985</v>
      </c>
      <c r="C959" s="5">
        <v>43446</v>
      </c>
      <c r="D959" s="3"/>
      <c r="E959" s="6">
        <v>0</v>
      </c>
      <c r="F959" s="3"/>
      <c r="G959" s="3"/>
      <c r="H959" s="6">
        <v>0</v>
      </c>
      <c r="I959" s="3" t="s">
        <v>62</v>
      </c>
      <c r="J959" s="3" t="s">
        <v>59</v>
      </c>
      <c r="K959" s="1" t="str">
        <f t="shared" si="14"/>
        <v>5477.HK</v>
      </c>
      <c r="L959" s="1" t="str">
        <f>[1]!b_info_name(K959)</f>
        <v>国家开发银行 FRN N20211212</v>
      </c>
      <c r="M959" t="str">
        <f>[1]!b_info_carrydate(K959)</f>
        <v>2018-12-12</v>
      </c>
      <c r="N959" t="str">
        <f>[1]!b_info_maturitydate(K959)</f>
        <v>2021-12-12</v>
      </c>
      <c r="O959" s="7">
        <f>[1]!b_issue_issueprice(K959)</f>
        <v>100</v>
      </c>
      <c r="P959" s="7">
        <f>[1]!b_info_couponrate(K959)</f>
        <v>0</v>
      </c>
      <c r="Q959" t="str">
        <f>[1]!b_info_coupon(K959)</f>
        <v>附息</v>
      </c>
      <c r="R959">
        <f>[1]!b_info_interestfrequency(K959)</f>
        <v>4</v>
      </c>
      <c r="S959">
        <f>[1]!b_info_windl2type(K959)</f>
        <v>0</v>
      </c>
      <c r="T959" s="9">
        <f ca="1">[1]!b_pq_volume(K959,parameter!C$2-10,parameter!C$2,100000000)</f>
        <v>0</v>
      </c>
      <c r="U959" s="7">
        <f ca="1">IF(K959&lt;&gt;"",[1]!b_anal_yield_cnbd(K959,parameter!C$2,1),"")</f>
        <v>0</v>
      </c>
      <c r="V959" t="str">
        <f>[1]!b_info_interesttype(A959)</f>
        <v>浮动利率</v>
      </c>
      <c r="W959" t="str">
        <f>[1]!b_info_embeddedopt(A959)</f>
        <v>否</v>
      </c>
    </row>
    <row r="960" spans="1:23">
      <c r="A960" s="3" t="s">
        <v>1986</v>
      </c>
      <c r="B960" s="3" t="s">
        <v>1987</v>
      </c>
      <c r="C960" s="5">
        <v>44679</v>
      </c>
      <c r="D960" s="3"/>
      <c r="E960" s="6">
        <v>0</v>
      </c>
      <c r="F960" s="3"/>
      <c r="G960" s="3"/>
      <c r="H960" s="6">
        <v>1.6893</v>
      </c>
      <c r="I960" s="3" t="s">
        <v>58</v>
      </c>
      <c r="J960" s="3" t="s">
        <v>59</v>
      </c>
      <c r="K960" s="1" t="str">
        <f t="shared" si="14"/>
        <v>227706.IB</v>
      </c>
      <c r="L960" s="1" t="str">
        <f>[1]!b_info_name(K960)</f>
        <v>22贴现国开06</v>
      </c>
      <c r="M960" t="str">
        <f>[1]!b_info_carrydate(K960)</f>
        <v>2022-05-05</v>
      </c>
      <c r="N960" t="str">
        <f>[1]!b_info_maturitydate(K960)</f>
        <v>2022-08-05</v>
      </c>
      <c r="O960" s="7">
        <f>[1]!b_issue_issueprice(K960)</f>
        <v>99.576</v>
      </c>
      <c r="P960" s="7">
        <f>[1]!b_info_couponrate(K960)</f>
        <v>1.6893</v>
      </c>
      <c r="Q960" t="str">
        <f>[1]!b_info_coupon(K960)</f>
        <v>贴现</v>
      </c>
      <c r="R960">
        <f>[1]!b_info_interestfrequency(K960)</f>
        <v>0</v>
      </c>
      <c r="S960" t="str">
        <f>[1]!b_info_windl2type(K960)</f>
        <v>政策银行债</v>
      </c>
      <c r="T960" s="9">
        <f ca="1">[1]!b_pq_volume(K960,parameter!C$2-10,parameter!C$2,100000000)</f>
        <v>0</v>
      </c>
      <c r="U960" s="7">
        <f ca="1">IF(K960&lt;&gt;"",[1]!b_anal_yield_cnbd(K960,parameter!C$2,1),"")</f>
        <v>0</v>
      </c>
      <c r="V960" t="str">
        <f>[1]!b_info_interesttype(A960)</f>
        <v>固定利率</v>
      </c>
      <c r="W960" t="str">
        <f>[1]!b_info_embeddedopt(A960)</f>
        <v>否</v>
      </c>
    </row>
    <row r="961" spans="1:23">
      <c r="A961" s="3" t="s">
        <v>1988</v>
      </c>
      <c r="B961" s="3" t="s">
        <v>1989</v>
      </c>
      <c r="C961" s="5">
        <v>41289</v>
      </c>
      <c r="D961" s="3"/>
      <c r="E961" s="6">
        <v>0</v>
      </c>
      <c r="F961" s="3"/>
      <c r="G961" s="3"/>
      <c r="H961" s="6">
        <v>2.95</v>
      </c>
      <c r="I961" s="3" t="s">
        <v>58</v>
      </c>
      <c r="J961" s="3" t="s">
        <v>59</v>
      </c>
      <c r="K961" s="1" t="str">
        <f t="shared" si="14"/>
        <v>130209.IB</v>
      </c>
      <c r="L961" s="1" t="str">
        <f>[1]!b_info_name(K961)</f>
        <v>13国开09</v>
      </c>
      <c r="M961" t="str">
        <f>[1]!b_info_carrydate(K961)</f>
        <v>2013-01-17</v>
      </c>
      <c r="N961" t="str">
        <f>[1]!b_info_maturitydate(K961)</f>
        <v>2023-01-17</v>
      </c>
      <c r="O961" s="7">
        <f>[1]!b_issue_issueprice(K961)</f>
        <v>100</v>
      </c>
      <c r="P961" s="7">
        <f>[1]!b_info_couponrate(K961)</f>
        <v>4.45</v>
      </c>
      <c r="Q961" t="str">
        <f>[1]!b_info_coupon(K961)</f>
        <v>附息</v>
      </c>
      <c r="R961">
        <f>[1]!b_info_interestfrequency(K961)</f>
        <v>2</v>
      </c>
      <c r="S961" t="str">
        <f>[1]!b_info_windl2type(K961)</f>
        <v>政策银行债</v>
      </c>
      <c r="T961" s="9">
        <f ca="1">[1]!b_pq_volume(K961,parameter!C$2-10,parameter!C$2,100000000)</f>
        <v>0</v>
      </c>
      <c r="U961" s="7">
        <f ca="1">IF(K961&lt;&gt;"",[1]!b_anal_yield_cnbd(K961,parameter!C$2,1),"")</f>
        <v>0</v>
      </c>
      <c r="V961" t="str">
        <f>[1]!b_info_interesttype(A961)</f>
        <v>浮动利率</v>
      </c>
      <c r="W961" t="str">
        <f>[1]!b_info_embeddedopt(A961)</f>
        <v>否</v>
      </c>
    </row>
    <row r="962" spans="1:23">
      <c r="A962" s="3" t="s">
        <v>1990</v>
      </c>
      <c r="B962" s="3" t="s">
        <v>1991</v>
      </c>
      <c r="C962" s="5">
        <v>39078</v>
      </c>
      <c r="D962" s="3"/>
      <c r="E962" s="6">
        <v>0</v>
      </c>
      <c r="F962" s="3"/>
      <c r="G962" s="3"/>
      <c r="H962" s="6">
        <v>2.85</v>
      </c>
      <c r="I962" s="3" t="s">
        <v>58</v>
      </c>
      <c r="J962" s="3" t="s">
        <v>59</v>
      </c>
      <c r="K962" s="1" t="str">
        <f t="shared" si="14"/>
        <v>0602320.IB</v>
      </c>
      <c r="L962" s="1" t="str">
        <f>[1]!b_info_name(K962)</f>
        <v>06国开32</v>
      </c>
      <c r="M962" t="str">
        <f>[1]!b_info_carrydate(K962)</f>
        <v>2007-01-23</v>
      </c>
      <c r="N962" t="str">
        <f>[1]!b_info_maturitydate(K962)</f>
        <v>2009-01-23</v>
      </c>
      <c r="O962" s="7">
        <f>[1]!b_issue_issueprice(K962)</f>
        <v>100</v>
      </c>
      <c r="P962" s="7">
        <f>[1]!b_info_couponrate(K962)</f>
        <v>2.85</v>
      </c>
      <c r="Q962" t="str">
        <f>[1]!b_info_coupon(K962)</f>
        <v>附息</v>
      </c>
      <c r="R962">
        <f>[1]!b_info_interestfrequency(K962)</f>
        <v>2</v>
      </c>
      <c r="S962" t="str">
        <f>[1]!b_info_windl2type(K962)</f>
        <v>政策银行债</v>
      </c>
      <c r="T962" s="9">
        <f ca="1">[1]!b_pq_volume(K962,parameter!C$2-10,parameter!C$2,100000000)</f>
        <v>0</v>
      </c>
      <c r="U962" s="7">
        <f ca="1">IF(K962&lt;&gt;"",[1]!b_anal_yield_cnbd(K962,parameter!C$2,1),"")</f>
        <v>0</v>
      </c>
      <c r="V962" t="str">
        <f>[1]!b_info_interesttype(A962)</f>
        <v>固定利率</v>
      </c>
      <c r="W962" t="str">
        <f>[1]!b_info_embeddedopt(A962)</f>
        <v>是</v>
      </c>
    </row>
    <row r="963" spans="1:23">
      <c r="A963" s="3" t="s">
        <v>1992</v>
      </c>
      <c r="B963" s="3" t="s">
        <v>1993</v>
      </c>
      <c r="C963" s="5">
        <v>41836</v>
      </c>
      <c r="D963" s="3"/>
      <c r="E963" s="6">
        <v>0</v>
      </c>
      <c r="F963" s="3" t="s">
        <v>76</v>
      </c>
      <c r="G963" s="3"/>
      <c r="H963" s="6">
        <v>5.5</v>
      </c>
      <c r="I963" s="3" t="s">
        <v>77</v>
      </c>
      <c r="J963" s="3" t="s">
        <v>59</v>
      </c>
      <c r="K963" s="1" t="str">
        <f t="shared" si="14"/>
        <v>1489062.IB</v>
      </c>
      <c r="L963" s="1" t="str">
        <f>[1]!b_info_name(K963)</f>
        <v>14开元4B</v>
      </c>
      <c r="M963" t="str">
        <f>[1]!b_info_carrydate(K963)</f>
        <v>2014-08-05</v>
      </c>
      <c r="N963" t="str">
        <f>[1]!b_info_maturitydate(K963)</f>
        <v>2017-04-12</v>
      </c>
      <c r="O963" s="7">
        <f>[1]!b_issue_issueprice(K963)</f>
        <v>100</v>
      </c>
      <c r="P963" s="7">
        <f>[1]!b_info_couponrate(K963)</f>
        <v>7</v>
      </c>
      <c r="Q963" t="str">
        <f>[1]!b_info_coupon(K963)</f>
        <v>附息</v>
      </c>
      <c r="R963">
        <f>[1]!b_info_interestfrequency(K963)</f>
        <v>4</v>
      </c>
      <c r="S963" t="str">
        <f>[1]!b_info_windl2type(K963)</f>
        <v>银保监会主管ABS</v>
      </c>
      <c r="T963" s="9">
        <f ca="1">[1]!b_pq_volume(K963,parameter!C$2-10,parameter!C$2,100000000)</f>
        <v>0</v>
      </c>
      <c r="U963" s="7">
        <f ca="1">IF(K963&lt;&gt;"",[1]!b_anal_yield_cnbd(K963,parameter!C$2,1),"")</f>
        <v>0</v>
      </c>
      <c r="V963" t="str">
        <f>[1]!b_info_interesttype(A963)</f>
        <v>浮动利率</v>
      </c>
      <c r="W963" t="str">
        <f>[1]!b_info_embeddedopt(A963)</f>
        <v>否</v>
      </c>
    </row>
    <row r="964" spans="1:23">
      <c r="A964" s="3" t="s">
        <v>1994</v>
      </c>
      <c r="B964" s="3" t="s">
        <v>1995</v>
      </c>
      <c r="C964" s="5">
        <v>38812</v>
      </c>
      <c r="D964" s="3" t="s">
        <v>1996</v>
      </c>
      <c r="E964" s="6">
        <v>250</v>
      </c>
      <c r="F964" s="3"/>
      <c r="G964" s="3"/>
      <c r="H964" s="6">
        <v>3.6</v>
      </c>
      <c r="I964" s="3" t="s">
        <v>58</v>
      </c>
      <c r="J964" s="3" t="s">
        <v>59</v>
      </c>
      <c r="K964" s="1" t="str">
        <f t="shared" si="14"/>
        <v>060203.IB</v>
      </c>
      <c r="L964" s="1" t="str">
        <f>[1]!b_info_name(K964)</f>
        <v>06国开03</v>
      </c>
      <c r="M964" t="str">
        <f>[1]!b_info_carrydate(K964)</f>
        <v>2006-04-11</v>
      </c>
      <c r="N964" t="str">
        <f>[1]!b_info_maturitydate(K964)</f>
        <v>2026-04-11</v>
      </c>
      <c r="O964" s="7">
        <f>[1]!b_issue_issueprice(K964)</f>
        <v>100</v>
      </c>
      <c r="P964" s="7">
        <f>[1]!b_info_couponrate(K964)</f>
        <v>3.6</v>
      </c>
      <c r="Q964" t="str">
        <f>[1]!b_info_coupon(K964)</f>
        <v>附息</v>
      </c>
      <c r="R964">
        <f>[1]!b_info_interestfrequency(K964)</f>
        <v>2</v>
      </c>
      <c r="S964" t="str">
        <f>[1]!b_info_windl2type(K964)</f>
        <v>政策银行债</v>
      </c>
      <c r="T964" s="9">
        <f ca="1">[1]!b_pq_volume(K964,parameter!C$2-10,parameter!C$2,100000000)</f>
        <v>0</v>
      </c>
      <c r="U964" s="7">
        <f ca="1">IF(K964&lt;&gt;"",[1]!b_anal_yield_cnbd(K964,parameter!C$2,1),"")</f>
        <v>2.5611</v>
      </c>
      <c r="V964" t="str">
        <f>[1]!b_info_interesttype(A964)</f>
        <v>固定利率</v>
      </c>
      <c r="W964" t="str">
        <f>[1]!b_info_embeddedopt(A964)</f>
        <v>否</v>
      </c>
    </row>
    <row r="965" spans="1:23">
      <c r="A965" s="3" t="s">
        <v>1997</v>
      </c>
      <c r="B965" s="3" t="s">
        <v>1998</v>
      </c>
      <c r="C965" s="5">
        <v>37924</v>
      </c>
      <c r="D965" s="3"/>
      <c r="E965" s="6">
        <v>0</v>
      </c>
      <c r="F965" s="3"/>
      <c r="G965" s="3"/>
      <c r="H965" s="6">
        <v>4.05</v>
      </c>
      <c r="I965" s="3" t="s">
        <v>58</v>
      </c>
      <c r="J965" s="3" t="s">
        <v>59</v>
      </c>
      <c r="K965" s="1" t="str">
        <f t="shared" si="14"/>
        <v>030224.IB</v>
      </c>
      <c r="L965" s="1" t="str">
        <f>[1]!b_info_name(K965)</f>
        <v>03国开24</v>
      </c>
      <c r="M965" t="str">
        <f>[1]!b_info_carrydate(K965)</f>
        <v>2003-11-13</v>
      </c>
      <c r="N965" t="str">
        <f>[1]!b_info_maturitydate(K965)</f>
        <v>2013-11-13</v>
      </c>
      <c r="O965" s="7">
        <f>[1]!b_issue_issueprice(K965)</f>
        <v>100</v>
      </c>
      <c r="P965" s="7">
        <f>[1]!b_info_couponrate(K965)</f>
        <v>3.03</v>
      </c>
      <c r="Q965" t="str">
        <f>[1]!b_info_coupon(K965)</f>
        <v>附息</v>
      </c>
      <c r="R965">
        <f>[1]!b_info_interestfrequency(K965)</f>
        <v>2</v>
      </c>
      <c r="S965" t="str">
        <f>[1]!b_info_windl2type(K965)</f>
        <v>政策银行债</v>
      </c>
      <c r="T965" s="9">
        <f ca="1">[1]!b_pq_volume(K965,parameter!C$2-10,parameter!C$2,100000000)</f>
        <v>0</v>
      </c>
      <c r="U965" s="7">
        <f ca="1">IF(K965&lt;&gt;"",[1]!b_anal_yield_cnbd(K965,parameter!C$2,1),"")</f>
        <v>0</v>
      </c>
      <c r="V965" t="str">
        <f>[1]!b_info_interesttype(A965)</f>
        <v>浮动利率</v>
      </c>
      <c r="W965" t="str">
        <f>[1]!b_info_embeddedopt(A965)</f>
        <v>否</v>
      </c>
    </row>
    <row r="966" spans="1:23">
      <c r="A966" s="3" t="s">
        <v>1999</v>
      </c>
      <c r="B966" s="3" t="s">
        <v>2000</v>
      </c>
      <c r="C966" s="5">
        <v>36061</v>
      </c>
      <c r="D966" s="3"/>
      <c r="E966" s="6">
        <v>0</v>
      </c>
      <c r="F966" s="3"/>
      <c r="G966" s="3"/>
      <c r="H966" s="6">
        <v>5.52</v>
      </c>
      <c r="I966" s="3" t="s">
        <v>58</v>
      </c>
      <c r="J966" s="3" t="s">
        <v>59</v>
      </c>
      <c r="K966" s="1" t="str">
        <f t="shared" ref="K966:K1029" si="15">A966</f>
        <v>9005.IB</v>
      </c>
      <c r="L966" s="1" t="str">
        <f>[1]!b_info_name(K966)</f>
        <v>98国开债3</v>
      </c>
      <c r="M966" t="str">
        <f>[1]!b_info_carrydate(K966)</f>
        <v>1998-10-09</v>
      </c>
      <c r="N966" t="str">
        <f>[1]!b_info_maturitydate(K966)</f>
        <v>2001-10-09</v>
      </c>
      <c r="O966" s="7">
        <f>[1]!b_issue_issueprice(K966)</f>
        <v>100</v>
      </c>
      <c r="P966" s="7">
        <f>[1]!b_info_couponrate(K966)</f>
        <v>5.52</v>
      </c>
      <c r="Q966" t="str">
        <f>[1]!b_info_coupon(K966)</f>
        <v>附息</v>
      </c>
      <c r="R966">
        <f>[1]!b_info_interestfrequency(K966)</f>
        <v>1</v>
      </c>
      <c r="S966" t="str">
        <f>[1]!b_info_windl2type(K966)</f>
        <v>政策银行债</v>
      </c>
      <c r="T966" s="9">
        <f ca="1">[1]!b_pq_volume(K966,parameter!C$2-10,parameter!C$2,100000000)</f>
        <v>0</v>
      </c>
      <c r="U966" s="7">
        <f ca="1">IF(K966&lt;&gt;"",[1]!b_anal_yield_cnbd(K966,parameter!C$2,1),"")</f>
        <v>0</v>
      </c>
      <c r="V966" t="str">
        <f>[1]!b_info_interesttype(A966)</f>
        <v>固定利率</v>
      </c>
      <c r="W966" t="str">
        <f>[1]!b_info_embeddedopt(A966)</f>
        <v>否</v>
      </c>
    </row>
    <row r="967" spans="1:23">
      <c r="A967" s="3" t="s">
        <v>2001</v>
      </c>
      <c r="B967" s="3" t="s">
        <v>2002</v>
      </c>
      <c r="C967" s="5">
        <v>43928</v>
      </c>
      <c r="D967" s="3"/>
      <c r="E967" s="6">
        <v>0</v>
      </c>
      <c r="F967" s="3"/>
      <c r="G967" s="3"/>
      <c r="H967" s="6">
        <v>1.1619</v>
      </c>
      <c r="I967" s="3" t="s">
        <v>58</v>
      </c>
      <c r="J967" s="3" t="s">
        <v>59</v>
      </c>
      <c r="K967" s="1" t="str">
        <f t="shared" si="15"/>
        <v>207701.IB</v>
      </c>
      <c r="L967" s="1" t="str">
        <f>[1]!b_info_name(K967)</f>
        <v>20贴现国开01</v>
      </c>
      <c r="M967" t="str">
        <f>[1]!b_info_carrydate(K967)</f>
        <v>2020-04-09</v>
      </c>
      <c r="N967" t="str">
        <f>[1]!b_info_maturitydate(K967)</f>
        <v>2020-10-08</v>
      </c>
      <c r="O967" s="7">
        <f>[1]!b_issue_issueprice(K967)</f>
        <v>99.424</v>
      </c>
      <c r="P967" s="7">
        <f>[1]!b_info_couponrate(K967)</f>
        <v>1.1619</v>
      </c>
      <c r="Q967" t="str">
        <f>[1]!b_info_coupon(K967)</f>
        <v>贴现</v>
      </c>
      <c r="R967">
        <f>[1]!b_info_interestfrequency(K967)</f>
        <v>0</v>
      </c>
      <c r="S967" t="str">
        <f>[1]!b_info_windl2type(K967)</f>
        <v>政策银行债</v>
      </c>
      <c r="T967" s="9">
        <f ca="1">[1]!b_pq_volume(K967,parameter!C$2-10,parameter!C$2,100000000)</f>
        <v>0</v>
      </c>
      <c r="U967" s="7">
        <f ca="1">IF(K967&lt;&gt;"",[1]!b_anal_yield_cnbd(K967,parameter!C$2,1),"")</f>
        <v>0</v>
      </c>
      <c r="V967" t="str">
        <f>[1]!b_info_interesttype(A967)</f>
        <v>固定利率</v>
      </c>
      <c r="W967" t="str">
        <f>[1]!b_info_embeddedopt(A967)</f>
        <v>否</v>
      </c>
    </row>
    <row r="968" spans="1:23">
      <c r="A968" s="3" t="s">
        <v>2003</v>
      </c>
      <c r="B968" s="3" t="s">
        <v>2004</v>
      </c>
      <c r="C968" s="5">
        <v>40625</v>
      </c>
      <c r="D968" s="3"/>
      <c r="E968" s="6">
        <v>0</v>
      </c>
      <c r="F968" s="3"/>
      <c r="G968" s="3"/>
      <c r="H968" s="6">
        <v>4.02</v>
      </c>
      <c r="I968" s="3" t="s">
        <v>58</v>
      </c>
      <c r="J968" s="3" t="s">
        <v>59</v>
      </c>
      <c r="K968" s="1" t="str">
        <f t="shared" si="15"/>
        <v>110218.IB</v>
      </c>
      <c r="L968" s="1" t="str">
        <f>[1]!b_info_name(K968)</f>
        <v>11国开18</v>
      </c>
      <c r="M968" t="str">
        <f>[1]!b_info_carrydate(K968)</f>
        <v>2011-03-29</v>
      </c>
      <c r="N968" t="str">
        <f>[1]!b_info_maturitydate(K968)</f>
        <v>2016-03-29</v>
      </c>
      <c r="O968" s="7">
        <f>[1]!b_issue_issueprice(K968)</f>
        <v>100</v>
      </c>
      <c r="P968" s="7">
        <f>[1]!b_info_couponrate(K968)</f>
        <v>4.02</v>
      </c>
      <c r="Q968" t="str">
        <f>[1]!b_info_coupon(K968)</f>
        <v>附息</v>
      </c>
      <c r="R968">
        <f>[1]!b_info_interestfrequency(K968)</f>
        <v>1</v>
      </c>
      <c r="S968" t="str">
        <f>[1]!b_info_windl2type(K968)</f>
        <v>政策银行债</v>
      </c>
      <c r="T968" s="9">
        <f ca="1">[1]!b_pq_volume(K968,parameter!C$2-10,parameter!C$2,100000000)</f>
        <v>0</v>
      </c>
      <c r="U968" s="7">
        <f ca="1">IF(K968&lt;&gt;"",[1]!b_anal_yield_cnbd(K968,parameter!C$2,1),"")</f>
        <v>0</v>
      </c>
      <c r="V968" t="str">
        <f>[1]!b_info_interesttype(A968)</f>
        <v>固定利率</v>
      </c>
      <c r="W968" t="str">
        <f>[1]!b_info_embeddedopt(A968)</f>
        <v>否</v>
      </c>
    </row>
    <row r="969" spans="1:23">
      <c r="A969" s="3" t="s">
        <v>2005</v>
      </c>
      <c r="B969" s="3" t="s">
        <v>2006</v>
      </c>
      <c r="C969" s="5">
        <v>40689</v>
      </c>
      <c r="D969" s="3"/>
      <c r="E969" s="6">
        <v>0</v>
      </c>
      <c r="F969" s="3"/>
      <c r="G969" s="3"/>
      <c r="H969" s="6">
        <v>4</v>
      </c>
      <c r="I969" s="3" t="s">
        <v>58</v>
      </c>
      <c r="J969" s="3" t="s">
        <v>59</v>
      </c>
      <c r="K969" s="1" t="str">
        <f t="shared" si="15"/>
        <v>110234.IB</v>
      </c>
      <c r="L969" s="1" t="str">
        <f>[1]!b_info_name(K969)</f>
        <v>11国开34</v>
      </c>
      <c r="M969" t="str">
        <f>[1]!b_info_carrydate(K969)</f>
        <v>2011-06-02</v>
      </c>
      <c r="N969" t="str">
        <f>[1]!b_info_maturitydate(K969)</f>
        <v>2014-06-02</v>
      </c>
      <c r="O969" s="7">
        <f>[1]!b_issue_issueprice(K969)</f>
        <v>100</v>
      </c>
      <c r="P969" s="7">
        <f>[1]!b_info_couponrate(K969)</f>
        <v>3.4</v>
      </c>
      <c r="Q969" t="str">
        <f>[1]!b_info_coupon(K969)</f>
        <v>附息</v>
      </c>
      <c r="R969">
        <f>[1]!b_info_interestfrequency(K969)</f>
        <v>1</v>
      </c>
      <c r="S969" t="str">
        <f>[1]!b_info_windl2type(K969)</f>
        <v>政策银行债</v>
      </c>
      <c r="T969" s="9">
        <f ca="1">[1]!b_pq_volume(K969,parameter!C$2-10,parameter!C$2,100000000)</f>
        <v>0</v>
      </c>
      <c r="U969" s="7">
        <f ca="1">IF(K969&lt;&gt;"",[1]!b_anal_yield_cnbd(K969,parameter!C$2,1),"")</f>
        <v>0</v>
      </c>
      <c r="V969" t="str">
        <f>[1]!b_info_interesttype(A969)</f>
        <v>累进利率</v>
      </c>
      <c r="W969" t="str">
        <f>[1]!b_info_embeddedopt(A969)</f>
        <v>是</v>
      </c>
    </row>
    <row r="970" spans="1:23">
      <c r="A970" s="3" t="s">
        <v>2007</v>
      </c>
      <c r="B970" s="3" t="s">
        <v>2008</v>
      </c>
      <c r="C970" s="5">
        <v>37057</v>
      </c>
      <c r="D970" s="3"/>
      <c r="E970" s="6">
        <v>0</v>
      </c>
      <c r="F970" s="3"/>
      <c r="G970" s="3"/>
      <c r="H970" s="6">
        <v>3.698</v>
      </c>
      <c r="I970" s="3" t="s">
        <v>58</v>
      </c>
      <c r="J970" s="3" t="s">
        <v>59</v>
      </c>
      <c r="K970" s="1" t="str">
        <f t="shared" si="15"/>
        <v>010206.IB</v>
      </c>
      <c r="L970" s="1" t="str">
        <f>[1]!b_info_name(K970)</f>
        <v>01国开06</v>
      </c>
      <c r="M970" t="str">
        <f>[1]!b_info_carrydate(K970)</f>
        <v>2001-06-17</v>
      </c>
      <c r="N970" t="str">
        <f>[1]!b_info_maturitydate(K970)</f>
        <v>2008-06-17</v>
      </c>
      <c r="O970" s="7">
        <f>[1]!b_issue_issueprice(K970)</f>
        <v>100</v>
      </c>
      <c r="P970" s="7">
        <f>[1]!b_info_couponrate(K970)</f>
        <v>2.888</v>
      </c>
      <c r="Q970" t="str">
        <f>[1]!b_info_coupon(K970)</f>
        <v>附息</v>
      </c>
      <c r="R970">
        <f>[1]!b_info_interestfrequency(K970)</f>
        <v>1</v>
      </c>
      <c r="S970" t="str">
        <f>[1]!b_info_windl2type(K970)</f>
        <v>政策银行债</v>
      </c>
      <c r="T970" s="9">
        <f ca="1">[1]!b_pq_volume(K970,parameter!C$2-10,parameter!C$2,100000000)</f>
        <v>0</v>
      </c>
      <c r="U970" s="7">
        <f ca="1">IF(K970&lt;&gt;"",[1]!b_anal_yield_cnbd(K970,parameter!C$2,1),"")</f>
        <v>0</v>
      </c>
      <c r="V970" t="str">
        <f>[1]!b_info_interesttype(A970)</f>
        <v>浮动利率</v>
      </c>
      <c r="W970" t="str">
        <f>[1]!b_info_embeddedopt(A970)</f>
        <v>否</v>
      </c>
    </row>
    <row r="971" spans="1:23">
      <c r="A971" s="3" t="s">
        <v>2009</v>
      </c>
      <c r="B971" s="3" t="s">
        <v>2010</v>
      </c>
      <c r="C971" s="5">
        <v>40837</v>
      </c>
      <c r="D971" s="3"/>
      <c r="E971" s="6">
        <v>0</v>
      </c>
      <c r="F971" s="3"/>
      <c r="G971" s="3"/>
      <c r="H971" s="6">
        <v>4.3</v>
      </c>
      <c r="I971" s="3" t="s">
        <v>58</v>
      </c>
      <c r="J971" s="3" t="s">
        <v>59</v>
      </c>
      <c r="K971" s="1" t="str">
        <f t="shared" si="15"/>
        <v>110258.IB</v>
      </c>
      <c r="L971" s="1" t="str">
        <f>[1]!b_info_name(K971)</f>
        <v>11国开58</v>
      </c>
      <c r="M971" t="str">
        <f>[1]!b_info_carrydate(K971)</f>
        <v>2011-10-26</v>
      </c>
      <c r="N971" t="str">
        <f>[1]!b_info_maturitydate(K971)</f>
        <v>2021-10-26</v>
      </c>
      <c r="O971" s="7">
        <f>[1]!b_issue_issueprice(K971)</f>
        <v>100</v>
      </c>
      <c r="P971" s="7">
        <f>[1]!b_info_couponrate(K971)</f>
        <v>4.3</v>
      </c>
      <c r="Q971" t="str">
        <f>[1]!b_info_coupon(K971)</f>
        <v>附息</v>
      </c>
      <c r="R971">
        <f>[1]!b_info_interestfrequency(K971)</f>
        <v>1</v>
      </c>
      <c r="S971" t="str">
        <f>[1]!b_info_windl2type(K971)</f>
        <v>政策银行债</v>
      </c>
      <c r="T971" s="9">
        <f ca="1">[1]!b_pq_volume(K971,parameter!C$2-10,parameter!C$2,100000000)</f>
        <v>0</v>
      </c>
      <c r="U971" s="7">
        <f ca="1">IF(K971&lt;&gt;"",[1]!b_anal_yield_cnbd(K971,parameter!C$2,1),"")</f>
        <v>0</v>
      </c>
      <c r="V971" t="str">
        <f>[1]!b_info_interesttype(A971)</f>
        <v>固定利率</v>
      </c>
      <c r="W971" t="str">
        <f>[1]!b_info_embeddedopt(A971)</f>
        <v>否</v>
      </c>
    </row>
    <row r="972" spans="1:23">
      <c r="A972" s="3" t="s">
        <v>2011</v>
      </c>
      <c r="B972" s="3" t="s">
        <v>2012</v>
      </c>
      <c r="C972" s="5">
        <v>43665</v>
      </c>
      <c r="D972" s="3" t="s">
        <v>2013</v>
      </c>
      <c r="E972" s="6">
        <v>2</v>
      </c>
      <c r="F972" s="3" t="s">
        <v>243</v>
      </c>
      <c r="G972" s="3"/>
      <c r="H972" s="6">
        <v>0</v>
      </c>
      <c r="I972" s="3" t="s">
        <v>62</v>
      </c>
      <c r="J972" s="3" t="s">
        <v>59</v>
      </c>
      <c r="K972" s="1" t="str">
        <f t="shared" si="15"/>
        <v>CB19071505.00</v>
      </c>
      <c r="L972" s="1" t="str">
        <f>[1]!b_info_name(K972)</f>
        <v>国家开发银行 FRN N20240719</v>
      </c>
      <c r="M972" t="str">
        <f>[1]!b_info_carrydate(K972)</f>
        <v>2019-07-19</v>
      </c>
      <c r="N972" t="str">
        <f>[1]!b_info_maturitydate(K972)</f>
        <v>2024-07-19</v>
      </c>
      <c r="O972" s="7">
        <f>[1]!b_issue_issueprice(K972)</f>
        <v>100</v>
      </c>
      <c r="P972" s="7">
        <f>[1]!b_info_couponrate(K972)</f>
        <v>0</v>
      </c>
      <c r="Q972" t="str">
        <f>[1]!b_info_coupon(K972)</f>
        <v>附息</v>
      </c>
      <c r="R972">
        <f>[1]!b_info_interestfrequency(K972)</f>
        <v>4</v>
      </c>
      <c r="S972">
        <f>[1]!b_info_windl2type(K972)</f>
        <v>0</v>
      </c>
      <c r="T972" s="9">
        <f ca="1">[1]!b_pq_volume(K972,parameter!C$2-10,parameter!C$2,100000000)</f>
        <v>0</v>
      </c>
      <c r="U972" s="7">
        <f ca="1">IF(K972&lt;&gt;"",[1]!b_anal_yield_cnbd(K972,parameter!C$2,1),"")</f>
        <v>5.8951</v>
      </c>
      <c r="V972" t="str">
        <f>[1]!b_info_interesttype(A972)</f>
        <v>浮动利率</v>
      </c>
      <c r="W972" t="str">
        <f>[1]!b_info_embeddedopt(A972)</f>
        <v>否</v>
      </c>
    </row>
    <row r="973" spans="1:23">
      <c r="A973" s="3" t="s">
        <v>2014</v>
      </c>
      <c r="B973" s="3" t="s">
        <v>2015</v>
      </c>
      <c r="C973" s="5">
        <v>41163</v>
      </c>
      <c r="D973" s="3"/>
      <c r="E973" s="6">
        <v>0</v>
      </c>
      <c r="F973" s="3"/>
      <c r="G973" s="3"/>
      <c r="H973" s="6">
        <v>3.8087</v>
      </c>
      <c r="I973" s="3" t="s">
        <v>58</v>
      </c>
      <c r="J973" s="3" t="s">
        <v>59</v>
      </c>
      <c r="K973" s="1" t="str">
        <f t="shared" si="15"/>
        <v>120239.IB</v>
      </c>
      <c r="L973" s="1" t="str">
        <f>[1]!b_info_name(K973)</f>
        <v>12国开39</v>
      </c>
      <c r="M973" t="str">
        <f>[1]!b_info_carrydate(K973)</f>
        <v>2012-09-17</v>
      </c>
      <c r="N973" t="str">
        <f>[1]!b_info_maturitydate(K973)</f>
        <v>2015-09-17</v>
      </c>
      <c r="O973" s="7">
        <f>[1]!b_issue_issueprice(K973)</f>
        <v>100</v>
      </c>
      <c r="P973" s="7">
        <f>[1]!b_info_couponrate(K973)</f>
        <v>3.8087</v>
      </c>
      <c r="Q973" t="str">
        <f>[1]!b_info_coupon(K973)</f>
        <v>附息</v>
      </c>
      <c r="R973">
        <f>[1]!b_info_interestfrequency(K973)</f>
        <v>1</v>
      </c>
      <c r="S973" t="str">
        <f>[1]!b_info_windl2type(K973)</f>
        <v>政策银行债</v>
      </c>
      <c r="T973" s="9">
        <f ca="1">[1]!b_pq_volume(K973,parameter!C$2-10,parameter!C$2,100000000)</f>
        <v>0</v>
      </c>
      <c r="U973" s="7">
        <f ca="1">IF(K973&lt;&gt;"",[1]!b_anal_yield_cnbd(K973,parameter!C$2,1),"")</f>
        <v>0</v>
      </c>
      <c r="V973" t="str">
        <f>[1]!b_info_interesttype(A973)</f>
        <v>固定利率</v>
      </c>
      <c r="W973" t="str">
        <f>[1]!b_info_embeddedopt(A973)</f>
        <v>否</v>
      </c>
    </row>
    <row r="974" spans="1:23">
      <c r="A974" s="3" t="s">
        <v>2016</v>
      </c>
      <c r="B974" s="3" t="s">
        <v>2017</v>
      </c>
      <c r="C974" s="5">
        <v>38896</v>
      </c>
      <c r="D974" s="3"/>
      <c r="E974" s="6">
        <v>0</v>
      </c>
      <c r="F974" s="3"/>
      <c r="G974" s="3"/>
      <c r="H974" s="6">
        <v>2.6128</v>
      </c>
      <c r="I974" s="3" t="s">
        <v>58</v>
      </c>
      <c r="J974" s="3" t="s">
        <v>59</v>
      </c>
      <c r="K974" s="1" t="str">
        <f t="shared" si="15"/>
        <v>060215.IB</v>
      </c>
      <c r="L974" s="1" t="str">
        <f>[1]!b_info_name(K974)</f>
        <v>06国开15</v>
      </c>
      <c r="M974" t="str">
        <f>[1]!b_info_carrydate(K974)</f>
        <v>2006-07-26</v>
      </c>
      <c r="N974" t="str">
        <f>[1]!b_info_maturitydate(K974)</f>
        <v>2007-01-26</v>
      </c>
      <c r="O974" s="7">
        <f>[1]!b_issue_issueprice(K974)</f>
        <v>98.7</v>
      </c>
      <c r="P974" s="7">
        <f>[1]!b_info_couponrate(K974)</f>
        <v>2.6128</v>
      </c>
      <c r="Q974" t="str">
        <f>[1]!b_info_coupon(K974)</f>
        <v>贴现</v>
      </c>
      <c r="R974">
        <f>[1]!b_info_interestfrequency(K974)</f>
        <v>0</v>
      </c>
      <c r="S974" t="str">
        <f>[1]!b_info_windl2type(K974)</f>
        <v>政策银行债</v>
      </c>
      <c r="T974" s="9">
        <f ca="1">[1]!b_pq_volume(K974,parameter!C$2-10,parameter!C$2,100000000)</f>
        <v>0</v>
      </c>
      <c r="U974" s="7">
        <f ca="1">IF(K974&lt;&gt;"",[1]!b_anal_yield_cnbd(K974,parameter!C$2,1),"")</f>
        <v>0</v>
      </c>
      <c r="V974" t="str">
        <f>[1]!b_info_interesttype(A974)</f>
        <v>固定利率</v>
      </c>
      <c r="W974" t="str">
        <f>[1]!b_info_embeddedopt(A974)</f>
        <v>否</v>
      </c>
    </row>
    <row r="975" spans="1:23">
      <c r="A975" s="3" t="s">
        <v>2018</v>
      </c>
      <c r="B975" s="3" t="s">
        <v>2019</v>
      </c>
      <c r="C975" s="5">
        <v>36816</v>
      </c>
      <c r="D975" s="3"/>
      <c r="E975" s="6">
        <v>0</v>
      </c>
      <c r="F975" s="3"/>
      <c r="G975" s="3"/>
      <c r="H975" s="6">
        <v>2.848</v>
      </c>
      <c r="I975" s="3" t="s">
        <v>58</v>
      </c>
      <c r="J975" s="3" t="s">
        <v>59</v>
      </c>
      <c r="K975" s="1" t="str">
        <f t="shared" si="15"/>
        <v>000210.IB</v>
      </c>
      <c r="L975" s="1" t="str">
        <f>[1]!b_info_name(K975)</f>
        <v>00国开10</v>
      </c>
      <c r="M975" t="str">
        <f>[1]!b_info_carrydate(K975)</f>
        <v>2000-10-21</v>
      </c>
      <c r="N975" t="str">
        <f>[1]!b_info_maturitydate(K975)</f>
        <v>2010-10-21</v>
      </c>
      <c r="O975" s="7">
        <f>[1]!b_issue_issueprice(K975)</f>
        <v>100</v>
      </c>
      <c r="P975" s="7">
        <f>[1]!b_info_couponrate(K975)</f>
        <v>2.848</v>
      </c>
      <c r="Q975" t="str">
        <f>[1]!b_info_coupon(K975)</f>
        <v>附息</v>
      </c>
      <c r="R975">
        <f>[1]!b_info_interestfrequency(K975)</f>
        <v>1</v>
      </c>
      <c r="S975" t="str">
        <f>[1]!b_info_windl2type(K975)</f>
        <v>政策银行债</v>
      </c>
      <c r="T975" s="9">
        <f ca="1">[1]!b_pq_volume(K975,parameter!C$2-10,parameter!C$2,100000000)</f>
        <v>0</v>
      </c>
      <c r="U975" s="7">
        <f ca="1">IF(K975&lt;&gt;"",[1]!b_anal_yield_cnbd(K975,parameter!C$2,1),"")</f>
        <v>0</v>
      </c>
      <c r="V975" t="str">
        <f>[1]!b_info_interesttype(A975)</f>
        <v>浮动利率</v>
      </c>
      <c r="W975" t="str">
        <f>[1]!b_info_embeddedopt(A975)</f>
        <v>否</v>
      </c>
    </row>
    <row r="976" spans="1:23">
      <c r="A976" s="3" t="s">
        <v>2020</v>
      </c>
      <c r="B976" s="3" t="s">
        <v>2021</v>
      </c>
      <c r="C976" s="5">
        <v>36733</v>
      </c>
      <c r="D976" s="3"/>
      <c r="E976" s="6">
        <v>0</v>
      </c>
      <c r="F976" s="3"/>
      <c r="G976" s="3"/>
      <c r="H976" s="6">
        <v>3.26</v>
      </c>
      <c r="I976" s="3" t="s">
        <v>58</v>
      </c>
      <c r="J976" s="3" t="s">
        <v>59</v>
      </c>
      <c r="K976" s="1" t="str">
        <f t="shared" si="15"/>
        <v>000207.IB</v>
      </c>
      <c r="L976" s="1" t="str">
        <f>[1]!b_info_name(K976)</f>
        <v>00国开07</v>
      </c>
      <c r="M976" t="str">
        <f>[1]!b_info_carrydate(K976)</f>
        <v>2000-08-02</v>
      </c>
      <c r="N976" t="str">
        <f>[1]!b_info_maturitydate(K976)</f>
        <v>2005-08-02</v>
      </c>
      <c r="O976" s="7">
        <f>[1]!b_issue_issueprice(K976)</f>
        <v>100</v>
      </c>
      <c r="P976" s="7">
        <f>[1]!b_info_couponrate(K976)</f>
        <v>3.26</v>
      </c>
      <c r="Q976" t="str">
        <f>[1]!b_info_coupon(K976)</f>
        <v>附息</v>
      </c>
      <c r="R976">
        <f>[1]!b_info_interestfrequency(K976)</f>
        <v>1</v>
      </c>
      <c r="S976" t="str">
        <f>[1]!b_info_windl2type(K976)</f>
        <v>政策银行债</v>
      </c>
      <c r="T976" s="9">
        <f ca="1">[1]!b_pq_volume(K976,parameter!C$2-10,parameter!C$2,100000000)</f>
        <v>0</v>
      </c>
      <c r="U976" s="7">
        <f ca="1">IF(K976&lt;&gt;"",[1]!b_anal_yield_cnbd(K976,parameter!C$2,1),"")</f>
        <v>0</v>
      </c>
      <c r="V976" t="str">
        <f>[1]!b_info_interesttype(A976)</f>
        <v>固定利率</v>
      </c>
      <c r="W976" t="str">
        <f>[1]!b_info_embeddedopt(A976)</f>
        <v>否</v>
      </c>
    </row>
    <row r="977" spans="1:23">
      <c r="A977" s="3" t="s">
        <v>2022</v>
      </c>
      <c r="B977" s="3" t="s">
        <v>2023</v>
      </c>
      <c r="C977" s="5">
        <v>38856</v>
      </c>
      <c r="D977" s="3"/>
      <c r="E977" s="6">
        <v>0</v>
      </c>
      <c r="F977" s="3"/>
      <c r="G977" s="3"/>
      <c r="H977" s="6">
        <v>4.1</v>
      </c>
      <c r="I977" s="3" t="s">
        <v>58</v>
      </c>
      <c r="J977" s="3" t="s">
        <v>59</v>
      </c>
      <c r="K977" s="1" t="str">
        <f t="shared" si="15"/>
        <v>060208.IB</v>
      </c>
      <c r="L977" s="1" t="str">
        <f>[1]!b_info_name(K977)</f>
        <v>06国开08</v>
      </c>
      <c r="M977" t="str">
        <f>[1]!b_info_carrydate(K977)</f>
        <v>2006-05-25</v>
      </c>
      <c r="N977" t="str">
        <f>[1]!b_info_maturitydate(K977)</f>
        <v>2011-05-25</v>
      </c>
      <c r="O977" s="7">
        <f>[1]!b_issue_issueprice(K977)</f>
        <v>100</v>
      </c>
      <c r="P977" s="7">
        <f>[1]!b_info_couponrate(K977)</f>
        <v>2.4</v>
      </c>
      <c r="Q977" t="str">
        <f>[1]!b_info_coupon(K977)</f>
        <v>附息</v>
      </c>
      <c r="R977">
        <f>[1]!b_info_interestfrequency(K977)</f>
        <v>4</v>
      </c>
      <c r="S977" t="str">
        <f>[1]!b_info_windl2type(K977)</f>
        <v>政策银行债</v>
      </c>
      <c r="T977" s="9">
        <f ca="1">[1]!b_pq_volume(K977,parameter!C$2-10,parameter!C$2,100000000)</f>
        <v>0</v>
      </c>
      <c r="U977" s="7">
        <f ca="1">IF(K977&lt;&gt;"",[1]!b_anal_yield_cnbd(K977,parameter!C$2,1),"")</f>
        <v>0</v>
      </c>
      <c r="V977" t="str">
        <f>[1]!b_info_interesttype(A977)</f>
        <v>浮动利率</v>
      </c>
      <c r="W977" t="str">
        <f>[1]!b_info_embeddedopt(A977)</f>
        <v>否</v>
      </c>
    </row>
    <row r="978" spans="1:23">
      <c r="A978" s="3" t="s">
        <v>2024</v>
      </c>
      <c r="B978" s="3" t="s">
        <v>2025</v>
      </c>
      <c r="C978" s="5">
        <v>38700</v>
      </c>
      <c r="D978" s="3"/>
      <c r="E978" s="6">
        <v>0</v>
      </c>
      <c r="F978" s="3" t="s">
        <v>1418</v>
      </c>
      <c r="G978" s="3"/>
      <c r="H978" s="6">
        <v>2.97</v>
      </c>
      <c r="I978" s="3" t="s">
        <v>77</v>
      </c>
      <c r="J978" s="3" t="s">
        <v>59</v>
      </c>
      <c r="K978" s="1" t="str">
        <f t="shared" si="15"/>
        <v>0530012.IB</v>
      </c>
      <c r="L978" s="1" t="str">
        <f>[1]!b_info_name(K978)</f>
        <v>05开元1B</v>
      </c>
      <c r="M978" t="str">
        <f>[1]!b_info_carrydate(K978)</f>
        <v>2005-12-21</v>
      </c>
      <c r="N978" t="str">
        <f>[1]!b_info_maturitydate(K978)</f>
        <v>2007-06-30</v>
      </c>
      <c r="O978" s="7">
        <f>[1]!b_issue_issueprice(K978)</f>
        <v>100</v>
      </c>
      <c r="P978" s="7">
        <f>[1]!b_info_couponrate(K978)</f>
        <v>2.7</v>
      </c>
      <c r="Q978" t="str">
        <f>[1]!b_info_coupon(K978)</f>
        <v>附息</v>
      </c>
      <c r="R978">
        <f>[1]!b_info_interestfrequency(K978)</f>
        <v>4</v>
      </c>
      <c r="S978" t="str">
        <f>[1]!b_info_windl2type(K978)</f>
        <v>银保监会主管ABS</v>
      </c>
      <c r="T978" s="9">
        <f ca="1">[1]!b_pq_volume(K978,parameter!C$2-10,parameter!C$2,100000000)</f>
        <v>0</v>
      </c>
      <c r="U978" s="7">
        <f ca="1">IF(K978&lt;&gt;"",[1]!b_anal_yield_cnbd(K978,parameter!C$2,1),"")</f>
        <v>0</v>
      </c>
      <c r="V978" t="str">
        <f>[1]!b_info_interesttype(A978)</f>
        <v>浮动利率</v>
      </c>
      <c r="W978" t="str">
        <f>[1]!b_info_embeddedopt(A978)</f>
        <v>否</v>
      </c>
    </row>
    <row r="979" spans="1:23">
      <c r="A979" s="3" t="s">
        <v>2026</v>
      </c>
      <c r="B979" s="3" t="s">
        <v>159</v>
      </c>
      <c r="C979" s="5">
        <v>44862</v>
      </c>
      <c r="D979" s="3"/>
      <c r="E979" s="6">
        <v>0</v>
      </c>
      <c r="F979" s="3"/>
      <c r="G979" s="3"/>
      <c r="H979" s="6">
        <v>0</v>
      </c>
      <c r="I979" s="3" t="s">
        <v>62</v>
      </c>
      <c r="J979" s="3" t="s">
        <v>59</v>
      </c>
      <c r="K979" s="1" t="str">
        <f t="shared" si="15"/>
        <v>CDBHC22034.CMU</v>
      </c>
      <c r="L979" s="1" t="str">
        <f>[1]!b_info_name(K979)</f>
        <v>开发银行 0% C2023</v>
      </c>
      <c r="M979" t="str">
        <f>[1]!b_info_carrydate(K979)</f>
        <v>2022-10-28</v>
      </c>
      <c r="N979" t="str">
        <f>[1]!b_info_maturitydate(K979)</f>
        <v>2023-10-27</v>
      </c>
      <c r="O979" s="7">
        <f>[1]!b_issue_issueprice(K979)</f>
        <v>100</v>
      </c>
      <c r="P979" s="7">
        <f>[1]!b_info_couponrate(K979)</f>
        <v>0</v>
      </c>
      <c r="Q979" t="str">
        <f>[1]!b_info_coupon(K979)</f>
        <v>到期一次还本付息</v>
      </c>
      <c r="R979">
        <f>[1]!b_info_interestfrequency(K979)</f>
        <v>0</v>
      </c>
      <c r="S979">
        <f>[1]!b_info_windl2type(K979)</f>
        <v>0</v>
      </c>
      <c r="T979" s="9">
        <f ca="1">[1]!b_pq_volume(K979,parameter!C$2-10,parameter!C$2,100000000)</f>
        <v>0</v>
      </c>
      <c r="U979" s="7">
        <f ca="1">IF(K979&lt;&gt;"",[1]!b_anal_yield_cnbd(K979,parameter!C$2,1),"")</f>
        <v>0</v>
      </c>
      <c r="V979" t="str">
        <f>[1]!b_info_interesttype(A979)</f>
        <v>固定利率</v>
      </c>
      <c r="W979" t="str">
        <f>[1]!b_info_embeddedopt(A979)</f>
        <v>否</v>
      </c>
    </row>
    <row r="980" spans="1:23">
      <c r="A980" s="3" t="s">
        <v>2027</v>
      </c>
      <c r="B980" s="3" t="s">
        <v>2028</v>
      </c>
      <c r="C980" s="5">
        <v>41457</v>
      </c>
      <c r="D980" s="3"/>
      <c r="E980" s="6">
        <v>0</v>
      </c>
      <c r="F980" s="3"/>
      <c r="G980" s="3"/>
      <c r="H980" s="6">
        <v>4.0866</v>
      </c>
      <c r="I980" s="3" t="s">
        <v>58</v>
      </c>
      <c r="J980" s="3" t="s">
        <v>59</v>
      </c>
      <c r="K980" s="1" t="str">
        <f t="shared" si="15"/>
        <v>130230.IB</v>
      </c>
      <c r="L980" s="1" t="str">
        <f>[1]!b_info_name(K980)</f>
        <v>13国开30</v>
      </c>
      <c r="M980" t="str">
        <f>[1]!b_info_carrydate(K980)</f>
        <v>2013-07-18</v>
      </c>
      <c r="N980" t="str">
        <f>[1]!b_info_maturitydate(K980)</f>
        <v>2020-07-18</v>
      </c>
      <c r="O980" s="7">
        <f>[1]!b_issue_issueprice(K980)</f>
        <v>100</v>
      </c>
      <c r="P980" s="7">
        <f>[1]!b_info_couponrate(K980)</f>
        <v>4.0866</v>
      </c>
      <c r="Q980" t="str">
        <f>[1]!b_info_coupon(K980)</f>
        <v>附息</v>
      </c>
      <c r="R980">
        <f>[1]!b_info_interestfrequency(K980)</f>
        <v>1</v>
      </c>
      <c r="S980" t="str">
        <f>[1]!b_info_windl2type(K980)</f>
        <v>政策银行债</v>
      </c>
      <c r="T980" s="9">
        <f ca="1">[1]!b_pq_volume(K980,parameter!C$2-10,parameter!C$2,100000000)</f>
        <v>0</v>
      </c>
      <c r="U980" s="7">
        <f ca="1">IF(K980&lt;&gt;"",[1]!b_anal_yield_cnbd(K980,parameter!C$2,1),"")</f>
        <v>0</v>
      </c>
      <c r="V980" t="str">
        <f>[1]!b_info_interesttype(A980)</f>
        <v>固定利率</v>
      </c>
      <c r="W980" t="str">
        <f>[1]!b_info_embeddedopt(A980)</f>
        <v>否</v>
      </c>
    </row>
    <row r="981" spans="1:23">
      <c r="A981" s="3" t="s">
        <v>2029</v>
      </c>
      <c r="B981" s="3" t="s">
        <v>2030</v>
      </c>
      <c r="C981" s="5">
        <v>40718</v>
      </c>
      <c r="D981" s="3"/>
      <c r="E981" s="6">
        <v>0</v>
      </c>
      <c r="F981" s="3"/>
      <c r="G981" s="3"/>
      <c r="H981" s="6">
        <v>4.29</v>
      </c>
      <c r="I981" s="3" t="s">
        <v>58</v>
      </c>
      <c r="J981" s="3" t="s">
        <v>59</v>
      </c>
      <c r="K981" s="1" t="str">
        <f t="shared" si="15"/>
        <v>110239.IB</v>
      </c>
      <c r="L981" s="1" t="str">
        <f>[1]!b_info_name(K981)</f>
        <v>11国开39</v>
      </c>
      <c r="M981" t="str">
        <f>[1]!b_info_carrydate(K981)</f>
        <v>2011-07-05</v>
      </c>
      <c r="N981" t="str">
        <f>[1]!b_info_maturitydate(K981)</f>
        <v>2012-07-05</v>
      </c>
      <c r="O981" s="7">
        <f>[1]!b_issue_issueprice(K981)</f>
        <v>100</v>
      </c>
      <c r="P981" s="7">
        <f>[1]!b_info_couponrate(K981)</f>
        <v>4.04</v>
      </c>
      <c r="Q981" t="str">
        <f>[1]!b_info_coupon(K981)</f>
        <v>附息</v>
      </c>
      <c r="R981">
        <f>[1]!b_info_interestfrequency(K981)</f>
        <v>4</v>
      </c>
      <c r="S981" t="str">
        <f>[1]!b_info_windl2type(K981)</f>
        <v>政策银行债</v>
      </c>
      <c r="T981" s="9">
        <f ca="1">[1]!b_pq_volume(K981,parameter!C$2-10,parameter!C$2,100000000)</f>
        <v>0</v>
      </c>
      <c r="U981" s="7">
        <f ca="1">IF(K981&lt;&gt;"",[1]!b_anal_yield_cnbd(K981,parameter!C$2,1),"")</f>
        <v>0</v>
      </c>
      <c r="V981" t="str">
        <f>[1]!b_info_interesttype(A981)</f>
        <v>浮动利率</v>
      </c>
      <c r="W981" t="str">
        <f>[1]!b_info_embeddedopt(A981)</f>
        <v>否</v>
      </c>
    </row>
    <row r="982" spans="1:23">
      <c r="A982" s="3" t="s">
        <v>2031</v>
      </c>
      <c r="B982" s="3" t="s">
        <v>2032</v>
      </c>
      <c r="C982" s="5">
        <v>37552</v>
      </c>
      <c r="D982" s="3"/>
      <c r="E982" s="6">
        <v>0</v>
      </c>
      <c r="F982" s="3"/>
      <c r="G982" s="3"/>
      <c r="H982" s="6">
        <v>0</v>
      </c>
      <c r="I982" s="3" t="s">
        <v>58</v>
      </c>
      <c r="J982" s="3" t="s">
        <v>59</v>
      </c>
      <c r="K982" s="1" t="str">
        <f t="shared" si="15"/>
        <v>02021401.IB</v>
      </c>
      <c r="L982" s="1" t="str">
        <f>[1]!b_info_name(K982)</f>
        <v>02开14息01</v>
      </c>
      <c r="M982" t="str">
        <f>[1]!b_info_carrydate(K982)</f>
        <v>2002-10-26</v>
      </c>
      <c r="N982" t="str">
        <f>[1]!b_info_maturitydate(K982)</f>
        <v>2003-10-26</v>
      </c>
      <c r="O982" s="7">
        <f>[1]!b_issue_issueprice(K982)</f>
        <v>100</v>
      </c>
      <c r="P982" s="7">
        <f>[1]!b_info_couponrate(K982)</f>
        <v>0</v>
      </c>
      <c r="Q982" t="str">
        <f>[1]!b_info_coupon(K982)</f>
        <v>到期一次还本付息</v>
      </c>
      <c r="R982">
        <f>[1]!b_info_interestfrequency(K982)</f>
        <v>0</v>
      </c>
      <c r="S982" t="str">
        <f>[1]!b_info_windl2type(K982)</f>
        <v>政策银行债</v>
      </c>
      <c r="T982" s="9">
        <f ca="1">[1]!b_pq_volume(K982,parameter!C$2-10,parameter!C$2,100000000)</f>
        <v>0</v>
      </c>
      <c r="U982" s="7">
        <f ca="1">IF(K982&lt;&gt;"",[1]!b_anal_yield_cnbd(K982,parameter!C$2,1),"")</f>
        <v>0</v>
      </c>
      <c r="V982" t="str">
        <f>[1]!b_info_interesttype(A982)</f>
        <v>固定利率</v>
      </c>
      <c r="W982" t="str">
        <f>[1]!b_info_embeddedopt(A982)</f>
        <v>否</v>
      </c>
    </row>
    <row r="983" spans="1:23">
      <c r="A983" s="3" t="s">
        <v>2033</v>
      </c>
      <c r="B983" s="3" t="s">
        <v>2034</v>
      </c>
      <c r="C983" s="5">
        <v>40297</v>
      </c>
      <c r="D983" s="3"/>
      <c r="E983" s="6">
        <v>0</v>
      </c>
      <c r="F983" s="3"/>
      <c r="G983" s="3"/>
      <c r="H983" s="6">
        <v>3.35</v>
      </c>
      <c r="I983" s="3" t="s">
        <v>58</v>
      </c>
      <c r="J983" s="3" t="s">
        <v>59</v>
      </c>
      <c r="K983" s="1" t="str">
        <f t="shared" si="15"/>
        <v>100210.IB</v>
      </c>
      <c r="L983" s="1" t="str">
        <f>[1]!b_info_name(K983)</f>
        <v>10国开10</v>
      </c>
      <c r="M983" t="str">
        <f>[1]!b_info_carrydate(K983)</f>
        <v>2010-05-06</v>
      </c>
      <c r="N983" t="str">
        <f>[1]!b_info_maturitydate(K983)</f>
        <v>2017-05-06</v>
      </c>
      <c r="O983" s="7">
        <f>[1]!b_issue_issueprice(K983)</f>
        <v>100</v>
      </c>
      <c r="P983" s="7">
        <f>[1]!b_info_couponrate(K983)</f>
        <v>3.35</v>
      </c>
      <c r="Q983" t="str">
        <f>[1]!b_info_coupon(K983)</f>
        <v>附息</v>
      </c>
      <c r="R983">
        <f>[1]!b_info_interestfrequency(K983)</f>
        <v>1</v>
      </c>
      <c r="S983" t="str">
        <f>[1]!b_info_windl2type(K983)</f>
        <v>政策银行债</v>
      </c>
      <c r="T983" s="9">
        <f ca="1">[1]!b_pq_volume(K983,parameter!C$2-10,parameter!C$2,100000000)</f>
        <v>0</v>
      </c>
      <c r="U983" s="7">
        <f ca="1">IF(K983&lt;&gt;"",[1]!b_anal_yield_cnbd(K983,parameter!C$2,1),"")</f>
        <v>0</v>
      </c>
      <c r="V983" t="str">
        <f>[1]!b_info_interesttype(A983)</f>
        <v>固定利率</v>
      </c>
      <c r="W983" t="str">
        <f>[1]!b_info_embeddedopt(A983)</f>
        <v>否</v>
      </c>
    </row>
    <row r="984" spans="1:23">
      <c r="A984" s="3" t="s">
        <v>2035</v>
      </c>
      <c r="B984" s="3" t="s">
        <v>2036</v>
      </c>
      <c r="C984" s="5">
        <v>37496</v>
      </c>
      <c r="D984" s="3"/>
      <c r="E984" s="6">
        <v>0</v>
      </c>
      <c r="F984" s="3"/>
      <c r="G984" s="3"/>
      <c r="H984" s="6">
        <v>4.15</v>
      </c>
      <c r="I984" s="3" t="s">
        <v>58</v>
      </c>
      <c r="J984" s="3" t="s">
        <v>59</v>
      </c>
      <c r="K984" s="1" t="str">
        <f t="shared" si="15"/>
        <v>020211.IB</v>
      </c>
      <c r="L984" s="1" t="str">
        <f>[1]!b_info_name(K984)</f>
        <v>02国开11</v>
      </c>
      <c r="M984" t="str">
        <f>[1]!b_info_carrydate(K984)</f>
        <v>2002-09-07</v>
      </c>
      <c r="N984" t="str">
        <f>[1]!b_info_maturitydate(K984)</f>
        <v>2012-09-07</v>
      </c>
      <c r="O984" s="7">
        <f>[1]!b_issue_issueprice(K984)</f>
        <v>100</v>
      </c>
      <c r="P984" s="7">
        <f>[1]!b_info_couponrate(K984)</f>
        <v>2.63</v>
      </c>
      <c r="Q984" t="str">
        <f>[1]!b_info_coupon(K984)</f>
        <v>附息</v>
      </c>
      <c r="R984">
        <f>[1]!b_info_interestfrequency(K984)</f>
        <v>1</v>
      </c>
      <c r="S984" t="str">
        <f>[1]!b_info_windl2type(K984)</f>
        <v>政策银行债</v>
      </c>
      <c r="T984" s="9">
        <f ca="1">[1]!b_pq_volume(K984,parameter!C$2-10,parameter!C$2,100000000)</f>
        <v>0</v>
      </c>
      <c r="U984" s="7">
        <f ca="1">IF(K984&lt;&gt;"",[1]!b_anal_yield_cnbd(K984,parameter!C$2,1),"")</f>
        <v>0</v>
      </c>
      <c r="V984" t="str">
        <f>[1]!b_info_interesttype(A984)</f>
        <v>浮动利率</v>
      </c>
      <c r="W984" t="str">
        <f>[1]!b_info_embeddedopt(A984)</f>
        <v>否</v>
      </c>
    </row>
    <row r="985" spans="1:23">
      <c r="A985" s="3" t="s">
        <v>2037</v>
      </c>
      <c r="B985" s="3" t="s">
        <v>2038</v>
      </c>
      <c r="C985" s="5">
        <v>41842</v>
      </c>
      <c r="D985" s="3"/>
      <c r="E985" s="6">
        <v>0</v>
      </c>
      <c r="F985" s="3"/>
      <c r="G985" s="3"/>
      <c r="H985" s="6">
        <v>4.92</v>
      </c>
      <c r="I985" s="3" t="s">
        <v>58</v>
      </c>
      <c r="J985" s="3" t="s">
        <v>59</v>
      </c>
      <c r="K985" s="1" t="str">
        <f t="shared" si="15"/>
        <v>140219.IB</v>
      </c>
      <c r="L985" s="1" t="str">
        <f>[1]!b_info_name(K985)</f>
        <v>14国开19</v>
      </c>
      <c r="M985" t="str">
        <f>[1]!b_info_carrydate(K985)</f>
        <v>2014-07-24</v>
      </c>
      <c r="N985" t="str">
        <f>[1]!b_info_maturitydate(K985)</f>
        <v>2019-07-24</v>
      </c>
      <c r="O985" s="7">
        <f>[1]!b_issue_issueprice(K985)</f>
        <v>100</v>
      </c>
      <c r="P985" s="7">
        <f>[1]!b_info_couponrate(K985)</f>
        <v>4.92</v>
      </c>
      <c r="Q985" t="str">
        <f>[1]!b_info_coupon(K985)</f>
        <v>附息</v>
      </c>
      <c r="R985">
        <f>[1]!b_info_interestfrequency(K985)</f>
        <v>1</v>
      </c>
      <c r="S985" t="str">
        <f>[1]!b_info_windl2type(K985)</f>
        <v>政策银行债</v>
      </c>
      <c r="T985" s="9">
        <f ca="1">[1]!b_pq_volume(K985,parameter!C$2-10,parameter!C$2,100000000)</f>
        <v>0</v>
      </c>
      <c r="U985" s="7">
        <f ca="1">IF(K985&lt;&gt;"",[1]!b_anal_yield_cnbd(K985,parameter!C$2,1),"")</f>
        <v>0</v>
      </c>
      <c r="V985" t="str">
        <f>[1]!b_info_interesttype(A985)</f>
        <v>固定利率</v>
      </c>
      <c r="W985" t="str">
        <f>[1]!b_info_embeddedopt(A985)</f>
        <v>否</v>
      </c>
    </row>
    <row r="986" spans="1:23">
      <c r="A986" s="3" t="s">
        <v>2039</v>
      </c>
      <c r="B986" s="3" t="s">
        <v>2040</v>
      </c>
      <c r="C986" s="5">
        <v>40493</v>
      </c>
      <c r="D986" s="3" t="s">
        <v>2041</v>
      </c>
      <c r="E986" s="6">
        <v>100</v>
      </c>
      <c r="F986" s="3"/>
      <c r="G986" s="3"/>
      <c r="H986" s="6">
        <v>4.61</v>
      </c>
      <c r="I986" s="3" t="s">
        <v>58</v>
      </c>
      <c r="J986" s="3" t="s">
        <v>59</v>
      </c>
      <c r="K986" s="1" t="str">
        <f t="shared" si="15"/>
        <v>100232.IB</v>
      </c>
      <c r="L986" s="1" t="str">
        <f>[1]!b_info_name(K986)</f>
        <v>10国开32</v>
      </c>
      <c r="M986" t="str">
        <f>[1]!b_info_carrydate(K986)</f>
        <v>2010-11-16</v>
      </c>
      <c r="N986" t="str">
        <f>[1]!b_info_maturitydate(K986)</f>
        <v>2040-11-16</v>
      </c>
      <c r="O986" s="7">
        <f>[1]!b_issue_issueprice(K986)</f>
        <v>100</v>
      </c>
      <c r="P986" s="7">
        <f>[1]!b_info_couponrate(K986)</f>
        <v>4.61</v>
      </c>
      <c r="Q986" t="str">
        <f>[1]!b_info_coupon(K986)</f>
        <v>附息</v>
      </c>
      <c r="R986">
        <f>[1]!b_info_interestfrequency(K986)</f>
        <v>2</v>
      </c>
      <c r="S986" t="str">
        <f>[1]!b_info_windl2type(K986)</f>
        <v>政策银行债</v>
      </c>
      <c r="T986" s="9">
        <f ca="1">[1]!b_pq_volume(K986,parameter!C$2-10,parameter!C$2,100000000)</f>
        <v>0</v>
      </c>
      <c r="U986" s="7">
        <f ca="1">IF(K986&lt;&gt;"",[1]!b_anal_yield_cnbd(K986,parameter!C$2,1),"")</f>
        <v>2.9865</v>
      </c>
      <c r="V986" t="str">
        <f>[1]!b_info_interesttype(A986)</f>
        <v>固定利率</v>
      </c>
      <c r="W986" t="str">
        <f>[1]!b_info_embeddedopt(A986)</f>
        <v>否</v>
      </c>
    </row>
    <row r="987" spans="1:23">
      <c r="A987" s="3" t="s">
        <v>2042</v>
      </c>
      <c r="B987" s="3" t="s">
        <v>2043</v>
      </c>
      <c r="C987" s="5">
        <v>44630</v>
      </c>
      <c r="D987" s="3"/>
      <c r="E987" s="6">
        <v>0</v>
      </c>
      <c r="F987" s="3"/>
      <c r="G987" s="3"/>
      <c r="H987" s="6">
        <v>1.5294</v>
      </c>
      <c r="I987" s="3" t="s">
        <v>58</v>
      </c>
      <c r="J987" s="3" t="s">
        <v>59</v>
      </c>
      <c r="K987" s="1" t="str">
        <f t="shared" si="15"/>
        <v>227701.IB</v>
      </c>
      <c r="L987" s="1" t="str">
        <f>[1]!b_info_name(K987)</f>
        <v>22贴现国开01</v>
      </c>
      <c r="M987" t="str">
        <f>[1]!b_info_carrydate(K987)</f>
        <v>2022-03-14</v>
      </c>
      <c r="N987" t="str">
        <f>[1]!b_info_maturitydate(K987)</f>
        <v>2022-06-14</v>
      </c>
      <c r="O987" s="7">
        <f>[1]!b_issue_issueprice(K987)</f>
        <v>99.616</v>
      </c>
      <c r="P987" s="7">
        <f>[1]!b_info_couponrate(K987)</f>
        <v>1.5294</v>
      </c>
      <c r="Q987" t="str">
        <f>[1]!b_info_coupon(K987)</f>
        <v>贴现</v>
      </c>
      <c r="R987">
        <f>[1]!b_info_interestfrequency(K987)</f>
        <v>0</v>
      </c>
      <c r="S987" t="str">
        <f>[1]!b_info_windl2type(K987)</f>
        <v>政策银行债</v>
      </c>
      <c r="T987" s="9">
        <f ca="1">[1]!b_pq_volume(K987,parameter!C$2-10,parameter!C$2,100000000)</f>
        <v>0</v>
      </c>
      <c r="U987" s="7">
        <f ca="1">IF(K987&lt;&gt;"",[1]!b_anal_yield_cnbd(K987,parameter!C$2,1),"")</f>
        <v>0</v>
      </c>
      <c r="V987" t="str">
        <f>[1]!b_info_interesttype(A987)</f>
        <v>固定利率</v>
      </c>
      <c r="W987" t="str">
        <f>[1]!b_info_embeddedopt(A987)</f>
        <v>否</v>
      </c>
    </row>
    <row r="988" spans="1:23">
      <c r="A988" s="3" t="s">
        <v>2044</v>
      </c>
      <c r="B988" s="3" t="s">
        <v>2045</v>
      </c>
      <c r="C988" s="5">
        <v>42226</v>
      </c>
      <c r="D988" s="3"/>
      <c r="E988" s="6">
        <v>0</v>
      </c>
      <c r="F988" s="3" t="s">
        <v>76</v>
      </c>
      <c r="G988" s="3"/>
      <c r="H988" s="6">
        <v>3</v>
      </c>
      <c r="I988" s="3" t="s">
        <v>77</v>
      </c>
      <c r="J988" s="3" t="s">
        <v>59</v>
      </c>
      <c r="K988" s="1" t="str">
        <f t="shared" si="15"/>
        <v>1589173.IB</v>
      </c>
      <c r="L988" s="1" t="str">
        <f>[1]!b_info_name(K988)</f>
        <v>15开元3A1</v>
      </c>
      <c r="M988" t="str">
        <f>[1]!b_info_carrydate(K988)</f>
        <v>2015-09-08</v>
      </c>
      <c r="N988" t="str">
        <f>[1]!b_info_maturitydate(K988)</f>
        <v>2016-01-12</v>
      </c>
      <c r="O988" s="7">
        <f>[1]!b_issue_issueprice(K988)</f>
        <v>100</v>
      </c>
      <c r="P988" s="7">
        <f>[1]!b_info_couponrate(K988)</f>
        <v>3.5</v>
      </c>
      <c r="Q988" t="str">
        <f>[1]!b_info_coupon(K988)</f>
        <v>附息</v>
      </c>
      <c r="R988">
        <f>[1]!b_info_interestfrequency(K988)</f>
        <v>4</v>
      </c>
      <c r="S988" t="str">
        <f>[1]!b_info_windl2type(K988)</f>
        <v>银保监会主管ABS</v>
      </c>
      <c r="T988" s="9">
        <f ca="1">[1]!b_pq_volume(K988,parameter!C$2-10,parameter!C$2,100000000)</f>
        <v>0</v>
      </c>
      <c r="U988" s="7">
        <f ca="1">IF(K988&lt;&gt;"",[1]!b_anal_yield_cnbd(K988,parameter!C$2,1),"")</f>
        <v>0</v>
      </c>
      <c r="V988" t="str">
        <f>[1]!b_info_interesttype(A988)</f>
        <v>浮动利率</v>
      </c>
      <c r="W988" t="str">
        <f>[1]!b_info_embeddedopt(A988)</f>
        <v>否</v>
      </c>
    </row>
    <row r="989" spans="1:23">
      <c r="A989" s="3" t="s">
        <v>2046</v>
      </c>
      <c r="B989" s="3" t="s">
        <v>2047</v>
      </c>
      <c r="C989" s="5">
        <v>43802</v>
      </c>
      <c r="D989" s="3"/>
      <c r="E989" s="6">
        <v>0</v>
      </c>
      <c r="F989" s="3" t="s">
        <v>138</v>
      </c>
      <c r="G989" s="3"/>
      <c r="H989" s="6">
        <v>3.95</v>
      </c>
      <c r="I989" s="3" t="s">
        <v>77</v>
      </c>
      <c r="J989" s="3" t="s">
        <v>59</v>
      </c>
      <c r="K989" s="1" t="str">
        <f t="shared" si="15"/>
        <v>1989494.IB</v>
      </c>
      <c r="L989" s="1" t="str">
        <f>[1]!b_info_name(K989)</f>
        <v>19开元1B</v>
      </c>
      <c r="M989" t="str">
        <f>[1]!b_info_carrydate(K989)</f>
        <v>2019-12-06</v>
      </c>
      <c r="N989" t="str">
        <f>[1]!b_info_maturitydate(K989)</f>
        <v>2022-10-12</v>
      </c>
      <c r="O989" s="7">
        <f>[1]!b_issue_issueprice(K989)</f>
        <v>100</v>
      </c>
      <c r="P989" s="7">
        <f>[1]!b_info_couponrate(K989)</f>
        <v>3.95</v>
      </c>
      <c r="Q989" t="str">
        <f>[1]!b_info_coupon(K989)</f>
        <v>附息</v>
      </c>
      <c r="R989">
        <f>[1]!b_info_interestfrequency(K989)</f>
        <v>4</v>
      </c>
      <c r="S989" t="str">
        <f>[1]!b_info_windl2type(K989)</f>
        <v>银保监会主管ABS</v>
      </c>
      <c r="T989" s="9">
        <f ca="1">[1]!b_pq_volume(K989,parameter!C$2-10,parameter!C$2,100000000)</f>
        <v>0</v>
      </c>
      <c r="U989" s="7">
        <f ca="1">IF(K989&lt;&gt;"",[1]!b_anal_yield_cnbd(K989,parameter!C$2,1),"")</f>
        <v>0</v>
      </c>
      <c r="V989" t="str">
        <f>[1]!b_info_interesttype(A989)</f>
        <v>浮动利率</v>
      </c>
      <c r="W989" t="str">
        <f>[1]!b_info_embeddedopt(A989)</f>
        <v>否</v>
      </c>
    </row>
    <row r="990" spans="1:23">
      <c r="A990" s="3" t="s">
        <v>2048</v>
      </c>
      <c r="B990" s="3" t="s">
        <v>2049</v>
      </c>
      <c r="C990" s="5">
        <v>42170</v>
      </c>
      <c r="D990" s="3"/>
      <c r="E990" s="6">
        <v>0</v>
      </c>
      <c r="F990" s="3" t="s">
        <v>76</v>
      </c>
      <c r="G990" s="3"/>
      <c r="H990" s="6">
        <v>3.5</v>
      </c>
      <c r="I990" s="3" t="s">
        <v>77</v>
      </c>
      <c r="J990" s="3" t="s">
        <v>59</v>
      </c>
      <c r="K990" s="1" t="str">
        <f t="shared" si="15"/>
        <v>1589099.IB</v>
      </c>
      <c r="L990" s="1" t="str">
        <f>[1]!b_info_name(K990)</f>
        <v>15开元2A1</v>
      </c>
      <c r="M990" t="str">
        <f>[1]!b_info_carrydate(K990)</f>
        <v>2015-06-17</v>
      </c>
      <c r="N990" t="str">
        <f>[1]!b_info_maturitydate(K990)</f>
        <v>2015-07-12</v>
      </c>
      <c r="O990" s="7">
        <f>[1]!b_issue_issueprice(K990)</f>
        <v>100</v>
      </c>
      <c r="P990" s="7">
        <f>[1]!b_info_couponrate(K990)</f>
        <v>3.5</v>
      </c>
      <c r="Q990" t="str">
        <f>[1]!b_info_coupon(K990)</f>
        <v>到期一次还本付息</v>
      </c>
      <c r="R990">
        <f>[1]!b_info_interestfrequency(K990)</f>
        <v>0</v>
      </c>
      <c r="S990" t="str">
        <f>[1]!b_info_windl2type(K990)</f>
        <v>银保监会主管ABS</v>
      </c>
      <c r="T990" s="9">
        <f ca="1">[1]!b_pq_volume(K990,parameter!C$2-10,parameter!C$2,100000000)</f>
        <v>0</v>
      </c>
      <c r="U990" s="7">
        <f ca="1">IF(K990&lt;&gt;"",[1]!b_anal_yield_cnbd(K990,parameter!C$2,1),"")</f>
        <v>0</v>
      </c>
      <c r="V990" t="str">
        <f>[1]!b_info_interesttype(A990)</f>
        <v>固定利率</v>
      </c>
      <c r="W990" t="str">
        <f>[1]!b_info_embeddedopt(A990)</f>
        <v>否</v>
      </c>
    </row>
    <row r="991" spans="1:23">
      <c r="A991" s="3" t="s">
        <v>2050</v>
      </c>
      <c r="B991" s="3" t="s">
        <v>2051</v>
      </c>
      <c r="C991" s="5">
        <v>40653</v>
      </c>
      <c r="D991" s="3"/>
      <c r="E991" s="6">
        <v>0</v>
      </c>
      <c r="F991" s="3"/>
      <c r="G991" s="3"/>
      <c r="H991" s="6">
        <v>4.44</v>
      </c>
      <c r="I991" s="3" t="s">
        <v>58</v>
      </c>
      <c r="J991" s="3" t="s">
        <v>59</v>
      </c>
      <c r="K991" s="1" t="str">
        <f t="shared" si="15"/>
        <v>110226.IB</v>
      </c>
      <c r="L991" s="1" t="str">
        <f>[1]!b_info_name(K991)</f>
        <v>11国开26</v>
      </c>
      <c r="M991" t="str">
        <f>[1]!b_info_carrydate(K991)</f>
        <v>2011-04-19</v>
      </c>
      <c r="N991" t="str">
        <f>[1]!b_info_maturitydate(K991)</f>
        <v>2021-04-19</v>
      </c>
      <c r="O991" s="7">
        <f>[1]!b_issue_issueprice(K991)</f>
        <v>100</v>
      </c>
      <c r="P991" s="7">
        <f>[1]!b_info_couponrate(K991)</f>
        <v>4.44</v>
      </c>
      <c r="Q991" t="str">
        <f>[1]!b_info_coupon(K991)</f>
        <v>附息</v>
      </c>
      <c r="R991">
        <f>[1]!b_info_interestfrequency(K991)</f>
        <v>2</v>
      </c>
      <c r="S991" t="str">
        <f>[1]!b_info_windl2type(K991)</f>
        <v>政策银行债</v>
      </c>
      <c r="T991" s="9">
        <f ca="1">[1]!b_pq_volume(K991,parameter!C$2-10,parameter!C$2,100000000)</f>
        <v>0</v>
      </c>
      <c r="U991" s="7">
        <f ca="1">IF(K991&lt;&gt;"",[1]!b_anal_yield_cnbd(K991,parameter!C$2,1),"")</f>
        <v>0</v>
      </c>
      <c r="V991" t="str">
        <f>[1]!b_info_interesttype(A991)</f>
        <v>固定利率</v>
      </c>
      <c r="W991" t="str">
        <f>[1]!b_info_embeddedopt(A991)</f>
        <v>是</v>
      </c>
    </row>
    <row r="992" spans="1:23">
      <c r="A992" s="3" t="s">
        <v>2052</v>
      </c>
      <c r="B992" s="3" t="s">
        <v>2053</v>
      </c>
      <c r="C992" s="5">
        <v>44201</v>
      </c>
      <c r="D992" s="3" t="s">
        <v>2054</v>
      </c>
      <c r="E992" s="6">
        <v>943.5</v>
      </c>
      <c r="F992" s="3"/>
      <c r="G992" s="3"/>
      <c r="H992" s="6">
        <v>3.4</v>
      </c>
      <c r="I992" s="3" t="s">
        <v>58</v>
      </c>
      <c r="J992" s="3" t="s">
        <v>59</v>
      </c>
      <c r="K992" s="1" t="str">
        <f t="shared" si="15"/>
        <v>210204.IB</v>
      </c>
      <c r="L992" s="1" t="str">
        <f>[1]!b_info_name(K992)</f>
        <v>21国开04</v>
      </c>
      <c r="M992" t="str">
        <f>[1]!b_info_carrydate(K992)</f>
        <v>2021-01-08</v>
      </c>
      <c r="N992" t="str">
        <f>[1]!b_info_maturitydate(K992)</f>
        <v>2028-01-08</v>
      </c>
      <c r="O992" s="7">
        <f>[1]!b_issue_issueprice(K992)</f>
        <v>100</v>
      </c>
      <c r="P992" s="7">
        <f>[1]!b_info_couponrate(K992)</f>
        <v>3.4</v>
      </c>
      <c r="Q992" t="str">
        <f>[1]!b_info_coupon(K992)</f>
        <v>附息</v>
      </c>
      <c r="R992">
        <f>[1]!b_info_interestfrequency(K992)</f>
        <v>1</v>
      </c>
      <c r="S992" t="str">
        <f>[1]!b_info_windl2type(K992)</f>
        <v>政策银行债</v>
      </c>
      <c r="T992" s="9">
        <f ca="1">[1]!b_pq_volume(K992,parameter!C$2-10,parameter!C$2,100000000)</f>
        <v>5.25</v>
      </c>
      <c r="U992" s="7">
        <f ca="1">IF(K992&lt;&gt;"",[1]!b_anal_yield_cnbd(K992,parameter!C$2,1),"")</f>
        <v>2.6725</v>
      </c>
      <c r="V992" t="str">
        <f>[1]!b_info_interesttype(A992)</f>
        <v>固定利率</v>
      </c>
      <c r="W992" t="str">
        <f>[1]!b_info_embeddedopt(A992)</f>
        <v>否</v>
      </c>
    </row>
    <row r="993" spans="1:23">
      <c r="A993" s="3" t="s">
        <v>2055</v>
      </c>
      <c r="B993" s="3" t="s">
        <v>2056</v>
      </c>
      <c r="C993" s="5">
        <v>44650</v>
      </c>
      <c r="D993" s="3" t="s">
        <v>637</v>
      </c>
      <c r="E993" s="6">
        <v>1</v>
      </c>
      <c r="F993" s="3"/>
      <c r="G993" s="3"/>
      <c r="H993" s="6">
        <v>2.5</v>
      </c>
      <c r="I993" s="3" t="s">
        <v>58</v>
      </c>
      <c r="J993" s="3" t="s">
        <v>59</v>
      </c>
      <c r="K993" s="1" t="str">
        <f t="shared" si="15"/>
        <v>2202002.IB</v>
      </c>
      <c r="L993" s="1" t="str">
        <f>[1]!b_info_name(K993)</f>
        <v>22国开绿债02</v>
      </c>
      <c r="M993" t="str">
        <f>[1]!b_info_carrydate(K993)</f>
        <v>2022-04-01</v>
      </c>
      <c r="N993" t="str">
        <f>[1]!b_info_maturitydate(K993)</f>
        <v>2025-04-01</v>
      </c>
      <c r="O993" s="7">
        <f>[1]!b_issue_issueprice(K993)</f>
        <v>100</v>
      </c>
      <c r="P993" s="7">
        <f>[1]!b_info_couponrate(K993)</f>
        <v>2.5</v>
      </c>
      <c r="Q993" t="str">
        <f>[1]!b_info_coupon(K993)</f>
        <v>附息</v>
      </c>
      <c r="R993">
        <f>[1]!b_info_interestfrequency(K993)</f>
        <v>1</v>
      </c>
      <c r="S993" t="str">
        <f>[1]!b_info_windl2type(K993)</f>
        <v>政策银行债</v>
      </c>
      <c r="T993" s="9">
        <f ca="1">[1]!b_pq_volume(K993,parameter!C$2-10,parameter!C$2,100000000)</f>
        <v>0</v>
      </c>
      <c r="U993" s="7">
        <f ca="1">IF(K993&lt;&gt;"",[1]!b_anal_yield_cnbd(K993,parameter!C$2,1),"")</f>
        <v>2.5384</v>
      </c>
      <c r="V993" t="str">
        <f>[1]!b_info_interesttype(A993)</f>
        <v>固定利率</v>
      </c>
      <c r="W993" t="str">
        <f>[1]!b_info_embeddedopt(A993)</f>
        <v>否</v>
      </c>
    </row>
    <row r="994" spans="1:23">
      <c r="A994" s="3" t="s">
        <v>2057</v>
      </c>
      <c r="B994" s="3" t="s">
        <v>2058</v>
      </c>
      <c r="C994" s="5">
        <v>44021</v>
      </c>
      <c r="D994" s="3" t="s">
        <v>1229</v>
      </c>
      <c r="E994" s="6">
        <v>2273.8</v>
      </c>
      <c r="F994" s="3"/>
      <c r="G994" s="3"/>
      <c r="H994" s="6">
        <v>3.34</v>
      </c>
      <c r="I994" s="3" t="s">
        <v>58</v>
      </c>
      <c r="J994" s="3" t="s">
        <v>59</v>
      </c>
      <c r="K994" s="1" t="str">
        <f t="shared" si="15"/>
        <v>200212.IB</v>
      </c>
      <c r="L994" s="1" t="str">
        <f>[1]!b_info_name(K994)</f>
        <v>20国开12</v>
      </c>
      <c r="M994" t="str">
        <f>[1]!b_info_carrydate(K994)</f>
        <v>2020-07-14</v>
      </c>
      <c r="N994" t="str">
        <f>[1]!b_info_maturitydate(K994)</f>
        <v>2025-07-14</v>
      </c>
      <c r="O994" s="7">
        <f>[1]!b_issue_issueprice(K994)</f>
        <v>100</v>
      </c>
      <c r="P994" s="7">
        <f>[1]!b_info_couponrate(K994)</f>
        <v>3.34</v>
      </c>
      <c r="Q994" t="str">
        <f>[1]!b_info_coupon(K994)</f>
        <v>附息</v>
      </c>
      <c r="R994">
        <f>[1]!b_info_interestfrequency(K994)</f>
        <v>1</v>
      </c>
      <c r="S994" t="str">
        <f>[1]!b_info_windl2type(K994)</f>
        <v>政策银行债</v>
      </c>
      <c r="T994" s="9">
        <f ca="1">[1]!b_pq_volume(K994,parameter!C$2-10,parameter!C$2,100000000)</f>
        <v>119.61</v>
      </c>
      <c r="U994" s="7">
        <f ca="1">IF(K994&lt;&gt;"",[1]!b_anal_yield_cnbd(K994,parameter!C$2,1),"")</f>
        <v>2.57</v>
      </c>
      <c r="V994" t="str">
        <f>[1]!b_info_interesttype(A994)</f>
        <v>固定利率</v>
      </c>
      <c r="W994" t="str">
        <f>[1]!b_info_embeddedopt(A994)</f>
        <v>否</v>
      </c>
    </row>
    <row r="995" spans="1:23">
      <c r="A995" s="3" t="s">
        <v>2059</v>
      </c>
      <c r="B995" s="3" t="s">
        <v>2060</v>
      </c>
      <c r="C995" s="5">
        <v>41800</v>
      </c>
      <c r="D995" s="3" t="s">
        <v>2061</v>
      </c>
      <c r="E995" s="6">
        <v>300</v>
      </c>
      <c r="F995" s="3"/>
      <c r="G995" s="3"/>
      <c r="H995" s="6">
        <v>4.9</v>
      </c>
      <c r="I995" s="3" t="s">
        <v>58</v>
      </c>
      <c r="J995" s="3" t="s">
        <v>59</v>
      </c>
      <c r="K995" s="1" t="str">
        <f t="shared" si="15"/>
        <v>140215.IB</v>
      </c>
      <c r="L995" s="1" t="str">
        <f>[1]!b_info_name(K995)</f>
        <v>14国开15</v>
      </c>
      <c r="M995" t="str">
        <f>[1]!b_info_carrydate(K995)</f>
        <v>2014-06-12</v>
      </c>
      <c r="N995" t="str">
        <f>[1]!b_info_maturitydate(K995)</f>
        <v>2024-06-12</v>
      </c>
      <c r="O995" s="7">
        <f>[1]!b_issue_issueprice(K995)</f>
        <v>100</v>
      </c>
      <c r="P995" s="7">
        <f>[1]!b_info_couponrate(K995)</f>
        <v>4.9</v>
      </c>
      <c r="Q995" t="str">
        <f>[1]!b_info_coupon(K995)</f>
        <v>附息</v>
      </c>
      <c r="R995">
        <f>[1]!b_info_interestfrequency(K995)</f>
        <v>1</v>
      </c>
      <c r="S995" t="str">
        <f>[1]!b_info_windl2type(K995)</f>
        <v>政策银行债</v>
      </c>
      <c r="T995" s="9">
        <f ca="1">[1]!b_pq_volume(K995,parameter!C$2-10,parameter!C$2,100000000)</f>
        <v>1.1</v>
      </c>
      <c r="U995" s="7">
        <f ca="1">IF(K995&lt;&gt;"",[1]!b_anal_yield_cnbd(K995,parameter!C$2,1),"")</f>
        <v>2.5245</v>
      </c>
      <c r="V995" t="str">
        <f>[1]!b_info_interesttype(A995)</f>
        <v>固定利率</v>
      </c>
      <c r="W995" t="str">
        <f>[1]!b_info_embeddedopt(A995)</f>
        <v>否</v>
      </c>
    </row>
    <row r="996" spans="1:23">
      <c r="A996" s="3" t="s">
        <v>2062</v>
      </c>
      <c r="B996" s="3" t="s">
        <v>2063</v>
      </c>
      <c r="C996" s="5">
        <v>44574</v>
      </c>
      <c r="D996" s="3" t="s">
        <v>2064</v>
      </c>
      <c r="E996" s="6">
        <v>2590</v>
      </c>
      <c r="F996" s="3"/>
      <c r="G996" s="3"/>
      <c r="H996" s="6">
        <v>3</v>
      </c>
      <c r="I996" s="3" t="s">
        <v>58</v>
      </c>
      <c r="J996" s="3" t="s">
        <v>59</v>
      </c>
      <c r="K996" s="1" t="str">
        <f t="shared" si="15"/>
        <v>220205.IB</v>
      </c>
      <c r="L996" s="1" t="str">
        <f>[1]!b_info_name(K996)</f>
        <v>22国开05</v>
      </c>
      <c r="M996" t="str">
        <f>[1]!b_info_carrydate(K996)</f>
        <v>2022-01-17</v>
      </c>
      <c r="N996" t="str">
        <f>[1]!b_info_maturitydate(K996)</f>
        <v>2032-01-17</v>
      </c>
      <c r="O996" s="7">
        <f>[1]!b_issue_issueprice(K996)</f>
        <v>100</v>
      </c>
      <c r="P996" s="7">
        <f>[1]!b_info_couponrate(K996)</f>
        <v>3</v>
      </c>
      <c r="Q996" t="str">
        <f>[1]!b_info_coupon(K996)</f>
        <v>附息</v>
      </c>
      <c r="R996">
        <f>[1]!b_info_interestfrequency(K996)</f>
        <v>1</v>
      </c>
      <c r="S996" t="str">
        <f>[1]!b_info_windl2type(K996)</f>
        <v>政策银行债</v>
      </c>
      <c r="T996" s="9">
        <f ca="1">[1]!b_pq_volume(K996,parameter!C$2-10,parameter!C$2,100000000)</f>
        <v>140.4</v>
      </c>
      <c r="U996" s="7">
        <f ca="1">IF(K996&lt;&gt;"",[1]!b_anal_yield_cnbd(K996,parameter!C$2,1),"")</f>
        <v>2.885</v>
      </c>
      <c r="V996" t="str">
        <f>[1]!b_info_interesttype(A996)</f>
        <v>固定利率</v>
      </c>
      <c r="W996" t="str">
        <f>[1]!b_info_embeddedopt(A996)</f>
        <v>否</v>
      </c>
    </row>
    <row r="997" spans="1:23">
      <c r="A997" s="3" t="s">
        <v>2065</v>
      </c>
      <c r="B997" s="3" t="s">
        <v>2066</v>
      </c>
      <c r="C997" s="5">
        <v>41457</v>
      </c>
      <c r="D997" s="3"/>
      <c r="E997" s="6">
        <v>0</v>
      </c>
      <c r="F997" s="3"/>
      <c r="G997" s="3"/>
      <c r="H997" s="6">
        <v>4.17</v>
      </c>
      <c r="I997" s="3" t="s">
        <v>58</v>
      </c>
      <c r="J997" s="3" t="s">
        <v>59</v>
      </c>
      <c r="K997" s="1" t="str">
        <f t="shared" si="15"/>
        <v>130231.IB</v>
      </c>
      <c r="L997" s="1" t="str">
        <f>[1]!b_info_name(K997)</f>
        <v>13国开31</v>
      </c>
      <c r="M997" t="str">
        <f>[1]!b_info_carrydate(K997)</f>
        <v>2013-07-18</v>
      </c>
      <c r="N997" t="str">
        <f>[1]!b_info_maturitydate(K997)</f>
        <v>2023-07-18</v>
      </c>
      <c r="O997" s="7">
        <f>[1]!b_issue_issueprice(K997)</f>
        <v>100</v>
      </c>
      <c r="P997" s="7">
        <f>[1]!b_info_couponrate(K997)</f>
        <v>4.17</v>
      </c>
      <c r="Q997" t="str">
        <f>[1]!b_info_coupon(K997)</f>
        <v>附息</v>
      </c>
      <c r="R997">
        <f>[1]!b_info_interestfrequency(K997)</f>
        <v>1</v>
      </c>
      <c r="S997" t="str">
        <f>[1]!b_info_windl2type(K997)</f>
        <v>政策银行债</v>
      </c>
      <c r="T997" s="9">
        <f ca="1">[1]!b_pq_volume(K997,parameter!C$2-10,parameter!C$2,100000000)</f>
        <v>0</v>
      </c>
      <c r="U997" s="7">
        <f ca="1">IF(K997&lt;&gt;"",[1]!b_anal_yield_cnbd(K997,parameter!C$2,1),"")</f>
        <v>0</v>
      </c>
      <c r="V997" t="str">
        <f>[1]!b_info_interesttype(A997)</f>
        <v>固定利率</v>
      </c>
      <c r="W997" t="str">
        <f>[1]!b_info_embeddedopt(A997)</f>
        <v>否</v>
      </c>
    </row>
    <row r="998" spans="1:23">
      <c r="A998" s="3" t="s">
        <v>2067</v>
      </c>
      <c r="B998" s="3" t="s">
        <v>2068</v>
      </c>
      <c r="C998" s="5">
        <v>43123</v>
      </c>
      <c r="D998" s="3"/>
      <c r="E998" s="6">
        <v>0</v>
      </c>
      <c r="F998" s="3"/>
      <c r="G998" s="3"/>
      <c r="H998" s="6">
        <v>4.14</v>
      </c>
      <c r="I998" s="3" t="s">
        <v>58</v>
      </c>
      <c r="J998" s="3" t="s">
        <v>59</v>
      </c>
      <c r="K998" s="1" t="str">
        <f t="shared" si="15"/>
        <v>180201.IB</v>
      </c>
      <c r="L998" s="1" t="str">
        <f>[1]!b_info_name(K998)</f>
        <v>18国开01</v>
      </c>
      <c r="M998" t="str">
        <f>[1]!b_info_carrydate(K998)</f>
        <v>2018-01-29</v>
      </c>
      <c r="N998" t="str">
        <f>[1]!b_info_maturitydate(K998)</f>
        <v>2019-01-29</v>
      </c>
      <c r="O998" s="7">
        <f>[1]!b_issue_issueprice(K998)</f>
        <v>100</v>
      </c>
      <c r="P998" s="7">
        <f>[1]!b_info_couponrate(K998)</f>
        <v>4.14</v>
      </c>
      <c r="Q998" t="str">
        <f>[1]!b_info_coupon(K998)</f>
        <v>到期一次还本付息</v>
      </c>
      <c r="R998">
        <f>[1]!b_info_interestfrequency(K998)</f>
        <v>0</v>
      </c>
      <c r="S998" t="str">
        <f>[1]!b_info_windl2type(K998)</f>
        <v>政策银行债</v>
      </c>
      <c r="T998" s="9">
        <f ca="1">[1]!b_pq_volume(K998,parameter!C$2-10,parameter!C$2,100000000)</f>
        <v>0</v>
      </c>
      <c r="U998" s="7">
        <f ca="1">IF(K998&lt;&gt;"",[1]!b_anal_yield_cnbd(K998,parameter!C$2,1),"")</f>
        <v>0</v>
      </c>
      <c r="V998" t="str">
        <f>[1]!b_info_interesttype(A998)</f>
        <v>固定利率</v>
      </c>
      <c r="W998" t="str">
        <f>[1]!b_info_embeddedopt(A998)</f>
        <v>否</v>
      </c>
    </row>
    <row r="999" spans="1:23">
      <c r="A999" s="3" t="s">
        <v>2069</v>
      </c>
      <c r="B999" s="3" t="s">
        <v>2070</v>
      </c>
      <c r="C999" s="5">
        <v>42185</v>
      </c>
      <c r="D999" s="3"/>
      <c r="E999" s="6">
        <v>0</v>
      </c>
      <c r="F999" s="3"/>
      <c r="G999" s="3"/>
      <c r="H999" s="6">
        <v>2.64</v>
      </c>
      <c r="I999" s="3" t="s">
        <v>58</v>
      </c>
      <c r="J999" s="3" t="s">
        <v>59</v>
      </c>
      <c r="K999" s="1" t="str">
        <f t="shared" si="15"/>
        <v>150215.IB</v>
      </c>
      <c r="L999" s="1" t="str">
        <f>[1]!b_info_name(K999)</f>
        <v>15国开15</v>
      </c>
      <c r="M999" t="str">
        <f>[1]!b_info_carrydate(K999)</f>
        <v>2015-07-07</v>
      </c>
      <c r="N999" t="str">
        <f>[1]!b_info_maturitydate(K999)</f>
        <v>2016-07-07</v>
      </c>
      <c r="O999" s="7">
        <f>[1]!b_issue_issueprice(K999)</f>
        <v>100</v>
      </c>
      <c r="P999" s="7">
        <f>[1]!b_info_couponrate(K999)</f>
        <v>2.64</v>
      </c>
      <c r="Q999" t="str">
        <f>[1]!b_info_coupon(K999)</f>
        <v>到期一次还本付息</v>
      </c>
      <c r="R999">
        <f>[1]!b_info_interestfrequency(K999)</f>
        <v>0</v>
      </c>
      <c r="S999" t="str">
        <f>[1]!b_info_windl2type(K999)</f>
        <v>政策银行债</v>
      </c>
      <c r="T999" s="9">
        <f ca="1">[1]!b_pq_volume(K999,parameter!C$2-10,parameter!C$2,100000000)</f>
        <v>0</v>
      </c>
      <c r="U999" s="7">
        <f ca="1">IF(K999&lt;&gt;"",[1]!b_anal_yield_cnbd(K999,parameter!C$2,1),"")</f>
        <v>0</v>
      </c>
      <c r="V999" t="str">
        <f>[1]!b_info_interesttype(A999)</f>
        <v>固定利率</v>
      </c>
      <c r="W999" t="str">
        <f>[1]!b_info_embeddedopt(A999)</f>
        <v>否</v>
      </c>
    </row>
    <row r="1000" spans="1:23">
      <c r="A1000" s="3" t="s">
        <v>2071</v>
      </c>
      <c r="B1000" s="3" t="s">
        <v>2072</v>
      </c>
      <c r="C1000" s="5">
        <v>42101</v>
      </c>
      <c r="D1000" s="3" t="s">
        <v>2073</v>
      </c>
      <c r="E1000" s="6">
        <v>1610</v>
      </c>
      <c r="F1000" s="3"/>
      <c r="G1000" s="3"/>
      <c r="H1000" s="6">
        <v>4.21</v>
      </c>
      <c r="I1000" s="3" t="s">
        <v>58</v>
      </c>
      <c r="J1000" s="3" t="s">
        <v>59</v>
      </c>
      <c r="K1000" s="1" t="str">
        <f t="shared" si="15"/>
        <v>150210.IB</v>
      </c>
      <c r="L1000" s="1" t="str">
        <f>[1]!b_info_name(K1000)</f>
        <v>15国开10</v>
      </c>
      <c r="M1000" t="str">
        <f>[1]!b_info_carrydate(K1000)</f>
        <v>2015-04-13</v>
      </c>
      <c r="N1000" t="str">
        <f>[1]!b_info_maturitydate(K1000)</f>
        <v>2025-04-13</v>
      </c>
      <c r="O1000" s="7">
        <f>[1]!b_issue_issueprice(K1000)</f>
        <v>100</v>
      </c>
      <c r="P1000" s="7">
        <f>[1]!b_info_couponrate(K1000)</f>
        <v>4.21</v>
      </c>
      <c r="Q1000" t="str">
        <f>[1]!b_info_coupon(K1000)</f>
        <v>附息</v>
      </c>
      <c r="R1000">
        <f>[1]!b_info_interestfrequency(K1000)</f>
        <v>1</v>
      </c>
      <c r="S1000" t="str">
        <f>[1]!b_info_windl2type(K1000)</f>
        <v>政策银行债</v>
      </c>
      <c r="T1000" s="9">
        <f ca="1">[1]!b_pq_volume(K1000,parameter!C$2-10,parameter!C$2,100000000)</f>
        <v>19.9</v>
      </c>
      <c r="U1000" s="7">
        <f ca="1">IF(K1000&lt;&gt;"",[1]!b_anal_yield_cnbd(K1000,parameter!C$2,1),"")</f>
        <v>2.5954</v>
      </c>
      <c r="V1000" t="str">
        <f>[1]!b_info_interesttype(A1000)</f>
        <v>固定利率</v>
      </c>
      <c r="W1000" t="str">
        <f>[1]!b_info_embeddedopt(A1000)</f>
        <v>否</v>
      </c>
    </row>
    <row r="1001" spans="1:23">
      <c r="A1001" s="3" t="s">
        <v>2074</v>
      </c>
      <c r="B1001" s="3" t="s">
        <v>2075</v>
      </c>
      <c r="C1001" s="5">
        <v>41473</v>
      </c>
      <c r="D1001" s="3" t="s">
        <v>2076</v>
      </c>
      <c r="E1001" s="6">
        <v>250</v>
      </c>
      <c r="F1001" s="3"/>
      <c r="G1001" s="3"/>
      <c r="H1001" s="6">
        <v>5.4</v>
      </c>
      <c r="I1001" s="3" t="s">
        <v>58</v>
      </c>
      <c r="J1001" s="3" t="s">
        <v>59</v>
      </c>
      <c r="K1001" s="1" t="str">
        <f t="shared" si="15"/>
        <v>1302205.IB</v>
      </c>
      <c r="L1001" s="1" t="str">
        <f>[1]!b_info_name(K1001)</f>
        <v>13国开205</v>
      </c>
      <c r="M1001" t="str">
        <f>[1]!b_info_carrydate(K1001)</f>
        <v>2013-08-01</v>
      </c>
      <c r="N1001" t="str">
        <f>[1]!b_info_maturitydate(K1001)</f>
        <v>2063-08-01</v>
      </c>
      <c r="O1001" s="7">
        <f>[1]!b_issue_issueprice(K1001)</f>
        <v>100</v>
      </c>
      <c r="P1001" s="7">
        <f>[1]!b_info_couponrate(K1001)</f>
        <v>5.4</v>
      </c>
      <c r="Q1001" t="str">
        <f>[1]!b_info_coupon(K1001)</f>
        <v>附息</v>
      </c>
      <c r="R1001">
        <f>[1]!b_info_interestfrequency(K1001)</f>
        <v>2</v>
      </c>
      <c r="S1001" t="str">
        <f>[1]!b_info_windl2type(K1001)</f>
        <v>政策银行债</v>
      </c>
      <c r="T1001" s="9">
        <f ca="1">[1]!b_pq_volume(K1001,parameter!C$2-10,parameter!C$2,100000000)</f>
        <v>0</v>
      </c>
      <c r="U1001" s="7">
        <f ca="1">IF(K1001&lt;&gt;"",[1]!b_anal_yield_cnbd(K1001,parameter!C$2,1),"")</f>
        <v>3.2332</v>
      </c>
      <c r="V1001" t="str">
        <f>[1]!b_info_interesttype(A1001)</f>
        <v>固定利率</v>
      </c>
      <c r="W1001" t="str">
        <f>[1]!b_info_embeddedopt(A1001)</f>
        <v>否</v>
      </c>
    </row>
    <row r="1002" spans="1:23">
      <c r="A1002" s="3" t="s">
        <v>2077</v>
      </c>
      <c r="B1002" s="3" t="s">
        <v>2078</v>
      </c>
      <c r="C1002" s="5">
        <v>43179</v>
      </c>
      <c r="D1002" s="3"/>
      <c r="E1002" s="6">
        <v>0</v>
      </c>
      <c r="F1002" s="3"/>
      <c r="G1002" s="3"/>
      <c r="H1002" s="6">
        <v>4.69</v>
      </c>
      <c r="I1002" s="3" t="s">
        <v>58</v>
      </c>
      <c r="J1002" s="3" t="s">
        <v>59</v>
      </c>
      <c r="K1002" s="1" t="str">
        <f t="shared" si="15"/>
        <v>180204.IB</v>
      </c>
      <c r="L1002" s="1" t="str">
        <f>[1]!b_info_name(K1002)</f>
        <v>18国开04</v>
      </c>
      <c r="M1002" t="str">
        <f>[1]!b_info_carrydate(K1002)</f>
        <v>2018-03-23</v>
      </c>
      <c r="N1002" t="str">
        <f>[1]!b_info_maturitydate(K1002)</f>
        <v>2023-03-23</v>
      </c>
      <c r="O1002" s="7">
        <f>[1]!b_issue_issueprice(K1002)</f>
        <v>100</v>
      </c>
      <c r="P1002" s="7">
        <f>[1]!b_info_couponrate(K1002)</f>
        <v>4.69</v>
      </c>
      <c r="Q1002" t="str">
        <f>[1]!b_info_coupon(K1002)</f>
        <v>附息</v>
      </c>
      <c r="R1002">
        <f>[1]!b_info_interestfrequency(K1002)</f>
        <v>1</v>
      </c>
      <c r="S1002" t="str">
        <f>[1]!b_info_windl2type(K1002)</f>
        <v>政策银行债</v>
      </c>
      <c r="T1002" s="9">
        <f ca="1">[1]!b_pq_volume(K1002,parameter!C$2-10,parameter!C$2,100000000)</f>
        <v>0</v>
      </c>
      <c r="U1002" s="7">
        <f ca="1">IF(K1002&lt;&gt;"",[1]!b_anal_yield_cnbd(K1002,parameter!C$2,1),"")</f>
        <v>0</v>
      </c>
      <c r="V1002" t="str">
        <f>[1]!b_info_interesttype(A1002)</f>
        <v>固定利率</v>
      </c>
      <c r="W1002" t="str">
        <f>[1]!b_info_embeddedopt(A1002)</f>
        <v>否</v>
      </c>
    </row>
    <row r="1003" spans="1:23">
      <c r="A1003" s="3" t="s">
        <v>2079</v>
      </c>
      <c r="B1003" s="3" t="s">
        <v>2080</v>
      </c>
      <c r="C1003" s="5">
        <v>42740</v>
      </c>
      <c r="D1003" s="3" t="s">
        <v>2081</v>
      </c>
      <c r="E1003" s="6">
        <v>210</v>
      </c>
      <c r="F1003" s="3"/>
      <c r="G1003" s="3"/>
      <c r="H1003" s="6">
        <v>4.01</v>
      </c>
      <c r="I1003" s="3" t="s">
        <v>58</v>
      </c>
      <c r="J1003" s="3" t="s">
        <v>59</v>
      </c>
      <c r="K1003" s="1" t="str">
        <f t="shared" si="15"/>
        <v>170202.IB</v>
      </c>
      <c r="L1003" s="1" t="str">
        <f>[1]!b_info_name(K1003)</f>
        <v>17国开02</v>
      </c>
      <c r="M1003" t="str">
        <f>[1]!b_info_carrydate(K1003)</f>
        <v>2017-01-09</v>
      </c>
      <c r="N1003" t="str">
        <f>[1]!b_info_maturitydate(K1003)</f>
        <v>2037-01-09</v>
      </c>
      <c r="O1003" s="7">
        <f>[1]!b_issue_issueprice(K1003)</f>
        <v>100</v>
      </c>
      <c r="P1003" s="7">
        <f>[1]!b_info_couponrate(K1003)</f>
        <v>4.01</v>
      </c>
      <c r="Q1003" t="str">
        <f>[1]!b_info_coupon(K1003)</f>
        <v>附息</v>
      </c>
      <c r="R1003">
        <f>[1]!b_info_interestfrequency(K1003)</f>
        <v>1</v>
      </c>
      <c r="S1003" t="str">
        <f>[1]!b_info_windl2type(K1003)</f>
        <v>政策银行债</v>
      </c>
      <c r="T1003" s="9">
        <f ca="1">[1]!b_pq_volume(K1003,parameter!C$2-10,parameter!C$2,100000000)</f>
        <v>2</v>
      </c>
      <c r="U1003" s="7">
        <f ca="1">IF(K1003&lt;&gt;"",[1]!b_anal_yield_cnbd(K1003,parameter!C$2,1),"")</f>
        <v>2.9498</v>
      </c>
      <c r="V1003" t="str">
        <f>[1]!b_info_interesttype(A1003)</f>
        <v>固定利率</v>
      </c>
      <c r="W1003" t="str">
        <f>[1]!b_info_embeddedopt(A1003)</f>
        <v>否</v>
      </c>
    </row>
    <row r="1004" spans="1:23">
      <c r="A1004" s="3" t="s">
        <v>2082</v>
      </c>
      <c r="B1004" s="3" t="s">
        <v>2083</v>
      </c>
      <c r="C1004" s="5">
        <v>44502</v>
      </c>
      <c r="D1004" s="3"/>
      <c r="E1004" s="6">
        <v>0</v>
      </c>
      <c r="F1004" s="3"/>
      <c r="G1004" s="3"/>
      <c r="H1004" s="6">
        <v>2.25</v>
      </c>
      <c r="I1004" s="3" t="s">
        <v>58</v>
      </c>
      <c r="J1004" s="3" t="s">
        <v>59</v>
      </c>
      <c r="K1004" s="1" t="str">
        <f t="shared" si="15"/>
        <v>210216.IB</v>
      </c>
      <c r="L1004" s="1" t="str">
        <f>[1]!b_info_name(K1004)</f>
        <v>21国开16</v>
      </c>
      <c r="M1004" t="str">
        <f>[1]!b_info_carrydate(K1004)</f>
        <v>2021-11-05</v>
      </c>
      <c r="N1004" t="str">
        <f>[1]!b_info_maturitydate(K1004)</f>
        <v>2022-11-05</v>
      </c>
      <c r="O1004" s="7">
        <f>[1]!b_issue_issueprice(K1004)</f>
        <v>100</v>
      </c>
      <c r="P1004" s="7">
        <f>[1]!b_info_couponrate(K1004)</f>
        <v>2.25</v>
      </c>
      <c r="Q1004" t="str">
        <f>[1]!b_info_coupon(K1004)</f>
        <v>到期一次还本付息</v>
      </c>
      <c r="R1004">
        <f>[1]!b_info_interestfrequency(K1004)</f>
        <v>0</v>
      </c>
      <c r="S1004" t="str">
        <f>[1]!b_info_windl2type(K1004)</f>
        <v>政策银行债</v>
      </c>
      <c r="T1004" s="9">
        <f ca="1">[1]!b_pq_volume(K1004,parameter!C$2-10,parameter!C$2,100000000)</f>
        <v>0</v>
      </c>
      <c r="U1004" s="7">
        <f ca="1">IF(K1004&lt;&gt;"",[1]!b_anal_yield_cnbd(K1004,parameter!C$2,1),"")</f>
        <v>0</v>
      </c>
      <c r="V1004" t="str">
        <f>[1]!b_info_interesttype(A1004)</f>
        <v>固定利率</v>
      </c>
      <c r="W1004" t="str">
        <f>[1]!b_info_embeddedopt(A1004)</f>
        <v>否</v>
      </c>
    </row>
    <row r="1005" spans="1:23">
      <c r="A1005" s="3" t="s">
        <v>2084</v>
      </c>
      <c r="B1005" s="3" t="s">
        <v>2085</v>
      </c>
      <c r="C1005" s="5">
        <v>44000</v>
      </c>
      <c r="D1005" s="3" t="s">
        <v>2086</v>
      </c>
      <c r="E1005" s="6">
        <v>984.2</v>
      </c>
      <c r="F1005" s="3"/>
      <c r="G1005" s="3"/>
      <c r="H1005" s="6">
        <v>2.89</v>
      </c>
      <c r="I1005" s="3" t="s">
        <v>58</v>
      </c>
      <c r="J1005" s="3" t="s">
        <v>59</v>
      </c>
      <c r="K1005" s="1" t="str">
        <f t="shared" si="15"/>
        <v>200208.IB</v>
      </c>
      <c r="L1005" s="1" t="str">
        <f>[1]!b_info_name(K1005)</f>
        <v>20国开08</v>
      </c>
      <c r="M1005" t="str">
        <f>[1]!b_info_carrydate(K1005)</f>
        <v>2020-06-22</v>
      </c>
      <c r="N1005" t="str">
        <f>[1]!b_info_maturitydate(K1005)</f>
        <v>2025-06-22</v>
      </c>
      <c r="O1005" s="7">
        <f>[1]!b_issue_issueprice(K1005)</f>
        <v>100</v>
      </c>
      <c r="P1005" s="7">
        <f>[1]!b_info_couponrate(K1005)</f>
        <v>2.89</v>
      </c>
      <c r="Q1005" t="str">
        <f>[1]!b_info_coupon(K1005)</f>
        <v>附息</v>
      </c>
      <c r="R1005">
        <f>[1]!b_info_interestfrequency(K1005)</f>
        <v>1</v>
      </c>
      <c r="S1005" t="str">
        <f>[1]!b_info_windl2type(K1005)</f>
        <v>政策银行债</v>
      </c>
      <c r="T1005" s="9">
        <f ca="1">[1]!b_pq_volume(K1005,parameter!C$2-10,parameter!C$2,100000000)</f>
        <v>41.099</v>
      </c>
      <c r="U1005" s="7">
        <f ca="1">IF(K1005&lt;&gt;"",[1]!b_anal_yield_cnbd(K1005,parameter!C$2,1),"")</f>
        <v>2.59</v>
      </c>
      <c r="V1005" t="str">
        <f>[1]!b_info_interesttype(A1005)</f>
        <v>固定利率</v>
      </c>
      <c r="W1005" t="str">
        <f>[1]!b_info_embeddedopt(A1005)</f>
        <v>否</v>
      </c>
    </row>
    <row r="1006" spans="1:23">
      <c r="A1006" s="3" t="s">
        <v>2087</v>
      </c>
      <c r="B1006" s="3" t="s">
        <v>2088</v>
      </c>
      <c r="C1006" s="5">
        <v>44734</v>
      </c>
      <c r="D1006" s="3" t="s">
        <v>2089</v>
      </c>
      <c r="E1006" s="6">
        <v>30</v>
      </c>
      <c r="F1006" s="3"/>
      <c r="G1006" s="3"/>
      <c r="H1006" s="6">
        <v>2.7</v>
      </c>
      <c r="I1006" s="3" t="s">
        <v>58</v>
      </c>
      <c r="J1006" s="3" t="s">
        <v>59</v>
      </c>
      <c r="K1006" s="1" t="str">
        <f t="shared" si="15"/>
        <v>220219.IB</v>
      </c>
      <c r="L1006" s="1" t="str">
        <f>[1]!b_info_name(K1006)</f>
        <v>22国开19</v>
      </c>
      <c r="M1006" t="str">
        <f>[1]!b_info_carrydate(K1006)</f>
        <v>2022-06-24</v>
      </c>
      <c r="N1006" t="str">
        <f>[1]!b_info_maturitydate(K1006)</f>
        <v>2032-06-24</v>
      </c>
      <c r="O1006" s="7">
        <f>[1]!b_issue_issueprice(K1006)</f>
        <v>100</v>
      </c>
      <c r="P1006" s="7">
        <f>[1]!b_info_couponrate(K1006)</f>
        <v>2.7</v>
      </c>
      <c r="Q1006" t="str">
        <f>[1]!b_info_coupon(K1006)</f>
        <v>附息</v>
      </c>
      <c r="R1006">
        <f>[1]!b_info_interestfrequency(K1006)</f>
        <v>1</v>
      </c>
      <c r="S1006" t="str">
        <f>[1]!b_info_windl2type(K1006)</f>
        <v>政策银行债</v>
      </c>
      <c r="T1006" s="9">
        <f ca="1">[1]!b_pq_volume(K1006,parameter!C$2-10,parameter!C$2,100000000)</f>
        <v>0</v>
      </c>
      <c r="U1006" s="7">
        <f ca="1">IF(K1006&lt;&gt;"",[1]!b_anal_yield_cnbd(K1006,parameter!C$2,1),"")</f>
        <v>2.7638</v>
      </c>
      <c r="V1006" t="str">
        <f>[1]!b_info_interesttype(A1006)</f>
        <v>累进利率</v>
      </c>
      <c r="W1006" t="str">
        <f>[1]!b_info_embeddedopt(A1006)</f>
        <v>是</v>
      </c>
    </row>
    <row r="1007" spans="1:23">
      <c r="A1007" s="3" t="s">
        <v>2090</v>
      </c>
      <c r="B1007" s="3" t="s">
        <v>2091</v>
      </c>
      <c r="C1007" s="5">
        <v>43601</v>
      </c>
      <c r="D1007" s="3" t="s">
        <v>2092</v>
      </c>
      <c r="E1007" s="6">
        <v>2473.3</v>
      </c>
      <c r="F1007" s="3"/>
      <c r="G1007" s="3"/>
      <c r="H1007" s="6">
        <v>3.65</v>
      </c>
      <c r="I1007" s="3" t="s">
        <v>58</v>
      </c>
      <c r="J1007" s="3" t="s">
        <v>59</v>
      </c>
      <c r="K1007" s="1" t="str">
        <f t="shared" si="15"/>
        <v>190210.IB</v>
      </c>
      <c r="L1007" s="1" t="str">
        <f>[1]!b_info_name(K1007)</f>
        <v>19国开10</v>
      </c>
      <c r="M1007" t="str">
        <f>[1]!b_info_carrydate(K1007)</f>
        <v>2019-05-21</v>
      </c>
      <c r="N1007" t="str">
        <f>[1]!b_info_maturitydate(K1007)</f>
        <v>2029-05-21</v>
      </c>
      <c r="O1007" s="7">
        <f>[1]!b_issue_issueprice(K1007)</f>
        <v>100</v>
      </c>
      <c r="P1007" s="7">
        <f>[1]!b_info_couponrate(K1007)</f>
        <v>3.65</v>
      </c>
      <c r="Q1007" t="str">
        <f>[1]!b_info_coupon(K1007)</f>
        <v>附息</v>
      </c>
      <c r="R1007">
        <f>[1]!b_info_interestfrequency(K1007)</f>
        <v>1</v>
      </c>
      <c r="S1007" t="str">
        <f>[1]!b_info_windl2type(K1007)</f>
        <v>政策银行债</v>
      </c>
      <c r="T1007" s="9">
        <f ca="1">[1]!b_pq_volume(K1007,parameter!C$2-10,parameter!C$2,100000000)</f>
        <v>55.5</v>
      </c>
      <c r="U1007" s="7">
        <f ca="1">IF(K1007&lt;&gt;"",[1]!b_anal_yield_cnbd(K1007,parameter!C$2,1),"")</f>
        <v>2.77</v>
      </c>
      <c r="V1007" t="str">
        <f>[1]!b_info_interesttype(A1007)</f>
        <v>固定利率</v>
      </c>
      <c r="W1007" t="str">
        <f>[1]!b_info_embeddedopt(A1007)</f>
        <v>否</v>
      </c>
    </row>
    <row r="1008" spans="1:23">
      <c r="A1008" s="3" t="s">
        <v>2093</v>
      </c>
      <c r="B1008" s="3" t="s">
        <v>2094</v>
      </c>
      <c r="C1008" s="5">
        <v>44350</v>
      </c>
      <c r="D1008" s="3" t="s">
        <v>2095</v>
      </c>
      <c r="E1008" s="6">
        <v>2620.3</v>
      </c>
      <c r="F1008" s="3"/>
      <c r="G1008" s="3"/>
      <c r="H1008" s="6">
        <v>3.41</v>
      </c>
      <c r="I1008" s="3" t="s">
        <v>58</v>
      </c>
      <c r="J1008" s="3" t="s">
        <v>59</v>
      </c>
      <c r="K1008" s="1" t="str">
        <f t="shared" si="15"/>
        <v>210210.IB</v>
      </c>
      <c r="L1008" s="1" t="str">
        <f>[1]!b_info_name(K1008)</f>
        <v>21国开10</v>
      </c>
      <c r="M1008" t="str">
        <f>[1]!b_info_carrydate(K1008)</f>
        <v>2021-06-07</v>
      </c>
      <c r="N1008" t="str">
        <f>[1]!b_info_maturitydate(K1008)</f>
        <v>2031-06-07</v>
      </c>
      <c r="O1008" s="7">
        <f>[1]!b_issue_issueprice(K1008)</f>
        <v>100</v>
      </c>
      <c r="P1008" s="7">
        <f>[1]!b_info_couponrate(K1008)</f>
        <v>3.41</v>
      </c>
      <c r="Q1008" t="str">
        <f>[1]!b_info_coupon(K1008)</f>
        <v>附息</v>
      </c>
      <c r="R1008">
        <f>[1]!b_info_interestfrequency(K1008)</f>
        <v>1</v>
      </c>
      <c r="S1008" t="str">
        <f>[1]!b_info_windl2type(K1008)</f>
        <v>政策银行债</v>
      </c>
      <c r="T1008" s="9">
        <f ca="1">[1]!b_pq_volume(K1008,parameter!C$2-10,parameter!C$2,100000000)</f>
        <v>73.7639</v>
      </c>
      <c r="U1008" s="7">
        <f ca="1">IF(K1008&lt;&gt;"",[1]!b_anal_yield_cnbd(K1008,parameter!C$2,1),"")</f>
        <v>2.87</v>
      </c>
      <c r="V1008" t="str">
        <f>[1]!b_info_interesttype(A1008)</f>
        <v>固定利率</v>
      </c>
      <c r="W1008" t="str">
        <f>[1]!b_info_embeddedopt(A1008)</f>
        <v>否</v>
      </c>
    </row>
    <row r="1009" spans="1:23">
      <c r="A1009" s="3" t="s">
        <v>2096</v>
      </c>
      <c r="B1009" s="3" t="s">
        <v>2097</v>
      </c>
      <c r="C1009" s="5">
        <v>44938</v>
      </c>
      <c r="D1009" s="3" t="s">
        <v>2098</v>
      </c>
      <c r="E1009" s="6">
        <v>370</v>
      </c>
      <c r="F1009" s="3"/>
      <c r="G1009" s="3"/>
      <c r="H1009" s="6">
        <v>2.6</v>
      </c>
      <c r="I1009" s="3" t="s">
        <v>58</v>
      </c>
      <c r="J1009" s="3" t="s">
        <v>59</v>
      </c>
      <c r="K1009" s="1" t="str">
        <f t="shared" si="15"/>
        <v>230213.IB</v>
      </c>
      <c r="L1009" s="1" t="str">
        <f>[1]!b_info_name(K1009)</f>
        <v>23国开13</v>
      </c>
      <c r="M1009" t="str">
        <f>[1]!b_info_carrydate(K1009)</f>
        <v>2023-01-16</v>
      </c>
      <c r="N1009" t="str">
        <f>[1]!b_info_maturitydate(K1009)</f>
        <v>2026-01-16</v>
      </c>
      <c r="O1009" s="7">
        <f>[1]!b_issue_issueprice(K1009)</f>
        <v>100</v>
      </c>
      <c r="P1009" s="7">
        <f>[1]!b_info_couponrate(K1009)</f>
        <v>2.8</v>
      </c>
      <c r="Q1009" t="str">
        <f>[1]!b_info_coupon(K1009)</f>
        <v>附息</v>
      </c>
      <c r="R1009">
        <f>[1]!b_info_interestfrequency(K1009)</f>
        <v>4</v>
      </c>
      <c r="S1009" t="str">
        <f>[1]!b_info_windl2type(K1009)</f>
        <v>政策银行债</v>
      </c>
      <c r="T1009" s="9">
        <f ca="1">[1]!b_pq_volume(K1009,parameter!C$2-10,parameter!C$2,100000000)</f>
        <v>13.7</v>
      </c>
      <c r="U1009" s="7">
        <f ca="1">IF(K1009&lt;&gt;"",[1]!b_anal_yield_cnbd(K1009,parameter!C$2,1),"")</f>
        <v>2.6787</v>
      </c>
      <c r="V1009" t="str">
        <f>[1]!b_info_interesttype(A1009)</f>
        <v>浮动利率</v>
      </c>
      <c r="W1009" t="str">
        <f>[1]!b_info_embeddedopt(A1009)</f>
        <v>否</v>
      </c>
    </row>
    <row r="1010" spans="1:23">
      <c r="A1010" s="3" t="s">
        <v>2099</v>
      </c>
      <c r="B1010" s="3" t="s">
        <v>2100</v>
      </c>
      <c r="C1010" s="5">
        <v>44091</v>
      </c>
      <c r="D1010" s="3"/>
      <c r="E1010" s="6">
        <v>0</v>
      </c>
      <c r="F1010" s="3"/>
      <c r="G1010" s="3"/>
      <c r="H1010" s="6">
        <v>2.7</v>
      </c>
      <c r="I1010" s="3" t="s">
        <v>58</v>
      </c>
      <c r="J1010" s="3" t="s">
        <v>59</v>
      </c>
      <c r="K1010" s="1" t="str">
        <f t="shared" si="15"/>
        <v>200216.IB</v>
      </c>
      <c r="L1010" s="1" t="str">
        <f>[1]!b_info_name(K1010)</f>
        <v>20国开16</v>
      </c>
      <c r="M1010" t="str">
        <f>[1]!b_info_carrydate(K1010)</f>
        <v>2020-09-22</v>
      </c>
      <c r="N1010" t="str">
        <f>[1]!b_info_maturitydate(K1010)</f>
        <v>2021-09-22</v>
      </c>
      <c r="O1010" s="7">
        <f>[1]!b_issue_issueprice(K1010)</f>
        <v>100</v>
      </c>
      <c r="P1010" s="7">
        <f>[1]!b_info_couponrate(K1010)</f>
        <v>2.7</v>
      </c>
      <c r="Q1010" t="str">
        <f>[1]!b_info_coupon(K1010)</f>
        <v>到期一次还本付息</v>
      </c>
      <c r="R1010">
        <f>[1]!b_info_interestfrequency(K1010)</f>
        <v>0</v>
      </c>
      <c r="S1010" t="str">
        <f>[1]!b_info_windl2type(K1010)</f>
        <v>政策银行债</v>
      </c>
      <c r="T1010" s="9">
        <f ca="1">[1]!b_pq_volume(K1010,parameter!C$2-10,parameter!C$2,100000000)</f>
        <v>0</v>
      </c>
      <c r="U1010" s="7">
        <f ca="1">IF(K1010&lt;&gt;"",[1]!b_anal_yield_cnbd(K1010,parameter!C$2,1),"")</f>
        <v>0</v>
      </c>
      <c r="V1010" t="str">
        <f>[1]!b_info_interesttype(A1010)</f>
        <v>固定利率</v>
      </c>
      <c r="W1010" t="str">
        <f>[1]!b_info_embeddedopt(A1010)</f>
        <v>否</v>
      </c>
    </row>
    <row r="1011" spans="1:23">
      <c r="A1011" s="3" t="s">
        <v>2101</v>
      </c>
      <c r="B1011" s="3" t="s">
        <v>2102</v>
      </c>
      <c r="C1011" s="5">
        <v>41513</v>
      </c>
      <c r="D1011" s="3"/>
      <c r="E1011" s="6">
        <v>0</v>
      </c>
      <c r="F1011" s="3"/>
      <c r="G1011" s="3"/>
      <c r="H1011" s="6">
        <v>4.72</v>
      </c>
      <c r="I1011" s="3" t="s">
        <v>58</v>
      </c>
      <c r="J1011" s="3" t="s">
        <v>59</v>
      </c>
      <c r="K1011" s="1" t="str">
        <f t="shared" si="15"/>
        <v>130240.IB</v>
      </c>
      <c r="L1011" s="1" t="str">
        <f>[1]!b_info_name(K1011)</f>
        <v>13国开40</v>
      </c>
      <c r="M1011" t="str">
        <f>[1]!b_info_carrydate(K1011)</f>
        <v>2013-09-02</v>
      </c>
      <c r="N1011" t="str">
        <f>[1]!b_info_maturitydate(K1011)</f>
        <v>2023-09-02</v>
      </c>
      <c r="O1011" s="7">
        <f>[1]!b_issue_issueprice(K1011)</f>
        <v>100</v>
      </c>
      <c r="P1011" s="7">
        <f>[1]!b_info_couponrate(K1011)</f>
        <v>4.72</v>
      </c>
      <c r="Q1011" t="str">
        <f>[1]!b_info_coupon(K1011)</f>
        <v>附息</v>
      </c>
      <c r="R1011">
        <f>[1]!b_info_interestfrequency(K1011)</f>
        <v>1</v>
      </c>
      <c r="S1011" t="str">
        <f>[1]!b_info_windl2type(K1011)</f>
        <v>政策银行债</v>
      </c>
      <c r="T1011" s="9">
        <f ca="1">[1]!b_pq_volume(K1011,parameter!C$2-10,parameter!C$2,100000000)</f>
        <v>0</v>
      </c>
      <c r="U1011" s="7">
        <f ca="1">IF(K1011&lt;&gt;"",[1]!b_anal_yield_cnbd(K1011,parameter!C$2,1),"")</f>
        <v>0</v>
      </c>
      <c r="V1011" t="str">
        <f>[1]!b_info_interesttype(A1011)</f>
        <v>固定利率</v>
      </c>
      <c r="W1011" t="str">
        <f>[1]!b_info_embeddedopt(A1011)</f>
        <v>否</v>
      </c>
    </row>
    <row r="1012" spans="1:23">
      <c r="A1012" s="3" t="s">
        <v>2103</v>
      </c>
      <c r="B1012" s="3" t="s">
        <v>2104</v>
      </c>
      <c r="C1012" s="5">
        <v>42990</v>
      </c>
      <c r="D1012" s="3"/>
      <c r="E1012" s="6">
        <v>0</v>
      </c>
      <c r="F1012" s="3"/>
      <c r="G1012" s="3"/>
      <c r="H1012" s="6">
        <v>4.19</v>
      </c>
      <c r="I1012" s="3" t="s">
        <v>58</v>
      </c>
      <c r="J1012" s="3" t="s">
        <v>59</v>
      </c>
      <c r="K1012" s="1" t="str">
        <f t="shared" si="15"/>
        <v>1702003.IB</v>
      </c>
      <c r="L1012" s="1" t="str">
        <f>[1]!b_info_name(K1012)</f>
        <v>17国开绿债03</v>
      </c>
      <c r="M1012" t="str">
        <f>[1]!b_info_carrydate(K1012)</f>
        <v>2017-09-15</v>
      </c>
      <c r="N1012" t="str">
        <f>[1]!b_info_maturitydate(K1012)</f>
        <v>2020-09-15</v>
      </c>
      <c r="O1012" s="7">
        <f>[1]!b_issue_issueprice(K1012)</f>
        <v>100</v>
      </c>
      <c r="P1012" s="7">
        <f>[1]!b_info_couponrate(K1012)</f>
        <v>4.19</v>
      </c>
      <c r="Q1012" t="str">
        <f>[1]!b_info_coupon(K1012)</f>
        <v>附息</v>
      </c>
      <c r="R1012">
        <f>[1]!b_info_interestfrequency(K1012)</f>
        <v>1</v>
      </c>
      <c r="S1012" t="str">
        <f>[1]!b_info_windl2type(K1012)</f>
        <v>政策银行债</v>
      </c>
      <c r="T1012" s="9">
        <f ca="1">[1]!b_pq_volume(K1012,parameter!C$2-10,parameter!C$2,100000000)</f>
        <v>0</v>
      </c>
      <c r="U1012" s="7">
        <f ca="1">IF(K1012&lt;&gt;"",[1]!b_anal_yield_cnbd(K1012,parameter!C$2,1),"")</f>
        <v>0</v>
      </c>
      <c r="V1012" t="str">
        <f>[1]!b_info_interesttype(A1012)</f>
        <v>固定利率</v>
      </c>
      <c r="W1012" t="str">
        <f>[1]!b_info_embeddedopt(A1012)</f>
        <v>否</v>
      </c>
    </row>
    <row r="1013" spans="1:23">
      <c r="A1013" s="3" t="s">
        <v>2105</v>
      </c>
      <c r="B1013" s="3" t="s">
        <v>2106</v>
      </c>
      <c r="C1013" s="5">
        <v>41653</v>
      </c>
      <c r="D1013" s="3" t="s">
        <v>2107</v>
      </c>
      <c r="E1013" s="6">
        <v>510</v>
      </c>
      <c r="F1013" s="3"/>
      <c r="G1013" s="3"/>
      <c r="H1013" s="6">
        <v>5.9</v>
      </c>
      <c r="I1013" s="3" t="s">
        <v>58</v>
      </c>
      <c r="J1013" s="3" t="s">
        <v>59</v>
      </c>
      <c r="K1013" s="1" t="str">
        <f t="shared" si="15"/>
        <v>140205.IB</v>
      </c>
      <c r="L1013" s="1" t="str">
        <f>[1]!b_info_name(K1013)</f>
        <v>14国开05</v>
      </c>
      <c r="M1013" t="str">
        <f>[1]!b_info_carrydate(K1013)</f>
        <v>2014-01-20</v>
      </c>
      <c r="N1013" t="str">
        <f>[1]!b_info_maturitydate(K1013)</f>
        <v>2024-01-20</v>
      </c>
      <c r="O1013" s="7">
        <f>[1]!b_issue_issueprice(K1013)</f>
        <v>100</v>
      </c>
      <c r="P1013" s="7">
        <f>[1]!b_info_couponrate(K1013)</f>
        <v>5.9</v>
      </c>
      <c r="Q1013" t="str">
        <f>[1]!b_info_coupon(K1013)</f>
        <v>附息</v>
      </c>
      <c r="R1013">
        <f>[1]!b_info_interestfrequency(K1013)</f>
        <v>1</v>
      </c>
      <c r="S1013" t="str">
        <f>[1]!b_info_windl2type(K1013)</f>
        <v>政策银行债</v>
      </c>
      <c r="T1013" s="9">
        <f ca="1">[1]!b_pq_volume(K1013,parameter!C$2-10,parameter!C$2,100000000)</f>
        <v>8.7</v>
      </c>
      <c r="U1013" s="7">
        <f ca="1">IF(K1013&lt;&gt;"",[1]!b_anal_yield_cnbd(K1013,parameter!C$2,1),"")</f>
        <v>2.4295</v>
      </c>
      <c r="V1013" t="str">
        <f>[1]!b_info_interesttype(A1013)</f>
        <v>固定利率</v>
      </c>
      <c r="W1013" t="str">
        <f>[1]!b_info_embeddedopt(A1013)</f>
        <v>否</v>
      </c>
    </row>
    <row r="1014" spans="1:23">
      <c r="A1014" s="3" t="s">
        <v>2108</v>
      </c>
      <c r="B1014" s="3" t="s">
        <v>2109</v>
      </c>
      <c r="C1014" s="5">
        <v>42676</v>
      </c>
      <c r="D1014" s="3" t="s">
        <v>2110</v>
      </c>
      <c r="E1014" s="6">
        <v>100</v>
      </c>
      <c r="F1014" s="3"/>
      <c r="G1014" s="3"/>
      <c r="H1014" s="6">
        <v>3.5</v>
      </c>
      <c r="I1014" s="3" t="s">
        <v>58</v>
      </c>
      <c r="J1014" s="3" t="s">
        <v>59</v>
      </c>
      <c r="K1014" s="1" t="str">
        <f t="shared" si="15"/>
        <v>160216.IB</v>
      </c>
      <c r="L1014" s="1" t="str">
        <f>[1]!b_info_name(K1014)</f>
        <v>16国开16</v>
      </c>
      <c r="M1014" t="str">
        <f>[1]!b_info_carrydate(K1014)</f>
        <v>2016-11-04</v>
      </c>
      <c r="N1014" t="str">
        <f>[1]!b_info_maturitydate(K1014)</f>
        <v>2046-11-04</v>
      </c>
      <c r="O1014" s="7">
        <f>[1]!b_issue_issueprice(K1014)</f>
        <v>100</v>
      </c>
      <c r="P1014" s="7">
        <f>[1]!b_info_couponrate(K1014)</f>
        <v>3.5</v>
      </c>
      <c r="Q1014" t="str">
        <f>[1]!b_info_coupon(K1014)</f>
        <v>附息</v>
      </c>
      <c r="R1014">
        <f>[1]!b_info_interestfrequency(K1014)</f>
        <v>1</v>
      </c>
      <c r="S1014" t="str">
        <f>[1]!b_info_windl2type(K1014)</f>
        <v>政策银行债</v>
      </c>
      <c r="T1014" s="9">
        <f ca="1">[1]!b_pq_volume(K1014,parameter!C$2-10,parameter!C$2,100000000)</f>
        <v>0.8</v>
      </c>
      <c r="U1014" s="7">
        <f ca="1">IF(K1014&lt;&gt;"",[1]!b_anal_yield_cnbd(K1014,parameter!C$2,1),"")</f>
        <v>3.0511</v>
      </c>
      <c r="V1014" t="str">
        <f>[1]!b_info_interesttype(A1014)</f>
        <v>固定利率</v>
      </c>
      <c r="W1014" t="str">
        <f>[1]!b_info_embeddedopt(A1014)</f>
        <v>否</v>
      </c>
    </row>
    <row r="1015" spans="1:23">
      <c r="A1015" s="3" t="s">
        <v>2111</v>
      </c>
      <c r="B1015" s="3" t="s">
        <v>2112</v>
      </c>
      <c r="C1015" s="5">
        <v>45174</v>
      </c>
      <c r="D1015" s="3" t="s">
        <v>2113</v>
      </c>
      <c r="E1015" s="6">
        <v>1160</v>
      </c>
      <c r="F1015" s="3"/>
      <c r="G1015" s="3"/>
      <c r="H1015" s="6">
        <v>1.89</v>
      </c>
      <c r="I1015" s="3" t="s">
        <v>58</v>
      </c>
      <c r="J1015" s="3" t="s">
        <v>59</v>
      </c>
      <c r="K1015" s="1" t="str">
        <f t="shared" si="15"/>
        <v>230211.IB</v>
      </c>
      <c r="L1015" s="1" t="str">
        <f>[1]!b_info_name(K1015)</f>
        <v>23国开11</v>
      </c>
      <c r="M1015" t="str">
        <f>[1]!b_info_carrydate(K1015)</f>
        <v>2023-09-07</v>
      </c>
      <c r="N1015" t="str">
        <f>[1]!b_info_maturitydate(K1015)</f>
        <v>2024-09-07</v>
      </c>
      <c r="O1015" s="7">
        <f>[1]!b_issue_issueprice(K1015)</f>
        <v>100</v>
      </c>
      <c r="P1015" s="7">
        <f>[1]!b_info_couponrate(K1015)</f>
        <v>1.89</v>
      </c>
      <c r="Q1015" t="str">
        <f>[1]!b_info_coupon(K1015)</f>
        <v>到期一次还本付息</v>
      </c>
      <c r="R1015">
        <f>[1]!b_info_interestfrequency(K1015)</f>
        <v>0</v>
      </c>
      <c r="S1015" t="str">
        <f>[1]!b_info_windl2type(K1015)</f>
        <v>政策银行债</v>
      </c>
      <c r="T1015" s="9">
        <f ca="1">[1]!b_pq_volume(K1015,parameter!C$2-10,parameter!C$2,100000000)</f>
        <v>337</v>
      </c>
      <c r="U1015" s="7">
        <f ca="1">IF(K1015&lt;&gt;"",[1]!b_anal_yield_cnbd(K1015,parameter!C$2,1),"")</f>
        <v>2.56</v>
      </c>
      <c r="V1015" t="str">
        <f>[1]!b_info_interesttype(A1015)</f>
        <v>固定利率</v>
      </c>
      <c r="W1015" t="str">
        <f>[1]!b_info_embeddedopt(A1015)</f>
        <v>否</v>
      </c>
    </row>
    <row r="1016" spans="1:23">
      <c r="A1016" s="3" t="s">
        <v>2114</v>
      </c>
      <c r="B1016" s="3" t="s">
        <v>2115</v>
      </c>
      <c r="C1016" s="5">
        <v>43685</v>
      </c>
      <c r="D1016" s="3" t="s">
        <v>2116</v>
      </c>
      <c r="E1016" s="6">
        <v>579.4</v>
      </c>
      <c r="F1016" s="3"/>
      <c r="G1016" s="3"/>
      <c r="H1016" s="6">
        <v>3.5</v>
      </c>
      <c r="I1016" s="3" t="s">
        <v>58</v>
      </c>
      <c r="J1016" s="3" t="s">
        <v>59</v>
      </c>
      <c r="K1016" s="1" t="str">
        <f t="shared" si="15"/>
        <v>190209.IB</v>
      </c>
      <c r="L1016" s="1" t="str">
        <f>[1]!b_info_name(K1016)</f>
        <v>19国开09</v>
      </c>
      <c r="M1016" t="str">
        <f>[1]!b_info_carrydate(K1016)</f>
        <v>2019-08-13</v>
      </c>
      <c r="N1016" t="str">
        <f>[1]!b_info_maturitydate(K1016)</f>
        <v>2026-08-13</v>
      </c>
      <c r="O1016" s="7">
        <f>[1]!b_issue_issueprice(K1016)</f>
        <v>100</v>
      </c>
      <c r="P1016" s="7">
        <f>[1]!b_info_couponrate(K1016)</f>
        <v>3.5</v>
      </c>
      <c r="Q1016" t="str">
        <f>[1]!b_info_coupon(K1016)</f>
        <v>附息</v>
      </c>
      <c r="R1016">
        <f>[1]!b_info_interestfrequency(K1016)</f>
        <v>1</v>
      </c>
      <c r="S1016" t="str">
        <f>[1]!b_info_windl2type(K1016)</f>
        <v>政策银行债</v>
      </c>
      <c r="T1016" s="9">
        <f ca="1">[1]!b_pq_volume(K1016,parameter!C$2-10,parameter!C$2,100000000)</f>
        <v>1.8019</v>
      </c>
      <c r="U1016" s="7">
        <f ca="1">IF(K1016&lt;&gt;"",[1]!b_anal_yield_cnbd(K1016,parameter!C$2,1),"")</f>
        <v>2.605</v>
      </c>
      <c r="V1016" t="str">
        <f>[1]!b_info_interesttype(A1016)</f>
        <v>固定利率</v>
      </c>
      <c r="W1016" t="str">
        <f>[1]!b_info_embeddedopt(A1016)</f>
        <v>否</v>
      </c>
    </row>
    <row r="1017" spans="1:23">
      <c r="A1017" s="3" t="s">
        <v>2117</v>
      </c>
      <c r="B1017" s="3" t="s">
        <v>2118</v>
      </c>
      <c r="C1017" s="5">
        <v>42416</v>
      </c>
      <c r="D1017" s="3"/>
      <c r="E1017" s="6">
        <v>0</v>
      </c>
      <c r="F1017" s="3"/>
      <c r="G1017" s="3"/>
      <c r="H1017" s="6">
        <v>2.96</v>
      </c>
      <c r="I1017" s="3" t="s">
        <v>58</v>
      </c>
      <c r="J1017" s="3" t="s">
        <v>59</v>
      </c>
      <c r="K1017" s="1" t="str">
        <f t="shared" si="15"/>
        <v>160206.IB</v>
      </c>
      <c r="L1017" s="1" t="str">
        <f>[1]!b_info_name(K1017)</f>
        <v>16国开06</v>
      </c>
      <c r="M1017" t="str">
        <f>[1]!b_info_carrydate(K1017)</f>
        <v>2016-02-18</v>
      </c>
      <c r="N1017" t="str">
        <f>[1]!b_info_maturitydate(K1017)</f>
        <v>2021-02-18</v>
      </c>
      <c r="O1017" s="7">
        <f>[1]!b_issue_issueprice(K1017)</f>
        <v>100</v>
      </c>
      <c r="P1017" s="7">
        <f>[1]!b_info_couponrate(K1017)</f>
        <v>2.96</v>
      </c>
      <c r="Q1017" t="str">
        <f>[1]!b_info_coupon(K1017)</f>
        <v>附息</v>
      </c>
      <c r="R1017">
        <f>[1]!b_info_interestfrequency(K1017)</f>
        <v>1</v>
      </c>
      <c r="S1017" t="str">
        <f>[1]!b_info_windl2type(K1017)</f>
        <v>政策银行债</v>
      </c>
      <c r="T1017" s="9">
        <f ca="1">[1]!b_pq_volume(K1017,parameter!C$2-10,parameter!C$2,100000000)</f>
        <v>0</v>
      </c>
      <c r="U1017" s="7">
        <f ca="1">IF(K1017&lt;&gt;"",[1]!b_anal_yield_cnbd(K1017,parameter!C$2,1),"")</f>
        <v>0</v>
      </c>
      <c r="V1017" t="str">
        <f>[1]!b_info_interesttype(A1017)</f>
        <v>固定利率</v>
      </c>
      <c r="W1017" t="str">
        <f>[1]!b_info_embeddedopt(A1017)</f>
        <v>否</v>
      </c>
    </row>
    <row r="1018" spans="1:23">
      <c r="A1018" s="3" t="s">
        <v>2119</v>
      </c>
      <c r="B1018" s="3" t="s">
        <v>2120</v>
      </c>
      <c r="C1018" s="5">
        <v>44854</v>
      </c>
      <c r="D1018" s="3" t="s">
        <v>2121</v>
      </c>
      <c r="E1018" s="6">
        <v>2870</v>
      </c>
      <c r="F1018" s="3"/>
      <c r="G1018" s="3"/>
      <c r="H1018" s="6">
        <v>2.77</v>
      </c>
      <c r="I1018" s="3" t="s">
        <v>58</v>
      </c>
      <c r="J1018" s="3" t="s">
        <v>59</v>
      </c>
      <c r="K1018" s="1" t="str">
        <f t="shared" si="15"/>
        <v>220220.IB</v>
      </c>
      <c r="L1018" s="1" t="str">
        <f>[1]!b_info_name(K1018)</f>
        <v>22国开20</v>
      </c>
      <c r="M1018" t="str">
        <f>[1]!b_info_carrydate(K1018)</f>
        <v>2022-10-24</v>
      </c>
      <c r="N1018" t="str">
        <f>[1]!b_info_maturitydate(K1018)</f>
        <v>2032-10-24</v>
      </c>
      <c r="O1018" s="7">
        <f>[1]!b_issue_issueprice(K1018)</f>
        <v>100</v>
      </c>
      <c r="P1018" s="7">
        <f>[1]!b_info_couponrate(K1018)</f>
        <v>2.77</v>
      </c>
      <c r="Q1018" t="str">
        <f>[1]!b_info_coupon(K1018)</f>
        <v>附息</v>
      </c>
      <c r="R1018">
        <f>[1]!b_info_interestfrequency(K1018)</f>
        <v>1</v>
      </c>
      <c r="S1018" t="str">
        <f>[1]!b_info_windl2type(K1018)</f>
        <v>政策银行债</v>
      </c>
      <c r="T1018" s="9">
        <f ca="1">[1]!b_pq_volume(K1018,parameter!C$2-10,parameter!C$2,100000000)</f>
        <v>181.236</v>
      </c>
      <c r="U1018" s="7">
        <f ca="1">IF(K1018&lt;&gt;"",[1]!b_anal_yield_cnbd(K1018,parameter!C$2,1),"")</f>
        <v>2.8835</v>
      </c>
      <c r="V1018" t="str">
        <f>[1]!b_info_interesttype(A1018)</f>
        <v>固定利率</v>
      </c>
      <c r="W1018" t="str">
        <f>[1]!b_info_embeddedopt(A1018)</f>
        <v>否</v>
      </c>
    </row>
    <row r="1019" spans="1:23">
      <c r="A1019" s="3" t="s">
        <v>2122</v>
      </c>
      <c r="B1019" s="3" t="s">
        <v>2123</v>
      </c>
      <c r="C1019" s="5">
        <v>42460</v>
      </c>
      <c r="D1019" s="3" t="s">
        <v>2124</v>
      </c>
      <c r="E1019" s="6">
        <v>2440</v>
      </c>
      <c r="F1019" s="3"/>
      <c r="G1019" s="3"/>
      <c r="H1019" s="6">
        <v>3.18</v>
      </c>
      <c r="I1019" s="3" t="s">
        <v>58</v>
      </c>
      <c r="J1019" s="3" t="s">
        <v>59</v>
      </c>
      <c r="K1019" s="1" t="str">
        <f t="shared" si="15"/>
        <v>160210.IB</v>
      </c>
      <c r="L1019" s="1" t="str">
        <f>[1]!b_info_name(K1019)</f>
        <v>16国开10</v>
      </c>
      <c r="M1019" t="str">
        <f>[1]!b_info_carrydate(K1019)</f>
        <v>2016-04-05</v>
      </c>
      <c r="N1019" t="str">
        <f>[1]!b_info_maturitydate(K1019)</f>
        <v>2026-04-05</v>
      </c>
      <c r="O1019" s="7">
        <f>[1]!b_issue_issueprice(K1019)</f>
        <v>100</v>
      </c>
      <c r="P1019" s="7">
        <f>[1]!b_info_couponrate(K1019)</f>
        <v>3.18</v>
      </c>
      <c r="Q1019" t="str">
        <f>[1]!b_info_coupon(K1019)</f>
        <v>附息</v>
      </c>
      <c r="R1019">
        <f>[1]!b_info_interestfrequency(K1019)</f>
        <v>1</v>
      </c>
      <c r="S1019" t="str">
        <f>[1]!b_info_windl2type(K1019)</f>
        <v>政策银行债</v>
      </c>
      <c r="T1019" s="9">
        <f ca="1">[1]!b_pq_volume(K1019,parameter!C$2-10,parameter!C$2,100000000)</f>
        <v>6.47</v>
      </c>
      <c r="U1019" s="7">
        <f ca="1">IF(K1019&lt;&gt;"",[1]!b_anal_yield_cnbd(K1019,parameter!C$2,1),"")</f>
        <v>2.5691</v>
      </c>
      <c r="V1019" t="str">
        <f>[1]!b_info_interesttype(A1019)</f>
        <v>固定利率</v>
      </c>
      <c r="W1019" t="str">
        <f>[1]!b_info_embeddedopt(A1019)</f>
        <v>否</v>
      </c>
    </row>
    <row r="1020" spans="1:23">
      <c r="A1020" s="3" t="s">
        <v>2125</v>
      </c>
      <c r="B1020" s="3" t="s">
        <v>2126</v>
      </c>
      <c r="C1020" s="5">
        <v>45176</v>
      </c>
      <c r="D1020" s="3" t="s">
        <v>2127</v>
      </c>
      <c r="E1020" s="6">
        <v>730</v>
      </c>
      <c r="F1020" s="3"/>
      <c r="G1020" s="3"/>
      <c r="H1020" s="6">
        <v>2.69</v>
      </c>
      <c r="I1020" s="3" t="s">
        <v>58</v>
      </c>
      <c r="J1020" s="3" t="s">
        <v>59</v>
      </c>
      <c r="K1020" s="1" t="str">
        <f t="shared" si="15"/>
        <v>230215.IB</v>
      </c>
      <c r="L1020" s="1" t="str">
        <f>[1]!b_info_name(K1020)</f>
        <v>23国开15</v>
      </c>
      <c r="M1020" t="str">
        <f>[1]!b_info_carrydate(K1020)</f>
        <v>2023-09-11</v>
      </c>
      <c r="N1020" t="str">
        <f>[1]!b_info_maturitydate(K1020)</f>
        <v>2033-09-11</v>
      </c>
      <c r="O1020" s="7">
        <f>[1]!b_issue_issueprice(K1020)</f>
        <v>100</v>
      </c>
      <c r="P1020" s="7">
        <f>[1]!b_info_couponrate(K1020)</f>
        <v>2.69</v>
      </c>
      <c r="Q1020" t="str">
        <f>[1]!b_info_coupon(K1020)</f>
        <v>附息</v>
      </c>
      <c r="R1020">
        <f>[1]!b_info_interestfrequency(K1020)</f>
        <v>1</v>
      </c>
      <c r="S1020" t="str">
        <f>[1]!b_info_windl2type(K1020)</f>
        <v>政策银行债</v>
      </c>
      <c r="T1020" s="9">
        <f ca="1">[1]!b_pq_volume(K1020,parameter!C$2-10,parameter!C$2,100000000)</f>
        <v>690.699</v>
      </c>
      <c r="U1020" s="7">
        <f ca="1">IF(K1020&lt;&gt;"",[1]!b_anal_yield_cnbd(K1020,parameter!C$2,1),"")</f>
        <v>2.781</v>
      </c>
      <c r="V1020" t="str">
        <f>[1]!b_info_interesttype(A1020)</f>
        <v>固定利率</v>
      </c>
      <c r="W1020" t="str">
        <f>[1]!b_info_embeddedopt(A1020)</f>
        <v>否</v>
      </c>
    </row>
    <row r="1021" spans="1:23">
      <c r="A1021" s="3" t="s">
        <v>2128</v>
      </c>
      <c r="B1021" s="3" t="s">
        <v>2129</v>
      </c>
      <c r="C1021" s="5">
        <v>44756</v>
      </c>
      <c r="D1021" s="3" t="s">
        <v>2130</v>
      </c>
      <c r="E1021" s="6">
        <v>2430</v>
      </c>
      <c r="F1021" s="3"/>
      <c r="G1021" s="3"/>
      <c r="H1021" s="6">
        <v>2.96</v>
      </c>
      <c r="I1021" s="3" t="s">
        <v>58</v>
      </c>
      <c r="J1021" s="3" t="s">
        <v>59</v>
      </c>
      <c r="K1021" s="1" t="str">
        <f t="shared" si="15"/>
        <v>220215.IB</v>
      </c>
      <c r="L1021" s="1" t="str">
        <f>[1]!b_info_name(K1021)</f>
        <v>22国开15</v>
      </c>
      <c r="M1021" t="str">
        <f>[1]!b_info_carrydate(K1021)</f>
        <v>2022-07-18</v>
      </c>
      <c r="N1021" t="str">
        <f>[1]!b_info_maturitydate(K1021)</f>
        <v>2032-07-18</v>
      </c>
      <c r="O1021" s="7">
        <f>[1]!b_issue_issueprice(K1021)</f>
        <v>100</v>
      </c>
      <c r="P1021" s="7">
        <f>[1]!b_info_couponrate(K1021)</f>
        <v>2.96</v>
      </c>
      <c r="Q1021" t="str">
        <f>[1]!b_info_coupon(K1021)</f>
        <v>附息</v>
      </c>
      <c r="R1021">
        <f>[1]!b_info_interestfrequency(K1021)</f>
        <v>1</v>
      </c>
      <c r="S1021" t="str">
        <f>[1]!b_info_windl2type(K1021)</f>
        <v>政策银行债</v>
      </c>
      <c r="T1021" s="9">
        <f ca="1">[1]!b_pq_volume(K1021,parameter!C$2-10,parameter!C$2,100000000)</f>
        <v>93.7155</v>
      </c>
      <c r="U1021" s="7">
        <f ca="1">IF(K1021&lt;&gt;"",[1]!b_anal_yield_cnbd(K1021,parameter!C$2,1),"")</f>
        <v>2.885</v>
      </c>
      <c r="V1021" t="str">
        <f>[1]!b_info_interesttype(A1021)</f>
        <v>固定利率</v>
      </c>
      <c r="W1021" t="str">
        <f>[1]!b_info_embeddedopt(A1021)</f>
        <v>否</v>
      </c>
    </row>
    <row r="1022" spans="1:23">
      <c r="A1022" s="3" t="s">
        <v>2131</v>
      </c>
      <c r="B1022" s="3" t="s">
        <v>2132</v>
      </c>
      <c r="C1022" s="5">
        <v>44273</v>
      </c>
      <c r="D1022" s="3" t="s">
        <v>118</v>
      </c>
      <c r="E1022" s="6">
        <v>78</v>
      </c>
      <c r="F1022" s="3"/>
      <c r="G1022" s="3"/>
      <c r="H1022" s="6">
        <v>3.07</v>
      </c>
      <c r="I1022" s="3" t="s">
        <v>58</v>
      </c>
      <c r="J1022" s="3" t="s">
        <v>59</v>
      </c>
      <c r="K1022" s="1" t="str">
        <f t="shared" si="15"/>
        <v>2102001.IB</v>
      </c>
      <c r="L1022" s="1" t="str">
        <f>[1]!b_info_name(K1022)</f>
        <v>21国开绿债01</v>
      </c>
      <c r="M1022" t="str">
        <f>[1]!b_info_carrydate(K1022)</f>
        <v>2021-03-24</v>
      </c>
      <c r="N1022" t="str">
        <f>[1]!b_info_maturitydate(K1022)</f>
        <v>2024-03-24</v>
      </c>
      <c r="O1022" s="7">
        <f>[1]!b_issue_issueprice(K1022)</f>
        <v>100</v>
      </c>
      <c r="P1022" s="7">
        <f>[1]!b_info_couponrate(K1022)</f>
        <v>3.07</v>
      </c>
      <c r="Q1022" t="str">
        <f>[1]!b_info_coupon(K1022)</f>
        <v>附息</v>
      </c>
      <c r="R1022">
        <f>[1]!b_info_interestfrequency(K1022)</f>
        <v>1</v>
      </c>
      <c r="S1022" t="str">
        <f>[1]!b_info_windl2type(K1022)</f>
        <v>政策银行债</v>
      </c>
      <c r="T1022" s="9">
        <f ca="1">[1]!b_pq_volume(K1022,parameter!C$2-10,parameter!C$2,100000000)</f>
        <v>0</v>
      </c>
      <c r="U1022" s="7">
        <f ca="1">IF(K1022&lt;&gt;"",[1]!b_anal_yield_cnbd(K1022,parameter!C$2,1),"")</f>
        <v>2.4637</v>
      </c>
      <c r="V1022" t="str">
        <f>[1]!b_info_interesttype(A1022)</f>
        <v>固定利率</v>
      </c>
      <c r="W1022" t="str">
        <f>[1]!b_info_embeddedopt(A1022)</f>
        <v>否</v>
      </c>
    </row>
    <row r="1023" spans="1:23">
      <c r="A1023" s="3" t="s">
        <v>2133</v>
      </c>
      <c r="B1023" s="3" t="s">
        <v>2134</v>
      </c>
      <c r="C1023" s="5">
        <v>43480</v>
      </c>
      <c r="D1023" s="3"/>
      <c r="E1023" s="6">
        <v>0</v>
      </c>
      <c r="F1023" s="3"/>
      <c r="G1023" s="3"/>
      <c r="H1023" s="6">
        <v>3.03</v>
      </c>
      <c r="I1023" s="3" t="s">
        <v>58</v>
      </c>
      <c r="J1023" s="3" t="s">
        <v>59</v>
      </c>
      <c r="K1023" s="1" t="str">
        <f t="shared" si="15"/>
        <v>190202.IB</v>
      </c>
      <c r="L1023" s="1" t="str">
        <f>[1]!b_info_name(K1023)</f>
        <v>19国开02</v>
      </c>
      <c r="M1023" t="str">
        <f>[1]!b_info_carrydate(K1023)</f>
        <v>2019-01-18</v>
      </c>
      <c r="N1023" t="str">
        <f>[1]!b_info_maturitydate(K1023)</f>
        <v>2022-01-18</v>
      </c>
      <c r="O1023" s="7">
        <f>[1]!b_issue_issueprice(K1023)</f>
        <v>100</v>
      </c>
      <c r="P1023" s="7">
        <f>[1]!b_info_couponrate(K1023)</f>
        <v>3.03</v>
      </c>
      <c r="Q1023" t="str">
        <f>[1]!b_info_coupon(K1023)</f>
        <v>附息</v>
      </c>
      <c r="R1023">
        <f>[1]!b_info_interestfrequency(K1023)</f>
        <v>1</v>
      </c>
      <c r="S1023" t="str">
        <f>[1]!b_info_windl2type(K1023)</f>
        <v>政策银行债</v>
      </c>
      <c r="T1023" s="9">
        <f ca="1">[1]!b_pq_volume(K1023,parameter!C$2-10,parameter!C$2,100000000)</f>
        <v>0</v>
      </c>
      <c r="U1023" s="7">
        <f ca="1">IF(K1023&lt;&gt;"",[1]!b_anal_yield_cnbd(K1023,parameter!C$2,1),"")</f>
        <v>0</v>
      </c>
      <c r="V1023" t="str">
        <f>[1]!b_info_interesttype(A1023)</f>
        <v>固定利率</v>
      </c>
      <c r="W1023" t="str">
        <f>[1]!b_info_embeddedopt(A1023)</f>
        <v>否</v>
      </c>
    </row>
    <row r="1024" spans="1:23">
      <c r="A1024" s="3" t="s">
        <v>2135</v>
      </c>
      <c r="B1024" s="3" t="s">
        <v>2136</v>
      </c>
      <c r="C1024" s="5">
        <v>44987</v>
      </c>
      <c r="D1024" s="3" t="s">
        <v>2137</v>
      </c>
      <c r="E1024" s="6">
        <v>2210</v>
      </c>
      <c r="F1024" s="3"/>
      <c r="G1024" s="3"/>
      <c r="H1024" s="6">
        <v>3.02</v>
      </c>
      <c r="I1024" s="3" t="s">
        <v>58</v>
      </c>
      <c r="J1024" s="3" t="s">
        <v>59</v>
      </c>
      <c r="K1024" s="1" t="str">
        <f t="shared" si="15"/>
        <v>230205.IB</v>
      </c>
      <c r="L1024" s="1" t="str">
        <f>[1]!b_info_name(K1024)</f>
        <v>23国开05</v>
      </c>
      <c r="M1024" t="str">
        <f>[1]!b_info_carrydate(K1024)</f>
        <v>2023-03-06</v>
      </c>
      <c r="N1024" t="str">
        <f>[1]!b_info_maturitydate(K1024)</f>
        <v>2033-03-06</v>
      </c>
      <c r="O1024" s="7">
        <f>[1]!b_issue_issueprice(K1024)</f>
        <v>100</v>
      </c>
      <c r="P1024" s="7">
        <f>[1]!b_info_couponrate(K1024)</f>
        <v>3.02</v>
      </c>
      <c r="Q1024" t="str">
        <f>[1]!b_info_coupon(K1024)</f>
        <v>附息</v>
      </c>
      <c r="R1024">
        <f>[1]!b_info_interestfrequency(K1024)</f>
        <v>1</v>
      </c>
      <c r="S1024" t="str">
        <f>[1]!b_info_windl2type(K1024)</f>
        <v>政策银行债</v>
      </c>
      <c r="T1024" s="9">
        <f ca="1">[1]!b_pq_volume(K1024,parameter!C$2-10,parameter!C$2,100000000)</f>
        <v>288.2291</v>
      </c>
      <c r="U1024" s="7">
        <f ca="1">IF(K1024&lt;&gt;"",[1]!b_anal_yield_cnbd(K1024,parameter!C$2,1),"")</f>
        <v>2.8825</v>
      </c>
      <c r="V1024" t="str">
        <f>[1]!b_info_interesttype(A1024)</f>
        <v>固定利率</v>
      </c>
      <c r="W1024" t="str">
        <f>[1]!b_info_embeddedopt(A1024)</f>
        <v>否</v>
      </c>
    </row>
    <row r="1025" spans="1:23">
      <c r="A1025" s="3" t="s">
        <v>2138</v>
      </c>
      <c r="B1025" s="3" t="s">
        <v>2139</v>
      </c>
      <c r="C1025" s="5">
        <v>43200</v>
      </c>
      <c r="D1025" s="3"/>
      <c r="E1025" s="6">
        <v>0</v>
      </c>
      <c r="F1025" s="3"/>
      <c r="G1025" s="3"/>
      <c r="H1025" s="6">
        <v>3.57</v>
      </c>
      <c r="I1025" s="3" t="s">
        <v>58</v>
      </c>
      <c r="J1025" s="3" t="s">
        <v>59</v>
      </c>
      <c r="K1025" s="1" t="str">
        <f t="shared" si="15"/>
        <v>180207.IB</v>
      </c>
      <c r="L1025" s="1" t="str">
        <f>[1]!b_info_name(K1025)</f>
        <v>18国开07</v>
      </c>
      <c r="M1025" t="str">
        <f>[1]!b_info_carrydate(K1025)</f>
        <v>2018-04-17</v>
      </c>
      <c r="N1025" t="str">
        <f>[1]!b_info_maturitydate(K1025)</f>
        <v>2019-04-17</v>
      </c>
      <c r="O1025" s="7">
        <f>[1]!b_issue_issueprice(K1025)</f>
        <v>100</v>
      </c>
      <c r="P1025" s="7">
        <f>[1]!b_info_couponrate(K1025)</f>
        <v>3.57</v>
      </c>
      <c r="Q1025" t="str">
        <f>[1]!b_info_coupon(K1025)</f>
        <v>到期一次还本付息</v>
      </c>
      <c r="R1025">
        <f>[1]!b_info_interestfrequency(K1025)</f>
        <v>0</v>
      </c>
      <c r="S1025" t="str">
        <f>[1]!b_info_windl2type(K1025)</f>
        <v>政策银行债</v>
      </c>
      <c r="T1025" s="9">
        <f ca="1">[1]!b_pq_volume(K1025,parameter!C$2-10,parameter!C$2,100000000)</f>
        <v>0</v>
      </c>
      <c r="U1025" s="7">
        <f ca="1">IF(K1025&lt;&gt;"",[1]!b_anal_yield_cnbd(K1025,parameter!C$2,1),"")</f>
        <v>0</v>
      </c>
      <c r="V1025" t="str">
        <f>[1]!b_info_interesttype(A1025)</f>
        <v>固定利率</v>
      </c>
      <c r="W1025" t="str">
        <f>[1]!b_info_embeddedopt(A1025)</f>
        <v>否</v>
      </c>
    </row>
    <row r="1026" spans="1:23">
      <c r="A1026" s="3" t="s">
        <v>2140</v>
      </c>
      <c r="B1026" s="3" t="s">
        <v>2141</v>
      </c>
      <c r="C1026" s="5">
        <v>41817</v>
      </c>
      <c r="D1026" s="3" t="s">
        <v>2142</v>
      </c>
      <c r="E1026" s="6">
        <v>125</v>
      </c>
      <c r="F1026" s="3"/>
      <c r="G1026" s="3"/>
      <c r="H1026" s="6">
        <v>5.24</v>
      </c>
      <c r="I1026" s="3" t="s">
        <v>58</v>
      </c>
      <c r="J1026" s="3" t="s">
        <v>59</v>
      </c>
      <c r="K1026" s="1" t="str">
        <f t="shared" si="15"/>
        <v>140217.IB</v>
      </c>
      <c r="L1026" s="1" t="str">
        <f>[1]!b_info_name(K1026)</f>
        <v>14国开17</v>
      </c>
      <c r="M1026" t="str">
        <f>[1]!b_info_carrydate(K1026)</f>
        <v>2014-07-04</v>
      </c>
      <c r="N1026" t="str">
        <f>[1]!b_info_maturitydate(K1026)</f>
        <v>2029-07-04</v>
      </c>
      <c r="O1026" s="7">
        <f>[1]!b_issue_issueprice(K1026)</f>
        <v>100</v>
      </c>
      <c r="P1026" s="7">
        <f>[1]!b_info_couponrate(K1026)</f>
        <v>5.24</v>
      </c>
      <c r="Q1026" t="str">
        <f>[1]!b_info_coupon(K1026)</f>
        <v>附息</v>
      </c>
      <c r="R1026">
        <f>[1]!b_info_interestfrequency(K1026)</f>
        <v>1</v>
      </c>
      <c r="S1026" t="str">
        <f>[1]!b_info_windl2type(K1026)</f>
        <v>政策银行债</v>
      </c>
      <c r="T1026" s="9">
        <f ca="1">[1]!b_pq_volume(K1026,parameter!C$2-10,parameter!C$2,100000000)</f>
        <v>2.4</v>
      </c>
      <c r="U1026" s="7">
        <f ca="1">IF(K1026&lt;&gt;"",[1]!b_anal_yield_cnbd(K1026,parameter!C$2,1),"")</f>
        <v>2.7437</v>
      </c>
      <c r="V1026" t="str">
        <f>[1]!b_info_interesttype(A1026)</f>
        <v>固定利率</v>
      </c>
      <c r="W1026" t="str">
        <f>[1]!b_info_embeddedopt(A1026)</f>
        <v>否</v>
      </c>
    </row>
    <row r="1027" spans="1:23">
      <c r="A1027" s="3" t="s">
        <v>2143</v>
      </c>
      <c r="B1027" s="3" t="s">
        <v>2144</v>
      </c>
      <c r="C1027" s="5">
        <v>43410</v>
      </c>
      <c r="D1027" s="3"/>
      <c r="E1027" s="6">
        <v>0</v>
      </c>
      <c r="F1027" s="3"/>
      <c r="G1027" s="3"/>
      <c r="H1027" s="6">
        <v>2.62</v>
      </c>
      <c r="I1027" s="3" t="s">
        <v>58</v>
      </c>
      <c r="J1027" s="3" t="s">
        <v>59</v>
      </c>
      <c r="K1027" s="1" t="str">
        <f t="shared" si="15"/>
        <v>180216.IB</v>
      </c>
      <c r="L1027" s="1" t="str">
        <f>[1]!b_info_name(K1027)</f>
        <v>18国开16</v>
      </c>
      <c r="M1027" t="str">
        <f>[1]!b_info_carrydate(K1027)</f>
        <v>2018-11-09</v>
      </c>
      <c r="N1027" t="str">
        <f>[1]!b_info_maturitydate(K1027)</f>
        <v>2019-11-09</v>
      </c>
      <c r="O1027" s="7">
        <f>[1]!b_issue_issueprice(K1027)</f>
        <v>100</v>
      </c>
      <c r="P1027" s="7">
        <f>[1]!b_info_couponrate(K1027)</f>
        <v>2.62</v>
      </c>
      <c r="Q1027" t="str">
        <f>[1]!b_info_coupon(K1027)</f>
        <v>到期一次还本付息</v>
      </c>
      <c r="R1027">
        <f>[1]!b_info_interestfrequency(K1027)</f>
        <v>0</v>
      </c>
      <c r="S1027" t="str">
        <f>[1]!b_info_windl2type(K1027)</f>
        <v>政策银行债</v>
      </c>
      <c r="T1027" s="9">
        <f ca="1">[1]!b_pq_volume(K1027,parameter!C$2-10,parameter!C$2,100000000)</f>
        <v>0</v>
      </c>
      <c r="U1027" s="7">
        <f ca="1">IF(K1027&lt;&gt;"",[1]!b_anal_yield_cnbd(K1027,parameter!C$2,1),"")</f>
        <v>0</v>
      </c>
      <c r="V1027" t="str">
        <f>[1]!b_info_interesttype(A1027)</f>
        <v>固定利率</v>
      </c>
      <c r="W1027" t="str">
        <f>[1]!b_info_embeddedopt(A1027)</f>
        <v>否</v>
      </c>
    </row>
    <row r="1028" spans="1:23">
      <c r="A1028" s="3" t="s">
        <v>2145</v>
      </c>
      <c r="B1028" s="3" t="s">
        <v>2146</v>
      </c>
      <c r="C1028" s="5">
        <v>43468</v>
      </c>
      <c r="D1028" s="3" t="s">
        <v>2147</v>
      </c>
      <c r="E1028" s="6">
        <v>2681.6</v>
      </c>
      <c r="F1028" s="3"/>
      <c r="G1028" s="3"/>
      <c r="H1028" s="6">
        <v>3.48</v>
      </c>
      <c r="I1028" s="3" t="s">
        <v>58</v>
      </c>
      <c r="J1028" s="3" t="s">
        <v>59</v>
      </c>
      <c r="K1028" s="1" t="str">
        <f t="shared" si="15"/>
        <v>190205.IB</v>
      </c>
      <c r="L1028" s="1" t="str">
        <f>[1]!b_info_name(K1028)</f>
        <v>19国开05</v>
      </c>
      <c r="M1028" t="str">
        <f>[1]!b_info_carrydate(K1028)</f>
        <v>2019-01-08</v>
      </c>
      <c r="N1028" t="str">
        <f>[1]!b_info_maturitydate(K1028)</f>
        <v>2029-01-08</v>
      </c>
      <c r="O1028" s="7">
        <f>[1]!b_issue_issueprice(K1028)</f>
        <v>100</v>
      </c>
      <c r="P1028" s="7">
        <f>[1]!b_info_couponrate(K1028)</f>
        <v>3.48</v>
      </c>
      <c r="Q1028" t="str">
        <f>[1]!b_info_coupon(K1028)</f>
        <v>附息</v>
      </c>
      <c r="R1028">
        <f>[1]!b_info_interestfrequency(K1028)</f>
        <v>1</v>
      </c>
      <c r="S1028" t="str">
        <f>[1]!b_info_windl2type(K1028)</f>
        <v>政策银行债</v>
      </c>
      <c r="T1028" s="9">
        <f ca="1">[1]!b_pq_volume(K1028,parameter!C$2-10,parameter!C$2,100000000)</f>
        <v>64.74</v>
      </c>
      <c r="U1028" s="7">
        <f ca="1">IF(K1028&lt;&gt;"",[1]!b_anal_yield_cnbd(K1028,parameter!C$2,1),"")</f>
        <v>2.735</v>
      </c>
      <c r="V1028" t="str">
        <f>[1]!b_info_interesttype(A1028)</f>
        <v>固定利率</v>
      </c>
      <c r="W1028" t="str">
        <f>[1]!b_info_embeddedopt(A1028)</f>
        <v>否</v>
      </c>
    </row>
    <row r="1029" spans="1:23">
      <c r="A1029" s="3" t="s">
        <v>2148</v>
      </c>
      <c r="B1029" s="3" t="s">
        <v>2149</v>
      </c>
      <c r="C1029" s="5">
        <v>42831</v>
      </c>
      <c r="D1029" s="3" t="s">
        <v>2150</v>
      </c>
      <c r="E1029" s="6">
        <v>2375</v>
      </c>
      <c r="F1029" s="3"/>
      <c r="G1029" s="3"/>
      <c r="H1029" s="6">
        <v>4.04</v>
      </c>
      <c r="I1029" s="3" t="s">
        <v>58</v>
      </c>
      <c r="J1029" s="3" t="s">
        <v>59</v>
      </c>
      <c r="K1029" s="1" t="str">
        <f t="shared" si="15"/>
        <v>170210.IB</v>
      </c>
      <c r="L1029" s="1" t="str">
        <f>[1]!b_info_name(K1029)</f>
        <v>17国开10</v>
      </c>
      <c r="M1029" t="str">
        <f>[1]!b_info_carrydate(K1029)</f>
        <v>2017-04-10</v>
      </c>
      <c r="N1029" t="str">
        <f>[1]!b_info_maturitydate(K1029)</f>
        <v>2027-04-10</v>
      </c>
      <c r="O1029" s="7">
        <f>[1]!b_issue_issueprice(K1029)</f>
        <v>100</v>
      </c>
      <c r="P1029" s="7">
        <f>[1]!b_info_couponrate(K1029)</f>
        <v>4.04</v>
      </c>
      <c r="Q1029" t="str">
        <f>[1]!b_info_coupon(K1029)</f>
        <v>附息</v>
      </c>
      <c r="R1029">
        <f>[1]!b_info_interestfrequency(K1029)</f>
        <v>1</v>
      </c>
      <c r="S1029" t="str">
        <f>[1]!b_info_windl2type(K1029)</f>
        <v>政策银行债</v>
      </c>
      <c r="T1029" s="9">
        <f ca="1">[1]!b_pq_volume(K1029,parameter!C$2-10,parameter!C$2,100000000)</f>
        <v>24.5</v>
      </c>
      <c r="U1029" s="7">
        <f ca="1">IF(K1029&lt;&gt;"",[1]!b_anal_yield_cnbd(K1029,parameter!C$2,1),"")</f>
        <v>2.64</v>
      </c>
      <c r="V1029" t="str">
        <f>[1]!b_info_interesttype(A1029)</f>
        <v>固定利率</v>
      </c>
      <c r="W1029" t="str">
        <f>[1]!b_info_embeddedopt(A1029)</f>
        <v>否</v>
      </c>
    </row>
    <row r="1030" spans="1:23">
      <c r="A1030" s="3" t="s">
        <v>2151</v>
      </c>
      <c r="B1030" s="3" t="s">
        <v>2152</v>
      </c>
      <c r="C1030" s="5">
        <v>43284</v>
      </c>
      <c r="D1030" s="3" t="s">
        <v>2153</v>
      </c>
      <c r="E1030" s="6">
        <v>2491.5</v>
      </c>
      <c r="F1030" s="3"/>
      <c r="G1030" s="3"/>
      <c r="H1030" s="6">
        <v>4.04</v>
      </c>
      <c r="I1030" s="3" t="s">
        <v>58</v>
      </c>
      <c r="J1030" s="3" t="s">
        <v>59</v>
      </c>
      <c r="K1030" s="1" t="str">
        <f t="shared" ref="K1030:K1069" si="16">A1030</f>
        <v>180210.IB</v>
      </c>
      <c r="L1030" s="1" t="str">
        <f>[1]!b_info_name(K1030)</f>
        <v>18国开10</v>
      </c>
      <c r="M1030" t="str">
        <f>[1]!b_info_carrydate(K1030)</f>
        <v>2018-07-06</v>
      </c>
      <c r="N1030" t="str">
        <f>[1]!b_info_maturitydate(K1030)</f>
        <v>2028-07-06</v>
      </c>
      <c r="O1030" s="7">
        <f>[1]!b_issue_issueprice(K1030)</f>
        <v>100</v>
      </c>
      <c r="P1030" s="7">
        <f>[1]!b_info_couponrate(K1030)</f>
        <v>4.04</v>
      </c>
      <c r="Q1030" t="str">
        <f>[1]!b_info_coupon(K1030)</f>
        <v>附息</v>
      </c>
      <c r="R1030">
        <f>[1]!b_info_interestfrequency(K1030)</f>
        <v>1</v>
      </c>
      <c r="S1030" t="str">
        <f>[1]!b_info_windl2type(K1030)</f>
        <v>政策银行债</v>
      </c>
      <c r="T1030" s="9">
        <f ca="1">[1]!b_pq_volume(K1030,parameter!C$2-10,parameter!C$2,100000000)</f>
        <v>35.264</v>
      </c>
      <c r="U1030" s="7">
        <f ca="1">IF(K1030&lt;&gt;"",[1]!b_anal_yield_cnbd(K1030,parameter!C$2,1),"")</f>
        <v>2.7</v>
      </c>
      <c r="V1030" t="str">
        <f>[1]!b_info_interesttype(A1030)</f>
        <v>固定利率</v>
      </c>
      <c r="W1030" t="str">
        <f>[1]!b_info_embeddedopt(A1030)</f>
        <v>否</v>
      </c>
    </row>
    <row r="1031" spans="1:23">
      <c r="A1031" s="3" t="s">
        <v>2154</v>
      </c>
      <c r="B1031" s="3" t="s">
        <v>2155</v>
      </c>
      <c r="C1031" s="5">
        <v>41887</v>
      </c>
      <c r="D1031" s="3"/>
      <c r="E1031" s="6">
        <v>0</v>
      </c>
      <c r="F1031" s="3"/>
      <c r="G1031" s="3"/>
      <c r="H1031" s="6">
        <v>4.19</v>
      </c>
      <c r="I1031" s="3" t="s">
        <v>58</v>
      </c>
      <c r="J1031" s="3" t="s">
        <v>59</v>
      </c>
      <c r="K1031" s="1" t="str">
        <f t="shared" si="16"/>
        <v>140223.IB</v>
      </c>
      <c r="L1031" s="1" t="str">
        <f>[1]!b_info_name(K1031)</f>
        <v>14国开23</v>
      </c>
      <c r="M1031" t="str">
        <f>[1]!b_info_carrydate(K1031)</f>
        <v>2014-09-15</v>
      </c>
      <c r="N1031" t="str">
        <f>[1]!b_info_maturitydate(K1031)</f>
        <v>2015-09-15</v>
      </c>
      <c r="O1031" s="7">
        <f>[1]!b_issue_issueprice(K1031)</f>
        <v>100</v>
      </c>
      <c r="P1031" s="7">
        <f>[1]!b_info_couponrate(K1031)</f>
        <v>4.19</v>
      </c>
      <c r="Q1031" t="str">
        <f>[1]!b_info_coupon(K1031)</f>
        <v>到期一次还本付息</v>
      </c>
      <c r="R1031">
        <f>[1]!b_info_interestfrequency(K1031)</f>
        <v>0</v>
      </c>
      <c r="S1031" t="str">
        <f>[1]!b_info_windl2type(K1031)</f>
        <v>政策银行债</v>
      </c>
      <c r="T1031" s="9">
        <f ca="1">[1]!b_pq_volume(K1031,parameter!C$2-10,parameter!C$2,100000000)</f>
        <v>0</v>
      </c>
      <c r="U1031" s="7">
        <f ca="1">IF(K1031&lt;&gt;"",[1]!b_anal_yield_cnbd(K1031,parameter!C$2,1),"")</f>
        <v>0</v>
      </c>
      <c r="V1031" t="str">
        <f>[1]!b_info_interesttype(A1031)</f>
        <v>固定利率</v>
      </c>
      <c r="W1031" t="str">
        <f>[1]!b_info_embeddedopt(A1031)</f>
        <v>否</v>
      </c>
    </row>
    <row r="1032" spans="1:23">
      <c r="A1032" s="3" t="s">
        <v>2156</v>
      </c>
      <c r="B1032" s="3" t="s">
        <v>2157</v>
      </c>
      <c r="C1032" s="5">
        <v>44812</v>
      </c>
      <c r="D1032" s="3" t="s">
        <v>2158</v>
      </c>
      <c r="E1032" s="6">
        <v>277</v>
      </c>
      <c r="F1032" s="3"/>
      <c r="G1032" s="3"/>
      <c r="H1032" s="6">
        <v>2.68</v>
      </c>
      <c r="I1032" s="3" t="s">
        <v>58</v>
      </c>
      <c r="J1032" s="3" t="s">
        <v>59</v>
      </c>
      <c r="K1032" s="1" t="str">
        <f t="shared" si="16"/>
        <v>220209.IB</v>
      </c>
      <c r="L1032" s="1" t="str">
        <f>[1]!b_info_name(K1032)</f>
        <v>22国开09</v>
      </c>
      <c r="M1032" t="str">
        <f>[1]!b_info_carrydate(K1032)</f>
        <v>2022-09-13</v>
      </c>
      <c r="N1032" t="str">
        <f>[1]!b_info_maturitydate(K1032)</f>
        <v>2029-09-13</v>
      </c>
      <c r="O1032" s="7">
        <f>[1]!b_issue_issueprice(K1032)</f>
        <v>100</v>
      </c>
      <c r="P1032" s="7">
        <f>[1]!b_info_couponrate(K1032)</f>
        <v>2.68</v>
      </c>
      <c r="Q1032" t="str">
        <f>[1]!b_info_coupon(K1032)</f>
        <v>附息</v>
      </c>
      <c r="R1032">
        <f>[1]!b_info_interestfrequency(K1032)</f>
        <v>1</v>
      </c>
      <c r="S1032" t="str">
        <f>[1]!b_info_windl2type(K1032)</f>
        <v>政策银行债</v>
      </c>
      <c r="T1032" s="9">
        <f ca="1">[1]!b_pq_volume(K1032,parameter!C$2-10,parameter!C$2,100000000)</f>
        <v>12.141</v>
      </c>
      <c r="U1032" s="7">
        <f ca="1">IF(K1032&lt;&gt;"",[1]!b_anal_yield_cnbd(K1032,parameter!C$2,1),"")</f>
        <v>2.7814</v>
      </c>
      <c r="V1032" t="str">
        <f>[1]!b_info_interesttype(A1032)</f>
        <v>固定利率</v>
      </c>
      <c r="W1032" t="str">
        <f>[1]!b_info_embeddedopt(A1032)</f>
        <v>否</v>
      </c>
    </row>
    <row r="1033" spans="1:23">
      <c r="A1033" s="3" t="s">
        <v>2159</v>
      </c>
      <c r="B1033" s="3" t="s">
        <v>2160</v>
      </c>
      <c r="C1033" s="5">
        <v>44796</v>
      </c>
      <c r="D1033" s="3" t="s">
        <v>2161</v>
      </c>
      <c r="E1033" s="6">
        <v>710</v>
      </c>
      <c r="F1033" s="3"/>
      <c r="G1033" s="3"/>
      <c r="H1033" s="6">
        <v>2.22</v>
      </c>
      <c r="I1033" s="3" t="s">
        <v>58</v>
      </c>
      <c r="J1033" s="3" t="s">
        <v>59</v>
      </c>
      <c r="K1033" s="1" t="str">
        <f t="shared" si="16"/>
        <v>220207.IB</v>
      </c>
      <c r="L1033" s="1" t="str">
        <f>[1]!b_info_name(K1033)</f>
        <v>22国开07</v>
      </c>
      <c r="M1033" t="str">
        <f>[1]!b_info_carrydate(K1033)</f>
        <v>2022-08-25</v>
      </c>
      <c r="N1033" t="str">
        <f>[1]!b_info_maturitydate(K1033)</f>
        <v>2025-08-25</v>
      </c>
      <c r="O1033" s="7">
        <f>[1]!b_issue_issueprice(K1033)</f>
        <v>100</v>
      </c>
      <c r="P1033" s="7">
        <f>[1]!b_info_couponrate(K1033)</f>
        <v>2.22</v>
      </c>
      <c r="Q1033" t="str">
        <f>[1]!b_info_coupon(K1033)</f>
        <v>附息</v>
      </c>
      <c r="R1033">
        <f>[1]!b_info_interestfrequency(K1033)</f>
        <v>1</v>
      </c>
      <c r="S1033" t="str">
        <f>[1]!b_info_windl2type(K1033)</f>
        <v>政策银行债</v>
      </c>
      <c r="T1033" s="9">
        <f ca="1">[1]!b_pq_volume(K1033,parameter!C$2-10,parameter!C$2,100000000)</f>
        <v>33.3059</v>
      </c>
      <c r="U1033" s="7">
        <f ca="1">IF(K1033&lt;&gt;"",[1]!b_anal_yield_cnbd(K1033,parameter!C$2,1),"")</f>
        <v>2.57</v>
      </c>
      <c r="V1033" t="str">
        <f>[1]!b_info_interesttype(A1033)</f>
        <v>固定利率</v>
      </c>
      <c r="W1033" t="str">
        <f>[1]!b_info_embeddedopt(A1033)</f>
        <v>否</v>
      </c>
    </row>
    <row r="1034" spans="1:23">
      <c r="A1034" s="3" t="s">
        <v>2162</v>
      </c>
      <c r="B1034" s="3" t="s">
        <v>2163</v>
      </c>
      <c r="C1034" s="5">
        <v>44635</v>
      </c>
      <c r="D1034" s="3" t="s">
        <v>2164</v>
      </c>
      <c r="E1034" s="6">
        <v>1090</v>
      </c>
      <c r="F1034" s="3"/>
      <c r="G1034" s="3"/>
      <c r="H1034" s="6">
        <v>2.59</v>
      </c>
      <c r="I1034" s="3" t="s">
        <v>58</v>
      </c>
      <c r="J1034" s="3" t="s">
        <v>59</v>
      </c>
      <c r="K1034" s="1" t="str">
        <f t="shared" si="16"/>
        <v>220202.IB</v>
      </c>
      <c r="L1034" s="1" t="str">
        <f>[1]!b_info_name(K1034)</f>
        <v>22国开02</v>
      </c>
      <c r="M1034" t="str">
        <f>[1]!b_info_carrydate(K1034)</f>
        <v>2022-03-17</v>
      </c>
      <c r="N1034" t="str">
        <f>[1]!b_info_maturitydate(K1034)</f>
        <v>2025-03-17</v>
      </c>
      <c r="O1034" s="7">
        <f>[1]!b_issue_issueprice(K1034)</f>
        <v>100</v>
      </c>
      <c r="P1034" s="7">
        <f>[1]!b_info_couponrate(K1034)</f>
        <v>2.59</v>
      </c>
      <c r="Q1034" t="str">
        <f>[1]!b_info_coupon(K1034)</f>
        <v>附息</v>
      </c>
      <c r="R1034">
        <f>[1]!b_info_interestfrequency(K1034)</f>
        <v>1</v>
      </c>
      <c r="S1034" t="str">
        <f>[1]!b_info_windl2type(K1034)</f>
        <v>政策银行债</v>
      </c>
      <c r="T1034" s="9">
        <f ca="1">[1]!b_pq_volume(K1034,parameter!C$2-10,parameter!C$2,100000000)</f>
        <v>106.72</v>
      </c>
      <c r="U1034" s="7">
        <f ca="1">IF(K1034&lt;&gt;"",[1]!b_anal_yield_cnbd(K1034,parameter!C$2,1),"")</f>
        <v>2.525</v>
      </c>
      <c r="V1034" t="str">
        <f>[1]!b_info_interesttype(A1034)</f>
        <v>固定利率</v>
      </c>
      <c r="W1034" t="str">
        <f>[1]!b_info_embeddedopt(A1034)</f>
        <v>否</v>
      </c>
    </row>
    <row r="1035" spans="1:23">
      <c r="A1035" s="3" t="s">
        <v>2165</v>
      </c>
      <c r="B1035" s="3" t="s">
        <v>2166</v>
      </c>
      <c r="C1035" s="5">
        <v>43837</v>
      </c>
      <c r="D1035" s="3"/>
      <c r="E1035" s="6">
        <v>0</v>
      </c>
      <c r="F1035" s="3"/>
      <c r="G1035" s="3"/>
      <c r="H1035" s="6">
        <v>2.39</v>
      </c>
      <c r="I1035" s="3" t="s">
        <v>58</v>
      </c>
      <c r="J1035" s="3" t="s">
        <v>59</v>
      </c>
      <c r="K1035" s="1" t="str">
        <f t="shared" si="16"/>
        <v>200201.IB</v>
      </c>
      <c r="L1035" s="1" t="str">
        <f>[1]!b_info_name(K1035)</f>
        <v>20国开01</v>
      </c>
      <c r="M1035" t="str">
        <f>[1]!b_info_carrydate(K1035)</f>
        <v>2020-01-14</v>
      </c>
      <c r="N1035" t="str">
        <f>[1]!b_info_maturitydate(K1035)</f>
        <v>2021-01-14</v>
      </c>
      <c r="O1035" s="7">
        <f>[1]!b_issue_issueprice(K1035)</f>
        <v>100</v>
      </c>
      <c r="P1035" s="7">
        <f>[1]!b_info_couponrate(K1035)</f>
        <v>2.39</v>
      </c>
      <c r="Q1035" t="str">
        <f>[1]!b_info_coupon(K1035)</f>
        <v>到期一次还本付息</v>
      </c>
      <c r="R1035">
        <f>[1]!b_info_interestfrequency(K1035)</f>
        <v>0</v>
      </c>
      <c r="S1035" t="str">
        <f>[1]!b_info_windl2type(K1035)</f>
        <v>政策银行债</v>
      </c>
      <c r="T1035" s="9">
        <f ca="1">[1]!b_pq_volume(K1035,parameter!C$2-10,parameter!C$2,100000000)</f>
        <v>0</v>
      </c>
      <c r="U1035" s="7">
        <f ca="1">IF(K1035&lt;&gt;"",[1]!b_anal_yield_cnbd(K1035,parameter!C$2,1),"")</f>
        <v>0</v>
      </c>
      <c r="V1035" t="str">
        <f>[1]!b_info_interesttype(A1035)</f>
        <v>固定利率</v>
      </c>
      <c r="W1035" t="str">
        <f>[1]!b_info_embeddedopt(A1035)</f>
        <v>否</v>
      </c>
    </row>
    <row r="1036" spans="1:23">
      <c r="A1036" s="3" t="s">
        <v>2167</v>
      </c>
      <c r="B1036" s="3" t="s">
        <v>2168</v>
      </c>
      <c r="C1036" s="5">
        <v>45111</v>
      </c>
      <c r="D1036" s="3" t="s">
        <v>2169</v>
      </c>
      <c r="E1036" s="6">
        <v>1100</v>
      </c>
      <c r="F1036" s="3"/>
      <c r="G1036" s="3"/>
      <c r="H1036" s="6">
        <v>2.25</v>
      </c>
      <c r="I1036" s="3" t="s">
        <v>58</v>
      </c>
      <c r="J1036" s="3" t="s">
        <v>59</v>
      </c>
      <c r="K1036" s="1" t="str">
        <f t="shared" si="16"/>
        <v>230207.IB</v>
      </c>
      <c r="L1036" s="1" t="str">
        <f>[1]!b_info_name(K1036)</f>
        <v>23国开07</v>
      </c>
      <c r="M1036" t="str">
        <f>[1]!b_info_carrydate(K1036)</f>
        <v>2023-07-06</v>
      </c>
      <c r="N1036" t="str">
        <f>[1]!b_info_maturitydate(K1036)</f>
        <v>2026-07-06</v>
      </c>
      <c r="O1036" s="7">
        <f>[1]!b_issue_issueprice(K1036)</f>
        <v>100</v>
      </c>
      <c r="P1036" s="7">
        <f>[1]!b_info_couponrate(K1036)</f>
        <v>2.25</v>
      </c>
      <c r="Q1036" t="str">
        <f>[1]!b_info_coupon(K1036)</f>
        <v>附息</v>
      </c>
      <c r="R1036">
        <f>[1]!b_info_interestfrequency(K1036)</f>
        <v>1</v>
      </c>
      <c r="S1036" t="str">
        <f>[1]!b_info_windl2type(K1036)</f>
        <v>政策银行债</v>
      </c>
      <c r="T1036" s="9">
        <f ca="1">[1]!b_pq_volume(K1036,parameter!C$2-10,parameter!C$2,100000000)</f>
        <v>168.65</v>
      </c>
      <c r="U1036" s="7">
        <f ca="1">IF(K1036&lt;&gt;"",[1]!b_anal_yield_cnbd(K1036,parameter!C$2,1),"")</f>
        <v>2.61</v>
      </c>
      <c r="V1036" t="str">
        <f>[1]!b_info_interesttype(A1036)</f>
        <v>固定利率</v>
      </c>
      <c r="W1036" t="str">
        <f>[1]!b_info_embeddedopt(A1036)</f>
        <v>否</v>
      </c>
    </row>
    <row r="1037" spans="1:23">
      <c r="A1037" s="3" t="s">
        <v>2170</v>
      </c>
      <c r="B1037" s="3" t="s">
        <v>2171</v>
      </c>
      <c r="C1037" s="5">
        <v>44637</v>
      </c>
      <c r="D1037" s="3" t="s">
        <v>2172</v>
      </c>
      <c r="E1037" s="6">
        <v>565</v>
      </c>
      <c r="F1037" s="3"/>
      <c r="G1037" s="3"/>
      <c r="H1037" s="6">
        <v>2.37</v>
      </c>
      <c r="I1037" s="3" t="s">
        <v>58</v>
      </c>
      <c r="J1037" s="3" t="s">
        <v>59</v>
      </c>
      <c r="K1037" s="1" t="str">
        <f t="shared" si="16"/>
        <v>220214.IB</v>
      </c>
      <c r="L1037" s="1" t="str">
        <f>[1]!b_info_name(K1037)</f>
        <v>22国开14</v>
      </c>
      <c r="M1037" t="str">
        <f>[1]!b_info_carrydate(K1037)</f>
        <v>2022-03-21</v>
      </c>
      <c r="N1037" t="str">
        <f>[1]!b_info_maturitydate(K1037)</f>
        <v>2025-03-21</v>
      </c>
      <c r="O1037" s="7">
        <f>[1]!b_issue_issueprice(K1037)</f>
        <v>100</v>
      </c>
      <c r="P1037" s="7">
        <f>[1]!b_info_couponrate(K1037)</f>
        <v>2.57</v>
      </c>
      <c r="Q1037" t="str">
        <f>[1]!b_info_coupon(K1037)</f>
        <v>附息</v>
      </c>
      <c r="R1037">
        <f>[1]!b_info_interestfrequency(K1037)</f>
        <v>4</v>
      </c>
      <c r="S1037" t="str">
        <f>[1]!b_info_windl2type(K1037)</f>
        <v>政策银行债</v>
      </c>
      <c r="T1037" s="9">
        <f ca="1">[1]!b_pq_volume(K1037,parameter!C$2-10,parameter!C$2,100000000)</f>
        <v>13.8</v>
      </c>
      <c r="U1037" s="7">
        <f ca="1">IF(K1037&lt;&gt;"",[1]!b_anal_yield_cnbd(K1037,parameter!C$2,1),"")</f>
        <v>2.5854</v>
      </c>
      <c r="V1037" t="str">
        <f>[1]!b_info_interesttype(A1037)</f>
        <v>浮动利率</v>
      </c>
      <c r="W1037" t="str">
        <f>[1]!b_info_embeddedopt(A1037)</f>
        <v>否</v>
      </c>
    </row>
    <row r="1038" spans="1:23">
      <c r="A1038" s="3" t="s">
        <v>2173</v>
      </c>
      <c r="B1038" s="3" t="s">
        <v>2174</v>
      </c>
      <c r="C1038" s="5">
        <v>44420</v>
      </c>
      <c r="D1038" s="3" t="s">
        <v>2175</v>
      </c>
      <c r="E1038" s="6">
        <v>60</v>
      </c>
      <c r="F1038" s="3"/>
      <c r="G1038" s="3"/>
      <c r="H1038" s="6">
        <v>2.36</v>
      </c>
      <c r="I1038" s="3" t="s">
        <v>58</v>
      </c>
      <c r="J1038" s="3" t="s">
        <v>59</v>
      </c>
      <c r="K1038" s="1" t="str">
        <f t="shared" si="16"/>
        <v>210214.IB</v>
      </c>
      <c r="L1038" s="1" t="str">
        <f>[1]!b_info_name(K1038)</f>
        <v>21国开14</v>
      </c>
      <c r="M1038" t="str">
        <f>[1]!b_info_carrydate(K1038)</f>
        <v>2021-08-16</v>
      </c>
      <c r="N1038" t="str">
        <f>[1]!b_info_maturitydate(K1038)</f>
        <v>2024-08-16</v>
      </c>
      <c r="O1038" s="7">
        <f>[1]!b_issue_issueprice(K1038)</f>
        <v>100</v>
      </c>
      <c r="P1038" s="7">
        <f>[1]!b_info_couponrate(K1038)</f>
        <v>2.61</v>
      </c>
      <c r="Q1038" t="str">
        <f>[1]!b_info_coupon(K1038)</f>
        <v>附息</v>
      </c>
      <c r="R1038">
        <f>[1]!b_info_interestfrequency(K1038)</f>
        <v>4</v>
      </c>
      <c r="S1038" t="str">
        <f>[1]!b_info_windl2type(K1038)</f>
        <v>政策银行债</v>
      </c>
      <c r="T1038" s="9">
        <f ca="1">[1]!b_pq_volume(K1038,parameter!C$2-10,parameter!C$2,100000000)</f>
        <v>0</v>
      </c>
      <c r="U1038" s="7">
        <f ca="1">IF(K1038&lt;&gt;"",[1]!b_anal_yield_cnbd(K1038,parameter!C$2,1),"")</f>
        <v>2.8061</v>
      </c>
      <c r="V1038" t="str">
        <f>[1]!b_info_interesttype(A1038)</f>
        <v>浮动利率</v>
      </c>
      <c r="W1038" t="str">
        <f>[1]!b_info_embeddedopt(A1038)</f>
        <v>否</v>
      </c>
    </row>
    <row r="1039" spans="1:23">
      <c r="A1039" s="3" t="s">
        <v>2176</v>
      </c>
      <c r="B1039" s="3" t="s">
        <v>2177</v>
      </c>
      <c r="C1039" s="5">
        <v>43494</v>
      </c>
      <c r="D1039" s="3" t="s">
        <v>1830</v>
      </c>
      <c r="E1039" s="6">
        <v>1803.4</v>
      </c>
      <c r="F1039" s="3"/>
      <c r="G1039" s="3"/>
      <c r="H1039" s="6">
        <v>3.3</v>
      </c>
      <c r="I1039" s="3" t="s">
        <v>58</v>
      </c>
      <c r="J1039" s="3" t="s">
        <v>59</v>
      </c>
      <c r="K1039" s="1" t="str">
        <f t="shared" si="16"/>
        <v>190203.IB</v>
      </c>
      <c r="L1039" s="1" t="str">
        <f>[1]!b_info_name(K1039)</f>
        <v>19国开03</v>
      </c>
      <c r="M1039" t="str">
        <f>[1]!b_info_carrydate(K1039)</f>
        <v>2019-02-01</v>
      </c>
      <c r="N1039" t="str">
        <f>[1]!b_info_maturitydate(K1039)</f>
        <v>2024-02-01</v>
      </c>
      <c r="O1039" s="7">
        <f>[1]!b_issue_issueprice(K1039)</f>
        <v>100</v>
      </c>
      <c r="P1039" s="7">
        <f>[1]!b_info_couponrate(K1039)</f>
        <v>3.3</v>
      </c>
      <c r="Q1039" t="str">
        <f>[1]!b_info_coupon(K1039)</f>
        <v>附息</v>
      </c>
      <c r="R1039">
        <f>[1]!b_info_interestfrequency(K1039)</f>
        <v>1</v>
      </c>
      <c r="S1039" t="str">
        <f>[1]!b_info_windl2type(K1039)</f>
        <v>政策银行债</v>
      </c>
      <c r="T1039" s="9">
        <f ca="1">[1]!b_pq_volume(K1039,parameter!C$2-10,parameter!C$2,100000000)</f>
        <v>149.23</v>
      </c>
      <c r="U1039" s="7">
        <f ca="1">IF(K1039&lt;&gt;"",[1]!b_anal_yield_cnbd(K1039,parameter!C$2,1),"")</f>
        <v>2.42</v>
      </c>
      <c r="V1039" t="str">
        <f>[1]!b_info_interesttype(A1039)</f>
        <v>固定利率</v>
      </c>
      <c r="W1039" t="str">
        <f>[1]!b_info_embeddedopt(A1039)</f>
        <v>否</v>
      </c>
    </row>
    <row r="1040" spans="1:23">
      <c r="A1040" s="3" t="s">
        <v>2178</v>
      </c>
      <c r="B1040" s="3" t="s">
        <v>2179</v>
      </c>
      <c r="C1040" s="5">
        <v>43781</v>
      </c>
      <c r="D1040" s="3"/>
      <c r="E1040" s="6">
        <v>0</v>
      </c>
      <c r="F1040" s="3"/>
      <c r="G1040" s="3"/>
      <c r="H1040" s="6">
        <v>3.1</v>
      </c>
      <c r="I1040" s="3" t="s">
        <v>58</v>
      </c>
      <c r="J1040" s="3" t="s">
        <v>59</v>
      </c>
      <c r="K1040" s="1" t="str">
        <f t="shared" si="16"/>
        <v>1902001.IB</v>
      </c>
      <c r="L1040" s="1" t="str">
        <f>[1]!b_info_name(K1040)</f>
        <v>19国开绿债01</v>
      </c>
      <c r="M1040" t="str">
        <f>[1]!b_info_carrydate(K1040)</f>
        <v>2019-11-21</v>
      </c>
      <c r="N1040" t="str">
        <f>[1]!b_info_maturitydate(K1040)</f>
        <v>2022-11-21</v>
      </c>
      <c r="O1040" s="7">
        <f>[1]!b_issue_issueprice(K1040)</f>
        <v>100</v>
      </c>
      <c r="P1040" s="7">
        <f>[1]!b_info_couponrate(K1040)</f>
        <v>3.1</v>
      </c>
      <c r="Q1040" t="str">
        <f>[1]!b_info_coupon(K1040)</f>
        <v>附息</v>
      </c>
      <c r="R1040">
        <f>[1]!b_info_interestfrequency(K1040)</f>
        <v>1</v>
      </c>
      <c r="S1040" t="str">
        <f>[1]!b_info_windl2type(K1040)</f>
        <v>政策银行债</v>
      </c>
      <c r="T1040" s="9">
        <f ca="1">[1]!b_pq_volume(K1040,parameter!C$2-10,parameter!C$2,100000000)</f>
        <v>0</v>
      </c>
      <c r="U1040" s="7">
        <f ca="1">IF(K1040&lt;&gt;"",[1]!b_anal_yield_cnbd(K1040,parameter!C$2,1),"")</f>
        <v>0</v>
      </c>
      <c r="V1040" t="str">
        <f>[1]!b_info_interesttype(A1040)</f>
        <v>固定利率</v>
      </c>
      <c r="W1040" t="str">
        <f>[1]!b_info_embeddedopt(A1040)</f>
        <v>否</v>
      </c>
    </row>
    <row r="1041" spans="1:23">
      <c r="A1041" s="3" t="s">
        <v>2180</v>
      </c>
      <c r="B1041" s="3" t="s">
        <v>2181</v>
      </c>
      <c r="C1041" s="5">
        <v>44614</v>
      </c>
      <c r="D1041" s="3" t="s">
        <v>2182</v>
      </c>
      <c r="E1041" s="6">
        <v>1510</v>
      </c>
      <c r="F1041" s="3"/>
      <c r="G1041" s="3"/>
      <c r="H1041" s="6">
        <v>2.65</v>
      </c>
      <c r="I1041" s="3" t="s">
        <v>58</v>
      </c>
      <c r="J1041" s="3" t="s">
        <v>59</v>
      </c>
      <c r="K1041" s="1" t="str">
        <f t="shared" si="16"/>
        <v>220203.IB</v>
      </c>
      <c r="L1041" s="1" t="str">
        <f>[1]!b_info_name(K1041)</f>
        <v>22国开03</v>
      </c>
      <c r="M1041" t="str">
        <f>[1]!b_info_carrydate(K1041)</f>
        <v>2022-02-24</v>
      </c>
      <c r="N1041" t="str">
        <f>[1]!b_info_maturitydate(K1041)</f>
        <v>2027-02-24</v>
      </c>
      <c r="O1041" s="7">
        <f>[1]!b_issue_issueprice(K1041)</f>
        <v>100</v>
      </c>
      <c r="P1041" s="7">
        <f>[1]!b_info_couponrate(K1041)</f>
        <v>2.65</v>
      </c>
      <c r="Q1041" t="str">
        <f>[1]!b_info_coupon(K1041)</f>
        <v>附息</v>
      </c>
      <c r="R1041">
        <f>[1]!b_info_interestfrequency(K1041)</f>
        <v>1</v>
      </c>
      <c r="S1041" t="str">
        <f>[1]!b_info_windl2type(K1041)</f>
        <v>政策银行债</v>
      </c>
      <c r="T1041" s="9">
        <f ca="1">[1]!b_pq_volume(K1041,parameter!C$2-10,parameter!C$2,100000000)</f>
        <v>361.95</v>
      </c>
      <c r="U1041" s="7">
        <f ca="1">IF(K1041&lt;&gt;"",[1]!b_anal_yield_cnbd(K1041,parameter!C$2,1),"")</f>
        <v>2.59</v>
      </c>
      <c r="V1041" t="str">
        <f>[1]!b_info_interesttype(A1041)</f>
        <v>固定利率</v>
      </c>
      <c r="W1041" t="str">
        <f>[1]!b_info_embeddedopt(A1041)</f>
        <v>否</v>
      </c>
    </row>
    <row r="1042" spans="1:23">
      <c r="A1042" s="3" t="s">
        <v>2183</v>
      </c>
      <c r="B1042" s="3" t="s">
        <v>2184</v>
      </c>
      <c r="C1042" s="5">
        <v>42619</v>
      </c>
      <c r="D1042" s="3"/>
      <c r="E1042" s="6">
        <v>0</v>
      </c>
      <c r="F1042" s="3"/>
      <c r="G1042" s="3"/>
      <c r="H1042" s="6">
        <v>2.13</v>
      </c>
      <c r="I1042" s="3" t="s">
        <v>58</v>
      </c>
      <c r="J1042" s="3" t="s">
        <v>59</v>
      </c>
      <c r="K1042" s="1" t="str">
        <f t="shared" si="16"/>
        <v>160214.IB</v>
      </c>
      <c r="L1042" s="1" t="str">
        <f>[1]!b_info_name(K1042)</f>
        <v>16国开14</v>
      </c>
      <c r="M1042" t="str">
        <f>[1]!b_info_carrydate(K1042)</f>
        <v>2016-09-12</v>
      </c>
      <c r="N1042" t="str">
        <f>[1]!b_info_maturitydate(K1042)</f>
        <v>2017-09-12</v>
      </c>
      <c r="O1042" s="7">
        <f>[1]!b_issue_issueprice(K1042)</f>
        <v>100</v>
      </c>
      <c r="P1042" s="7">
        <f>[1]!b_info_couponrate(K1042)</f>
        <v>2.13</v>
      </c>
      <c r="Q1042" t="str">
        <f>[1]!b_info_coupon(K1042)</f>
        <v>到期一次还本付息</v>
      </c>
      <c r="R1042">
        <f>[1]!b_info_interestfrequency(K1042)</f>
        <v>0</v>
      </c>
      <c r="S1042" t="str">
        <f>[1]!b_info_windl2type(K1042)</f>
        <v>政策银行债</v>
      </c>
      <c r="T1042" s="9">
        <f ca="1">[1]!b_pq_volume(K1042,parameter!C$2-10,parameter!C$2,100000000)</f>
        <v>0</v>
      </c>
      <c r="U1042" s="7">
        <f ca="1">IF(K1042&lt;&gt;"",[1]!b_anal_yield_cnbd(K1042,parameter!C$2,1),"")</f>
        <v>0</v>
      </c>
      <c r="V1042" t="str">
        <f>[1]!b_info_interesttype(A1042)</f>
        <v>固定利率</v>
      </c>
      <c r="W1042" t="str">
        <f>[1]!b_info_embeddedopt(A1042)</f>
        <v>否</v>
      </c>
    </row>
    <row r="1043" spans="1:23">
      <c r="A1043" s="3" t="s">
        <v>2185</v>
      </c>
      <c r="B1043" s="3" t="s">
        <v>2186</v>
      </c>
      <c r="C1043" s="5">
        <v>43165</v>
      </c>
      <c r="D1043" s="3"/>
      <c r="E1043" s="6">
        <v>0</v>
      </c>
      <c r="F1043" s="3"/>
      <c r="G1043" s="3"/>
      <c r="H1043" s="6">
        <v>4.62</v>
      </c>
      <c r="I1043" s="3" t="s">
        <v>58</v>
      </c>
      <c r="J1043" s="3" t="s">
        <v>59</v>
      </c>
      <c r="K1043" s="1" t="str">
        <f t="shared" si="16"/>
        <v>180203.IB</v>
      </c>
      <c r="L1043" s="1" t="str">
        <f>[1]!b_info_name(K1043)</f>
        <v>18国开03</v>
      </c>
      <c r="M1043" t="str">
        <f>[1]!b_info_carrydate(K1043)</f>
        <v>2018-03-09</v>
      </c>
      <c r="N1043" t="str">
        <f>[1]!b_info_maturitydate(K1043)</f>
        <v>2021-03-09</v>
      </c>
      <c r="O1043" s="7">
        <f>[1]!b_issue_issueprice(K1043)</f>
        <v>100</v>
      </c>
      <c r="P1043" s="7">
        <f>[1]!b_info_couponrate(K1043)</f>
        <v>4.62</v>
      </c>
      <c r="Q1043" t="str">
        <f>[1]!b_info_coupon(K1043)</f>
        <v>附息</v>
      </c>
      <c r="R1043">
        <f>[1]!b_info_interestfrequency(K1043)</f>
        <v>1</v>
      </c>
      <c r="S1043" t="str">
        <f>[1]!b_info_windl2type(K1043)</f>
        <v>政策银行债</v>
      </c>
      <c r="T1043" s="9">
        <f ca="1">[1]!b_pq_volume(K1043,parameter!C$2-10,parameter!C$2,100000000)</f>
        <v>0</v>
      </c>
      <c r="U1043" s="7">
        <f ca="1">IF(K1043&lt;&gt;"",[1]!b_anal_yield_cnbd(K1043,parameter!C$2,1),"")</f>
        <v>0</v>
      </c>
      <c r="V1043" t="str">
        <f>[1]!b_info_interesttype(A1043)</f>
        <v>固定利率</v>
      </c>
      <c r="W1043" t="str">
        <f>[1]!b_info_embeddedopt(A1043)</f>
        <v>否</v>
      </c>
    </row>
    <row r="1044" spans="1:23">
      <c r="A1044" s="3" t="s">
        <v>2187</v>
      </c>
      <c r="B1044" s="3" t="s">
        <v>2188</v>
      </c>
      <c r="C1044" s="5">
        <v>43935</v>
      </c>
      <c r="D1044" s="3"/>
      <c r="E1044" s="6">
        <v>0</v>
      </c>
      <c r="F1044" s="3"/>
      <c r="G1044" s="3"/>
      <c r="H1044" s="6">
        <v>1.11</v>
      </c>
      <c r="I1044" s="3" t="s">
        <v>58</v>
      </c>
      <c r="J1044" s="3" t="s">
        <v>59</v>
      </c>
      <c r="K1044" s="1" t="str">
        <f t="shared" si="16"/>
        <v>200206.IB</v>
      </c>
      <c r="L1044" s="1" t="str">
        <f>[1]!b_info_name(K1044)</f>
        <v>20国开06</v>
      </c>
      <c r="M1044" t="str">
        <f>[1]!b_info_carrydate(K1044)</f>
        <v>2020-04-17</v>
      </c>
      <c r="N1044" t="str">
        <f>[1]!b_info_maturitydate(K1044)</f>
        <v>2021-04-17</v>
      </c>
      <c r="O1044" s="7">
        <f>[1]!b_issue_issueprice(K1044)</f>
        <v>100</v>
      </c>
      <c r="P1044" s="7">
        <f>[1]!b_info_couponrate(K1044)</f>
        <v>1.11</v>
      </c>
      <c r="Q1044" t="str">
        <f>[1]!b_info_coupon(K1044)</f>
        <v>到期一次还本付息</v>
      </c>
      <c r="R1044">
        <f>[1]!b_info_interestfrequency(K1044)</f>
        <v>0</v>
      </c>
      <c r="S1044" t="str">
        <f>[1]!b_info_windl2type(K1044)</f>
        <v>政策银行债</v>
      </c>
      <c r="T1044" s="9">
        <f ca="1">[1]!b_pq_volume(K1044,parameter!C$2-10,parameter!C$2,100000000)</f>
        <v>0</v>
      </c>
      <c r="U1044" s="7">
        <f ca="1">IF(K1044&lt;&gt;"",[1]!b_anal_yield_cnbd(K1044,parameter!C$2,1),"")</f>
        <v>0</v>
      </c>
      <c r="V1044" t="str">
        <f>[1]!b_info_interesttype(A1044)</f>
        <v>固定利率</v>
      </c>
      <c r="W1044" t="str">
        <f>[1]!b_info_embeddedopt(A1044)</f>
        <v>否</v>
      </c>
    </row>
    <row r="1045" spans="1:23">
      <c r="A1045" s="3" t="s">
        <v>2189</v>
      </c>
      <c r="B1045" s="3" t="s">
        <v>2190</v>
      </c>
      <c r="C1045" s="5">
        <v>42432</v>
      </c>
      <c r="D1045" s="3"/>
      <c r="E1045" s="6">
        <v>0</v>
      </c>
      <c r="F1045" s="3"/>
      <c r="G1045" s="3"/>
      <c r="H1045" s="6">
        <v>2.29</v>
      </c>
      <c r="I1045" s="3" t="s">
        <v>58</v>
      </c>
      <c r="J1045" s="3" t="s">
        <v>59</v>
      </c>
      <c r="K1045" s="1" t="str">
        <f t="shared" si="16"/>
        <v>160209.IB</v>
      </c>
      <c r="L1045" s="1" t="str">
        <f>[1]!b_info_name(K1045)</f>
        <v>16国开09</v>
      </c>
      <c r="M1045" t="str">
        <f>[1]!b_info_carrydate(K1045)</f>
        <v>2016-03-09</v>
      </c>
      <c r="N1045" t="str">
        <f>[1]!b_info_maturitydate(K1045)</f>
        <v>2017-03-09</v>
      </c>
      <c r="O1045" s="7">
        <f>[1]!b_issue_issueprice(K1045)</f>
        <v>100</v>
      </c>
      <c r="P1045" s="7">
        <f>[1]!b_info_couponrate(K1045)</f>
        <v>2.29</v>
      </c>
      <c r="Q1045" t="str">
        <f>[1]!b_info_coupon(K1045)</f>
        <v>到期一次还本付息</v>
      </c>
      <c r="R1045">
        <f>[1]!b_info_interestfrequency(K1045)</f>
        <v>0</v>
      </c>
      <c r="S1045" t="str">
        <f>[1]!b_info_windl2type(K1045)</f>
        <v>政策银行债</v>
      </c>
      <c r="T1045" s="9">
        <f ca="1">[1]!b_pq_volume(K1045,parameter!C$2-10,parameter!C$2,100000000)</f>
        <v>0</v>
      </c>
      <c r="U1045" s="7">
        <f ca="1">IF(K1045&lt;&gt;"",[1]!b_anal_yield_cnbd(K1045,parameter!C$2,1),"")</f>
        <v>0</v>
      </c>
      <c r="V1045" t="str">
        <f>[1]!b_info_interesttype(A1045)</f>
        <v>固定利率</v>
      </c>
      <c r="W1045" t="str">
        <f>[1]!b_info_embeddedopt(A1045)</f>
        <v>否</v>
      </c>
    </row>
    <row r="1046" spans="1:23">
      <c r="A1046" s="3" t="s">
        <v>2191</v>
      </c>
      <c r="B1046" s="3" t="s">
        <v>2192</v>
      </c>
      <c r="C1046" s="5">
        <v>44504</v>
      </c>
      <c r="D1046" s="3" t="s">
        <v>2193</v>
      </c>
      <c r="E1046" s="6">
        <v>1085</v>
      </c>
      <c r="F1046" s="3"/>
      <c r="G1046" s="3"/>
      <c r="H1046" s="6">
        <v>3.49</v>
      </c>
      <c r="I1046" s="3" t="s">
        <v>58</v>
      </c>
      <c r="J1046" s="3" t="s">
        <v>59</v>
      </c>
      <c r="K1046" s="1" t="str">
        <f t="shared" si="16"/>
        <v>210220.IB</v>
      </c>
      <c r="L1046" s="1" t="str">
        <f>[1]!b_info_name(K1046)</f>
        <v>21国开20</v>
      </c>
      <c r="M1046" t="str">
        <f>[1]!b_info_carrydate(K1046)</f>
        <v>2021-11-08</v>
      </c>
      <c r="N1046" t="str">
        <f>[1]!b_info_maturitydate(K1046)</f>
        <v>2041-11-08</v>
      </c>
      <c r="O1046" s="7">
        <f>[1]!b_issue_issueprice(K1046)</f>
        <v>100</v>
      </c>
      <c r="P1046" s="7">
        <f>[1]!b_info_couponrate(K1046)</f>
        <v>3.49</v>
      </c>
      <c r="Q1046" t="str">
        <f>[1]!b_info_coupon(K1046)</f>
        <v>附息</v>
      </c>
      <c r="R1046">
        <f>[1]!b_info_interestfrequency(K1046)</f>
        <v>1</v>
      </c>
      <c r="S1046" t="str">
        <f>[1]!b_info_windl2type(K1046)</f>
        <v>政策银行债</v>
      </c>
      <c r="T1046" s="9">
        <f ca="1">[1]!b_pq_volume(K1046,parameter!C$2-10,parameter!C$2,100000000)</f>
        <v>76.0611</v>
      </c>
      <c r="U1046" s="7">
        <f ca="1">IF(K1046&lt;&gt;"",[1]!b_anal_yield_cnbd(K1046,parameter!C$2,1),"")</f>
        <v>3.02</v>
      </c>
      <c r="V1046" t="str">
        <f>[1]!b_info_interesttype(A1046)</f>
        <v>固定利率</v>
      </c>
      <c r="W1046" t="str">
        <f>[1]!b_info_embeddedopt(A1046)</f>
        <v>否</v>
      </c>
    </row>
    <row r="1047" spans="1:23">
      <c r="A1047" s="3" t="s">
        <v>2194</v>
      </c>
      <c r="B1047" s="3" t="s">
        <v>2195</v>
      </c>
      <c r="C1047" s="5">
        <v>44362</v>
      </c>
      <c r="D1047" s="3" t="s">
        <v>2196</v>
      </c>
      <c r="E1047" s="6">
        <v>1134.9</v>
      </c>
      <c r="F1047" s="3"/>
      <c r="G1047" s="3"/>
      <c r="H1047" s="6">
        <v>3</v>
      </c>
      <c r="I1047" s="3" t="s">
        <v>58</v>
      </c>
      <c r="J1047" s="3" t="s">
        <v>59</v>
      </c>
      <c r="K1047" s="1" t="str">
        <f t="shared" si="16"/>
        <v>210207.IB</v>
      </c>
      <c r="L1047" s="1" t="str">
        <f>[1]!b_info_name(K1047)</f>
        <v>21国开07</v>
      </c>
      <c r="M1047" t="str">
        <f>[1]!b_info_carrydate(K1047)</f>
        <v>2021-06-17</v>
      </c>
      <c r="N1047" t="str">
        <f>[1]!b_info_maturitydate(K1047)</f>
        <v>2024-06-17</v>
      </c>
      <c r="O1047" s="7">
        <f>[1]!b_issue_issueprice(K1047)</f>
        <v>100</v>
      </c>
      <c r="P1047" s="7">
        <f>[1]!b_info_couponrate(K1047)</f>
        <v>3</v>
      </c>
      <c r="Q1047" t="str">
        <f>[1]!b_info_coupon(K1047)</f>
        <v>附息</v>
      </c>
      <c r="R1047">
        <f>[1]!b_info_interestfrequency(K1047)</f>
        <v>1</v>
      </c>
      <c r="S1047" t="str">
        <f>[1]!b_info_windl2type(K1047)</f>
        <v>政策银行债</v>
      </c>
      <c r="T1047" s="9">
        <f ca="1">[1]!b_pq_volume(K1047,parameter!C$2-10,parameter!C$2,100000000)</f>
        <v>123.0384</v>
      </c>
      <c r="U1047" s="7">
        <f ca="1">IF(K1047&lt;&gt;"",[1]!b_anal_yield_cnbd(K1047,parameter!C$2,1),"")</f>
        <v>2.51</v>
      </c>
      <c r="V1047" t="str">
        <f>[1]!b_info_interesttype(A1047)</f>
        <v>固定利率</v>
      </c>
      <c r="W1047" t="str">
        <f>[1]!b_info_embeddedopt(A1047)</f>
        <v>否</v>
      </c>
    </row>
    <row r="1048" spans="1:23">
      <c r="A1048" s="3" t="s">
        <v>2197</v>
      </c>
      <c r="B1048" s="3" t="s">
        <v>2198</v>
      </c>
      <c r="C1048" s="5">
        <v>43284</v>
      </c>
      <c r="D1048" s="3"/>
      <c r="E1048" s="6">
        <v>0</v>
      </c>
      <c r="F1048" s="3"/>
      <c r="G1048" s="3"/>
      <c r="H1048" s="6">
        <v>3.32</v>
      </c>
      <c r="I1048" s="3" t="s">
        <v>58</v>
      </c>
      <c r="J1048" s="3" t="s">
        <v>59</v>
      </c>
      <c r="K1048" s="1" t="str">
        <f t="shared" si="16"/>
        <v>180209.IB</v>
      </c>
      <c r="L1048" s="1" t="str">
        <f>[1]!b_info_name(K1048)</f>
        <v>18国开09</v>
      </c>
      <c r="M1048" t="str">
        <f>[1]!b_info_carrydate(K1048)</f>
        <v>2018-07-10</v>
      </c>
      <c r="N1048" t="str">
        <f>[1]!b_info_maturitydate(K1048)</f>
        <v>2019-07-10</v>
      </c>
      <c r="O1048" s="7">
        <f>[1]!b_issue_issueprice(K1048)</f>
        <v>100</v>
      </c>
      <c r="P1048" s="7">
        <f>[1]!b_info_couponrate(K1048)</f>
        <v>3.32</v>
      </c>
      <c r="Q1048" t="str">
        <f>[1]!b_info_coupon(K1048)</f>
        <v>到期一次还本付息</v>
      </c>
      <c r="R1048">
        <f>[1]!b_info_interestfrequency(K1048)</f>
        <v>0</v>
      </c>
      <c r="S1048" t="str">
        <f>[1]!b_info_windl2type(K1048)</f>
        <v>政策银行债</v>
      </c>
      <c r="T1048" s="9">
        <f ca="1">[1]!b_pq_volume(K1048,parameter!C$2-10,parameter!C$2,100000000)</f>
        <v>0</v>
      </c>
      <c r="U1048" s="7">
        <f ca="1">IF(K1048&lt;&gt;"",[1]!b_anal_yield_cnbd(K1048,parameter!C$2,1),"")</f>
        <v>0</v>
      </c>
      <c r="V1048" t="str">
        <f>[1]!b_info_interesttype(A1048)</f>
        <v>固定利率</v>
      </c>
      <c r="W1048" t="str">
        <f>[1]!b_info_embeddedopt(A1048)</f>
        <v>否</v>
      </c>
    </row>
    <row r="1049" spans="1:23">
      <c r="A1049" s="3" t="s">
        <v>2199</v>
      </c>
      <c r="B1049" s="3" t="s">
        <v>2200</v>
      </c>
      <c r="C1049" s="5">
        <v>43732</v>
      </c>
      <c r="D1049" s="3"/>
      <c r="E1049" s="6">
        <v>0</v>
      </c>
      <c r="F1049" s="3"/>
      <c r="G1049" s="3"/>
      <c r="H1049" s="6">
        <v>2.59</v>
      </c>
      <c r="I1049" s="3" t="s">
        <v>58</v>
      </c>
      <c r="J1049" s="3" t="s">
        <v>59</v>
      </c>
      <c r="K1049" s="1" t="str">
        <f t="shared" si="16"/>
        <v>190211.IB</v>
      </c>
      <c r="L1049" s="1" t="str">
        <f>[1]!b_info_name(K1049)</f>
        <v>19国开11</v>
      </c>
      <c r="M1049" t="str">
        <f>[1]!b_info_carrydate(K1049)</f>
        <v>2019-09-25</v>
      </c>
      <c r="N1049" t="str">
        <f>[1]!b_info_maturitydate(K1049)</f>
        <v>2020-09-25</v>
      </c>
      <c r="O1049" s="7">
        <f>[1]!b_issue_issueprice(K1049)</f>
        <v>100</v>
      </c>
      <c r="P1049" s="7">
        <f>[1]!b_info_couponrate(K1049)</f>
        <v>2.59</v>
      </c>
      <c r="Q1049" t="str">
        <f>[1]!b_info_coupon(K1049)</f>
        <v>到期一次还本付息</v>
      </c>
      <c r="R1049">
        <f>[1]!b_info_interestfrequency(K1049)</f>
        <v>0</v>
      </c>
      <c r="S1049" t="str">
        <f>[1]!b_info_windl2type(K1049)</f>
        <v>政策银行债</v>
      </c>
      <c r="T1049" s="9">
        <f ca="1">[1]!b_pq_volume(K1049,parameter!C$2-10,parameter!C$2,100000000)</f>
        <v>0</v>
      </c>
      <c r="U1049" s="7">
        <f ca="1">IF(K1049&lt;&gt;"",[1]!b_anal_yield_cnbd(K1049,parameter!C$2,1),"")</f>
        <v>0</v>
      </c>
      <c r="V1049" t="str">
        <f>[1]!b_info_interesttype(A1049)</f>
        <v>固定利率</v>
      </c>
      <c r="W1049" t="str">
        <f>[1]!b_info_embeddedopt(A1049)</f>
        <v>否</v>
      </c>
    </row>
    <row r="1050" spans="1:23">
      <c r="A1050" s="3" t="s">
        <v>2201</v>
      </c>
      <c r="B1050" s="3" t="s">
        <v>2202</v>
      </c>
      <c r="C1050" s="5">
        <v>44693</v>
      </c>
      <c r="D1050" s="3" t="s">
        <v>2203</v>
      </c>
      <c r="E1050" s="6">
        <v>350</v>
      </c>
      <c r="F1050" s="3"/>
      <c r="G1050" s="3"/>
      <c r="H1050" s="6">
        <v>2.3</v>
      </c>
      <c r="I1050" s="3" t="s">
        <v>58</v>
      </c>
      <c r="J1050" s="3" t="s">
        <v>59</v>
      </c>
      <c r="K1050" s="1" t="str">
        <f t="shared" si="16"/>
        <v>220217.IB</v>
      </c>
      <c r="L1050" s="1" t="str">
        <f>[1]!b_info_name(K1050)</f>
        <v>22国开17</v>
      </c>
      <c r="M1050" t="str">
        <f>[1]!b_info_carrydate(K1050)</f>
        <v>2022-05-16</v>
      </c>
      <c r="N1050" t="str">
        <f>[1]!b_info_maturitydate(K1050)</f>
        <v>2025-05-16</v>
      </c>
      <c r="O1050" s="7">
        <f>[1]!b_issue_issueprice(K1050)</f>
        <v>100</v>
      </c>
      <c r="P1050" s="7">
        <f>[1]!b_info_couponrate(K1050)</f>
        <v>2.55</v>
      </c>
      <c r="Q1050" t="str">
        <f>[1]!b_info_coupon(K1050)</f>
        <v>附息</v>
      </c>
      <c r="R1050">
        <f>[1]!b_info_interestfrequency(K1050)</f>
        <v>4</v>
      </c>
      <c r="S1050" t="str">
        <f>[1]!b_info_windl2type(K1050)</f>
        <v>政策银行债</v>
      </c>
      <c r="T1050" s="9">
        <f ca="1">[1]!b_pq_volume(K1050,parameter!C$2-10,parameter!C$2,100000000)</f>
        <v>9.4</v>
      </c>
      <c r="U1050" s="7">
        <f ca="1">IF(K1050&lt;&gt;"",[1]!b_anal_yield_cnbd(K1050,parameter!C$2,1),"")</f>
        <v>2.6773</v>
      </c>
      <c r="V1050" t="str">
        <f>[1]!b_info_interesttype(A1050)</f>
        <v>浮动利率</v>
      </c>
      <c r="W1050" t="str">
        <f>[1]!b_info_embeddedopt(A1050)</f>
        <v>否</v>
      </c>
    </row>
    <row r="1051" spans="1:23">
      <c r="A1051" s="3" t="s">
        <v>2204</v>
      </c>
      <c r="B1051" s="3" t="s">
        <v>2205</v>
      </c>
      <c r="C1051" s="5">
        <v>44847</v>
      </c>
      <c r="D1051" s="3" t="s">
        <v>2206</v>
      </c>
      <c r="E1051" s="6">
        <v>120</v>
      </c>
      <c r="F1051" s="3"/>
      <c r="G1051" s="3"/>
      <c r="H1051" s="6">
        <v>2.11</v>
      </c>
      <c r="I1051" s="3" t="s">
        <v>58</v>
      </c>
      <c r="J1051" s="3" t="s">
        <v>59</v>
      </c>
      <c r="K1051" s="1" t="str">
        <f t="shared" si="16"/>
        <v>2202003.IB</v>
      </c>
      <c r="L1051" s="1" t="str">
        <f>[1]!b_info_name(K1051)</f>
        <v>22国开绿债03</v>
      </c>
      <c r="M1051" t="str">
        <f>[1]!b_info_carrydate(K1051)</f>
        <v>2022-10-17</v>
      </c>
      <c r="N1051" t="str">
        <f>[1]!b_info_maturitydate(K1051)</f>
        <v>2025-10-17</v>
      </c>
      <c r="O1051" s="7">
        <f>[1]!b_issue_issueprice(K1051)</f>
        <v>100</v>
      </c>
      <c r="P1051" s="7">
        <f>[1]!b_info_couponrate(K1051)</f>
        <v>2.11</v>
      </c>
      <c r="Q1051" t="str">
        <f>[1]!b_info_coupon(K1051)</f>
        <v>附息</v>
      </c>
      <c r="R1051">
        <f>[1]!b_info_interestfrequency(K1051)</f>
        <v>1</v>
      </c>
      <c r="S1051" t="str">
        <f>[1]!b_info_windl2type(K1051)</f>
        <v>政策银行债</v>
      </c>
      <c r="T1051" s="9">
        <f ca="1">[1]!b_pq_volume(K1051,parameter!C$2-10,parameter!C$2,100000000)</f>
        <v>6</v>
      </c>
      <c r="U1051" s="7">
        <f ca="1">IF(K1051&lt;&gt;"",[1]!b_anal_yield_cnbd(K1051,parameter!C$2,1),"")</f>
        <v>2.5799</v>
      </c>
      <c r="V1051" t="str">
        <f>[1]!b_info_interesttype(A1051)</f>
        <v>固定利率</v>
      </c>
      <c r="W1051" t="str">
        <f>[1]!b_info_embeddedopt(A1051)</f>
        <v>否</v>
      </c>
    </row>
    <row r="1052" spans="1:23">
      <c r="A1052" s="3" t="s">
        <v>2207</v>
      </c>
      <c r="B1052" s="3" t="s">
        <v>2208</v>
      </c>
      <c r="C1052" s="5">
        <v>43573</v>
      </c>
      <c r="D1052" s="3"/>
      <c r="E1052" s="6">
        <v>0</v>
      </c>
      <c r="F1052" s="3"/>
      <c r="G1052" s="3"/>
      <c r="H1052" s="6">
        <v>2.65</v>
      </c>
      <c r="I1052" s="3" t="s">
        <v>58</v>
      </c>
      <c r="J1052" s="3" t="s">
        <v>59</v>
      </c>
      <c r="K1052" s="1" t="str">
        <f t="shared" si="16"/>
        <v>190206.IB</v>
      </c>
      <c r="L1052" s="1" t="str">
        <f>[1]!b_info_name(K1052)</f>
        <v>19国开06</v>
      </c>
      <c r="M1052" t="str">
        <f>[1]!b_info_carrydate(K1052)</f>
        <v>2019-04-23</v>
      </c>
      <c r="N1052" t="str">
        <f>[1]!b_info_maturitydate(K1052)</f>
        <v>2020-04-23</v>
      </c>
      <c r="O1052" s="7">
        <f>[1]!b_issue_issueprice(K1052)</f>
        <v>100</v>
      </c>
      <c r="P1052" s="7">
        <f>[1]!b_info_couponrate(K1052)</f>
        <v>2.65</v>
      </c>
      <c r="Q1052" t="str">
        <f>[1]!b_info_coupon(K1052)</f>
        <v>到期一次还本付息</v>
      </c>
      <c r="R1052">
        <f>[1]!b_info_interestfrequency(K1052)</f>
        <v>0</v>
      </c>
      <c r="S1052" t="str">
        <f>[1]!b_info_windl2type(K1052)</f>
        <v>政策银行债</v>
      </c>
      <c r="T1052" s="9">
        <f ca="1">[1]!b_pq_volume(K1052,parameter!C$2-10,parameter!C$2,100000000)</f>
        <v>0</v>
      </c>
      <c r="U1052" s="7">
        <f ca="1">IF(K1052&lt;&gt;"",[1]!b_anal_yield_cnbd(K1052,parameter!C$2,1),"")</f>
        <v>0</v>
      </c>
      <c r="V1052" t="str">
        <f>[1]!b_info_interesttype(A1052)</f>
        <v>固定利率</v>
      </c>
      <c r="W1052" t="str">
        <f>[1]!b_info_embeddedopt(A1052)</f>
        <v>否</v>
      </c>
    </row>
    <row r="1053" spans="1:23">
      <c r="A1053" s="3" t="s">
        <v>2209</v>
      </c>
      <c r="B1053" s="3" t="s">
        <v>2210</v>
      </c>
      <c r="C1053" s="5">
        <v>43998</v>
      </c>
      <c r="D1053" s="3" t="s">
        <v>2211</v>
      </c>
      <c r="E1053" s="6">
        <v>2607.3</v>
      </c>
      <c r="F1053" s="3"/>
      <c r="G1053" s="3"/>
      <c r="H1053" s="6">
        <v>3.09</v>
      </c>
      <c r="I1053" s="3" t="s">
        <v>58</v>
      </c>
      <c r="J1053" s="3" t="s">
        <v>59</v>
      </c>
      <c r="K1053" s="1" t="str">
        <f t="shared" si="16"/>
        <v>200210.IB</v>
      </c>
      <c r="L1053" s="1" t="str">
        <f>[1]!b_info_name(K1053)</f>
        <v>20国开10</v>
      </c>
      <c r="M1053" t="str">
        <f>[1]!b_info_carrydate(K1053)</f>
        <v>2020-06-18</v>
      </c>
      <c r="N1053" t="str">
        <f>[1]!b_info_maturitydate(K1053)</f>
        <v>2030-06-18</v>
      </c>
      <c r="O1053" s="7">
        <f>[1]!b_issue_issueprice(K1053)</f>
        <v>100</v>
      </c>
      <c r="P1053" s="7">
        <f>[1]!b_info_couponrate(K1053)</f>
        <v>3.09</v>
      </c>
      <c r="Q1053" t="str">
        <f>[1]!b_info_coupon(K1053)</f>
        <v>附息</v>
      </c>
      <c r="R1053">
        <f>[1]!b_info_interestfrequency(K1053)</f>
        <v>1</v>
      </c>
      <c r="S1053" t="str">
        <f>[1]!b_info_windl2type(K1053)</f>
        <v>政策银行债</v>
      </c>
      <c r="T1053" s="9">
        <f ca="1">[1]!b_pq_volume(K1053,parameter!C$2-10,parameter!C$2,100000000)</f>
        <v>82.41</v>
      </c>
      <c r="U1053" s="7">
        <f ca="1">IF(K1053&lt;&gt;"",[1]!b_anal_yield_cnbd(K1053,parameter!C$2,1),"")</f>
        <v>2.83</v>
      </c>
      <c r="V1053" t="str">
        <f>[1]!b_info_interesttype(A1053)</f>
        <v>固定利率</v>
      </c>
      <c r="W1053" t="str">
        <f>[1]!b_info_embeddedopt(A1053)</f>
        <v>否</v>
      </c>
    </row>
    <row r="1054" spans="1:23">
      <c r="A1054" s="3" t="s">
        <v>2212</v>
      </c>
      <c r="B1054" s="3" t="s">
        <v>2213</v>
      </c>
      <c r="C1054" s="5">
        <v>44516</v>
      </c>
      <c r="D1054" s="3" t="s">
        <v>2214</v>
      </c>
      <c r="E1054" s="6">
        <v>90</v>
      </c>
      <c r="F1054" s="3"/>
      <c r="G1054" s="3"/>
      <c r="H1054" s="6">
        <v>3.56</v>
      </c>
      <c r="I1054" s="3" t="s">
        <v>58</v>
      </c>
      <c r="J1054" s="3" t="s">
        <v>59</v>
      </c>
      <c r="K1054" s="1" t="str">
        <f t="shared" si="16"/>
        <v>210221.IB</v>
      </c>
      <c r="L1054" s="1" t="str">
        <f>[1]!b_info_name(K1054)</f>
        <v>21国开21</v>
      </c>
      <c r="M1054" t="str">
        <f>[1]!b_info_carrydate(K1054)</f>
        <v>2021-11-19</v>
      </c>
      <c r="N1054" t="str">
        <f>[1]!b_info_maturitydate(K1054)</f>
        <v>2051-11-19</v>
      </c>
      <c r="O1054" s="7">
        <f>[1]!b_issue_issueprice(K1054)</f>
        <v>100</v>
      </c>
      <c r="P1054" s="7">
        <f>[1]!b_info_couponrate(K1054)</f>
        <v>3.56</v>
      </c>
      <c r="Q1054" t="str">
        <f>[1]!b_info_coupon(K1054)</f>
        <v>附息</v>
      </c>
      <c r="R1054">
        <f>[1]!b_info_interestfrequency(K1054)</f>
        <v>1</v>
      </c>
      <c r="S1054" t="str">
        <f>[1]!b_info_windl2type(K1054)</f>
        <v>政策银行债</v>
      </c>
      <c r="T1054" s="9">
        <f ca="1">[1]!b_pq_volume(K1054,parameter!C$2-10,parameter!C$2,100000000)</f>
        <v>5.8</v>
      </c>
      <c r="U1054" s="7">
        <f ca="1">IF(K1054&lt;&gt;"",[1]!b_anal_yield_cnbd(K1054,parameter!C$2,1),"")</f>
        <v>3.075</v>
      </c>
      <c r="V1054" t="str">
        <f>[1]!b_info_interesttype(A1054)</f>
        <v>固定利率</v>
      </c>
      <c r="W1054" t="str">
        <f>[1]!b_info_embeddedopt(A1054)</f>
        <v>否</v>
      </c>
    </row>
    <row r="1055" spans="1:23">
      <c r="A1055" s="3" t="s">
        <v>2215</v>
      </c>
      <c r="B1055" s="3" t="s">
        <v>2216</v>
      </c>
      <c r="C1055" s="5">
        <v>43965</v>
      </c>
      <c r="D1055" s="3"/>
      <c r="E1055" s="6">
        <v>0</v>
      </c>
      <c r="F1055" s="3"/>
      <c r="G1055" s="3"/>
      <c r="H1055" s="6">
        <v>1.3</v>
      </c>
      <c r="I1055" s="3" t="s">
        <v>58</v>
      </c>
      <c r="J1055" s="3" t="s">
        <v>59</v>
      </c>
      <c r="K1055" s="1" t="str">
        <f t="shared" si="16"/>
        <v>200211.IB</v>
      </c>
      <c r="L1055" s="1" t="str">
        <f>[1]!b_info_name(K1055)</f>
        <v>20国开11</v>
      </c>
      <c r="M1055" t="str">
        <f>[1]!b_info_carrydate(K1055)</f>
        <v>2020-05-19</v>
      </c>
      <c r="N1055" t="str">
        <f>[1]!b_info_maturitydate(K1055)</f>
        <v>2021-05-19</v>
      </c>
      <c r="O1055" s="7">
        <f>[1]!b_issue_issueprice(K1055)</f>
        <v>100</v>
      </c>
      <c r="P1055" s="7">
        <f>[1]!b_info_couponrate(K1055)</f>
        <v>1.3</v>
      </c>
      <c r="Q1055" t="str">
        <f>[1]!b_info_coupon(K1055)</f>
        <v>到期一次还本付息</v>
      </c>
      <c r="R1055">
        <f>[1]!b_info_interestfrequency(K1055)</f>
        <v>0</v>
      </c>
      <c r="S1055" t="str">
        <f>[1]!b_info_windl2type(K1055)</f>
        <v>政策银行债</v>
      </c>
      <c r="T1055" s="9">
        <f ca="1">[1]!b_pq_volume(K1055,parameter!C$2-10,parameter!C$2,100000000)</f>
        <v>0</v>
      </c>
      <c r="U1055" s="7">
        <f ca="1">IF(K1055&lt;&gt;"",[1]!b_anal_yield_cnbd(K1055,parameter!C$2,1),"")</f>
        <v>0</v>
      </c>
      <c r="V1055" t="str">
        <f>[1]!b_info_interesttype(A1055)</f>
        <v>固定利率</v>
      </c>
      <c r="W1055" t="str">
        <f>[1]!b_info_embeddedopt(A1055)</f>
        <v>否</v>
      </c>
    </row>
    <row r="1056" spans="1:23">
      <c r="A1056" s="3" t="s">
        <v>2217</v>
      </c>
      <c r="B1056" s="3" t="s">
        <v>2218</v>
      </c>
      <c r="C1056" s="5">
        <v>42304</v>
      </c>
      <c r="D1056" s="3"/>
      <c r="E1056" s="6">
        <v>0</v>
      </c>
      <c r="F1056" s="3"/>
      <c r="G1056" s="3"/>
      <c r="H1056" s="6">
        <v>2.49</v>
      </c>
      <c r="I1056" s="3" t="s">
        <v>58</v>
      </c>
      <c r="J1056" s="3" t="s">
        <v>59</v>
      </c>
      <c r="K1056" s="1" t="str">
        <f t="shared" si="16"/>
        <v>150222.IB</v>
      </c>
      <c r="L1056" s="1" t="str">
        <f>[1]!b_info_name(K1056)</f>
        <v>15国开22</v>
      </c>
      <c r="M1056" t="str">
        <f>[1]!b_info_carrydate(K1056)</f>
        <v>2015-11-04</v>
      </c>
      <c r="N1056" t="str">
        <f>[1]!b_info_maturitydate(K1056)</f>
        <v>2016-11-04</v>
      </c>
      <c r="O1056" s="7">
        <f>[1]!b_issue_issueprice(K1056)</f>
        <v>100</v>
      </c>
      <c r="P1056" s="7">
        <f>[1]!b_info_couponrate(K1056)</f>
        <v>2.49</v>
      </c>
      <c r="Q1056" t="str">
        <f>[1]!b_info_coupon(K1056)</f>
        <v>到期一次还本付息</v>
      </c>
      <c r="R1056">
        <f>[1]!b_info_interestfrequency(K1056)</f>
        <v>0</v>
      </c>
      <c r="S1056" t="str">
        <f>[1]!b_info_windl2type(K1056)</f>
        <v>政策银行债</v>
      </c>
      <c r="T1056" s="9">
        <f ca="1">[1]!b_pq_volume(K1056,parameter!C$2-10,parameter!C$2,100000000)</f>
        <v>0</v>
      </c>
      <c r="U1056" s="7">
        <f ca="1">IF(K1056&lt;&gt;"",[1]!b_anal_yield_cnbd(K1056,parameter!C$2,1),"")</f>
        <v>0</v>
      </c>
      <c r="V1056" t="str">
        <f>[1]!b_info_interesttype(A1056)</f>
        <v>固定利率</v>
      </c>
      <c r="W1056" t="str">
        <f>[1]!b_info_embeddedopt(A1056)</f>
        <v>否</v>
      </c>
    </row>
    <row r="1057" spans="1:23">
      <c r="A1057" s="3" t="s">
        <v>2219</v>
      </c>
      <c r="B1057" s="3" t="s">
        <v>2220</v>
      </c>
      <c r="C1057" s="5">
        <v>41267</v>
      </c>
      <c r="D1057" s="3" t="s">
        <v>2221</v>
      </c>
      <c r="E1057" s="6">
        <v>100</v>
      </c>
      <c r="F1057" s="3"/>
      <c r="G1057" s="3"/>
      <c r="H1057" s="6">
        <v>5.6</v>
      </c>
      <c r="I1057" s="3" t="s">
        <v>58</v>
      </c>
      <c r="J1057" s="3" t="s">
        <v>59</v>
      </c>
      <c r="K1057" s="1" t="str">
        <f t="shared" si="16"/>
        <v>120252.IB</v>
      </c>
      <c r="L1057" s="1" t="str">
        <f>[1]!b_info_name(K1057)</f>
        <v>12国开52</v>
      </c>
      <c r="M1057" t="str">
        <f>[1]!b_info_carrydate(K1057)</f>
        <v>2012-12-25</v>
      </c>
      <c r="N1057" t="str">
        <f>[1]!b_info_maturitydate(K1057)</f>
        <v>2062-12-25</v>
      </c>
      <c r="O1057" s="7">
        <f>[1]!b_issue_issueprice(K1057)</f>
        <v>100</v>
      </c>
      <c r="P1057" s="7">
        <f>[1]!b_info_couponrate(K1057)</f>
        <v>5.6</v>
      </c>
      <c r="Q1057" t="str">
        <f>[1]!b_info_coupon(K1057)</f>
        <v>附息</v>
      </c>
      <c r="R1057">
        <f>[1]!b_info_interestfrequency(K1057)</f>
        <v>1</v>
      </c>
      <c r="S1057" t="str">
        <f>[1]!b_info_windl2type(K1057)</f>
        <v>政策银行债</v>
      </c>
      <c r="T1057" s="9">
        <f ca="1">[1]!b_pq_volume(K1057,parameter!C$2-10,parameter!C$2,100000000)</f>
        <v>0</v>
      </c>
      <c r="U1057" s="7">
        <f ca="1">IF(K1057&lt;&gt;"",[1]!b_anal_yield_cnbd(K1057,parameter!C$2,1),"")</f>
        <v>3.4635</v>
      </c>
      <c r="V1057" t="str">
        <f>[1]!b_info_interesttype(A1057)</f>
        <v>固定利率</v>
      </c>
      <c r="W1057" t="str">
        <f>[1]!b_info_embeddedopt(A1057)</f>
        <v>是</v>
      </c>
    </row>
    <row r="1058" spans="1:23">
      <c r="A1058" s="3" t="s">
        <v>2222</v>
      </c>
      <c r="B1058" s="3" t="s">
        <v>2223</v>
      </c>
      <c r="C1058" s="5">
        <v>42801</v>
      </c>
      <c r="D1058" s="3"/>
      <c r="E1058" s="6">
        <v>0</v>
      </c>
      <c r="F1058" s="3"/>
      <c r="G1058" s="3"/>
      <c r="H1058" s="6">
        <v>3.2</v>
      </c>
      <c r="I1058" s="3" t="s">
        <v>58</v>
      </c>
      <c r="J1058" s="3" t="s">
        <v>59</v>
      </c>
      <c r="K1058" s="1" t="str">
        <f t="shared" si="16"/>
        <v>170204.IB</v>
      </c>
      <c r="L1058" s="1" t="str">
        <f>[1]!b_info_name(K1058)</f>
        <v>17国开04</v>
      </c>
      <c r="M1058" t="str">
        <f>[1]!b_info_carrydate(K1058)</f>
        <v>2017-03-13</v>
      </c>
      <c r="N1058" t="str">
        <f>[1]!b_info_maturitydate(K1058)</f>
        <v>2018-03-13</v>
      </c>
      <c r="O1058" s="7">
        <f>[1]!b_issue_issueprice(K1058)</f>
        <v>100</v>
      </c>
      <c r="P1058" s="7">
        <f>[1]!b_info_couponrate(K1058)</f>
        <v>3.2</v>
      </c>
      <c r="Q1058" t="str">
        <f>[1]!b_info_coupon(K1058)</f>
        <v>到期一次还本付息</v>
      </c>
      <c r="R1058">
        <f>[1]!b_info_interestfrequency(K1058)</f>
        <v>0</v>
      </c>
      <c r="S1058" t="str">
        <f>[1]!b_info_windl2type(K1058)</f>
        <v>政策银行债</v>
      </c>
      <c r="T1058" s="9">
        <f ca="1">[1]!b_pq_volume(K1058,parameter!C$2-10,parameter!C$2,100000000)</f>
        <v>0</v>
      </c>
      <c r="U1058" s="7">
        <f ca="1">IF(K1058&lt;&gt;"",[1]!b_anal_yield_cnbd(K1058,parameter!C$2,1),"")</f>
        <v>0</v>
      </c>
      <c r="V1058" t="str">
        <f>[1]!b_info_interesttype(A1058)</f>
        <v>固定利率</v>
      </c>
      <c r="W1058" t="str">
        <f>[1]!b_info_embeddedopt(A1058)</f>
        <v>否</v>
      </c>
    </row>
    <row r="1059" spans="1:23">
      <c r="A1059" s="3" t="s">
        <v>2224</v>
      </c>
      <c r="B1059" s="3" t="s">
        <v>2225</v>
      </c>
      <c r="C1059" s="5">
        <v>41961</v>
      </c>
      <c r="D1059" s="3" t="s">
        <v>2226</v>
      </c>
      <c r="E1059" s="6">
        <v>460</v>
      </c>
      <c r="F1059" s="3"/>
      <c r="G1059" s="3"/>
      <c r="H1059" s="6">
        <v>4.22</v>
      </c>
      <c r="I1059" s="3" t="s">
        <v>58</v>
      </c>
      <c r="J1059" s="3" t="s">
        <v>59</v>
      </c>
      <c r="K1059" s="1" t="str">
        <f t="shared" si="16"/>
        <v>140229.IB</v>
      </c>
      <c r="L1059" s="1" t="str">
        <f>[1]!b_info_name(K1059)</f>
        <v>14国开29</v>
      </c>
      <c r="M1059" t="str">
        <f>[1]!b_info_carrydate(K1059)</f>
        <v>2014-11-20</v>
      </c>
      <c r="N1059" t="str">
        <f>[1]!b_info_maturitydate(K1059)</f>
        <v>2024-11-20</v>
      </c>
      <c r="O1059" s="7">
        <f>[1]!b_issue_issueprice(K1059)</f>
        <v>100</v>
      </c>
      <c r="P1059" s="7">
        <f>[1]!b_info_couponrate(K1059)</f>
        <v>4.22</v>
      </c>
      <c r="Q1059" t="str">
        <f>[1]!b_info_coupon(K1059)</f>
        <v>附息</v>
      </c>
      <c r="R1059">
        <f>[1]!b_info_interestfrequency(K1059)</f>
        <v>1</v>
      </c>
      <c r="S1059" t="str">
        <f>[1]!b_info_windl2type(K1059)</f>
        <v>政策银行债</v>
      </c>
      <c r="T1059" s="9">
        <f ca="1">[1]!b_pq_volume(K1059,parameter!C$2-10,parameter!C$2,100000000)</f>
        <v>15</v>
      </c>
      <c r="U1059" s="7">
        <f ca="1">IF(K1059&lt;&gt;"",[1]!b_anal_yield_cnbd(K1059,parameter!C$2,1),"")</f>
        <v>2.5598</v>
      </c>
      <c r="V1059" t="str">
        <f>[1]!b_info_interesttype(A1059)</f>
        <v>固定利率</v>
      </c>
      <c r="W1059" t="str">
        <f>[1]!b_info_embeddedopt(A1059)</f>
        <v>否</v>
      </c>
    </row>
    <row r="1060" spans="1:23">
      <c r="A1060" s="3" t="s">
        <v>2227</v>
      </c>
      <c r="B1060" s="3" t="s">
        <v>2228</v>
      </c>
      <c r="C1060" s="5">
        <v>43987</v>
      </c>
      <c r="D1060" s="3"/>
      <c r="E1060" s="6">
        <v>0</v>
      </c>
      <c r="F1060" s="3"/>
      <c r="G1060" s="3"/>
      <c r="H1060" s="6">
        <v>2.65</v>
      </c>
      <c r="I1060" s="3" t="s">
        <v>58</v>
      </c>
      <c r="J1060" s="3" t="s">
        <v>59</v>
      </c>
      <c r="K1060" s="1" t="str">
        <f t="shared" si="16"/>
        <v>200217.IB</v>
      </c>
      <c r="L1060" s="1" t="str">
        <f>[1]!b_info_name(K1060)</f>
        <v>20国开17</v>
      </c>
      <c r="M1060" t="str">
        <f>[1]!b_info_carrydate(K1060)</f>
        <v>2020-06-09</v>
      </c>
      <c r="N1060" t="str">
        <f>[1]!b_info_maturitydate(K1060)</f>
        <v>2023-06-09</v>
      </c>
      <c r="O1060" s="7">
        <f>[1]!b_issue_issueprice(K1060)</f>
        <v>100</v>
      </c>
      <c r="P1060" s="7">
        <f>[1]!b_info_couponrate(K1060)</f>
        <v>2.85</v>
      </c>
      <c r="Q1060" t="str">
        <f>[1]!b_info_coupon(K1060)</f>
        <v>附息</v>
      </c>
      <c r="R1060">
        <f>[1]!b_info_interestfrequency(K1060)</f>
        <v>4</v>
      </c>
      <c r="S1060" t="str">
        <f>[1]!b_info_windl2type(K1060)</f>
        <v>政策银行债</v>
      </c>
      <c r="T1060" s="9">
        <f ca="1">[1]!b_pq_volume(K1060,parameter!C$2-10,parameter!C$2,100000000)</f>
        <v>0</v>
      </c>
      <c r="U1060" s="7">
        <f ca="1">IF(K1060&lt;&gt;"",[1]!b_anal_yield_cnbd(K1060,parameter!C$2,1),"")</f>
        <v>0</v>
      </c>
      <c r="V1060" t="str">
        <f>[1]!b_info_interesttype(A1060)</f>
        <v>浮动利率</v>
      </c>
      <c r="W1060" t="str">
        <f>[1]!b_info_embeddedopt(A1060)</f>
        <v>否</v>
      </c>
    </row>
    <row r="1061" spans="1:23">
      <c r="A1061" s="3" t="s">
        <v>2229</v>
      </c>
      <c r="B1061" s="3" t="s">
        <v>2230</v>
      </c>
      <c r="C1061" s="5">
        <v>44019</v>
      </c>
      <c r="D1061" s="3" t="s">
        <v>1203</v>
      </c>
      <c r="E1061" s="6">
        <v>564</v>
      </c>
      <c r="F1061" s="3"/>
      <c r="G1061" s="3"/>
      <c r="H1061" s="6">
        <v>3.39</v>
      </c>
      <c r="I1061" s="3" t="s">
        <v>58</v>
      </c>
      <c r="J1061" s="3" t="s">
        <v>59</v>
      </c>
      <c r="K1061" s="1" t="str">
        <f t="shared" si="16"/>
        <v>200209.IB</v>
      </c>
      <c r="L1061" s="1" t="str">
        <f>[1]!b_info_name(K1061)</f>
        <v>20国开09</v>
      </c>
      <c r="M1061" t="str">
        <f>[1]!b_info_carrydate(K1061)</f>
        <v>2020-07-10</v>
      </c>
      <c r="N1061" t="str">
        <f>[1]!b_info_maturitydate(K1061)</f>
        <v>2027-07-10</v>
      </c>
      <c r="O1061" s="7">
        <f>[1]!b_issue_issueprice(K1061)</f>
        <v>100</v>
      </c>
      <c r="P1061" s="7">
        <f>[1]!b_info_couponrate(K1061)</f>
        <v>3.39</v>
      </c>
      <c r="Q1061" t="str">
        <f>[1]!b_info_coupon(K1061)</f>
        <v>附息</v>
      </c>
      <c r="R1061">
        <f>[1]!b_info_interestfrequency(K1061)</f>
        <v>1</v>
      </c>
      <c r="S1061" t="str">
        <f>[1]!b_info_windl2type(K1061)</f>
        <v>政策银行债</v>
      </c>
      <c r="T1061" s="9">
        <f ca="1">[1]!b_pq_volume(K1061,parameter!C$2-10,parameter!C$2,100000000)</f>
        <v>0.3058</v>
      </c>
      <c r="U1061" s="7">
        <f ca="1">IF(K1061&lt;&gt;"",[1]!b_anal_yield_cnbd(K1061,parameter!C$2,1),"")</f>
        <v>2.6458</v>
      </c>
      <c r="V1061" t="str">
        <f>[1]!b_info_interesttype(A1061)</f>
        <v>固定利率</v>
      </c>
      <c r="W1061" t="str">
        <f>[1]!b_info_embeddedopt(A1061)</f>
        <v>否</v>
      </c>
    </row>
    <row r="1062" spans="1:23">
      <c r="A1062" s="3" t="s">
        <v>2231</v>
      </c>
      <c r="B1062" s="3" t="s">
        <v>2232</v>
      </c>
      <c r="C1062" s="5">
        <v>44252</v>
      </c>
      <c r="D1062" s="3" t="s">
        <v>2233</v>
      </c>
      <c r="E1062" s="6">
        <v>2690</v>
      </c>
      <c r="F1062" s="3"/>
      <c r="G1062" s="3"/>
      <c r="H1062" s="6">
        <v>3.66</v>
      </c>
      <c r="I1062" s="3" t="s">
        <v>58</v>
      </c>
      <c r="J1062" s="3" t="s">
        <v>59</v>
      </c>
      <c r="K1062" s="1" t="str">
        <f t="shared" si="16"/>
        <v>210205.IB</v>
      </c>
      <c r="L1062" s="1" t="str">
        <f>[1]!b_info_name(K1062)</f>
        <v>21国开05</v>
      </c>
      <c r="M1062" t="str">
        <f>[1]!b_info_carrydate(K1062)</f>
        <v>2021-03-01</v>
      </c>
      <c r="N1062" t="str">
        <f>[1]!b_info_maturitydate(K1062)</f>
        <v>2031-03-01</v>
      </c>
      <c r="O1062" s="7">
        <f>[1]!b_issue_issueprice(K1062)</f>
        <v>100</v>
      </c>
      <c r="P1062" s="7">
        <f>[1]!b_info_couponrate(K1062)</f>
        <v>3.66</v>
      </c>
      <c r="Q1062" t="str">
        <f>[1]!b_info_coupon(K1062)</f>
        <v>附息</v>
      </c>
      <c r="R1062">
        <f>[1]!b_info_interestfrequency(K1062)</f>
        <v>1</v>
      </c>
      <c r="S1062" t="str">
        <f>[1]!b_info_windl2type(K1062)</f>
        <v>政策银行债</v>
      </c>
      <c r="T1062" s="9">
        <f ca="1">[1]!b_pq_volume(K1062,parameter!C$2-10,parameter!C$2,100000000)</f>
        <v>70.103</v>
      </c>
      <c r="U1062" s="7">
        <f ca="1">IF(K1062&lt;&gt;"",[1]!b_anal_yield_cnbd(K1062,parameter!C$2,1),"")</f>
        <v>2.865</v>
      </c>
      <c r="V1062" t="str">
        <f>[1]!b_info_interesttype(A1062)</f>
        <v>固定利率</v>
      </c>
      <c r="W1062" t="str">
        <f>[1]!b_info_embeddedopt(A1062)</f>
        <v>否</v>
      </c>
    </row>
    <row r="1063" spans="1:23">
      <c r="A1063" s="3" t="s">
        <v>2234</v>
      </c>
      <c r="B1063" s="3" t="s">
        <v>2235</v>
      </c>
      <c r="C1063" s="5">
        <v>43468</v>
      </c>
      <c r="D1063" s="3"/>
      <c r="E1063" s="6">
        <v>0</v>
      </c>
      <c r="F1063" s="3"/>
      <c r="G1063" s="3"/>
      <c r="H1063" s="6">
        <v>2.54</v>
      </c>
      <c r="I1063" s="3" t="s">
        <v>58</v>
      </c>
      <c r="J1063" s="3" t="s">
        <v>59</v>
      </c>
      <c r="K1063" s="1" t="str">
        <f t="shared" si="16"/>
        <v>190201.IB</v>
      </c>
      <c r="L1063" s="1" t="str">
        <f>[1]!b_info_name(K1063)</f>
        <v>19国开01</v>
      </c>
      <c r="M1063" t="str">
        <f>[1]!b_info_carrydate(K1063)</f>
        <v>2019-01-08</v>
      </c>
      <c r="N1063" t="str">
        <f>[1]!b_info_maturitydate(K1063)</f>
        <v>2020-01-08</v>
      </c>
      <c r="O1063" s="7">
        <f>[1]!b_issue_issueprice(K1063)</f>
        <v>100</v>
      </c>
      <c r="P1063" s="7">
        <f>[1]!b_info_couponrate(K1063)</f>
        <v>2.54</v>
      </c>
      <c r="Q1063" t="str">
        <f>[1]!b_info_coupon(K1063)</f>
        <v>到期一次还本付息</v>
      </c>
      <c r="R1063">
        <f>[1]!b_info_interestfrequency(K1063)</f>
        <v>0</v>
      </c>
      <c r="S1063" t="str">
        <f>[1]!b_info_windl2type(K1063)</f>
        <v>政策银行债</v>
      </c>
      <c r="T1063" s="9">
        <f ca="1">[1]!b_pq_volume(K1063,parameter!C$2-10,parameter!C$2,100000000)</f>
        <v>0</v>
      </c>
      <c r="U1063" s="7">
        <f ca="1">IF(K1063&lt;&gt;"",[1]!b_anal_yield_cnbd(K1063,parameter!C$2,1),"")</f>
        <v>0</v>
      </c>
      <c r="V1063" t="str">
        <f>[1]!b_info_interesttype(A1063)</f>
        <v>固定利率</v>
      </c>
      <c r="W1063" t="str">
        <f>[1]!b_info_embeddedopt(A1063)</f>
        <v>否</v>
      </c>
    </row>
    <row r="1064" spans="1:23">
      <c r="A1064" s="3" t="s">
        <v>2236</v>
      </c>
      <c r="B1064" s="3" t="s">
        <v>2237</v>
      </c>
      <c r="C1064" s="5">
        <v>43139</v>
      </c>
      <c r="D1064" s="3" t="s">
        <v>2238</v>
      </c>
      <c r="E1064" s="6">
        <v>2160</v>
      </c>
      <c r="F1064" s="3"/>
      <c r="G1064" s="3"/>
      <c r="H1064" s="6">
        <v>4.88</v>
      </c>
      <c r="I1064" s="3" t="s">
        <v>58</v>
      </c>
      <c r="J1064" s="3" t="s">
        <v>59</v>
      </c>
      <c r="K1064" s="1" t="str">
        <f t="shared" si="16"/>
        <v>180205.IB</v>
      </c>
      <c r="L1064" s="1" t="str">
        <f>[1]!b_info_name(K1064)</f>
        <v>18国开05</v>
      </c>
      <c r="M1064" t="str">
        <f>[1]!b_info_carrydate(K1064)</f>
        <v>2018-02-09</v>
      </c>
      <c r="N1064" t="str">
        <f>[1]!b_info_maturitydate(K1064)</f>
        <v>2028-02-09</v>
      </c>
      <c r="O1064" s="7">
        <f>[1]!b_issue_issueprice(K1064)</f>
        <v>100</v>
      </c>
      <c r="P1064" s="7">
        <f>[1]!b_info_couponrate(K1064)</f>
        <v>4.88</v>
      </c>
      <c r="Q1064" t="str">
        <f>[1]!b_info_coupon(K1064)</f>
        <v>附息</v>
      </c>
      <c r="R1064">
        <f>[1]!b_info_interestfrequency(K1064)</f>
        <v>1</v>
      </c>
      <c r="S1064" t="str">
        <f>[1]!b_info_windl2type(K1064)</f>
        <v>政策银行债</v>
      </c>
      <c r="T1064" s="9">
        <f ca="1">[1]!b_pq_volume(K1064,parameter!C$2-10,parameter!C$2,100000000)</f>
        <v>21.91</v>
      </c>
      <c r="U1064" s="7">
        <f ca="1">IF(K1064&lt;&gt;"",[1]!b_anal_yield_cnbd(K1064,parameter!C$2,1),"")</f>
        <v>2.6825</v>
      </c>
      <c r="V1064" t="str">
        <f>[1]!b_info_interesttype(A1064)</f>
        <v>固定利率</v>
      </c>
      <c r="W1064" t="str">
        <f>[1]!b_info_embeddedopt(A1064)</f>
        <v>否</v>
      </c>
    </row>
    <row r="1065" spans="1:23">
      <c r="A1065" s="3" t="s">
        <v>2239</v>
      </c>
      <c r="B1065" s="3" t="s">
        <v>2240</v>
      </c>
      <c r="C1065" s="5">
        <v>43839</v>
      </c>
      <c r="D1065" s="3" t="s">
        <v>2241</v>
      </c>
      <c r="E1065" s="6">
        <v>1097.8</v>
      </c>
      <c r="F1065" s="3"/>
      <c r="G1065" s="3"/>
      <c r="H1065" s="6">
        <v>3.43</v>
      </c>
      <c r="I1065" s="3" t="s">
        <v>58</v>
      </c>
      <c r="J1065" s="3" t="s">
        <v>59</v>
      </c>
      <c r="K1065" s="1" t="str">
        <f t="shared" si="16"/>
        <v>200204.IB</v>
      </c>
      <c r="L1065" s="1" t="str">
        <f>[1]!b_info_name(K1065)</f>
        <v>20国开04</v>
      </c>
      <c r="M1065" t="str">
        <f>[1]!b_info_carrydate(K1065)</f>
        <v>2020-01-14</v>
      </c>
      <c r="N1065" t="str">
        <f>[1]!b_info_maturitydate(K1065)</f>
        <v>2027-01-14</v>
      </c>
      <c r="O1065" s="7">
        <f>[1]!b_issue_issueprice(K1065)</f>
        <v>100</v>
      </c>
      <c r="P1065" s="7">
        <f>[1]!b_info_couponrate(K1065)</f>
        <v>3.43</v>
      </c>
      <c r="Q1065" t="str">
        <f>[1]!b_info_coupon(K1065)</f>
        <v>附息</v>
      </c>
      <c r="R1065">
        <f>[1]!b_info_interestfrequency(K1065)</f>
        <v>1</v>
      </c>
      <c r="S1065" t="str">
        <f>[1]!b_info_windl2type(K1065)</f>
        <v>政策银行债</v>
      </c>
      <c r="T1065" s="9">
        <f ca="1">[1]!b_pq_volume(K1065,parameter!C$2-10,parameter!C$2,100000000)</f>
        <v>110.47</v>
      </c>
      <c r="U1065" s="7">
        <f ca="1">IF(K1065&lt;&gt;"",[1]!b_anal_yield_cnbd(K1065,parameter!C$2,1),"")</f>
        <v>2.52</v>
      </c>
      <c r="V1065" t="str">
        <f>[1]!b_info_interesttype(A1065)</f>
        <v>固定利率</v>
      </c>
      <c r="W1065" t="str">
        <f>[1]!b_info_embeddedopt(A1065)</f>
        <v>否</v>
      </c>
    </row>
    <row r="1066" spans="1:23">
      <c r="A1066" s="3" t="s">
        <v>2242</v>
      </c>
      <c r="B1066" s="3" t="s">
        <v>2243</v>
      </c>
      <c r="C1066" s="5">
        <v>41974</v>
      </c>
      <c r="D1066" s="3"/>
      <c r="E1066" s="6">
        <v>0</v>
      </c>
      <c r="F1066" s="3"/>
      <c r="G1066" s="3"/>
      <c r="H1066" s="6">
        <v>3.75</v>
      </c>
      <c r="I1066" s="3" t="s">
        <v>58</v>
      </c>
      <c r="J1066" s="3" t="s">
        <v>59</v>
      </c>
      <c r="K1066" s="1" t="str">
        <f t="shared" si="16"/>
        <v>140230.IB</v>
      </c>
      <c r="L1066" s="1" t="str">
        <f>[1]!b_info_name(K1066)</f>
        <v>14国开30</v>
      </c>
      <c r="M1066" t="str">
        <f>[1]!b_info_carrydate(K1066)</f>
        <v>2014-12-04</v>
      </c>
      <c r="N1066" t="str">
        <f>[1]!b_info_maturitydate(K1066)</f>
        <v>2015-12-04</v>
      </c>
      <c r="O1066" s="7">
        <f>[1]!b_issue_issueprice(K1066)</f>
        <v>100.2</v>
      </c>
      <c r="P1066" s="7">
        <f>[1]!b_info_couponrate(K1066)</f>
        <v>3.75</v>
      </c>
      <c r="Q1066" t="str">
        <f>[1]!b_info_coupon(K1066)</f>
        <v>到期一次还本付息</v>
      </c>
      <c r="R1066">
        <f>[1]!b_info_interestfrequency(K1066)</f>
        <v>0</v>
      </c>
      <c r="S1066" t="str">
        <f>[1]!b_info_windl2type(K1066)</f>
        <v>政策银行债</v>
      </c>
      <c r="T1066" s="9">
        <f ca="1">[1]!b_pq_volume(K1066,parameter!C$2-10,parameter!C$2,100000000)</f>
        <v>0</v>
      </c>
      <c r="U1066" s="7">
        <f ca="1">IF(K1066&lt;&gt;"",[1]!b_anal_yield_cnbd(K1066,parameter!C$2,1),"")</f>
        <v>0</v>
      </c>
      <c r="V1066" t="str">
        <f>[1]!b_info_interesttype(A1066)</f>
        <v>固定利率</v>
      </c>
      <c r="W1066" t="str">
        <f>[1]!b_info_embeddedopt(A1066)</f>
        <v>否</v>
      </c>
    </row>
    <row r="1067" spans="1:23">
      <c r="A1067" s="3" t="s">
        <v>2244</v>
      </c>
      <c r="B1067" s="3" t="s">
        <v>2245</v>
      </c>
      <c r="C1067" s="5">
        <v>42964</v>
      </c>
      <c r="D1067" s="3" t="s">
        <v>2246</v>
      </c>
      <c r="E1067" s="6">
        <v>1150</v>
      </c>
      <c r="F1067" s="3"/>
      <c r="G1067" s="3"/>
      <c r="H1067" s="6">
        <v>4.3</v>
      </c>
      <c r="I1067" s="3" t="s">
        <v>58</v>
      </c>
      <c r="J1067" s="3" t="s">
        <v>59</v>
      </c>
      <c r="K1067" s="1" t="str">
        <f t="shared" si="16"/>
        <v>170208.IB</v>
      </c>
      <c r="L1067" s="1" t="str">
        <f>[1]!b_info_name(K1067)</f>
        <v>17国开08</v>
      </c>
      <c r="M1067" t="str">
        <f>[1]!b_info_carrydate(K1067)</f>
        <v>2017-08-21</v>
      </c>
      <c r="N1067" t="str">
        <f>[1]!b_info_maturitydate(K1067)</f>
        <v>2024-08-21</v>
      </c>
      <c r="O1067" s="7">
        <f>[1]!b_issue_issueprice(K1067)</f>
        <v>100</v>
      </c>
      <c r="P1067" s="7">
        <f>[1]!b_info_couponrate(K1067)</f>
        <v>4.3</v>
      </c>
      <c r="Q1067" t="str">
        <f>[1]!b_info_coupon(K1067)</f>
        <v>附息</v>
      </c>
      <c r="R1067">
        <f>[1]!b_info_interestfrequency(K1067)</f>
        <v>1</v>
      </c>
      <c r="S1067" t="str">
        <f>[1]!b_info_windl2type(K1067)</f>
        <v>政策银行债</v>
      </c>
      <c r="T1067" s="9">
        <f ca="1">[1]!b_pq_volume(K1067,parameter!C$2-10,parameter!C$2,100000000)</f>
        <v>9.8</v>
      </c>
      <c r="U1067" s="7">
        <f ca="1">IF(K1067&lt;&gt;"",[1]!b_anal_yield_cnbd(K1067,parameter!C$2,1),"")</f>
        <v>2.52</v>
      </c>
      <c r="V1067" t="str">
        <f>[1]!b_info_interesttype(A1067)</f>
        <v>固定利率</v>
      </c>
      <c r="W1067" t="str">
        <f>[1]!b_info_embeddedopt(A1067)</f>
        <v>否</v>
      </c>
    </row>
    <row r="1068" spans="1:23">
      <c r="A1068" s="3" t="s">
        <v>2247</v>
      </c>
      <c r="B1068" s="3" t="s">
        <v>2248</v>
      </c>
      <c r="C1068" s="5">
        <v>44042</v>
      </c>
      <c r="D1068" s="3" t="s">
        <v>593</v>
      </c>
      <c r="E1068" s="6">
        <v>415.6</v>
      </c>
      <c r="F1068" s="3"/>
      <c r="G1068" s="3"/>
      <c r="H1068" s="6">
        <v>3.9</v>
      </c>
      <c r="I1068" s="3" t="s">
        <v>58</v>
      </c>
      <c r="J1068" s="3" t="s">
        <v>59</v>
      </c>
      <c r="K1068" s="1" t="str">
        <f t="shared" si="16"/>
        <v>200220.IB</v>
      </c>
      <c r="L1068" s="1" t="str">
        <f>[1]!b_info_name(K1068)</f>
        <v>20国开20</v>
      </c>
      <c r="M1068" t="str">
        <f>[1]!b_info_carrydate(K1068)</f>
        <v>2020-08-03</v>
      </c>
      <c r="N1068" t="str">
        <f>[1]!b_info_maturitydate(K1068)</f>
        <v>2040-08-03</v>
      </c>
      <c r="O1068" s="7">
        <f>[1]!b_issue_issueprice(K1068)</f>
        <v>100</v>
      </c>
      <c r="P1068" s="7">
        <f>[1]!b_info_couponrate(K1068)</f>
        <v>3.9</v>
      </c>
      <c r="Q1068" t="str">
        <f>[1]!b_info_coupon(K1068)</f>
        <v>附息</v>
      </c>
      <c r="R1068">
        <f>[1]!b_info_interestfrequency(K1068)</f>
        <v>1</v>
      </c>
      <c r="S1068" t="str">
        <f>[1]!b_info_windl2type(K1068)</f>
        <v>政策银行债</v>
      </c>
      <c r="T1068" s="9">
        <f ca="1">[1]!b_pq_volume(K1068,parameter!C$2-10,parameter!C$2,100000000)</f>
        <v>4.904</v>
      </c>
      <c r="U1068" s="7">
        <f ca="1">IF(K1068&lt;&gt;"",[1]!b_anal_yield_cnbd(K1068,parameter!C$2,1),"")</f>
        <v>3.0125</v>
      </c>
      <c r="V1068" t="str">
        <f>[1]!b_info_interesttype(A1068)</f>
        <v>固定利率</v>
      </c>
      <c r="W1068" t="str">
        <f>[1]!b_info_embeddedopt(A1068)</f>
        <v>否</v>
      </c>
    </row>
    <row r="1069" spans="1:23">
      <c r="A1069" s="3" t="s">
        <v>2249</v>
      </c>
      <c r="B1069" s="3" t="s">
        <v>2250</v>
      </c>
      <c r="C1069" s="5">
        <v>43895</v>
      </c>
      <c r="D1069" s="3" t="s">
        <v>2251</v>
      </c>
      <c r="E1069" s="6">
        <v>2532.9</v>
      </c>
      <c r="F1069" s="3"/>
      <c r="G1069" s="3"/>
      <c r="H1069" s="6">
        <v>3.07</v>
      </c>
      <c r="I1069" s="3" t="s">
        <v>58</v>
      </c>
      <c r="J1069" s="3" t="s">
        <v>59</v>
      </c>
      <c r="K1069" s="1" t="str">
        <f t="shared" si="16"/>
        <v>200205.IB</v>
      </c>
      <c r="L1069" s="1" t="str">
        <f>[1]!b_info_name(K1069)</f>
        <v>20国开05</v>
      </c>
      <c r="M1069" t="str">
        <f>[1]!b_info_carrydate(K1069)</f>
        <v>2020-03-10</v>
      </c>
      <c r="N1069" t="str">
        <f>[1]!b_info_maturitydate(K1069)</f>
        <v>2030-03-10</v>
      </c>
      <c r="O1069" s="7">
        <f>[1]!b_issue_issueprice(K1069)</f>
        <v>100</v>
      </c>
      <c r="P1069" s="7">
        <f>[1]!b_info_couponrate(K1069)</f>
        <v>3.07</v>
      </c>
      <c r="Q1069" t="str">
        <f>[1]!b_info_coupon(K1069)</f>
        <v>附息</v>
      </c>
      <c r="R1069">
        <f>[1]!b_info_interestfrequency(K1069)</f>
        <v>1</v>
      </c>
      <c r="S1069" t="str">
        <f>[1]!b_info_windl2type(K1069)</f>
        <v>政策银行债</v>
      </c>
      <c r="T1069" s="9">
        <f ca="1">[1]!b_pq_volume(K1069,parameter!C$2-10,parameter!C$2,100000000)</f>
        <v>100.8</v>
      </c>
      <c r="U1069" s="7">
        <f ca="1">IF(K1069&lt;&gt;"",[1]!b_anal_yield_cnbd(K1069,parameter!C$2,1),"")</f>
        <v>2.81</v>
      </c>
      <c r="V1069" t="str">
        <f>[1]!b_info_interesttype(A1069)</f>
        <v>固定利率</v>
      </c>
      <c r="W1069" t="str">
        <f>[1]!b_info_embeddedopt(A1069)</f>
        <v>否</v>
      </c>
    </row>
    <row r="1070" spans="1:23">
      <c r="A1070" s="3" t="s">
        <v>2252</v>
      </c>
      <c r="B1070" s="3" t="s">
        <v>2253</v>
      </c>
      <c r="C1070" s="5">
        <v>43188</v>
      </c>
      <c r="D1070" s="3" t="s">
        <v>2254</v>
      </c>
      <c r="E1070" s="6">
        <v>1301</v>
      </c>
      <c r="F1070" s="3"/>
      <c r="G1070" s="3"/>
      <c r="H1070" s="6">
        <v>4.73</v>
      </c>
      <c r="I1070" s="3" t="s">
        <v>58</v>
      </c>
      <c r="J1070" s="3" t="s">
        <v>59</v>
      </c>
      <c r="K1070" s="1" t="str">
        <f t="shared" ref="K1070:K1133" si="17">A1070</f>
        <v>180206.IB</v>
      </c>
      <c r="L1070" s="1" t="str">
        <f>[1]!b_info_name(K1070)</f>
        <v>18国开06</v>
      </c>
      <c r="M1070" t="str">
        <f>[1]!b_info_carrydate(K1070)</f>
        <v>2018-04-02</v>
      </c>
      <c r="N1070" t="str">
        <f>[1]!b_info_maturitydate(K1070)</f>
        <v>2025-04-02</v>
      </c>
      <c r="O1070" s="7">
        <f>[1]!b_issue_issueprice(K1070)</f>
        <v>100</v>
      </c>
      <c r="P1070" s="7">
        <f>[1]!b_info_couponrate(K1070)</f>
        <v>4.73</v>
      </c>
      <c r="Q1070" t="str">
        <f>[1]!b_info_coupon(K1070)</f>
        <v>附息</v>
      </c>
      <c r="R1070">
        <f>[1]!b_info_interestfrequency(K1070)</f>
        <v>1</v>
      </c>
      <c r="S1070" t="str">
        <f>[1]!b_info_windl2type(K1070)</f>
        <v>政策银行债</v>
      </c>
      <c r="T1070" s="9">
        <f ca="1">[1]!b_pq_volume(K1070,parameter!C$2-10,parameter!C$2,100000000)</f>
        <v>14.31</v>
      </c>
      <c r="U1070" s="7">
        <f ca="1">IF(K1070&lt;&gt;"",[1]!b_anal_yield_cnbd(K1070,parameter!C$2,1),"")</f>
        <v>2.5771</v>
      </c>
      <c r="V1070" t="str">
        <f>[1]!b_info_interesttype(A1070)</f>
        <v>固定利率</v>
      </c>
      <c r="W1070" t="str">
        <f>[1]!b_info_embeddedopt(A1070)</f>
        <v>否</v>
      </c>
    </row>
    <row r="1071" spans="1:23">
      <c r="A1071" s="3" t="s">
        <v>2255</v>
      </c>
      <c r="B1071" s="3" t="s">
        <v>2256</v>
      </c>
      <c r="C1071" s="5">
        <v>43643</v>
      </c>
      <c r="D1071" s="3" t="s">
        <v>1983</v>
      </c>
      <c r="E1071" s="6">
        <v>1724.5</v>
      </c>
      <c r="F1071" s="3"/>
      <c r="G1071" s="3"/>
      <c r="H1071" s="6">
        <v>3.42</v>
      </c>
      <c r="I1071" s="3" t="s">
        <v>58</v>
      </c>
      <c r="J1071" s="3" t="s">
        <v>59</v>
      </c>
      <c r="K1071" s="1" t="str">
        <f t="shared" si="17"/>
        <v>190208.IB</v>
      </c>
      <c r="L1071" s="1" t="str">
        <f>[1]!b_info_name(K1071)</f>
        <v>19国开08</v>
      </c>
      <c r="M1071" t="str">
        <f>[1]!b_info_carrydate(K1071)</f>
        <v>2019-07-02</v>
      </c>
      <c r="N1071" t="str">
        <f>[1]!b_info_maturitydate(K1071)</f>
        <v>2024-07-02</v>
      </c>
      <c r="O1071" s="7">
        <f>[1]!b_issue_issueprice(K1071)</f>
        <v>100</v>
      </c>
      <c r="P1071" s="7">
        <f>[1]!b_info_couponrate(K1071)</f>
        <v>3.42</v>
      </c>
      <c r="Q1071" t="str">
        <f>[1]!b_info_coupon(K1071)</f>
        <v>附息</v>
      </c>
      <c r="R1071">
        <f>[1]!b_info_interestfrequency(K1071)</f>
        <v>1</v>
      </c>
      <c r="S1071" t="str">
        <f>[1]!b_info_windl2type(K1071)</f>
        <v>政策银行债</v>
      </c>
      <c r="T1071" s="9">
        <f ca="1">[1]!b_pq_volume(K1071,parameter!C$2-10,parameter!C$2,100000000)</f>
        <v>67</v>
      </c>
      <c r="U1071" s="7">
        <f ca="1">IF(K1071&lt;&gt;"",[1]!b_anal_yield_cnbd(K1071,parameter!C$2,1),"")</f>
        <v>2.55</v>
      </c>
      <c r="V1071" t="str">
        <f>[1]!b_info_interesttype(A1071)</f>
        <v>固定利率</v>
      </c>
      <c r="W1071" t="str">
        <f>[1]!b_info_embeddedopt(A1071)</f>
        <v>否</v>
      </c>
    </row>
    <row r="1072" spans="1:23">
      <c r="A1072" s="3" t="s">
        <v>2257</v>
      </c>
      <c r="B1072" s="3" t="s">
        <v>2258</v>
      </c>
      <c r="C1072" s="5">
        <v>44672</v>
      </c>
      <c r="D1072" s="3" t="s">
        <v>2259</v>
      </c>
      <c r="E1072" s="6">
        <v>2400</v>
      </c>
      <c r="F1072" s="3"/>
      <c r="G1072" s="3"/>
      <c r="H1072" s="6">
        <v>2.98</v>
      </c>
      <c r="I1072" s="3" t="s">
        <v>58</v>
      </c>
      <c r="J1072" s="3" t="s">
        <v>59</v>
      </c>
      <c r="K1072" s="1" t="str">
        <f t="shared" si="17"/>
        <v>220210.IB</v>
      </c>
      <c r="L1072" s="1" t="str">
        <f>[1]!b_info_name(K1072)</f>
        <v>22国开10</v>
      </c>
      <c r="M1072" t="str">
        <f>[1]!b_info_carrydate(K1072)</f>
        <v>2022-04-22</v>
      </c>
      <c r="N1072" t="str">
        <f>[1]!b_info_maturitydate(K1072)</f>
        <v>2032-04-22</v>
      </c>
      <c r="O1072" s="7">
        <f>[1]!b_issue_issueprice(K1072)</f>
        <v>100</v>
      </c>
      <c r="P1072" s="7">
        <f>[1]!b_info_couponrate(K1072)</f>
        <v>2.98</v>
      </c>
      <c r="Q1072" t="str">
        <f>[1]!b_info_coupon(K1072)</f>
        <v>附息</v>
      </c>
      <c r="R1072">
        <f>[1]!b_info_interestfrequency(K1072)</f>
        <v>1</v>
      </c>
      <c r="S1072" t="str">
        <f>[1]!b_info_windl2type(K1072)</f>
        <v>政策银行债</v>
      </c>
      <c r="T1072" s="9">
        <f ca="1">[1]!b_pq_volume(K1072,parameter!C$2-10,parameter!C$2,100000000)</f>
        <v>84.4327</v>
      </c>
      <c r="U1072" s="7">
        <f ca="1">IF(K1072&lt;&gt;"",[1]!b_anal_yield_cnbd(K1072,parameter!C$2,1),"")</f>
        <v>2.885</v>
      </c>
      <c r="V1072" t="str">
        <f>[1]!b_info_interesttype(A1072)</f>
        <v>固定利率</v>
      </c>
      <c r="W1072" t="str">
        <f>[1]!b_info_embeddedopt(A1072)</f>
        <v>否</v>
      </c>
    </row>
    <row r="1073" spans="1:23">
      <c r="A1073" s="3" t="s">
        <v>2260</v>
      </c>
      <c r="B1073" s="3" t="s">
        <v>2261</v>
      </c>
      <c r="C1073" s="5">
        <v>43321</v>
      </c>
      <c r="D1073" s="3"/>
      <c r="E1073" s="6">
        <v>0</v>
      </c>
      <c r="F1073" s="3"/>
      <c r="G1073" s="3"/>
      <c r="H1073" s="6">
        <v>3.76</v>
      </c>
      <c r="I1073" s="3" t="s">
        <v>58</v>
      </c>
      <c r="J1073" s="3" t="s">
        <v>59</v>
      </c>
      <c r="K1073" s="1" t="str">
        <f t="shared" si="17"/>
        <v>180211.IB</v>
      </c>
      <c r="L1073" s="1" t="str">
        <f>[1]!b_info_name(K1073)</f>
        <v>18国开11</v>
      </c>
      <c r="M1073" t="str">
        <f>[1]!b_info_carrydate(K1073)</f>
        <v>2018-08-14</v>
      </c>
      <c r="N1073" t="str">
        <f>[1]!b_info_maturitydate(K1073)</f>
        <v>2023-08-14</v>
      </c>
      <c r="O1073" s="7">
        <f>[1]!b_issue_issueprice(K1073)</f>
        <v>100</v>
      </c>
      <c r="P1073" s="7">
        <f>[1]!b_info_couponrate(K1073)</f>
        <v>3.76</v>
      </c>
      <c r="Q1073" t="str">
        <f>[1]!b_info_coupon(K1073)</f>
        <v>附息</v>
      </c>
      <c r="R1073">
        <f>[1]!b_info_interestfrequency(K1073)</f>
        <v>1</v>
      </c>
      <c r="S1073" t="str">
        <f>[1]!b_info_windl2type(K1073)</f>
        <v>政策银行债</v>
      </c>
      <c r="T1073" s="9">
        <f ca="1">[1]!b_pq_volume(K1073,parameter!C$2-10,parameter!C$2,100000000)</f>
        <v>0</v>
      </c>
      <c r="U1073" s="7">
        <f ca="1">IF(K1073&lt;&gt;"",[1]!b_anal_yield_cnbd(K1073,parameter!C$2,1),"")</f>
        <v>0</v>
      </c>
      <c r="V1073" t="str">
        <f>[1]!b_info_interesttype(A1073)</f>
        <v>固定利率</v>
      </c>
      <c r="W1073" t="str">
        <f>[1]!b_info_embeddedopt(A1073)</f>
        <v>否</v>
      </c>
    </row>
    <row r="1074" spans="1:23">
      <c r="A1074" s="3" t="s">
        <v>2262</v>
      </c>
      <c r="B1074" s="3" t="s">
        <v>2263</v>
      </c>
      <c r="C1074" s="5">
        <v>42969</v>
      </c>
      <c r="D1074" s="3" t="s">
        <v>2264</v>
      </c>
      <c r="E1074" s="6">
        <v>1680</v>
      </c>
      <c r="F1074" s="3"/>
      <c r="G1074" s="3"/>
      <c r="H1074" s="6">
        <v>4.24</v>
      </c>
      <c r="I1074" s="3" t="s">
        <v>58</v>
      </c>
      <c r="J1074" s="3" t="s">
        <v>59</v>
      </c>
      <c r="K1074" s="1" t="str">
        <f t="shared" si="17"/>
        <v>170215.IB</v>
      </c>
      <c r="L1074" s="1" t="str">
        <f>[1]!b_info_name(K1074)</f>
        <v>17国开15</v>
      </c>
      <c r="M1074" t="str">
        <f>[1]!b_info_carrydate(K1074)</f>
        <v>2017-08-24</v>
      </c>
      <c r="N1074" t="str">
        <f>[1]!b_info_maturitydate(K1074)</f>
        <v>2027-08-24</v>
      </c>
      <c r="O1074" s="7">
        <f>[1]!b_issue_issueprice(K1074)</f>
        <v>100</v>
      </c>
      <c r="P1074" s="7">
        <f>[1]!b_info_couponrate(K1074)</f>
        <v>4.24</v>
      </c>
      <c r="Q1074" t="str">
        <f>[1]!b_info_coupon(K1074)</f>
        <v>附息</v>
      </c>
      <c r="R1074">
        <f>[1]!b_info_interestfrequency(K1074)</f>
        <v>1</v>
      </c>
      <c r="S1074" t="str">
        <f>[1]!b_info_windl2type(K1074)</f>
        <v>政策银行债</v>
      </c>
      <c r="T1074" s="9">
        <f ca="1">[1]!b_pq_volume(K1074,parameter!C$2-10,parameter!C$2,100000000)</f>
        <v>7.718</v>
      </c>
      <c r="U1074" s="7">
        <f ca="1">IF(K1074&lt;&gt;"",[1]!b_anal_yield_cnbd(K1074,parameter!C$2,1),"")</f>
        <v>2.67</v>
      </c>
      <c r="V1074" t="str">
        <f>[1]!b_info_interesttype(A1074)</f>
        <v>固定利率</v>
      </c>
      <c r="W1074" t="str">
        <f>[1]!b_info_embeddedopt(A1074)</f>
        <v>否</v>
      </c>
    </row>
    <row r="1075" spans="1:23">
      <c r="A1075" s="3" t="s">
        <v>2265</v>
      </c>
      <c r="B1075" s="3" t="s">
        <v>2266</v>
      </c>
      <c r="C1075" s="5">
        <v>42920</v>
      </c>
      <c r="D1075" s="3"/>
      <c r="E1075" s="6">
        <v>0</v>
      </c>
      <c r="F1075" s="3"/>
      <c r="G1075" s="3"/>
      <c r="H1075" s="6">
        <v>3.53</v>
      </c>
      <c r="I1075" s="3" t="s">
        <v>58</v>
      </c>
      <c r="J1075" s="3" t="s">
        <v>59</v>
      </c>
      <c r="K1075" s="1" t="str">
        <f t="shared" si="17"/>
        <v>170207.IB</v>
      </c>
      <c r="L1075" s="1" t="str">
        <f>[1]!b_info_name(K1075)</f>
        <v>17国开07</v>
      </c>
      <c r="M1075" t="str">
        <f>[1]!b_info_carrydate(K1075)</f>
        <v>2017-07-11</v>
      </c>
      <c r="N1075" t="str">
        <f>[1]!b_info_maturitydate(K1075)</f>
        <v>2018-07-11</v>
      </c>
      <c r="O1075" s="7">
        <f>[1]!b_issue_issueprice(K1075)</f>
        <v>100</v>
      </c>
      <c r="P1075" s="7">
        <f>[1]!b_info_couponrate(K1075)</f>
        <v>3.53</v>
      </c>
      <c r="Q1075" t="str">
        <f>[1]!b_info_coupon(K1075)</f>
        <v>到期一次还本付息</v>
      </c>
      <c r="R1075">
        <f>[1]!b_info_interestfrequency(K1075)</f>
        <v>0</v>
      </c>
      <c r="S1075" t="str">
        <f>[1]!b_info_windl2type(K1075)</f>
        <v>政策银行债</v>
      </c>
      <c r="T1075" s="9">
        <f ca="1">[1]!b_pq_volume(K1075,parameter!C$2-10,parameter!C$2,100000000)</f>
        <v>0</v>
      </c>
      <c r="U1075" s="7">
        <f ca="1">IF(K1075&lt;&gt;"",[1]!b_anal_yield_cnbd(K1075,parameter!C$2,1),"")</f>
        <v>0</v>
      </c>
      <c r="V1075" t="str">
        <f>[1]!b_info_interesttype(A1075)</f>
        <v>固定利率</v>
      </c>
      <c r="W1075" t="str">
        <f>[1]!b_info_embeddedopt(A1075)</f>
        <v>否</v>
      </c>
    </row>
    <row r="1076" spans="1:23">
      <c r="A1076" s="3" t="s">
        <v>2267</v>
      </c>
      <c r="B1076" s="3" t="s">
        <v>2268</v>
      </c>
      <c r="C1076" s="5">
        <v>44119</v>
      </c>
      <c r="D1076" s="3" t="s">
        <v>73</v>
      </c>
      <c r="E1076" s="6">
        <v>2736.6</v>
      </c>
      <c r="F1076" s="3"/>
      <c r="G1076" s="3"/>
      <c r="H1076" s="6">
        <v>3.7</v>
      </c>
      <c r="I1076" s="3" t="s">
        <v>58</v>
      </c>
      <c r="J1076" s="3" t="s">
        <v>59</v>
      </c>
      <c r="K1076" s="1" t="str">
        <f t="shared" si="17"/>
        <v>200215.IB</v>
      </c>
      <c r="L1076" s="1" t="str">
        <f>[1]!b_info_name(K1076)</f>
        <v>20国开15</v>
      </c>
      <c r="M1076" t="str">
        <f>[1]!b_info_carrydate(K1076)</f>
        <v>2020-10-20</v>
      </c>
      <c r="N1076" t="str">
        <f>[1]!b_info_maturitydate(K1076)</f>
        <v>2030-10-20</v>
      </c>
      <c r="O1076" s="7">
        <f>[1]!b_issue_issueprice(K1076)</f>
        <v>100</v>
      </c>
      <c r="P1076" s="7">
        <f>[1]!b_info_couponrate(K1076)</f>
        <v>3.7</v>
      </c>
      <c r="Q1076" t="str">
        <f>[1]!b_info_coupon(K1076)</f>
        <v>附息</v>
      </c>
      <c r="R1076">
        <f>[1]!b_info_interestfrequency(K1076)</f>
        <v>1</v>
      </c>
      <c r="S1076" t="str">
        <f>[1]!b_info_windl2type(K1076)</f>
        <v>政策银行债</v>
      </c>
      <c r="T1076" s="9">
        <f ca="1">[1]!b_pq_volume(K1076,parameter!C$2-10,parameter!C$2,100000000)</f>
        <v>62.4205</v>
      </c>
      <c r="U1076" s="7">
        <f ca="1">IF(K1076&lt;&gt;"",[1]!b_anal_yield_cnbd(K1076,parameter!C$2,1),"")</f>
        <v>2.84</v>
      </c>
      <c r="V1076" t="str">
        <f>[1]!b_info_interesttype(A1076)</f>
        <v>固定利率</v>
      </c>
      <c r="W1076" t="str">
        <f>[1]!b_info_embeddedopt(A1076)</f>
        <v>否</v>
      </c>
    </row>
    <row r="1077" spans="1:23">
      <c r="A1077" s="3" t="s">
        <v>2269</v>
      </c>
      <c r="B1077" s="3" t="s">
        <v>2270</v>
      </c>
      <c r="C1077" s="5">
        <v>44768</v>
      </c>
      <c r="D1077" s="3"/>
      <c r="E1077" s="6">
        <v>0</v>
      </c>
      <c r="F1077" s="3"/>
      <c r="G1077" s="3"/>
      <c r="H1077" s="6">
        <v>1.74</v>
      </c>
      <c r="I1077" s="3" t="s">
        <v>58</v>
      </c>
      <c r="J1077" s="3" t="s">
        <v>59</v>
      </c>
      <c r="K1077" s="1" t="str">
        <f t="shared" si="17"/>
        <v>220211.IB</v>
      </c>
      <c r="L1077" s="1" t="str">
        <f>[1]!b_info_name(K1077)</f>
        <v>22国开11</v>
      </c>
      <c r="M1077" t="str">
        <f>[1]!b_info_carrydate(K1077)</f>
        <v>2022-07-28</v>
      </c>
      <c r="N1077" t="str">
        <f>[1]!b_info_maturitydate(K1077)</f>
        <v>2023-07-28</v>
      </c>
      <c r="O1077" s="7">
        <f>[1]!b_issue_issueprice(K1077)</f>
        <v>100</v>
      </c>
      <c r="P1077" s="7">
        <f>[1]!b_info_couponrate(K1077)</f>
        <v>1.74</v>
      </c>
      <c r="Q1077" t="str">
        <f>[1]!b_info_coupon(K1077)</f>
        <v>到期一次还本付息</v>
      </c>
      <c r="R1077">
        <f>[1]!b_info_interestfrequency(K1077)</f>
        <v>0</v>
      </c>
      <c r="S1077" t="str">
        <f>[1]!b_info_windl2type(K1077)</f>
        <v>政策银行债</v>
      </c>
      <c r="T1077" s="9">
        <f ca="1">[1]!b_pq_volume(K1077,parameter!C$2-10,parameter!C$2,100000000)</f>
        <v>0</v>
      </c>
      <c r="U1077" s="7">
        <f ca="1">IF(K1077&lt;&gt;"",[1]!b_anal_yield_cnbd(K1077,parameter!C$2,1),"")</f>
        <v>0</v>
      </c>
      <c r="V1077" t="str">
        <f>[1]!b_info_interesttype(A1077)</f>
        <v>固定利率</v>
      </c>
      <c r="W1077" t="str">
        <f>[1]!b_info_embeddedopt(A1077)</f>
        <v>否</v>
      </c>
    </row>
    <row r="1078" spans="1:23">
      <c r="A1078" s="3" t="s">
        <v>2271</v>
      </c>
      <c r="B1078" s="3" t="s">
        <v>2272</v>
      </c>
      <c r="C1078" s="5">
        <v>43762</v>
      </c>
      <c r="D1078" s="3"/>
      <c r="E1078" s="6">
        <v>0</v>
      </c>
      <c r="F1078" s="3"/>
      <c r="G1078" s="3"/>
      <c r="H1078" s="6">
        <v>2.97</v>
      </c>
      <c r="I1078" s="3" t="s">
        <v>58</v>
      </c>
      <c r="J1078" s="3" t="s">
        <v>59</v>
      </c>
      <c r="K1078" s="1" t="str">
        <f t="shared" si="17"/>
        <v>190214.IB</v>
      </c>
      <c r="L1078" s="1" t="str">
        <f>[1]!b_info_name(K1078)</f>
        <v>19国开14</v>
      </c>
      <c r="M1078" t="str">
        <f>[1]!b_info_carrydate(K1078)</f>
        <v>2019-10-25</v>
      </c>
      <c r="N1078" t="str">
        <f>[1]!b_info_maturitydate(K1078)</f>
        <v>2022-10-25</v>
      </c>
      <c r="O1078" s="7">
        <f>[1]!b_issue_issueprice(K1078)</f>
        <v>100</v>
      </c>
      <c r="P1078" s="7">
        <f>[1]!b_info_couponrate(K1078)</f>
        <v>2.97</v>
      </c>
      <c r="Q1078" t="str">
        <f>[1]!b_info_coupon(K1078)</f>
        <v>附息</v>
      </c>
      <c r="R1078">
        <f>[1]!b_info_interestfrequency(K1078)</f>
        <v>1</v>
      </c>
      <c r="S1078" t="str">
        <f>[1]!b_info_windl2type(K1078)</f>
        <v>政策银行债</v>
      </c>
      <c r="T1078" s="9">
        <f ca="1">[1]!b_pq_volume(K1078,parameter!C$2-10,parameter!C$2,100000000)</f>
        <v>0</v>
      </c>
      <c r="U1078" s="7">
        <f ca="1">IF(K1078&lt;&gt;"",[1]!b_anal_yield_cnbd(K1078,parameter!C$2,1),"")</f>
        <v>0</v>
      </c>
      <c r="V1078" t="str">
        <f>[1]!b_info_interesttype(A1078)</f>
        <v>固定利率</v>
      </c>
      <c r="W1078" t="str">
        <f>[1]!b_info_embeddedopt(A1078)</f>
        <v>否</v>
      </c>
    </row>
    <row r="1079" spans="1:23">
      <c r="A1079" s="3" t="s">
        <v>2273</v>
      </c>
      <c r="B1079" s="3" t="s">
        <v>2274</v>
      </c>
      <c r="C1079" s="5">
        <v>43599</v>
      </c>
      <c r="D1079" s="3"/>
      <c r="E1079" s="6">
        <v>0</v>
      </c>
      <c r="F1079" s="3"/>
      <c r="G1079" s="3"/>
      <c r="H1079" s="6">
        <v>3.18</v>
      </c>
      <c r="I1079" s="3" t="s">
        <v>58</v>
      </c>
      <c r="J1079" s="3" t="s">
        <v>59</v>
      </c>
      <c r="K1079" s="1" t="str">
        <f t="shared" si="17"/>
        <v>190207.IB</v>
      </c>
      <c r="L1079" s="1" t="str">
        <f>[1]!b_info_name(K1079)</f>
        <v>19国开07</v>
      </c>
      <c r="M1079" t="str">
        <f>[1]!b_info_carrydate(K1079)</f>
        <v>2019-05-17</v>
      </c>
      <c r="N1079" t="str">
        <f>[1]!b_info_maturitydate(K1079)</f>
        <v>2022-05-17</v>
      </c>
      <c r="O1079" s="7">
        <f>[1]!b_issue_issueprice(K1079)</f>
        <v>100</v>
      </c>
      <c r="P1079" s="7">
        <f>[1]!b_info_couponrate(K1079)</f>
        <v>3.18</v>
      </c>
      <c r="Q1079" t="str">
        <f>[1]!b_info_coupon(K1079)</f>
        <v>附息</v>
      </c>
      <c r="R1079">
        <f>[1]!b_info_interestfrequency(K1079)</f>
        <v>1</v>
      </c>
      <c r="S1079" t="str">
        <f>[1]!b_info_windl2type(K1079)</f>
        <v>政策银行债</v>
      </c>
      <c r="T1079" s="9">
        <f ca="1">[1]!b_pq_volume(K1079,parameter!C$2-10,parameter!C$2,100000000)</f>
        <v>0</v>
      </c>
      <c r="U1079" s="7">
        <f ca="1">IF(K1079&lt;&gt;"",[1]!b_anal_yield_cnbd(K1079,parameter!C$2,1),"")</f>
        <v>0</v>
      </c>
      <c r="V1079" t="str">
        <f>[1]!b_info_interesttype(A1079)</f>
        <v>固定利率</v>
      </c>
      <c r="W1079" t="str">
        <f>[1]!b_info_embeddedopt(A1079)</f>
        <v>否</v>
      </c>
    </row>
    <row r="1080" spans="1:23">
      <c r="A1080" s="3" t="s">
        <v>2275</v>
      </c>
      <c r="B1080" s="3" t="s">
        <v>2276</v>
      </c>
      <c r="C1080" s="5">
        <v>42129</v>
      </c>
      <c r="D1080" s="3"/>
      <c r="E1080" s="6">
        <v>0</v>
      </c>
      <c r="F1080" s="3"/>
      <c r="G1080" s="3"/>
      <c r="H1080" s="6">
        <v>3.19</v>
      </c>
      <c r="I1080" s="3" t="s">
        <v>58</v>
      </c>
      <c r="J1080" s="3" t="s">
        <v>59</v>
      </c>
      <c r="K1080" s="1" t="str">
        <f t="shared" si="17"/>
        <v>150211.IB</v>
      </c>
      <c r="L1080" s="1" t="str">
        <f>[1]!b_info_name(K1080)</f>
        <v>15国开11</v>
      </c>
      <c r="M1080" t="str">
        <f>[1]!b_info_carrydate(K1080)</f>
        <v>2015-05-12</v>
      </c>
      <c r="N1080" t="str">
        <f>[1]!b_info_maturitydate(K1080)</f>
        <v>2016-05-12</v>
      </c>
      <c r="O1080" s="7">
        <f>[1]!b_issue_issueprice(K1080)</f>
        <v>100</v>
      </c>
      <c r="P1080" s="7">
        <f>[1]!b_info_couponrate(K1080)</f>
        <v>3.19</v>
      </c>
      <c r="Q1080" t="str">
        <f>[1]!b_info_coupon(K1080)</f>
        <v>到期一次还本付息</v>
      </c>
      <c r="R1080">
        <f>[1]!b_info_interestfrequency(K1080)</f>
        <v>0</v>
      </c>
      <c r="S1080" t="str">
        <f>[1]!b_info_windl2type(K1080)</f>
        <v>政策银行债</v>
      </c>
      <c r="T1080" s="9">
        <f ca="1">[1]!b_pq_volume(K1080,parameter!C$2-10,parameter!C$2,100000000)</f>
        <v>0</v>
      </c>
      <c r="U1080" s="7">
        <f ca="1">IF(K1080&lt;&gt;"",[1]!b_anal_yield_cnbd(K1080,parameter!C$2,1),"")</f>
        <v>0</v>
      </c>
      <c r="V1080" t="str">
        <f>[1]!b_info_interesttype(A1080)</f>
        <v>固定利率</v>
      </c>
      <c r="W1080" t="str">
        <f>[1]!b_info_embeddedopt(A1080)</f>
        <v>否</v>
      </c>
    </row>
    <row r="1081" spans="1:23">
      <c r="A1081" s="3" t="s">
        <v>2277</v>
      </c>
      <c r="B1081" s="3" t="s">
        <v>2278</v>
      </c>
      <c r="C1081" s="5">
        <v>44734</v>
      </c>
      <c r="D1081" s="3" t="s">
        <v>2279</v>
      </c>
      <c r="E1081" s="6">
        <v>30</v>
      </c>
      <c r="F1081" s="3"/>
      <c r="G1081" s="3"/>
      <c r="H1081" s="6">
        <v>2.49</v>
      </c>
      <c r="I1081" s="3" t="s">
        <v>58</v>
      </c>
      <c r="J1081" s="3" t="s">
        <v>59</v>
      </c>
      <c r="K1081" s="1" t="str">
        <f t="shared" si="17"/>
        <v>220218.IB</v>
      </c>
      <c r="L1081" s="1" t="str">
        <f>[1]!b_info_name(K1081)</f>
        <v>22国开18</v>
      </c>
      <c r="M1081" t="str">
        <f>[1]!b_info_carrydate(K1081)</f>
        <v>2022-06-24</v>
      </c>
      <c r="N1081" t="str">
        <f>[1]!b_info_maturitydate(K1081)</f>
        <v>2027-06-24</v>
      </c>
      <c r="O1081" s="7">
        <f>[1]!b_issue_issueprice(K1081)</f>
        <v>100</v>
      </c>
      <c r="P1081" s="7">
        <f>[1]!b_info_couponrate(K1081)</f>
        <v>2.49</v>
      </c>
      <c r="Q1081" t="str">
        <f>[1]!b_info_coupon(K1081)</f>
        <v>附息</v>
      </c>
      <c r="R1081">
        <f>[1]!b_info_interestfrequency(K1081)</f>
        <v>1</v>
      </c>
      <c r="S1081" t="str">
        <f>[1]!b_info_windl2type(K1081)</f>
        <v>政策银行债</v>
      </c>
      <c r="T1081" s="9">
        <f ca="1">[1]!b_pq_volume(K1081,parameter!C$2-10,parameter!C$2,100000000)</f>
        <v>0</v>
      </c>
      <c r="U1081" s="7">
        <f ca="1">IF(K1081&lt;&gt;"",[1]!b_anal_yield_cnbd(K1081,parameter!C$2,1),"")</f>
        <v>2.5865</v>
      </c>
      <c r="V1081" t="str">
        <f>[1]!b_info_interesttype(A1081)</f>
        <v>累进利率</v>
      </c>
      <c r="W1081" t="str">
        <f>[1]!b_info_embeddedopt(A1081)</f>
        <v>是</v>
      </c>
    </row>
    <row r="1082" spans="1:23">
      <c r="A1082" s="3" t="s">
        <v>2280</v>
      </c>
      <c r="B1082" s="3" t="s">
        <v>2281</v>
      </c>
      <c r="C1082" s="5">
        <v>42985</v>
      </c>
      <c r="D1082" s="3"/>
      <c r="E1082" s="6">
        <v>0</v>
      </c>
      <c r="F1082" s="3"/>
      <c r="G1082" s="3"/>
      <c r="H1082" s="6">
        <v>4.14</v>
      </c>
      <c r="I1082" s="3" t="s">
        <v>58</v>
      </c>
      <c r="J1082" s="3" t="s">
        <v>59</v>
      </c>
      <c r="K1082" s="1" t="str">
        <f t="shared" si="17"/>
        <v>170209.IB</v>
      </c>
      <c r="L1082" s="1" t="str">
        <f>[1]!b_info_name(K1082)</f>
        <v>17国开09</v>
      </c>
      <c r="M1082" t="str">
        <f>[1]!b_info_carrydate(K1082)</f>
        <v>2017-09-11</v>
      </c>
      <c r="N1082" t="str">
        <f>[1]!b_info_maturitydate(K1082)</f>
        <v>2020-09-11</v>
      </c>
      <c r="O1082" s="7">
        <f>[1]!b_issue_issueprice(K1082)</f>
        <v>100</v>
      </c>
      <c r="P1082" s="7">
        <f>[1]!b_info_couponrate(K1082)</f>
        <v>4.14</v>
      </c>
      <c r="Q1082" t="str">
        <f>[1]!b_info_coupon(K1082)</f>
        <v>附息</v>
      </c>
      <c r="R1082">
        <f>[1]!b_info_interestfrequency(K1082)</f>
        <v>1</v>
      </c>
      <c r="S1082" t="str">
        <f>[1]!b_info_windl2type(K1082)</f>
        <v>政策银行债</v>
      </c>
      <c r="T1082" s="9">
        <f ca="1">[1]!b_pq_volume(K1082,parameter!C$2-10,parameter!C$2,100000000)</f>
        <v>0</v>
      </c>
      <c r="U1082" s="7">
        <f ca="1">IF(K1082&lt;&gt;"",[1]!b_anal_yield_cnbd(K1082,parameter!C$2,1),"")</f>
        <v>0</v>
      </c>
      <c r="V1082" t="str">
        <f>[1]!b_info_interesttype(A1082)</f>
        <v>固定利率</v>
      </c>
      <c r="W1082" t="str">
        <f>[1]!b_info_embeddedopt(A1082)</f>
        <v>否</v>
      </c>
    </row>
    <row r="1083" spans="1:23">
      <c r="A1083" s="3" t="s">
        <v>2282</v>
      </c>
      <c r="B1083" s="3" t="s">
        <v>2283</v>
      </c>
      <c r="C1083" s="5">
        <v>42682</v>
      </c>
      <c r="D1083" s="3"/>
      <c r="E1083" s="6">
        <v>0</v>
      </c>
      <c r="F1083" s="3"/>
      <c r="G1083" s="3"/>
      <c r="H1083" s="6">
        <v>2.35</v>
      </c>
      <c r="I1083" s="3" t="s">
        <v>58</v>
      </c>
      <c r="J1083" s="3" t="s">
        <v>59</v>
      </c>
      <c r="K1083" s="1" t="str">
        <f t="shared" si="17"/>
        <v>160217.IB</v>
      </c>
      <c r="L1083" s="1" t="str">
        <f>[1]!b_info_name(K1083)</f>
        <v>16国开17</v>
      </c>
      <c r="M1083" t="str">
        <f>[1]!b_info_carrydate(K1083)</f>
        <v>2016-11-14</v>
      </c>
      <c r="N1083" t="str">
        <f>[1]!b_info_maturitydate(K1083)</f>
        <v>2017-11-14</v>
      </c>
      <c r="O1083" s="7">
        <f>[1]!b_issue_issueprice(K1083)</f>
        <v>100</v>
      </c>
      <c r="P1083" s="7">
        <f>[1]!b_info_couponrate(K1083)</f>
        <v>2.35</v>
      </c>
      <c r="Q1083" t="str">
        <f>[1]!b_info_coupon(K1083)</f>
        <v>到期一次还本付息</v>
      </c>
      <c r="R1083">
        <f>[1]!b_info_interestfrequency(K1083)</f>
        <v>0</v>
      </c>
      <c r="S1083" t="str">
        <f>[1]!b_info_windl2type(K1083)</f>
        <v>政策银行债</v>
      </c>
      <c r="T1083" s="9">
        <f ca="1">[1]!b_pq_volume(K1083,parameter!C$2-10,parameter!C$2,100000000)</f>
        <v>0</v>
      </c>
      <c r="U1083" s="7">
        <f ca="1">IF(K1083&lt;&gt;"",[1]!b_anal_yield_cnbd(K1083,parameter!C$2,1),"")</f>
        <v>0</v>
      </c>
      <c r="V1083" t="str">
        <f>[1]!b_info_interesttype(A1083)</f>
        <v>固定利率</v>
      </c>
      <c r="W1083" t="str">
        <f>[1]!b_info_embeddedopt(A1083)</f>
        <v>否</v>
      </c>
    </row>
    <row r="1084" spans="1:23">
      <c r="A1084" s="3" t="s">
        <v>2284</v>
      </c>
      <c r="B1084" s="3" t="s">
        <v>2285</v>
      </c>
      <c r="C1084" s="5">
        <v>44253</v>
      </c>
      <c r="D1084" s="3" t="s">
        <v>1478</v>
      </c>
      <c r="E1084" s="6">
        <v>2684.5</v>
      </c>
      <c r="F1084" s="3"/>
      <c r="G1084" s="3"/>
      <c r="H1084" s="6">
        <v>3.3</v>
      </c>
      <c r="I1084" s="3" t="s">
        <v>58</v>
      </c>
      <c r="J1084" s="3" t="s">
        <v>59</v>
      </c>
      <c r="K1084" s="1" t="str">
        <f t="shared" si="17"/>
        <v>210203.IB</v>
      </c>
      <c r="L1084" s="1" t="str">
        <f>[1]!b_info_name(K1084)</f>
        <v>21国开03</v>
      </c>
      <c r="M1084" t="str">
        <f>[1]!b_info_carrydate(K1084)</f>
        <v>2021-03-03</v>
      </c>
      <c r="N1084" t="str">
        <f>[1]!b_info_maturitydate(K1084)</f>
        <v>2026-03-03</v>
      </c>
      <c r="O1084" s="7">
        <f>[1]!b_issue_issueprice(K1084)</f>
        <v>100</v>
      </c>
      <c r="P1084" s="7">
        <f>[1]!b_info_couponrate(K1084)</f>
        <v>3.3</v>
      </c>
      <c r="Q1084" t="str">
        <f>[1]!b_info_coupon(K1084)</f>
        <v>附息</v>
      </c>
      <c r="R1084">
        <f>[1]!b_info_interestfrequency(K1084)</f>
        <v>1</v>
      </c>
      <c r="S1084" t="str">
        <f>[1]!b_info_windl2type(K1084)</f>
        <v>政策银行债</v>
      </c>
      <c r="T1084" s="9">
        <f ca="1">[1]!b_pq_volume(K1084,parameter!C$2-10,parameter!C$2,100000000)</f>
        <v>259.7232</v>
      </c>
      <c r="U1084" s="7">
        <f ca="1">IF(K1084&lt;&gt;"",[1]!b_anal_yield_cnbd(K1084,parameter!C$2,1),"")</f>
        <v>2.59</v>
      </c>
      <c r="V1084" t="str">
        <f>[1]!b_info_interesttype(A1084)</f>
        <v>固定利率</v>
      </c>
      <c r="W1084" t="str">
        <f>[1]!b_info_embeddedopt(A1084)</f>
        <v>否</v>
      </c>
    </row>
    <row r="1085" spans="1:23">
      <c r="A1085" s="3" t="s">
        <v>2286</v>
      </c>
      <c r="B1085" s="3" t="s">
        <v>2287</v>
      </c>
      <c r="C1085" s="5">
        <v>44936</v>
      </c>
      <c r="D1085" s="3" t="s">
        <v>2288</v>
      </c>
      <c r="E1085" s="6">
        <v>1800</v>
      </c>
      <c r="F1085" s="3"/>
      <c r="G1085" s="3"/>
      <c r="H1085" s="6">
        <v>2.59</v>
      </c>
      <c r="I1085" s="3" t="s">
        <v>58</v>
      </c>
      <c r="J1085" s="3" t="s">
        <v>59</v>
      </c>
      <c r="K1085" s="1" t="str">
        <f t="shared" si="17"/>
        <v>230202.IB</v>
      </c>
      <c r="L1085" s="1" t="str">
        <f>[1]!b_info_name(K1085)</f>
        <v>23国开02</v>
      </c>
      <c r="M1085" t="str">
        <f>[1]!b_info_carrydate(K1085)</f>
        <v>2023-01-11</v>
      </c>
      <c r="N1085" t="str">
        <f>[1]!b_info_maturitydate(K1085)</f>
        <v>2026-01-11</v>
      </c>
      <c r="O1085" s="7">
        <f>[1]!b_issue_issueprice(K1085)</f>
        <v>100</v>
      </c>
      <c r="P1085" s="7">
        <f>[1]!b_info_couponrate(K1085)</f>
        <v>2.59</v>
      </c>
      <c r="Q1085" t="str">
        <f>[1]!b_info_coupon(K1085)</f>
        <v>附息</v>
      </c>
      <c r="R1085">
        <f>[1]!b_info_interestfrequency(K1085)</f>
        <v>1</v>
      </c>
      <c r="S1085" t="str">
        <f>[1]!b_info_windl2type(K1085)</f>
        <v>政策银行债</v>
      </c>
      <c r="T1085" s="9">
        <f ca="1">[1]!b_pq_volume(K1085,parameter!C$2-10,parameter!C$2,100000000)</f>
        <v>132.94</v>
      </c>
      <c r="U1085" s="7">
        <f ca="1">IF(K1085&lt;&gt;"",[1]!b_anal_yield_cnbd(K1085,parameter!C$2,1),"")</f>
        <v>2.575</v>
      </c>
      <c r="V1085" t="str">
        <f>[1]!b_info_interesttype(A1085)</f>
        <v>固定利率</v>
      </c>
      <c r="W1085" t="str">
        <f>[1]!b_info_embeddedopt(A1085)</f>
        <v>否</v>
      </c>
    </row>
    <row r="1086" spans="1:23">
      <c r="A1086" s="3" t="s">
        <v>2289</v>
      </c>
      <c r="B1086" s="3" t="s">
        <v>2290</v>
      </c>
      <c r="C1086" s="5">
        <v>44526</v>
      </c>
      <c r="D1086" s="3" t="s">
        <v>1962</v>
      </c>
      <c r="E1086" s="6">
        <v>10</v>
      </c>
      <c r="F1086" s="3"/>
      <c r="G1086" s="3"/>
      <c r="H1086" s="6">
        <v>0.8</v>
      </c>
      <c r="I1086" s="3" t="s">
        <v>58</v>
      </c>
      <c r="J1086" s="3" t="s">
        <v>59</v>
      </c>
      <c r="K1086" s="1" t="str">
        <f t="shared" si="17"/>
        <v>2102039.IB</v>
      </c>
      <c r="L1086" s="1" t="str">
        <f>[1]!b_info_name(K1086)</f>
        <v>21国开美元3</v>
      </c>
      <c r="M1086" t="str">
        <f>[1]!b_info_carrydate(K1086)</f>
        <v>2021-12-03</v>
      </c>
      <c r="N1086" t="str">
        <f>[1]!b_info_maturitydate(K1086)</f>
        <v>2023-12-03</v>
      </c>
      <c r="O1086" s="7">
        <f>[1]!b_issue_issueprice(K1086)</f>
        <v>100</v>
      </c>
      <c r="P1086" s="7">
        <f>[1]!b_info_couponrate(K1086)</f>
        <v>0.8</v>
      </c>
      <c r="Q1086" t="str">
        <f>[1]!b_info_coupon(K1086)</f>
        <v>附息</v>
      </c>
      <c r="R1086">
        <f>[1]!b_info_interestfrequency(K1086)</f>
        <v>2</v>
      </c>
      <c r="S1086" t="str">
        <f>[1]!b_info_windl2type(K1086)</f>
        <v>政策银行债</v>
      </c>
      <c r="T1086" s="9">
        <f ca="1">[1]!b_pq_volume(K1086,parameter!C$2-10,parameter!C$2,100000000)</f>
        <v>0</v>
      </c>
      <c r="U1086" s="7">
        <f ca="1">IF(K1086&lt;&gt;"",[1]!b_anal_yield_cnbd(K1086,parameter!C$2,1),"")</f>
        <v>5.2533</v>
      </c>
      <c r="V1086" t="str">
        <f>[1]!b_info_interesttype(A1086)</f>
        <v>固定利率</v>
      </c>
      <c r="W1086" t="str">
        <f>[1]!b_info_embeddedopt(A1086)</f>
        <v>否</v>
      </c>
    </row>
    <row r="1087" spans="1:23">
      <c r="A1087" s="3" t="s">
        <v>2291</v>
      </c>
      <c r="B1087" s="3" t="s">
        <v>2292</v>
      </c>
      <c r="C1087" s="5">
        <v>44257</v>
      </c>
      <c r="D1087" s="3" t="s">
        <v>2293</v>
      </c>
      <c r="E1087" s="6">
        <v>550</v>
      </c>
      <c r="F1087" s="3"/>
      <c r="G1087" s="3"/>
      <c r="H1087" s="6">
        <v>2.71</v>
      </c>
      <c r="I1087" s="3" t="s">
        <v>58</v>
      </c>
      <c r="J1087" s="3" t="s">
        <v>59</v>
      </c>
      <c r="K1087" s="1" t="str">
        <f t="shared" si="17"/>
        <v>210213.IB</v>
      </c>
      <c r="L1087" s="1" t="str">
        <f>[1]!b_info_name(K1087)</f>
        <v>21国开13</v>
      </c>
      <c r="M1087" t="str">
        <f>[1]!b_info_carrydate(K1087)</f>
        <v>2021-03-04</v>
      </c>
      <c r="N1087" t="str">
        <f>[1]!b_info_maturitydate(K1087)</f>
        <v>2024-03-04</v>
      </c>
      <c r="O1087" s="7">
        <f>[1]!b_issue_issueprice(K1087)</f>
        <v>100</v>
      </c>
      <c r="P1087" s="7">
        <f>[1]!b_info_couponrate(K1087)</f>
        <v>3.11</v>
      </c>
      <c r="Q1087" t="str">
        <f>[1]!b_info_coupon(K1087)</f>
        <v>附息</v>
      </c>
      <c r="R1087">
        <f>[1]!b_info_interestfrequency(K1087)</f>
        <v>4</v>
      </c>
      <c r="S1087" t="str">
        <f>[1]!b_info_windl2type(K1087)</f>
        <v>政策银行债</v>
      </c>
      <c r="T1087" s="9">
        <f ca="1">[1]!b_pq_volume(K1087,parameter!C$2-10,parameter!C$2,100000000)</f>
        <v>13.8</v>
      </c>
      <c r="U1087" s="7">
        <f ca="1">IF(K1087&lt;&gt;"",[1]!b_anal_yield_cnbd(K1087,parameter!C$2,1),"")</f>
        <v>2.53</v>
      </c>
      <c r="V1087" t="str">
        <f>[1]!b_info_interesttype(A1087)</f>
        <v>浮动利率</v>
      </c>
      <c r="W1087" t="str">
        <f>[1]!b_info_embeddedopt(A1087)</f>
        <v>否</v>
      </c>
    </row>
    <row r="1088" spans="1:23">
      <c r="A1088" s="3" t="s">
        <v>2294</v>
      </c>
      <c r="B1088" s="3" t="s">
        <v>2295</v>
      </c>
      <c r="C1088" s="5">
        <v>43130</v>
      </c>
      <c r="D1088" s="3"/>
      <c r="E1088" s="6">
        <v>0</v>
      </c>
      <c r="F1088" s="3"/>
      <c r="G1088" s="3"/>
      <c r="H1088" s="6">
        <v>4.53</v>
      </c>
      <c r="I1088" s="3" t="s">
        <v>58</v>
      </c>
      <c r="J1088" s="3" t="s">
        <v>59</v>
      </c>
      <c r="K1088" s="1" t="str">
        <f t="shared" si="17"/>
        <v>180202.IB</v>
      </c>
      <c r="L1088" s="1" t="str">
        <f>[1]!b_info_name(K1088)</f>
        <v>18国开02</v>
      </c>
      <c r="M1088" t="str">
        <f>[1]!b_info_carrydate(K1088)</f>
        <v>2018-02-07</v>
      </c>
      <c r="N1088" t="str">
        <f>[1]!b_info_maturitydate(K1088)</f>
        <v>2020-02-07</v>
      </c>
      <c r="O1088" s="7">
        <f>[1]!b_issue_issueprice(K1088)</f>
        <v>100</v>
      </c>
      <c r="P1088" s="7">
        <f>[1]!b_info_couponrate(K1088)</f>
        <v>4.53</v>
      </c>
      <c r="Q1088" t="str">
        <f>[1]!b_info_coupon(K1088)</f>
        <v>附息</v>
      </c>
      <c r="R1088">
        <f>[1]!b_info_interestfrequency(K1088)</f>
        <v>1</v>
      </c>
      <c r="S1088" t="str">
        <f>[1]!b_info_windl2type(K1088)</f>
        <v>政策银行债</v>
      </c>
      <c r="T1088" s="9">
        <f ca="1">[1]!b_pq_volume(K1088,parameter!C$2-10,parameter!C$2,100000000)</f>
        <v>0</v>
      </c>
      <c r="U1088" s="7">
        <f ca="1">IF(K1088&lt;&gt;"",[1]!b_anal_yield_cnbd(K1088,parameter!C$2,1),"")</f>
        <v>0</v>
      </c>
      <c r="V1088" t="str">
        <f>[1]!b_info_interesttype(A1088)</f>
        <v>固定利率</v>
      </c>
      <c r="W1088" t="str">
        <f>[1]!b_info_embeddedopt(A1088)</f>
        <v>否</v>
      </c>
    </row>
    <row r="1089" spans="1:23">
      <c r="A1089" s="3" t="s">
        <v>2296</v>
      </c>
      <c r="B1089" s="3" t="s">
        <v>2297</v>
      </c>
      <c r="C1089" s="5">
        <v>44404</v>
      </c>
      <c r="D1089" s="3"/>
      <c r="E1089" s="6">
        <v>0</v>
      </c>
      <c r="F1089" s="3"/>
      <c r="G1089" s="3"/>
      <c r="H1089" s="6">
        <v>2.08</v>
      </c>
      <c r="I1089" s="3" t="s">
        <v>58</v>
      </c>
      <c r="J1089" s="3" t="s">
        <v>59</v>
      </c>
      <c r="K1089" s="1" t="str">
        <f t="shared" si="17"/>
        <v>210211.IB</v>
      </c>
      <c r="L1089" s="1" t="str">
        <f>[1]!b_info_name(K1089)</f>
        <v>21国开11</v>
      </c>
      <c r="M1089" t="str">
        <f>[1]!b_info_carrydate(K1089)</f>
        <v>2021-07-29</v>
      </c>
      <c r="N1089" t="str">
        <f>[1]!b_info_maturitydate(K1089)</f>
        <v>2022-07-29</v>
      </c>
      <c r="O1089" s="7">
        <f>[1]!b_issue_issueprice(K1089)</f>
        <v>100</v>
      </c>
      <c r="P1089" s="7">
        <f>[1]!b_info_couponrate(K1089)</f>
        <v>2.08</v>
      </c>
      <c r="Q1089" t="str">
        <f>[1]!b_info_coupon(K1089)</f>
        <v>到期一次还本付息</v>
      </c>
      <c r="R1089">
        <f>[1]!b_info_interestfrequency(K1089)</f>
        <v>0</v>
      </c>
      <c r="S1089" t="str">
        <f>[1]!b_info_windl2type(K1089)</f>
        <v>政策银行债</v>
      </c>
      <c r="T1089" s="9">
        <f ca="1">[1]!b_pq_volume(K1089,parameter!C$2-10,parameter!C$2,100000000)</f>
        <v>0</v>
      </c>
      <c r="U1089" s="7">
        <f ca="1">IF(K1089&lt;&gt;"",[1]!b_anal_yield_cnbd(K1089,parameter!C$2,1),"")</f>
        <v>0</v>
      </c>
      <c r="V1089" t="str">
        <f>[1]!b_info_interesttype(A1089)</f>
        <v>固定利率</v>
      </c>
      <c r="W1089" t="str">
        <f>[1]!b_info_embeddedopt(A1089)</f>
        <v>否</v>
      </c>
    </row>
    <row r="1090" spans="1:23">
      <c r="A1090" s="3" t="s">
        <v>2298</v>
      </c>
      <c r="B1090" s="3" t="s">
        <v>2299</v>
      </c>
      <c r="C1090" s="5">
        <v>44217</v>
      </c>
      <c r="D1090" s="3"/>
      <c r="E1090" s="6">
        <v>0</v>
      </c>
      <c r="F1090" s="3"/>
      <c r="G1090" s="3"/>
      <c r="H1090" s="6">
        <v>2.45</v>
      </c>
      <c r="I1090" s="3" t="s">
        <v>58</v>
      </c>
      <c r="J1090" s="3" t="s">
        <v>59</v>
      </c>
      <c r="K1090" s="1" t="str">
        <f t="shared" si="17"/>
        <v>210201.IB</v>
      </c>
      <c r="L1090" s="1" t="str">
        <f>[1]!b_info_name(K1090)</f>
        <v>21国开01</v>
      </c>
      <c r="M1090" t="str">
        <f>[1]!b_info_carrydate(K1090)</f>
        <v>2021-01-26</v>
      </c>
      <c r="N1090" t="str">
        <f>[1]!b_info_maturitydate(K1090)</f>
        <v>2022-01-26</v>
      </c>
      <c r="O1090" s="7">
        <f>[1]!b_issue_issueprice(K1090)</f>
        <v>100</v>
      </c>
      <c r="P1090" s="7">
        <f>[1]!b_info_couponrate(K1090)</f>
        <v>2.45</v>
      </c>
      <c r="Q1090" t="str">
        <f>[1]!b_info_coupon(K1090)</f>
        <v>到期一次还本付息</v>
      </c>
      <c r="R1090">
        <f>[1]!b_info_interestfrequency(K1090)</f>
        <v>0</v>
      </c>
      <c r="S1090" t="str">
        <f>[1]!b_info_windl2type(K1090)</f>
        <v>政策银行债</v>
      </c>
      <c r="T1090" s="9">
        <f ca="1">[1]!b_pq_volume(K1090,parameter!C$2-10,parameter!C$2,100000000)</f>
        <v>0</v>
      </c>
      <c r="U1090" s="7">
        <f ca="1">IF(K1090&lt;&gt;"",[1]!b_anal_yield_cnbd(K1090,parameter!C$2,1),"")</f>
        <v>0</v>
      </c>
      <c r="V1090" t="str">
        <f>[1]!b_info_interesttype(A1090)</f>
        <v>固定利率</v>
      </c>
      <c r="W1090" t="str">
        <f>[1]!b_info_embeddedopt(A1090)</f>
        <v>否</v>
      </c>
    </row>
    <row r="1091" spans="1:23">
      <c r="A1091" s="3" t="s">
        <v>2300</v>
      </c>
      <c r="B1091" s="3" t="s">
        <v>2301</v>
      </c>
      <c r="C1091" s="5">
        <v>44201</v>
      </c>
      <c r="D1091" s="3" t="s">
        <v>2302</v>
      </c>
      <c r="E1091" s="6">
        <v>1556.1</v>
      </c>
      <c r="F1091" s="3"/>
      <c r="G1091" s="3"/>
      <c r="H1091" s="6">
        <v>2.98</v>
      </c>
      <c r="I1091" s="3" t="s">
        <v>58</v>
      </c>
      <c r="J1091" s="3" t="s">
        <v>59</v>
      </c>
      <c r="K1091" s="1" t="str">
        <f t="shared" si="17"/>
        <v>210202.IB</v>
      </c>
      <c r="L1091" s="1" t="str">
        <f>[1]!b_info_name(K1091)</f>
        <v>21国开02</v>
      </c>
      <c r="M1091" t="str">
        <f>[1]!b_info_carrydate(K1091)</f>
        <v>2021-01-08</v>
      </c>
      <c r="N1091" t="str">
        <f>[1]!b_info_maturitydate(K1091)</f>
        <v>2024-01-08</v>
      </c>
      <c r="O1091" s="7">
        <f>[1]!b_issue_issueprice(K1091)</f>
        <v>100</v>
      </c>
      <c r="P1091" s="7">
        <f>[1]!b_info_couponrate(K1091)</f>
        <v>2.98</v>
      </c>
      <c r="Q1091" t="str">
        <f>[1]!b_info_coupon(K1091)</f>
        <v>附息</v>
      </c>
      <c r="R1091">
        <f>[1]!b_info_interestfrequency(K1091)</f>
        <v>1</v>
      </c>
      <c r="S1091" t="str">
        <f>[1]!b_info_windl2type(K1091)</f>
        <v>政策银行债</v>
      </c>
      <c r="T1091" s="9">
        <f ca="1">[1]!b_pq_volume(K1091,parameter!C$2-10,parameter!C$2,100000000)</f>
        <v>202.705</v>
      </c>
      <c r="U1091" s="7">
        <f ca="1">IF(K1091&lt;&gt;"",[1]!b_anal_yield_cnbd(K1091,parameter!C$2,1),"")</f>
        <v>2.4</v>
      </c>
      <c r="V1091" t="str">
        <f>[1]!b_info_interesttype(A1091)</f>
        <v>固定利率</v>
      </c>
      <c r="W1091" t="str">
        <f>[1]!b_info_embeddedopt(A1091)</f>
        <v>否</v>
      </c>
    </row>
    <row r="1092" spans="1:23">
      <c r="A1092" s="3" t="s">
        <v>2303</v>
      </c>
      <c r="B1092" s="3" t="s">
        <v>2304</v>
      </c>
      <c r="C1092" s="5">
        <v>41870</v>
      </c>
      <c r="D1092" s="3" t="s">
        <v>2246</v>
      </c>
      <c r="E1092" s="6">
        <v>410</v>
      </c>
      <c r="F1092" s="3"/>
      <c r="G1092" s="3"/>
      <c r="H1092" s="6">
        <v>5.02</v>
      </c>
      <c r="I1092" s="3" t="s">
        <v>58</v>
      </c>
      <c r="J1092" s="3" t="s">
        <v>59</v>
      </c>
      <c r="K1092" s="1" t="str">
        <f t="shared" si="17"/>
        <v>140222.IB</v>
      </c>
      <c r="L1092" s="1" t="str">
        <f>[1]!b_info_name(K1092)</f>
        <v>14国开22</v>
      </c>
      <c r="M1092" t="str">
        <f>[1]!b_info_carrydate(K1092)</f>
        <v>2014-08-21</v>
      </c>
      <c r="N1092" t="str">
        <f>[1]!b_info_maturitydate(K1092)</f>
        <v>2024-08-21</v>
      </c>
      <c r="O1092" s="7">
        <f>[1]!b_issue_issueprice(K1092)</f>
        <v>100</v>
      </c>
      <c r="P1092" s="7">
        <f>[1]!b_info_couponrate(K1092)</f>
        <v>5.02</v>
      </c>
      <c r="Q1092" t="str">
        <f>[1]!b_info_coupon(K1092)</f>
        <v>附息</v>
      </c>
      <c r="R1092">
        <f>[1]!b_info_interestfrequency(K1092)</f>
        <v>1</v>
      </c>
      <c r="S1092" t="str">
        <f>[1]!b_info_windl2type(K1092)</f>
        <v>政策银行债</v>
      </c>
      <c r="T1092" s="9">
        <f ca="1">[1]!b_pq_volume(K1092,parameter!C$2-10,parameter!C$2,100000000)</f>
        <v>4.2</v>
      </c>
      <c r="U1092" s="7">
        <f ca="1">IF(K1092&lt;&gt;"",[1]!b_anal_yield_cnbd(K1092,parameter!C$2,1),"")</f>
        <v>2.5495</v>
      </c>
      <c r="V1092" t="str">
        <f>[1]!b_info_interesttype(A1092)</f>
        <v>固定利率</v>
      </c>
      <c r="W1092" t="str">
        <f>[1]!b_info_embeddedopt(A1092)</f>
        <v>否</v>
      </c>
    </row>
    <row r="1093" spans="1:23">
      <c r="A1093" s="3" t="s">
        <v>2305</v>
      </c>
      <c r="B1093" s="3" t="s">
        <v>2306</v>
      </c>
      <c r="C1093" s="5">
        <v>43214</v>
      </c>
      <c r="D1093" s="3"/>
      <c r="E1093" s="6">
        <v>0</v>
      </c>
      <c r="F1093" s="3"/>
      <c r="G1093" s="3"/>
      <c r="H1093" s="6">
        <v>4.07</v>
      </c>
      <c r="I1093" s="3" t="s">
        <v>58</v>
      </c>
      <c r="J1093" s="3" t="s">
        <v>59</v>
      </c>
      <c r="K1093" s="1" t="str">
        <f t="shared" si="17"/>
        <v>180208.IB</v>
      </c>
      <c r="L1093" s="1" t="str">
        <f>[1]!b_info_name(K1093)</f>
        <v>18国开08</v>
      </c>
      <c r="M1093" t="str">
        <f>[1]!b_info_carrydate(K1093)</f>
        <v>2018-04-27</v>
      </c>
      <c r="N1093" t="str">
        <f>[1]!b_info_maturitydate(K1093)</f>
        <v>2021-04-27</v>
      </c>
      <c r="O1093" s="7">
        <f>[1]!b_issue_issueprice(K1093)</f>
        <v>100</v>
      </c>
      <c r="P1093" s="7">
        <f>[1]!b_info_couponrate(K1093)</f>
        <v>4.07</v>
      </c>
      <c r="Q1093" t="str">
        <f>[1]!b_info_coupon(K1093)</f>
        <v>附息</v>
      </c>
      <c r="R1093">
        <f>[1]!b_info_interestfrequency(K1093)</f>
        <v>1</v>
      </c>
      <c r="S1093" t="str">
        <f>[1]!b_info_windl2type(K1093)</f>
        <v>政策银行债</v>
      </c>
      <c r="T1093" s="9">
        <f ca="1">[1]!b_pq_volume(K1093,parameter!C$2-10,parameter!C$2,100000000)</f>
        <v>0</v>
      </c>
      <c r="U1093" s="7">
        <f ca="1">IF(K1093&lt;&gt;"",[1]!b_anal_yield_cnbd(K1093,parameter!C$2,1),"")</f>
        <v>0</v>
      </c>
      <c r="V1093" t="str">
        <f>[1]!b_info_interesttype(A1093)</f>
        <v>固定利率</v>
      </c>
      <c r="W1093" t="str">
        <f>[1]!b_info_embeddedopt(A1093)</f>
        <v>否</v>
      </c>
    </row>
    <row r="1094" spans="1:23">
      <c r="A1094" s="3" t="s">
        <v>2307</v>
      </c>
      <c r="B1094" s="3" t="s">
        <v>2308</v>
      </c>
      <c r="C1094" s="5">
        <v>44580</v>
      </c>
      <c r="D1094" s="3" t="s">
        <v>315</v>
      </c>
      <c r="E1094" s="6">
        <v>1.3</v>
      </c>
      <c r="F1094" s="3"/>
      <c r="G1094" s="3"/>
      <c r="H1094" s="6">
        <v>2.45</v>
      </c>
      <c r="I1094" s="3" t="s">
        <v>58</v>
      </c>
      <c r="J1094" s="3" t="s">
        <v>59</v>
      </c>
      <c r="K1094" s="1" t="str">
        <f t="shared" si="17"/>
        <v>2202001.IB</v>
      </c>
      <c r="L1094" s="1" t="str">
        <f>[1]!b_info_name(K1094)</f>
        <v>22国开绿债01</v>
      </c>
      <c r="M1094" t="str">
        <f>[1]!b_info_carrydate(K1094)</f>
        <v>2022-01-21</v>
      </c>
      <c r="N1094" t="str">
        <f>[1]!b_info_maturitydate(K1094)</f>
        <v>2027-01-21</v>
      </c>
      <c r="O1094" s="7">
        <f>[1]!b_issue_issueprice(K1094)</f>
        <v>100</v>
      </c>
      <c r="P1094" s="7">
        <f>[1]!b_info_couponrate(K1094)</f>
        <v>2.45</v>
      </c>
      <c r="Q1094" t="str">
        <f>[1]!b_info_coupon(K1094)</f>
        <v>附息</v>
      </c>
      <c r="R1094">
        <f>[1]!b_info_interestfrequency(K1094)</f>
        <v>1</v>
      </c>
      <c r="S1094" t="str">
        <f>[1]!b_info_windl2type(K1094)</f>
        <v>政策银行债</v>
      </c>
      <c r="T1094" s="9">
        <f ca="1">[1]!b_pq_volume(K1094,parameter!C$2-10,parameter!C$2,100000000)</f>
        <v>1</v>
      </c>
      <c r="U1094" s="7">
        <f ca="1">IF(K1094&lt;&gt;"",[1]!b_anal_yield_cnbd(K1094,parameter!C$2,1),"")</f>
        <v>2.5552</v>
      </c>
      <c r="V1094" t="str">
        <f>[1]!b_info_interesttype(A1094)</f>
        <v>固定利率</v>
      </c>
      <c r="W1094" t="str">
        <f>[1]!b_info_embeddedopt(A1094)</f>
        <v>否</v>
      </c>
    </row>
    <row r="1095" spans="1:23">
      <c r="A1095" s="3" t="s">
        <v>2309</v>
      </c>
      <c r="B1095" s="3" t="s">
        <v>2310</v>
      </c>
      <c r="C1095" s="5">
        <v>44616</v>
      </c>
      <c r="D1095" s="3" t="s">
        <v>2311</v>
      </c>
      <c r="E1095" s="6">
        <v>770</v>
      </c>
      <c r="F1095" s="3"/>
      <c r="G1095" s="3"/>
      <c r="H1095" s="6">
        <v>2.99</v>
      </c>
      <c r="I1095" s="3" t="s">
        <v>58</v>
      </c>
      <c r="J1095" s="3" t="s">
        <v>59</v>
      </c>
      <c r="K1095" s="1" t="str">
        <f t="shared" si="17"/>
        <v>220204.IB</v>
      </c>
      <c r="L1095" s="1" t="str">
        <f>[1]!b_info_name(K1095)</f>
        <v>22国开04</v>
      </c>
      <c r="M1095" t="str">
        <f>[1]!b_info_carrydate(K1095)</f>
        <v>2022-03-01</v>
      </c>
      <c r="N1095" t="str">
        <f>[1]!b_info_maturitydate(K1095)</f>
        <v>2029-03-01</v>
      </c>
      <c r="O1095" s="7">
        <f>[1]!b_issue_issueprice(K1095)</f>
        <v>100</v>
      </c>
      <c r="P1095" s="7">
        <f>[1]!b_info_couponrate(K1095)</f>
        <v>2.99</v>
      </c>
      <c r="Q1095" t="str">
        <f>[1]!b_info_coupon(K1095)</f>
        <v>附息</v>
      </c>
      <c r="R1095">
        <f>[1]!b_info_interestfrequency(K1095)</f>
        <v>1</v>
      </c>
      <c r="S1095" t="str">
        <f>[1]!b_info_windl2type(K1095)</f>
        <v>政策银行债</v>
      </c>
      <c r="T1095" s="9">
        <f ca="1">[1]!b_pq_volume(K1095,parameter!C$2-10,parameter!C$2,100000000)</f>
        <v>6.6</v>
      </c>
      <c r="U1095" s="7">
        <f ca="1">IF(K1095&lt;&gt;"",[1]!b_anal_yield_cnbd(K1095,parameter!C$2,1),"")</f>
        <v>2.7693</v>
      </c>
      <c r="V1095" t="str">
        <f>[1]!b_info_interesttype(A1095)</f>
        <v>固定利率</v>
      </c>
      <c r="W1095" t="str">
        <f>[1]!b_info_embeddedopt(A1095)</f>
        <v>否</v>
      </c>
    </row>
    <row r="1096" spans="1:23">
      <c r="A1096" s="3" t="s">
        <v>2312</v>
      </c>
      <c r="B1096" s="3" t="s">
        <v>2313</v>
      </c>
      <c r="C1096" s="5">
        <v>42556</v>
      </c>
      <c r="D1096" s="3"/>
      <c r="E1096" s="6">
        <v>0</v>
      </c>
      <c r="F1096" s="3"/>
      <c r="G1096" s="3"/>
      <c r="H1096" s="6">
        <v>2.35</v>
      </c>
      <c r="I1096" s="3" t="s">
        <v>58</v>
      </c>
      <c r="J1096" s="3" t="s">
        <v>59</v>
      </c>
      <c r="K1096" s="1" t="str">
        <f t="shared" si="17"/>
        <v>160212.IB</v>
      </c>
      <c r="L1096" s="1" t="str">
        <f>[1]!b_info_name(K1096)</f>
        <v>16国开12</v>
      </c>
      <c r="M1096" t="str">
        <f>[1]!b_info_carrydate(K1096)</f>
        <v>2016-07-11</v>
      </c>
      <c r="N1096" t="str">
        <f>[1]!b_info_maturitydate(K1096)</f>
        <v>2017-07-11</v>
      </c>
      <c r="O1096" s="7">
        <f>[1]!b_issue_issueprice(K1096)</f>
        <v>100</v>
      </c>
      <c r="P1096" s="7">
        <f>[1]!b_info_couponrate(K1096)</f>
        <v>2.35</v>
      </c>
      <c r="Q1096" t="str">
        <f>[1]!b_info_coupon(K1096)</f>
        <v>到期一次还本付息</v>
      </c>
      <c r="R1096">
        <f>[1]!b_info_interestfrequency(K1096)</f>
        <v>0</v>
      </c>
      <c r="S1096" t="str">
        <f>[1]!b_info_windl2type(K1096)</f>
        <v>政策银行债</v>
      </c>
      <c r="T1096" s="9">
        <f ca="1">[1]!b_pq_volume(K1096,parameter!C$2-10,parameter!C$2,100000000)</f>
        <v>0</v>
      </c>
      <c r="U1096" s="7">
        <f ca="1">IF(K1096&lt;&gt;"",[1]!b_anal_yield_cnbd(K1096,parameter!C$2,1),"")</f>
        <v>0</v>
      </c>
      <c r="V1096" t="str">
        <f>[1]!b_info_interesttype(A1096)</f>
        <v>固定利率</v>
      </c>
      <c r="W1096" t="str">
        <f>[1]!b_info_embeddedopt(A1096)</f>
        <v>否</v>
      </c>
    </row>
    <row r="1097" spans="1:23">
      <c r="A1097" s="3" t="s">
        <v>2314</v>
      </c>
      <c r="B1097" s="3" t="s">
        <v>2315</v>
      </c>
      <c r="C1097" s="5">
        <v>42493</v>
      </c>
      <c r="D1097" s="3"/>
      <c r="E1097" s="6">
        <v>0</v>
      </c>
      <c r="F1097" s="3"/>
      <c r="G1097" s="3"/>
      <c r="H1097" s="6">
        <v>2.55</v>
      </c>
      <c r="I1097" s="3" t="s">
        <v>58</v>
      </c>
      <c r="J1097" s="3" t="s">
        <v>59</v>
      </c>
      <c r="K1097" s="1" t="str">
        <f t="shared" si="17"/>
        <v>160211.IB</v>
      </c>
      <c r="L1097" s="1" t="str">
        <f>[1]!b_info_name(K1097)</f>
        <v>16国开11</v>
      </c>
      <c r="M1097" t="str">
        <f>[1]!b_info_carrydate(K1097)</f>
        <v>2016-05-09</v>
      </c>
      <c r="N1097" t="str">
        <f>[1]!b_info_maturitydate(K1097)</f>
        <v>2017-05-09</v>
      </c>
      <c r="O1097" s="7">
        <f>[1]!b_issue_issueprice(K1097)</f>
        <v>100</v>
      </c>
      <c r="P1097" s="7">
        <f>[1]!b_info_couponrate(K1097)</f>
        <v>2.55</v>
      </c>
      <c r="Q1097" t="str">
        <f>[1]!b_info_coupon(K1097)</f>
        <v>到期一次还本付息</v>
      </c>
      <c r="R1097">
        <f>[1]!b_info_interestfrequency(K1097)</f>
        <v>0</v>
      </c>
      <c r="S1097" t="str">
        <f>[1]!b_info_windl2type(K1097)</f>
        <v>政策银行债</v>
      </c>
      <c r="T1097" s="9">
        <f ca="1">[1]!b_pq_volume(K1097,parameter!C$2-10,parameter!C$2,100000000)</f>
        <v>0</v>
      </c>
      <c r="U1097" s="7">
        <f ca="1">IF(K1097&lt;&gt;"",[1]!b_anal_yield_cnbd(K1097,parameter!C$2,1),"")</f>
        <v>0</v>
      </c>
      <c r="V1097" t="str">
        <f>[1]!b_info_interesttype(A1097)</f>
        <v>固定利率</v>
      </c>
      <c r="W1097" t="str">
        <f>[1]!b_info_embeddedopt(A1097)</f>
        <v>否</v>
      </c>
    </row>
    <row r="1098" spans="1:23">
      <c r="A1098" s="3" t="s">
        <v>2316</v>
      </c>
      <c r="B1098" s="3" t="s">
        <v>2317</v>
      </c>
      <c r="C1098" s="5">
        <v>42033</v>
      </c>
      <c r="D1098" s="3"/>
      <c r="E1098" s="6">
        <v>0</v>
      </c>
      <c r="F1098" s="3"/>
      <c r="G1098" s="3"/>
      <c r="H1098" s="6">
        <v>3.64</v>
      </c>
      <c r="I1098" s="3" t="s">
        <v>58</v>
      </c>
      <c r="J1098" s="3" t="s">
        <v>59</v>
      </c>
      <c r="K1098" s="1" t="str">
        <f t="shared" si="17"/>
        <v>150202.IB</v>
      </c>
      <c r="L1098" s="1" t="str">
        <f>[1]!b_info_name(K1098)</f>
        <v>15国开02</v>
      </c>
      <c r="M1098" t="str">
        <f>[1]!b_info_carrydate(K1098)</f>
        <v>2015-02-05</v>
      </c>
      <c r="N1098" t="str">
        <f>[1]!b_info_maturitydate(K1098)</f>
        <v>2016-02-05</v>
      </c>
      <c r="O1098" s="7">
        <f>[1]!b_issue_issueprice(K1098)</f>
        <v>100</v>
      </c>
      <c r="P1098" s="7">
        <f>[1]!b_info_couponrate(K1098)</f>
        <v>3.64</v>
      </c>
      <c r="Q1098" t="str">
        <f>[1]!b_info_coupon(K1098)</f>
        <v>到期一次还本付息</v>
      </c>
      <c r="R1098">
        <f>[1]!b_info_interestfrequency(K1098)</f>
        <v>0</v>
      </c>
      <c r="S1098" t="str">
        <f>[1]!b_info_windl2type(K1098)</f>
        <v>政策银行债</v>
      </c>
      <c r="T1098" s="9">
        <f ca="1">[1]!b_pq_volume(K1098,parameter!C$2-10,parameter!C$2,100000000)</f>
        <v>0</v>
      </c>
      <c r="U1098" s="7">
        <f ca="1">IF(K1098&lt;&gt;"",[1]!b_anal_yield_cnbd(K1098,parameter!C$2,1),"")</f>
        <v>0</v>
      </c>
      <c r="V1098" t="str">
        <f>[1]!b_info_interesttype(A1098)</f>
        <v>固定利率</v>
      </c>
      <c r="W1098" t="str">
        <f>[1]!b_info_embeddedopt(A1098)</f>
        <v>否</v>
      </c>
    </row>
    <row r="1099" spans="1:23">
      <c r="A1099" s="3" t="s">
        <v>2318</v>
      </c>
      <c r="B1099" s="3" t="s">
        <v>2319</v>
      </c>
      <c r="C1099" s="5">
        <v>42234</v>
      </c>
      <c r="D1099" s="3"/>
      <c r="E1099" s="6">
        <v>0</v>
      </c>
      <c r="F1099" s="3"/>
      <c r="G1099" s="3"/>
      <c r="H1099" s="6">
        <v>3.26</v>
      </c>
      <c r="I1099" s="3" t="s">
        <v>58</v>
      </c>
      <c r="J1099" s="3" t="s">
        <v>59</v>
      </c>
      <c r="K1099" s="1" t="str">
        <f t="shared" si="17"/>
        <v>150217.IB</v>
      </c>
      <c r="L1099" s="1" t="str">
        <f>[1]!b_info_name(K1099)</f>
        <v>15国开17</v>
      </c>
      <c r="M1099" t="str">
        <f>[1]!b_info_carrydate(K1099)</f>
        <v>2015-08-27</v>
      </c>
      <c r="N1099" t="str">
        <f>[1]!b_info_maturitydate(K1099)</f>
        <v>2018-08-27</v>
      </c>
      <c r="O1099" s="7">
        <f>[1]!b_issue_issueprice(K1099)</f>
        <v>100</v>
      </c>
      <c r="P1099" s="7">
        <f>[1]!b_info_couponrate(K1099)</f>
        <v>3.26</v>
      </c>
      <c r="Q1099" t="str">
        <f>[1]!b_info_coupon(K1099)</f>
        <v>附息</v>
      </c>
      <c r="R1099">
        <f>[1]!b_info_interestfrequency(K1099)</f>
        <v>1</v>
      </c>
      <c r="S1099" t="str">
        <f>[1]!b_info_windl2type(K1099)</f>
        <v>政策银行债</v>
      </c>
      <c r="T1099" s="9">
        <f ca="1">[1]!b_pq_volume(K1099,parameter!C$2-10,parameter!C$2,100000000)</f>
        <v>0</v>
      </c>
      <c r="U1099" s="7">
        <f ca="1">IF(K1099&lt;&gt;"",[1]!b_anal_yield_cnbd(K1099,parameter!C$2,1),"")</f>
        <v>0</v>
      </c>
      <c r="V1099" t="str">
        <f>[1]!b_info_interesttype(A1099)</f>
        <v>固定利率</v>
      </c>
      <c r="W1099" t="str">
        <f>[1]!b_info_embeddedopt(A1099)</f>
        <v>否</v>
      </c>
    </row>
    <row r="1100" spans="1:23">
      <c r="A1100" s="3" t="s">
        <v>2320</v>
      </c>
      <c r="B1100" s="3" t="s">
        <v>2321</v>
      </c>
      <c r="C1100" s="5">
        <v>43517</v>
      </c>
      <c r="D1100" s="3" t="s">
        <v>2322</v>
      </c>
      <c r="E1100" s="6">
        <v>1246.4</v>
      </c>
      <c r="F1100" s="3"/>
      <c r="G1100" s="3"/>
      <c r="H1100" s="6">
        <v>3.68</v>
      </c>
      <c r="I1100" s="3" t="s">
        <v>58</v>
      </c>
      <c r="J1100" s="3" t="s">
        <v>59</v>
      </c>
      <c r="K1100" s="1" t="str">
        <f t="shared" si="17"/>
        <v>190204.IB</v>
      </c>
      <c r="L1100" s="1" t="str">
        <f>[1]!b_info_name(K1100)</f>
        <v>19国开04</v>
      </c>
      <c r="M1100" t="str">
        <f>[1]!b_info_carrydate(K1100)</f>
        <v>2019-02-26</v>
      </c>
      <c r="N1100" t="str">
        <f>[1]!b_info_maturitydate(K1100)</f>
        <v>2026-02-26</v>
      </c>
      <c r="O1100" s="7">
        <f>[1]!b_issue_issueprice(K1100)</f>
        <v>100</v>
      </c>
      <c r="P1100" s="7">
        <f>[1]!b_info_couponrate(K1100)</f>
        <v>3.68</v>
      </c>
      <c r="Q1100" t="str">
        <f>[1]!b_info_coupon(K1100)</f>
        <v>附息</v>
      </c>
      <c r="R1100">
        <f>[1]!b_info_interestfrequency(K1100)</f>
        <v>1</v>
      </c>
      <c r="S1100" t="str">
        <f>[1]!b_info_windl2type(K1100)</f>
        <v>政策银行债</v>
      </c>
      <c r="T1100" s="9">
        <f ca="1">[1]!b_pq_volume(K1100,parameter!C$2-10,parameter!C$2,100000000)</f>
        <v>3.82</v>
      </c>
      <c r="U1100" s="7">
        <f ca="1">IF(K1100&lt;&gt;"",[1]!b_anal_yield_cnbd(K1100,parameter!C$2,1),"")</f>
        <v>2.5761</v>
      </c>
      <c r="V1100" t="str">
        <f>[1]!b_info_interesttype(A1100)</f>
        <v>固定利率</v>
      </c>
      <c r="W1100" t="str">
        <f>[1]!b_info_embeddedopt(A1100)</f>
        <v>否</v>
      </c>
    </row>
    <row r="1101" spans="1:23">
      <c r="A1101" s="3" t="s">
        <v>2323</v>
      </c>
      <c r="B1101" s="3" t="s">
        <v>2324</v>
      </c>
      <c r="C1101" s="5">
        <v>45232</v>
      </c>
      <c r="D1101" s="3" t="s">
        <v>2325</v>
      </c>
      <c r="E1101" s="6">
        <v>150</v>
      </c>
      <c r="F1101" s="3"/>
      <c r="G1101" s="3"/>
      <c r="H1101" s="6">
        <v>2.16</v>
      </c>
      <c r="I1101" s="3" t="s">
        <v>58</v>
      </c>
      <c r="J1101" s="3" t="s">
        <v>59</v>
      </c>
      <c r="K1101" s="1" t="str">
        <f t="shared" si="17"/>
        <v>230216.IB</v>
      </c>
      <c r="L1101" s="1" t="str">
        <f>[1]!b_info_name(K1101)</f>
        <v>23国开16</v>
      </c>
      <c r="M1101" t="str">
        <f>[1]!b_info_carrydate(K1101)</f>
        <v>2023-11-06</v>
      </c>
      <c r="N1101" t="str">
        <f>[1]!b_info_maturitydate(K1101)</f>
        <v>2024-11-06</v>
      </c>
      <c r="O1101" s="7">
        <f>[1]!b_issue_issueprice(K1101)</f>
        <v>100</v>
      </c>
      <c r="P1101" s="7">
        <f>[1]!b_info_couponrate(K1101)</f>
        <v>2.16</v>
      </c>
      <c r="Q1101" t="str">
        <f>[1]!b_info_coupon(K1101)</f>
        <v>到期一次还本付息</v>
      </c>
      <c r="R1101">
        <f>[1]!b_info_interestfrequency(K1101)</f>
        <v>0</v>
      </c>
      <c r="S1101" t="str">
        <f>[1]!b_info_windl2type(K1101)</f>
        <v>政策银行债</v>
      </c>
      <c r="T1101" s="9">
        <f ca="1">[1]!b_pq_volume(K1101,parameter!C$2-10,parameter!C$2,100000000)</f>
        <v>97.8</v>
      </c>
      <c r="U1101" s="7">
        <f ca="1">IF(K1101&lt;&gt;"",[1]!b_anal_yield_cnbd(K1101,parameter!C$2,1),"")</f>
        <v>2.54</v>
      </c>
      <c r="V1101" t="str">
        <f>[1]!b_info_interesttype(A1101)</f>
        <v>固定利率</v>
      </c>
      <c r="W1101" t="str">
        <f>[1]!b_info_embeddedopt(A1101)</f>
        <v>否</v>
      </c>
    </row>
    <row r="1102" spans="1:23">
      <c r="A1102" s="3" t="s">
        <v>2326</v>
      </c>
      <c r="B1102" s="3" t="s">
        <v>2327</v>
      </c>
      <c r="C1102" s="5">
        <v>42836</v>
      </c>
      <c r="D1102" s="3"/>
      <c r="E1102" s="6">
        <v>0</v>
      </c>
      <c r="F1102" s="3"/>
      <c r="G1102" s="3"/>
      <c r="H1102" s="6">
        <v>3.88</v>
      </c>
      <c r="I1102" s="3" t="s">
        <v>58</v>
      </c>
      <c r="J1102" s="3" t="s">
        <v>59</v>
      </c>
      <c r="K1102" s="1" t="str">
        <f t="shared" si="17"/>
        <v>170205.IB</v>
      </c>
      <c r="L1102" s="1" t="str">
        <f>[1]!b_info_name(K1102)</f>
        <v>17国开05</v>
      </c>
      <c r="M1102" t="str">
        <f>[1]!b_info_carrydate(K1102)</f>
        <v>2017-04-19</v>
      </c>
      <c r="N1102" t="str">
        <f>[1]!b_info_maturitydate(K1102)</f>
        <v>2020-04-19</v>
      </c>
      <c r="O1102" s="7">
        <f>[1]!b_issue_issueprice(K1102)</f>
        <v>100</v>
      </c>
      <c r="P1102" s="7">
        <f>[1]!b_info_couponrate(K1102)</f>
        <v>3.88</v>
      </c>
      <c r="Q1102" t="str">
        <f>[1]!b_info_coupon(K1102)</f>
        <v>附息</v>
      </c>
      <c r="R1102">
        <f>[1]!b_info_interestfrequency(K1102)</f>
        <v>1</v>
      </c>
      <c r="S1102" t="str">
        <f>[1]!b_info_windl2type(K1102)</f>
        <v>政策银行债</v>
      </c>
      <c r="T1102" s="9">
        <f ca="1">[1]!b_pq_volume(K1102,parameter!C$2-10,parameter!C$2,100000000)</f>
        <v>0</v>
      </c>
      <c r="U1102" s="7">
        <f ca="1">IF(K1102&lt;&gt;"",[1]!b_anal_yield_cnbd(K1102,parameter!C$2,1),"")</f>
        <v>0</v>
      </c>
      <c r="V1102" t="str">
        <f>[1]!b_info_interesttype(A1102)</f>
        <v>固定利率</v>
      </c>
      <c r="W1102" t="str">
        <f>[1]!b_info_embeddedopt(A1102)</f>
        <v>否</v>
      </c>
    </row>
    <row r="1103" spans="1:23">
      <c r="A1103" s="3" t="s">
        <v>2328</v>
      </c>
      <c r="B1103" s="3" t="s">
        <v>2329</v>
      </c>
      <c r="C1103" s="5">
        <v>44726</v>
      </c>
      <c r="D1103" s="3" t="s">
        <v>2330</v>
      </c>
      <c r="E1103" s="6">
        <v>2430</v>
      </c>
      <c r="F1103" s="3"/>
      <c r="G1103" s="3"/>
      <c r="H1103" s="6">
        <v>2.69</v>
      </c>
      <c r="I1103" s="3" t="s">
        <v>58</v>
      </c>
      <c r="J1103" s="3" t="s">
        <v>59</v>
      </c>
      <c r="K1103" s="1" t="str">
        <f t="shared" si="17"/>
        <v>220208.IB</v>
      </c>
      <c r="L1103" s="1" t="str">
        <f>[1]!b_info_name(K1103)</f>
        <v>22国开08</v>
      </c>
      <c r="M1103" t="str">
        <f>[1]!b_info_carrydate(K1103)</f>
        <v>2022-06-16</v>
      </c>
      <c r="N1103" t="str">
        <f>[1]!b_info_maturitydate(K1103)</f>
        <v>2027-06-16</v>
      </c>
      <c r="O1103" s="7">
        <f>[1]!b_issue_issueprice(K1103)</f>
        <v>100</v>
      </c>
      <c r="P1103" s="7">
        <f>[1]!b_info_couponrate(K1103)</f>
        <v>2.69</v>
      </c>
      <c r="Q1103" t="str">
        <f>[1]!b_info_coupon(K1103)</f>
        <v>附息</v>
      </c>
      <c r="R1103">
        <f>[1]!b_info_interestfrequency(K1103)</f>
        <v>1</v>
      </c>
      <c r="S1103" t="str">
        <f>[1]!b_info_windl2type(K1103)</f>
        <v>政策银行债</v>
      </c>
      <c r="T1103" s="9">
        <f ca="1">[1]!b_pq_volume(K1103,parameter!C$2-10,parameter!C$2,100000000)</f>
        <v>435.55</v>
      </c>
      <c r="U1103" s="7">
        <f ca="1">IF(K1103&lt;&gt;"",[1]!b_anal_yield_cnbd(K1103,parameter!C$2,1),"")</f>
        <v>2.645</v>
      </c>
      <c r="V1103" t="str">
        <f>[1]!b_info_interesttype(A1103)</f>
        <v>固定利率</v>
      </c>
      <c r="W1103" t="str">
        <f>[1]!b_info_embeddedopt(A1103)</f>
        <v>否</v>
      </c>
    </row>
    <row r="1104" spans="1:23">
      <c r="A1104" s="3" t="s">
        <v>2331</v>
      </c>
      <c r="B1104" s="3" t="s">
        <v>2332</v>
      </c>
      <c r="C1104" s="5">
        <v>41569</v>
      </c>
      <c r="D1104" s="3"/>
      <c r="E1104" s="6">
        <v>0</v>
      </c>
      <c r="F1104" s="3"/>
      <c r="G1104" s="3"/>
      <c r="H1104" s="6">
        <v>5.04</v>
      </c>
      <c r="I1104" s="3" t="s">
        <v>58</v>
      </c>
      <c r="J1104" s="3" t="s">
        <v>59</v>
      </c>
      <c r="K1104" s="1" t="str">
        <f t="shared" si="17"/>
        <v>130247.IB</v>
      </c>
      <c r="L1104" s="1" t="str">
        <f>[1]!b_info_name(K1104)</f>
        <v>13国开47</v>
      </c>
      <c r="M1104" t="str">
        <f>[1]!b_info_carrydate(K1104)</f>
        <v>2013-10-24</v>
      </c>
      <c r="N1104" t="str">
        <f>[1]!b_info_maturitydate(K1104)</f>
        <v>2023-10-24</v>
      </c>
      <c r="O1104" s="7">
        <f>[1]!b_issue_issueprice(K1104)</f>
        <v>100</v>
      </c>
      <c r="P1104" s="7">
        <f>[1]!b_info_couponrate(K1104)</f>
        <v>5.04</v>
      </c>
      <c r="Q1104" t="str">
        <f>[1]!b_info_coupon(K1104)</f>
        <v>附息</v>
      </c>
      <c r="R1104">
        <f>[1]!b_info_interestfrequency(K1104)</f>
        <v>1</v>
      </c>
      <c r="S1104" t="str">
        <f>[1]!b_info_windl2type(K1104)</f>
        <v>政策银行债</v>
      </c>
      <c r="T1104" s="9">
        <f ca="1">[1]!b_pq_volume(K1104,parameter!C$2-10,parameter!C$2,100000000)</f>
        <v>0</v>
      </c>
      <c r="U1104" s="7">
        <f ca="1">IF(K1104&lt;&gt;"",[1]!b_anal_yield_cnbd(K1104,parameter!C$2,1),"")</f>
        <v>0</v>
      </c>
      <c r="V1104" t="str">
        <f>[1]!b_info_interesttype(A1104)</f>
        <v>固定利率</v>
      </c>
      <c r="W1104" t="str">
        <f>[1]!b_info_embeddedopt(A1104)</f>
        <v>否</v>
      </c>
    </row>
    <row r="1105" spans="1:23">
      <c r="A1105" s="3" t="s">
        <v>2333</v>
      </c>
      <c r="B1105" s="3" t="s">
        <v>2334</v>
      </c>
      <c r="C1105" s="5">
        <v>44393</v>
      </c>
      <c r="D1105" s="3" t="s">
        <v>2335</v>
      </c>
      <c r="E1105" s="6">
        <v>30</v>
      </c>
      <c r="F1105" s="3"/>
      <c r="G1105" s="3"/>
      <c r="H1105" s="6">
        <v>2.46</v>
      </c>
      <c r="I1105" s="3" t="s">
        <v>58</v>
      </c>
      <c r="J1105" s="3" t="s">
        <v>59</v>
      </c>
      <c r="K1105" s="1" t="str">
        <f t="shared" si="17"/>
        <v>2102002.IB</v>
      </c>
      <c r="L1105" s="1" t="str">
        <f>[1]!b_info_name(K1105)</f>
        <v>21国开绿债02</v>
      </c>
      <c r="M1105" t="str">
        <f>[1]!b_info_carrydate(K1105)</f>
        <v>2021-07-26</v>
      </c>
      <c r="N1105" t="str">
        <f>[1]!b_info_maturitydate(K1105)</f>
        <v>2024-07-26</v>
      </c>
      <c r="O1105" s="7">
        <f>[1]!b_issue_issueprice(K1105)</f>
        <v>100</v>
      </c>
      <c r="P1105" s="7">
        <f>[1]!b_info_couponrate(K1105)</f>
        <v>2.55</v>
      </c>
      <c r="Q1105" t="str">
        <f>[1]!b_info_coupon(K1105)</f>
        <v>附息</v>
      </c>
      <c r="R1105">
        <f>[1]!b_info_interestfrequency(K1105)</f>
        <v>4</v>
      </c>
      <c r="S1105" t="str">
        <f>[1]!b_info_windl2type(K1105)</f>
        <v>政策银行债</v>
      </c>
      <c r="T1105" s="9">
        <f ca="1">[1]!b_pq_volume(K1105,parameter!C$2-10,parameter!C$2,100000000)</f>
        <v>0</v>
      </c>
      <c r="U1105" s="7">
        <f ca="1">IF(K1105&lt;&gt;"",[1]!b_anal_yield_cnbd(K1105,parameter!C$2,1),"")</f>
        <v>2.549</v>
      </c>
      <c r="V1105" t="str">
        <f>[1]!b_info_interesttype(A1105)</f>
        <v>浮动利率</v>
      </c>
      <c r="W1105" t="str">
        <f>[1]!b_info_embeddedopt(A1105)</f>
        <v>否</v>
      </c>
    </row>
    <row r="1106" spans="1:23">
      <c r="A1106" s="3" t="s">
        <v>2336</v>
      </c>
      <c r="B1106" s="3" t="s">
        <v>2337</v>
      </c>
      <c r="C1106" s="5">
        <v>42388</v>
      </c>
      <c r="D1106" s="3"/>
      <c r="E1106" s="6">
        <v>0</v>
      </c>
      <c r="F1106" s="3"/>
      <c r="G1106" s="3"/>
      <c r="H1106" s="6">
        <v>2.29</v>
      </c>
      <c r="I1106" s="3" t="s">
        <v>58</v>
      </c>
      <c r="J1106" s="3" t="s">
        <v>59</v>
      </c>
      <c r="K1106" s="1" t="str">
        <f t="shared" si="17"/>
        <v>160204.IB</v>
      </c>
      <c r="L1106" s="1" t="str">
        <f>[1]!b_info_name(K1106)</f>
        <v>16国开04</v>
      </c>
      <c r="M1106" t="str">
        <f>[1]!b_info_carrydate(K1106)</f>
        <v>2016-01-25</v>
      </c>
      <c r="N1106" t="str">
        <f>[1]!b_info_maturitydate(K1106)</f>
        <v>2017-01-25</v>
      </c>
      <c r="O1106" s="7">
        <f>[1]!b_issue_issueprice(K1106)</f>
        <v>100</v>
      </c>
      <c r="P1106" s="7">
        <f>[1]!b_info_couponrate(K1106)</f>
        <v>2.29</v>
      </c>
      <c r="Q1106" t="str">
        <f>[1]!b_info_coupon(K1106)</f>
        <v>到期一次还本付息</v>
      </c>
      <c r="R1106">
        <f>[1]!b_info_interestfrequency(K1106)</f>
        <v>0</v>
      </c>
      <c r="S1106" t="str">
        <f>[1]!b_info_windl2type(K1106)</f>
        <v>政策银行债</v>
      </c>
      <c r="T1106" s="9">
        <f ca="1">[1]!b_pq_volume(K1106,parameter!C$2-10,parameter!C$2,100000000)</f>
        <v>0</v>
      </c>
      <c r="U1106" s="7">
        <f ca="1">IF(K1106&lt;&gt;"",[1]!b_anal_yield_cnbd(K1106,parameter!C$2,1),"")</f>
        <v>0</v>
      </c>
      <c r="V1106" t="str">
        <f>[1]!b_info_interesttype(A1106)</f>
        <v>固定利率</v>
      </c>
      <c r="W1106" t="str">
        <f>[1]!b_info_embeddedopt(A1106)</f>
        <v>否</v>
      </c>
    </row>
    <row r="1107" spans="1:23">
      <c r="A1107" s="3" t="s">
        <v>2338</v>
      </c>
      <c r="B1107" s="3" t="s">
        <v>2339</v>
      </c>
      <c r="C1107" s="5">
        <v>42094</v>
      </c>
      <c r="D1107" s="3"/>
      <c r="E1107" s="6">
        <v>0</v>
      </c>
      <c r="F1107" s="3"/>
      <c r="G1107" s="3"/>
      <c r="H1107" s="6">
        <v>3.97</v>
      </c>
      <c r="I1107" s="3" t="s">
        <v>58</v>
      </c>
      <c r="J1107" s="3" t="s">
        <v>59</v>
      </c>
      <c r="K1107" s="1" t="str">
        <f t="shared" si="17"/>
        <v>150206.IB</v>
      </c>
      <c r="L1107" s="1" t="str">
        <f>[1]!b_info_name(K1107)</f>
        <v>15国开06</v>
      </c>
      <c r="M1107" t="str">
        <f>[1]!b_info_carrydate(K1107)</f>
        <v>2015-04-08</v>
      </c>
      <c r="N1107" t="str">
        <f>[1]!b_info_maturitydate(K1107)</f>
        <v>2016-04-08</v>
      </c>
      <c r="O1107" s="7">
        <f>[1]!b_issue_issueprice(K1107)</f>
        <v>100</v>
      </c>
      <c r="P1107" s="7">
        <f>[1]!b_info_couponrate(K1107)</f>
        <v>3.97</v>
      </c>
      <c r="Q1107" t="str">
        <f>[1]!b_info_coupon(K1107)</f>
        <v>到期一次还本付息</v>
      </c>
      <c r="R1107">
        <f>[1]!b_info_interestfrequency(K1107)</f>
        <v>0</v>
      </c>
      <c r="S1107" t="str">
        <f>[1]!b_info_windl2type(K1107)</f>
        <v>政策银行债</v>
      </c>
      <c r="T1107" s="9">
        <f ca="1">[1]!b_pq_volume(K1107,parameter!C$2-10,parameter!C$2,100000000)</f>
        <v>0</v>
      </c>
      <c r="U1107" s="7">
        <f ca="1">IF(K1107&lt;&gt;"",[1]!b_anal_yield_cnbd(K1107,parameter!C$2,1),"")</f>
        <v>0</v>
      </c>
      <c r="V1107" t="str">
        <f>[1]!b_info_interesttype(A1107)</f>
        <v>固定利率</v>
      </c>
      <c r="W1107" t="str">
        <f>[1]!b_info_embeddedopt(A1107)</f>
        <v>否</v>
      </c>
    </row>
    <row r="1108" spans="1:23">
      <c r="A1108" s="3" t="s">
        <v>2340</v>
      </c>
      <c r="B1108" s="3" t="s">
        <v>2341</v>
      </c>
      <c r="C1108" s="5">
        <v>42255</v>
      </c>
      <c r="D1108" s="3" t="s">
        <v>2342</v>
      </c>
      <c r="E1108" s="6">
        <v>2099</v>
      </c>
      <c r="F1108" s="3"/>
      <c r="G1108" s="3"/>
      <c r="H1108" s="6">
        <v>3.74</v>
      </c>
      <c r="I1108" s="3" t="s">
        <v>58</v>
      </c>
      <c r="J1108" s="3" t="s">
        <v>59</v>
      </c>
      <c r="K1108" s="1" t="str">
        <f t="shared" si="17"/>
        <v>150218.IB</v>
      </c>
      <c r="L1108" s="1" t="str">
        <f>[1]!b_info_name(K1108)</f>
        <v>15国开18</v>
      </c>
      <c r="M1108" t="str">
        <f>[1]!b_info_carrydate(K1108)</f>
        <v>2015-09-10</v>
      </c>
      <c r="N1108" t="str">
        <f>[1]!b_info_maturitydate(K1108)</f>
        <v>2025-09-10</v>
      </c>
      <c r="O1108" s="7">
        <f>[1]!b_issue_issueprice(K1108)</f>
        <v>100</v>
      </c>
      <c r="P1108" s="7">
        <f>[1]!b_info_couponrate(K1108)</f>
        <v>3.74</v>
      </c>
      <c r="Q1108" t="str">
        <f>[1]!b_info_coupon(K1108)</f>
        <v>附息</v>
      </c>
      <c r="R1108">
        <f>[1]!b_info_interestfrequency(K1108)</f>
        <v>1</v>
      </c>
      <c r="S1108" t="str">
        <f>[1]!b_info_windl2type(K1108)</f>
        <v>政策银行债</v>
      </c>
      <c r="T1108" s="9">
        <f ca="1">[1]!b_pq_volume(K1108,parameter!C$2-10,parameter!C$2,100000000)</f>
        <v>13.2</v>
      </c>
      <c r="U1108" s="7">
        <f ca="1">IF(K1108&lt;&gt;"",[1]!b_anal_yield_cnbd(K1108,parameter!C$2,1),"")</f>
        <v>2.6</v>
      </c>
      <c r="V1108" t="str">
        <f>[1]!b_info_interesttype(A1108)</f>
        <v>固定利率</v>
      </c>
      <c r="W1108" t="str">
        <f>[1]!b_info_embeddedopt(A1108)</f>
        <v>否</v>
      </c>
    </row>
    <row r="1109" spans="1:23">
      <c r="A1109" s="3" t="s">
        <v>2343</v>
      </c>
      <c r="B1109" s="3" t="s">
        <v>2344</v>
      </c>
      <c r="C1109" s="5">
        <v>42752</v>
      </c>
      <c r="D1109" s="3"/>
      <c r="E1109" s="6">
        <v>0</v>
      </c>
      <c r="F1109" s="3"/>
      <c r="G1109" s="3"/>
      <c r="H1109" s="6">
        <v>3.2</v>
      </c>
      <c r="I1109" s="3" t="s">
        <v>58</v>
      </c>
      <c r="J1109" s="3" t="s">
        <v>59</v>
      </c>
      <c r="K1109" s="1" t="str">
        <f t="shared" si="17"/>
        <v>170203.IB</v>
      </c>
      <c r="L1109" s="1" t="str">
        <f>[1]!b_info_name(K1109)</f>
        <v>17国开03</v>
      </c>
      <c r="M1109" t="str">
        <f>[1]!b_info_carrydate(K1109)</f>
        <v>2017-01-23</v>
      </c>
      <c r="N1109" t="str">
        <f>[1]!b_info_maturitydate(K1109)</f>
        <v>2018-01-23</v>
      </c>
      <c r="O1109" s="7">
        <f>[1]!b_issue_issueprice(K1109)</f>
        <v>100</v>
      </c>
      <c r="P1109" s="7">
        <f>[1]!b_info_couponrate(K1109)</f>
        <v>3.2</v>
      </c>
      <c r="Q1109" t="str">
        <f>[1]!b_info_coupon(K1109)</f>
        <v>到期一次还本付息</v>
      </c>
      <c r="R1109">
        <f>[1]!b_info_interestfrequency(K1109)</f>
        <v>0</v>
      </c>
      <c r="S1109" t="str">
        <f>[1]!b_info_windl2type(K1109)</f>
        <v>政策银行债</v>
      </c>
      <c r="T1109" s="9">
        <f ca="1">[1]!b_pq_volume(K1109,parameter!C$2-10,parameter!C$2,100000000)</f>
        <v>0</v>
      </c>
      <c r="U1109" s="7">
        <f ca="1">IF(K1109&lt;&gt;"",[1]!b_anal_yield_cnbd(K1109,parameter!C$2,1),"")</f>
        <v>0</v>
      </c>
      <c r="V1109" t="str">
        <f>[1]!b_info_interesttype(A1109)</f>
        <v>固定利率</v>
      </c>
      <c r="W1109" t="str">
        <f>[1]!b_info_embeddedopt(A1109)</f>
        <v>否</v>
      </c>
    </row>
    <row r="1110" spans="1:23">
      <c r="A1110" s="3" t="s">
        <v>2345</v>
      </c>
      <c r="B1110" s="3" t="s">
        <v>2346</v>
      </c>
      <c r="C1110" s="5">
        <v>43987</v>
      </c>
      <c r="D1110" s="3" t="s">
        <v>2347</v>
      </c>
      <c r="E1110" s="6">
        <v>40</v>
      </c>
      <c r="F1110" s="3"/>
      <c r="G1110" s="3"/>
      <c r="H1110" s="6">
        <v>2.7</v>
      </c>
      <c r="I1110" s="3" t="s">
        <v>58</v>
      </c>
      <c r="J1110" s="3" t="s">
        <v>59</v>
      </c>
      <c r="K1110" s="1" t="str">
        <f t="shared" si="17"/>
        <v>200218.IB</v>
      </c>
      <c r="L1110" s="1" t="str">
        <f>[1]!b_info_name(K1110)</f>
        <v>20国开18</v>
      </c>
      <c r="M1110" t="str">
        <f>[1]!b_info_carrydate(K1110)</f>
        <v>2020-06-09</v>
      </c>
      <c r="N1110" t="str">
        <f>[1]!b_info_maturitydate(K1110)</f>
        <v>2025-06-09</v>
      </c>
      <c r="O1110" s="7">
        <f>[1]!b_issue_issueprice(K1110)</f>
        <v>100</v>
      </c>
      <c r="P1110" s="7">
        <f>[1]!b_info_couponrate(K1110)</f>
        <v>3.1</v>
      </c>
      <c r="Q1110" t="str">
        <f>[1]!b_info_coupon(K1110)</f>
        <v>附息</v>
      </c>
      <c r="R1110">
        <f>[1]!b_info_interestfrequency(K1110)</f>
        <v>4</v>
      </c>
      <c r="S1110" t="str">
        <f>[1]!b_info_windl2type(K1110)</f>
        <v>政策银行债</v>
      </c>
      <c r="T1110" s="9">
        <f ca="1">[1]!b_pq_volume(K1110,parameter!C$2-10,parameter!C$2,100000000)</f>
        <v>0</v>
      </c>
      <c r="U1110" s="7">
        <f ca="1">IF(K1110&lt;&gt;"",[1]!b_anal_yield_cnbd(K1110,parameter!C$2,1),"")</f>
        <v>2.7</v>
      </c>
      <c r="V1110" t="str">
        <f>[1]!b_info_interesttype(A1110)</f>
        <v>浮动利率</v>
      </c>
      <c r="W1110" t="str">
        <f>[1]!b_info_embeddedopt(A1110)</f>
        <v>否</v>
      </c>
    </row>
    <row r="1111" spans="1:23">
      <c r="A1111" s="3" t="s">
        <v>2348</v>
      </c>
      <c r="B1111" s="3" t="s">
        <v>2349</v>
      </c>
      <c r="C1111" s="5">
        <v>44413</v>
      </c>
      <c r="D1111" s="3" t="s">
        <v>2350</v>
      </c>
      <c r="E1111" s="6">
        <v>650</v>
      </c>
      <c r="F1111" s="3"/>
      <c r="G1111" s="3"/>
      <c r="H1111" s="6">
        <v>3.09</v>
      </c>
      <c r="I1111" s="3" t="s">
        <v>58</v>
      </c>
      <c r="J1111" s="3" t="s">
        <v>59</v>
      </c>
      <c r="K1111" s="1" t="str">
        <f t="shared" si="17"/>
        <v>210209.IB</v>
      </c>
      <c r="L1111" s="1" t="str">
        <f>[1]!b_info_name(K1111)</f>
        <v>21国开09</v>
      </c>
      <c r="M1111" t="str">
        <f>[1]!b_info_carrydate(K1111)</f>
        <v>2021-08-09</v>
      </c>
      <c r="N1111" t="str">
        <f>[1]!b_info_maturitydate(K1111)</f>
        <v>2028-08-09</v>
      </c>
      <c r="O1111" s="7">
        <f>[1]!b_issue_issueprice(K1111)</f>
        <v>100</v>
      </c>
      <c r="P1111" s="7">
        <f>[1]!b_info_couponrate(K1111)</f>
        <v>3.09</v>
      </c>
      <c r="Q1111" t="str">
        <f>[1]!b_info_coupon(K1111)</f>
        <v>附息</v>
      </c>
      <c r="R1111">
        <f>[1]!b_info_interestfrequency(K1111)</f>
        <v>1</v>
      </c>
      <c r="S1111" t="str">
        <f>[1]!b_info_windl2type(K1111)</f>
        <v>政策银行债</v>
      </c>
      <c r="T1111" s="9">
        <f ca="1">[1]!b_pq_volume(K1111,parameter!C$2-10,parameter!C$2,100000000)</f>
        <v>14.9</v>
      </c>
      <c r="U1111" s="7">
        <f ca="1">IF(K1111&lt;&gt;"",[1]!b_anal_yield_cnbd(K1111,parameter!C$2,1),"")</f>
        <v>2.7215</v>
      </c>
      <c r="V1111" t="str">
        <f>[1]!b_info_interesttype(A1111)</f>
        <v>固定利率</v>
      </c>
      <c r="W1111" t="str">
        <f>[1]!b_info_embeddedopt(A1111)</f>
        <v>否</v>
      </c>
    </row>
    <row r="1112" spans="1:23">
      <c r="A1112" s="3" t="s">
        <v>2351</v>
      </c>
      <c r="B1112" s="3" t="s">
        <v>2352</v>
      </c>
      <c r="C1112" s="5">
        <v>45211</v>
      </c>
      <c r="D1112" s="3" t="s">
        <v>2353</v>
      </c>
      <c r="E1112" s="6">
        <v>110</v>
      </c>
      <c r="F1112" s="3"/>
      <c r="G1112" s="3"/>
      <c r="H1112" s="6">
        <v>2.35</v>
      </c>
      <c r="I1112" s="3" t="s">
        <v>58</v>
      </c>
      <c r="J1112" s="3" t="s">
        <v>59</v>
      </c>
      <c r="K1112" s="1" t="str">
        <f t="shared" si="17"/>
        <v>230218.IB</v>
      </c>
      <c r="L1112" s="1" t="str">
        <f>[1]!b_info_name(K1112)</f>
        <v>23国开18</v>
      </c>
      <c r="M1112" t="str">
        <f>[1]!b_info_carrydate(K1112)</f>
        <v>2023-10-16</v>
      </c>
      <c r="N1112" t="str">
        <f>[1]!b_info_maturitydate(K1112)</f>
        <v>2025-10-16</v>
      </c>
      <c r="O1112" s="7">
        <f>[1]!b_issue_issueprice(K1112)</f>
        <v>100</v>
      </c>
      <c r="P1112" s="7">
        <f>[1]!b_info_couponrate(K1112)</f>
        <v>2.35</v>
      </c>
      <c r="Q1112" t="str">
        <f>[1]!b_info_coupon(K1112)</f>
        <v>附息</v>
      </c>
      <c r="R1112">
        <f>[1]!b_info_interestfrequency(K1112)</f>
        <v>1</v>
      </c>
      <c r="S1112" t="str">
        <f>[1]!b_info_windl2type(K1112)</f>
        <v>政策银行债</v>
      </c>
      <c r="T1112" s="9">
        <f ca="1">[1]!b_pq_volume(K1112,parameter!C$2-10,parameter!C$2,100000000)</f>
        <v>8.1055</v>
      </c>
      <c r="U1112" s="7">
        <f ca="1">IF(K1112&lt;&gt;"",[1]!b_anal_yield_cnbd(K1112,parameter!C$2,1),"")</f>
        <v>2.56</v>
      </c>
      <c r="V1112" t="str">
        <f>[1]!b_info_interesttype(A1112)</f>
        <v>固定利率</v>
      </c>
      <c r="W1112" t="str">
        <f>[1]!b_info_embeddedopt(A1112)</f>
        <v>否</v>
      </c>
    </row>
    <row r="1113" spans="1:23">
      <c r="A1113" s="3" t="s">
        <v>2354</v>
      </c>
      <c r="B1113" s="3" t="s">
        <v>2355</v>
      </c>
      <c r="C1113" s="5">
        <v>43725</v>
      </c>
      <c r="D1113" s="3" t="s">
        <v>2356</v>
      </c>
      <c r="E1113" s="6">
        <v>2508.1</v>
      </c>
      <c r="F1113" s="3"/>
      <c r="G1113" s="3"/>
      <c r="H1113" s="6">
        <v>3.45</v>
      </c>
      <c r="I1113" s="3" t="s">
        <v>58</v>
      </c>
      <c r="J1113" s="3" t="s">
        <v>59</v>
      </c>
      <c r="K1113" s="1" t="str">
        <f t="shared" si="17"/>
        <v>190215.IB</v>
      </c>
      <c r="L1113" s="1" t="str">
        <f>[1]!b_info_name(K1113)</f>
        <v>19国开15</v>
      </c>
      <c r="M1113" t="str">
        <f>[1]!b_info_carrydate(K1113)</f>
        <v>2019-09-20</v>
      </c>
      <c r="N1113" t="str">
        <f>[1]!b_info_maturitydate(K1113)</f>
        <v>2029-09-20</v>
      </c>
      <c r="O1113" s="7">
        <f>[1]!b_issue_issueprice(K1113)</f>
        <v>100</v>
      </c>
      <c r="P1113" s="7">
        <f>[1]!b_info_couponrate(K1113)</f>
        <v>3.45</v>
      </c>
      <c r="Q1113" t="str">
        <f>[1]!b_info_coupon(K1113)</f>
        <v>附息</v>
      </c>
      <c r="R1113">
        <f>[1]!b_info_interestfrequency(K1113)</f>
        <v>1</v>
      </c>
      <c r="S1113" t="str">
        <f>[1]!b_info_windl2type(K1113)</f>
        <v>政策银行债</v>
      </c>
      <c r="T1113" s="9">
        <f ca="1">[1]!b_pq_volume(K1113,parameter!C$2-10,parameter!C$2,100000000)</f>
        <v>51.4824</v>
      </c>
      <c r="U1113" s="7">
        <f ca="1">IF(K1113&lt;&gt;"",[1]!b_anal_yield_cnbd(K1113,parameter!C$2,1),"")</f>
        <v>2.77</v>
      </c>
      <c r="V1113" t="str">
        <f>[1]!b_info_interesttype(A1113)</f>
        <v>固定利率</v>
      </c>
      <c r="W1113" t="str">
        <f>[1]!b_info_embeddedopt(A1113)</f>
        <v>否</v>
      </c>
    </row>
    <row r="1114" spans="1:23">
      <c r="A1114" s="3" t="s">
        <v>2357</v>
      </c>
      <c r="B1114" s="3" t="s">
        <v>2358</v>
      </c>
      <c r="C1114" s="5">
        <v>41267</v>
      </c>
      <c r="D1114" s="3" t="s">
        <v>2359</v>
      </c>
      <c r="E1114" s="6">
        <v>80</v>
      </c>
      <c r="F1114" s="3"/>
      <c r="G1114" s="3"/>
      <c r="H1114" s="6">
        <v>5.5</v>
      </c>
      <c r="I1114" s="3" t="s">
        <v>58</v>
      </c>
      <c r="J1114" s="3" t="s">
        <v>59</v>
      </c>
      <c r="K1114" s="1" t="str">
        <f t="shared" si="17"/>
        <v>120251.IB</v>
      </c>
      <c r="L1114" s="1" t="str">
        <f>[1]!b_info_name(K1114)</f>
        <v>12国开51</v>
      </c>
      <c r="M1114" t="str">
        <f>[1]!b_info_carrydate(K1114)</f>
        <v>2012-12-25</v>
      </c>
      <c r="N1114" t="str">
        <f>[1]!b_info_maturitydate(K1114)</f>
        <v>2042-12-25</v>
      </c>
      <c r="O1114" s="7">
        <f>[1]!b_issue_issueprice(K1114)</f>
        <v>100</v>
      </c>
      <c r="P1114" s="7">
        <f>[1]!b_info_couponrate(K1114)</f>
        <v>5.5</v>
      </c>
      <c r="Q1114" t="str">
        <f>[1]!b_info_coupon(K1114)</f>
        <v>附息</v>
      </c>
      <c r="R1114">
        <f>[1]!b_info_interestfrequency(K1114)</f>
        <v>1</v>
      </c>
      <c r="S1114" t="str">
        <f>[1]!b_info_windl2type(K1114)</f>
        <v>政策银行债</v>
      </c>
      <c r="T1114" s="9">
        <f ca="1">[1]!b_pq_volume(K1114,parameter!C$2-10,parameter!C$2,100000000)</f>
        <v>0</v>
      </c>
      <c r="U1114" s="7">
        <f ca="1">IF(K1114&lt;&gt;"",[1]!b_anal_yield_cnbd(K1114,parameter!C$2,1),"")</f>
        <v>3.1132</v>
      </c>
      <c r="V1114" t="str">
        <f>[1]!b_info_interesttype(A1114)</f>
        <v>固定利率</v>
      </c>
      <c r="W1114" t="str">
        <f>[1]!b_info_embeddedopt(A1114)</f>
        <v>是</v>
      </c>
    </row>
    <row r="1115" spans="1:23">
      <c r="A1115" s="3" t="s">
        <v>2360</v>
      </c>
      <c r="B1115" s="3" t="s">
        <v>2361</v>
      </c>
      <c r="C1115" s="5">
        <v>45062</v>
      </c>
      <c r="D1115" s="3" t="s">
        <v>2362</v>
      </c>
      <c r="E1115" s="6">
        <v>1485</v>
      </c>
      <c r="F1115" s="3"/>
      <c r="G1115" s="3"/>
      <c r="H1115" s="6">
        <v>2.1</v>
      </c>
      <c r="I1115" s="3" t="s">
        <v>58</v>
      </c>
      <c r="J1115" s="3" t="s">
        <v>59</v>
      </c>
      <c r="K1115" s="1" t="str">
        <f t="shared" si="17"/>
        <v>230206.IB</v>
      </c>
      <c r="L1115" s="1" t="str">
        <f>[1]!b_info_name(K1115)</f>
        <v>23国开06</v>
      </c>
      <c r="M1115" t="str">
        <f>[1]!b_info_carrydate(K1115)</f>
        <v>2023-05-17</v>
      </c>
      <c r="N1115" t="str">
        <f>[1]!b_info_maturitydate(K1115)</f>
        <v>2024-05-17</v>
      </c>
      <c r="O1115" s="7">
        <f>[1]!b_issue_issueprice(K1115)</f>
        <v>100</v>
      </c>
      <c r="P1115" s="7">
        <f>[1]!b_info_couponrate(K1115)</f>
        <v>2.1</v>
      </c>
      <c r="Q1115" t="str">
        <f>[1]!b_info_coupon(K1115)</f>
        <v>到期一次还本付息</v>
      </c>
      <c r="R1115">
        <f>[1]!b_info_interestfrequency(K1115)</f>
        <v>0</v>
      </c>
      <c r="S1115" t="str">
        <f>[1]!b_info_windl2type(K1115)</f>
        <v>政策银行债</v>
      </c>
      <c r="T1115" s="9">
        <f ca="1">[1]!b_pq_volume(K1115,parameter!C$2-10,parameter!C$2,100000000)</f>
        <v>240</v>
      </c>
      <c r="U1115" s="7">
        <f ca="1">IF(K1115&lt;&gt;"",[1]!b_anal_yield_cnbd(K1115,parameter!C$2,1),"")</f>
        <v>2.5</v>
      </c>
      <c r="V1115" t="str">
        <f>[1]!b_info_interesttype(A1115)</f>
        <v>固定利率</v>
      </c>
      <c r="W1115" t="str">
        <f>[1]!b_info_embeddedopt(A1115)</f>
        <v>否</v>
      </c>
    </row>
    <row r="1116" spans="1:23">
      <c r="A1116" s="3" t="s">
        <v>2363</v>
      </c>
      <c r="B1116" s="3" t="s">
        <v>2364</v>
      </c>
      <c r="C1116" s="5">
        <v>44446</v>
      </c>
      <c r="D1116" s="3" t="s">
        <v>2365</v>
      </c>
      <c r="E1116" s="6">
        <v>1532.5</v>
      </c>
      <c r="F1116" s="3"/>
      <c r="G1116" s="3"/>
      <c r="H1116" s="6">
        <v>2.83</v>
      </c>
      <c r="I1116" s="3" t="s">
        <v>58</v>
      </c>
      <c r="J1116" s="3" t="s">
        <v>59</v>
      </c>
      <c r="K1116" s="1" t="str">
        <f t="shared" si="17"/>
        <v>210208.IB</v>
      </c>
      <c r="L1116" s="1" t="str">
        <f>[1]!b_info_name(K1116)</f>
        <v>21国开08</v>
      </c>
      <c r="M1116" t="str">
        <f>[1]!b_info_carrydate(K1116)</f>
        <v>2021-09-10</v>
      </c>
      <c r="N1116" t="str">
        <f>[1]!b_info_maturitydate(K1116)</f>
        <v>2026-09-10</v>
      </c>
      <c r="O1116" s="7">
        <f>[1]!b_issue_issueprice(K1116)</f>
        <v>100</v>
      </c>
      <c r="P1116" s="7">
        <f>[1]!b_info_couponrate(K1116)</f>
        <v>2.83</v>
      </c>
      <c r="Q1116" t="str">
        <f>[1]!b_info_coupon(K1116)</f>
        <v>附息</v>
      </c>
      <c r="R1116">
        <f>[1]!b_info_interestfrequency(K1116)</f>
        <v>1</v>
      </c>
      <c r="S1116" t="str">
        <f>[1]!b_info_windl2type(K1116)</f>
        <v>政策银行债</v>
      </c>
      <c r="T1116" s="9">
        <f ca="1">[1]!b_pq_volume(K1116,parameter!C$2-10,parameter!C$2,100000000)</f>
        <v>172.3519</v>
      </c>
      <c r="U1116" s="7">
        <f ca="1">IF(K1116&lt;&gt;"",[1]!b_anal_yield_cnbd(K1116,parameter!C$2,1),"")</f>
        <v>2.61</v>
      </c>
      <c r="V1116" t="str">
        <f>[1]!b_info_interesttype(A1116)</f>
        <v>固定利率</v>
      </c>
      <c r="W1116" t="str">
        <f>[1]!b_info_embeddedopt(A1116)</f>
        <v>否</v>
      </c>
    </row>
    <row r="1117" spans="1:23">
      <c r="A1117" s="3" t="s">
        <v>2366</v>
      </c>
      <c r="B1117" s="3" t="s">
        <v>2367</v>
      </c>
      <c r="C1117" s="5">
        <v>44859</v>
      </c>
      <c r="D1117" s="3"/>
      <c r="E1117" s="6">
        <v>0</v>
      </c>
      <c r="F1117" s="3"/>
      <c r="G1117" s="3"/>
      <c r="H1117" s="6">
        <v>1.65</v>
      </c>
      <c r="I1117" s="3" t="s">
        <v>58</v>
      </c>
      <c r="J1117" s="3" t="s">
        <v>59</v>
      </c>
      <c r="K1117" s="1" t="str">
        <f t="shared" si="17"/>
        <v>220216.IB</v>
      </c>
      <c r="L1117" s="1" t="str">
        <f>[1]!b_info_name(K1117)</f>
        <v>22国开16</v>
      </c>
      <c r="M1117" t="str">
        <f>[1]!b_info_carrydate(K1117)</f>
        <v>2022-10-27</v>
      </c>
      <c r="N1117" t="str">
        <f>[1]!b_info_maturitydate(K1117)</f>
        <v>2023-10-27</v>
      </c>
      <c r="O1117" s="7">
        <f>[1]!b_issue_issueprice(K1117)</f>
        <v>100</v>
      </c>
      <c r="P1117" s="7">
        <f>[1]!b_info_couponrate(K1117)</f>
        <v>1.65</v>
      </c>
      <c r="Q1117" t="str">
        <f>[1]!b_info_coupon(K1117)</f>
        <v>到期一次还本付息</v>
      </c>
      <c r="R1117">
        <f>[1]!b_info_interestfrequency(K1117)</f>
        <v>0</v>
      </c>
      <c r="S1117" t="str">
        <f>[1]!b_info_windl2type(K1117)</f>
        <v>政策银行债</v>
      </c>
      <c r="T1117" s="9">
        <f ca="1">[1]!b_pq_volume(K1117,parameter!C$2-10,parameter!C$2,100000000)</f>
        <v>0</v>
      </c>
      <c r="U1117" s="7">
        <f ca="1">IF(K1117&lt;&gt;"",[1]!b_anal_yield_cnbd(K1117,parameter!C$2,1),"")</f>
        <v>0</v>
      </c>
      <c r="V1117" t="str">
        <f>[1]!b_info_interesttype(A1117)</f>
        <v>固定利率</v>
      </c>
      <c r="W1117" t="str">
        <f>[1]!b_info_embeddedopt(A1117)</f>
        <v>否</v>
      </c>
    </row>
    <row r="1118" spans="1:23">
      <c r="A1118" s="3" t="s">
        <v>2368</v>
      </c>
      <c r="B1118" s="3" t="s">
        <v>2369</v>
      </c>
      <c r="C1118" s="5">
        <v>45064</v>
      </c>
      <c r="D1118" s="3" t="s">
        <v>2370</v>
      </c>
      <c r="E1118" s="6">
        <v>2450</v>
      </c>
      <c r="F1118" s="3"/>
      <c r="G1118" s="3"/>
      <c r="H1118" s="6">
        <v>2.82</v>
      </c>
      <c r="I1118" s="3" t="s">
        <v>58</v>
      </c>
      <c r="J1118" s="3" t="s">
        <v>59</v>
      </c>
      <c r="K1118" s="1" t="str">
        <f t="shared" si="17"/>
        <v>230210.IB</v>
      </c>
      <c r="L1118" s="1" t="str">
        <f>[1]!b_info_name(K1118)</f>
        <v>23国开10</v>
      </c>
      <c r="M1118" t="str">
        <f>[1]!b_info_carrydate(K1118)</f>
        <v>2023-05-22</v>
      </c>
      <c r="N1118" t="str">
        <f>[1]!b_info_maturitydate(K1118)</f>
        <v>2033-05-22</v>
      </c>
      <c r="O1118" s="7">
        <f>[1]!b_issue_issueprice(K1118)</f>
        <v>100</v>
      </c>
      <c r="P1118" s="7">
        <f>[1]!b_info_couponrate(K1118)</f>
        <v>2.82</v>
      </c>
      <c r="Q1118" t="str">
        <f>[1]!b_info_coupon(K1118)</f>
        <v>附息</v>
      </c>
      <c r="R1118">
        <f>[1]!b_info_interestfrequency(K1118)</f>
        <v>1</v>
      </c>
      <c r="S1118" t="str">
        <f>[1]!b_info_windl2type(K1118)</f>
        <v>政策银行债</v>
      </c>
      <c r="T1118" s="9">
        <f ca="1">[1]!b_pq_volume(K1118,parameter!C$2-10,parameter!C$2,100000000)</f>
        <v>11173.01</v>
      </c>
      <c r="U1118" s="7">
        <f ca="1">IF(K1118&lt;&gt;"",[1]!b_anal_yield_cnbd(K1118,parameter!C$2,1),"")</f>
        <v>2.813</v>
      </c>
      <c r="V1118" t="str">
        <f>[1]!b_info_interesttype(A1118)</f>
        <v>固定利率</v>
      </c>
      <c r="W1118" t="str">
        <f>[1]!b_info_embeddedopt(A1118)</f>
        <v>否</v>
      </c>
    </row>
    <row r="1119" spans="1:23">
      <c r="A1119" s="3" t="s">
        <v>2371</v>
      </c>
      <c r="B1119" s="3" t="s">
        <v>2372</v>
      </c>
      <c r="C1119" s="5">
        <v>44985</v>
      </c>
      <c r="D1119" s="3" t="s">
        <v>2373</v>
      </c>
      <c r="E1119" s="6">
        <v>1050</v>
      </c>
      <c r="F1119" s="3"/>
      <c r="G1119" s="3"/>
      <c r="H1119" s="6">
        <v>2.39</v>
      </c>
      <c r="I1119" s="3" t="s">
        <v>58</v>
      </c>
      <c r="J1119" s="3" t="s">
        <v>59</v>
      </c>
      <c r="K1119" s="1" t="str">
        <f t="shared" si="17"/>
        <v>230201.IB</v>
      </c>
      <c r="L1119" s="1" t="str">
        <f>[1]!b_info_name(K1119)</f>
        <v>23国开01</v>
      </c>
      <c r="M1119" t="str">
        <f>[1]!b_info_carrydate(K1119)</f>
        <v>2023-03-02</v>
      </c>
      <c r="N1119" t="str">
        <f>[1]!b_info_maturitydate(K1119)</f>
        <v>2024-03-02</v>
      </c>
      <c r="O1119" s="7">
        <f>[1]!b_issue_issueprice(K1119)</f>
        <v>100</v>
      </c>
      <c r="P1119" s="7">
        <f>[1]!b_info_couponrate(K1119)</f>
        <v>2.39</v>
      </c>
      <c r="Q1119" t="str">
        <f>[1]!b_info_coupon(K1119)</f>
        <v>到期一次还本付息</v>
      </c>
      <c r="R1119">
        <f>[1]!b_info_interestfrequency(K1119)</f>
        <v>0</v>
      </c>
      <c r="S1119" t="str">
        <f>[1]!b_info_windl2type(K1119)</f>
        <v>政策银行债</v>
      </c>
      <c r="T1119" s="9">
        <f ca="1">[1]!b_pq_volume(K1119,parameter!C$2-10,parameter!C$2,100000000)</f>
        <v>122.095</v>
      </c>
      <c r="U1119" s="7">
        <f ca="1">IF(K1119&lt;&gt;"",[1]!b_anal_yield_cnbd(K1119,parameter!C$2,1),"")</f>
        <v>2.56</v>
      </c>
      <c r="V1119" t="str">
        <f>[1]!b_info_interesttype(A1119)</f>
        <v>固定利率</v>
      </c>
      <c r="W1119" t="str">
        <f>[1]!b_info_embeddedopt(A1119)</f>
        <v>否</v>
      </c>
    </row>
    <row r="1120" spans="1:23">
      <c r="A1120" s="3" t="s">
        <v>2374</v>
      </c>
      <c r="B1120" s="3" t="s">
        <v>2375</v>
      </c>
      <c r="C1120" s="5">
        <v>43928</v>
      </c>
      <c r="D1120" s="3"/>
      <c r="E1120" s="6">
        <v>0</v>
      </c>
      <c r="F1120" s="3"/>
      <c r="G1120" s="3"/>
      <c r="H1120" s="6">
        <v>1.86</v>
      </c>
      <c r="I1120" s="3" t="s">
        <v>58</v>
      </c>
      <c r="J1120" s="3" t="s">
        <v>59</v>
      </c>
      <c r="K1120" s="1" t="str">
        <f t="shared" si="17"/>
        <v>200202.IB</v>
      </c>
      <c r="L1120" s="1" t="str">
        <f>[1]!b_info_name(K1120)</f>
        <v>20国开02</v>
      </c>
      <c r="M1120" t="str">
        <f>[1]!b_info_carrydate(K1120)</f>
        <v>2020-04-09</v>
      </c>
      <c r="N1120" t="str">
        <f>[1]!b_info_maturitydate(K1120)</f>
        <v>2023-04-09</v>
      </c>
      <c r="O1120" s="7">
        <f>[1]!b_issue_issueprice(K1120)</f>
        <v>100</v>
      </c>
      <c r="P1120" s="7">
        <f>[1]!b_info_couponrate(K1120)</f>
        <v>1.86</v>
      </c>
      <c r="Q1120" t="str">
        <f>[1]!b_info_coupon(K1120)</f>
        <v>附息</v>
      </c>
      <c r="R1120">
        <f>[1]!b_info_interestfrequency(K1120)</f>
        <v>1</v>
      </c>
      <c r="S1120" t="str">
        <f>[1]!b_info_windl2type(K1120)</f>
        <v>政策银行债</v>
      </c>
      <c r="T1120" s="9">
        <f ca="1">[1]!b_pq_volume(K1120,parameter!C$2-10,parameter!C$2,100000000)</f>
        <v>0</v>
      </c>
      <c r="U1120" s="7">
        <f ca="1">IF(K1120&lt;&gt;"",[1]!b_anal_yield_cnbd(K1120,parameter!C$2,1),"")</f>
        <v>0</v>
      </c>
      <c r="V1120" t="str">
        <f>[1]!b_info_interesttype(A1120)</f>
        <v>固定利率</v>
      </c>
      <c r="W1120" t="str">
        <f>[1]!b_info_embeddedopt(A1120)</f>
        <v>否</v>
      </c>
    </row>
    <row r="1121" spans="1:23">
      <c r="A1121" s="3" t="s">
        <v>2376</v>
      </c>
      <c r="B1121" s="3" t="s">
        <v>2377</v>
      </c>
      <c r="C1121" s="5">
        <v>43396</v>
      </c>
      <c r="D1121" s="3" t="s">
        <v>2378</v>
      </c>
      <c r="E1121" s="6">
        <v>876.9</v>
      </c>
      <c r="F1121" s="3"/>
      <c r="G1121" s="3"/>
      <c r="H1121" s="6">
        <v>4.15</v>
      </c>
      <c r="I1121" s="3" t="s">
        <v>58</v>
      </c>
      <c r="J1121" s="3" t="s">
        <v>59</v>
      </c>
      <c r="K1121" s="1" t="str">
        <f t="shared" si="17"/>
        <v>180214.IB</v>
      </c>
      <c r="L1121" s="1" t="str">
        <f>[1]!b_info_name(K1121)</f>
        <v>18国开14</v>
      </c>
      <c r="M1121" t="str">
        <f>[1]!b_info_carrydate(K1121)</f>
        <v>2018-10-26</v>
      </c>
      <c r="N1121" t="str">
        <f>[1]!b_info_maturitydate(K1121)</f>
        <v>2025-10-26</v>
      </c>
      <c r="O1121" s="7">
        <f>[1]!b_issue_issueprice(K1121)</f>
        <v>100</v>
      </c>
      <c r="P1121" s="7">
        <f>[1]!b_info_couponrate(K1121)</f>
        <v>4.15</v>
      </c>
      <c r="Q1121" t="str">
        <f>[1]!b_info_coupon(K1121)</f>
        <v>附息</v>
      </c>
      <c r="R1121">
        <f>[1]!b_info_interestfrequency(K1121)</f>
        <v>1</v>
      </c>
      <c r="S1121" t="str">
        <f>[1]!b_info_windl2type(K1121)</f>
        <v>政策银行债</v>
      </c>
      <c r="T1121" s="9">
        <f ca="1">[1]!b_pq_volume(K1121,parameter!C$2-10,parameter!C$2,100000000)</f>
        <v>5.072</v>
      </c>
      <c r="U1121" s="7">
        <f ca="1">IF(K1121&lt;&gt;"",[1]!b_anal_yield_cnbd(K1121,parameter!C$2,1),"")</f>
        <v>2.5891</v>
      </c>
      <c r="V1121" t="str">
        <f>[1]!b_info_interesttype(A1121)</f>
        <v>固定利率</v>
      </c>
      <c r="W1121" t="str">
        <f>[1]!b_info_embeddedopt(A1121)</f>
        <v>否</v>
      </c>
    </row>
    <row r="1122" spans="1:23">
      <c r="A1122" s="3" t="s">
        <v>2379</v>
      </c>
      <c r="B1122" s="3" t="s">
        <v>2380</v>
      </c>
      <c r="C1122" s="5">
        <v>41764</v>
      </c>
      <c r="D1122" s="3"/>
      <c r="E1122" s="6">
        <v>0</v>
      </c>
      <c r="F1122" s="3"/>
      <c r="G1122" s="3"/>
      <c r="H1122" s="6">
        <v>4.5</v>
      </c>
      <c r="I1122" s="3" t="s">
        <v>58</v>
      </c>
      <c r="J1122" s="3" t="s">
        <v>59</v>
      </c>
      <c r="K1122" s="1" t="str">
        <f t="shared" si="17"/>
        <v>140212.IB</v>
      </c>
      <c r="L1122" s="1" t="str">
        <f>[1]!b_info_name(K1122)</f>
        <v>14国开12</v>
      </c>
      <c r="M1122" t="str">
        <f>[1]!b_info_carrydate(K1122)</f>
        <v>2014-05-09</v>
      </c>
      <c r="N1122" t="str">
        <f>[1]!b_info_maturitydate(K1122)</f>
        <v>2015-05-09</v>
      </c>
      <c r="O1122" s="7">
        <f>[1]!b_issue_issueprice(K1122)</f>
        <v>99.97</v>
      </c>
      <c r="P1122" s="7">
        <f>[1]!b_info_couponrate(K1122)</f>
        <v>4.5</v>
      </c>
      <c r="Q1122" t="str">
        <f>[1]!b_info_coupon(K1122)</f>
        <v>到期一次还本付息</v>
      </c>
      <c r="R1122">
        <f>[1]!b_info_interestfrequency(K1122)</f>
        <v>0</v>
      </c>
      <c r="S1122" t="str">
        <f>[1]!b_info_windl2type(K1122)</f>
        <v>政策银行债</v>
      </c>
      <c r="T1122" s="9">
        <f ca="1">[1]!b_pq_volume(K1122,parameter!C$2-10,parameter!C$2,100000000)</f>
        <v>0</v>
      </c>
      <c r="U1122" s="7">
        <f ca="1">IF(K1122&lt;&gt;"",[1]!b_anal_yield_cnbd(K1122,parameter!C$2,1),"")</f>
        <v>0</v>
      </c>
      <c r="V1122" t="str">
        <f>[1]!b_info_interesttype(A1122)</f>
        <v>固定利率</v>
      </c>
      <c r="W1122" t="str">
        <f>[1]!b_info_embeddedopt(A1122)</f>
        <v>否</v>
      </c>
    </row>
    <row r="1123" spans="1:23">
      <c r="A1123" s="3" t="s">
        <v>2381</v>
      </c>
      <c r="B1123" s="3" t="s">
        <v>2382</v>
      </c>
      <c r="C1123" s="5">
        <v>43685</v>
      </c>
      <c r="D1123" s="3"/>
      <c r="E1123" s="6">
        <v>0</v>
      </c>
      <c r="F1123" s="3"/>
      <c r="G1123" s="3"/>
      <c r="H1123" s="6">
        <v>2.85</v>
      </c>
      <c r="I1123" s="3" t="s">
        <v>58</v>
      </c>
      <c r="J1123" s="3" t="s">
        <v>59</v>
      </c>
      <c r="K1123" s="1" t="str">
        <f t="shared" si="17"/>
        <v>190212.IB</v>
      </c>
      <c r="L1123" s="1" t="str">
        <f>[1]!b_info_name(K1123)</f>
        <v>19国开12</v>
      </c>
      <c r="M1123" t="str">
        <f>[1]!b_info_carrydate(K1123)</f>
        <v>2019-08-13</v>
      </c>
      <c r="N1123" t="str">
        <f>[1]!b_info_maturitydate(K1123)</f>
        <v>2021-08-13</v>
      </c>
      <c r="O1123" s="7">
        <f>[1]!b_issue_issueprice(K1123)</f>
        <v>100</v>
      </c>
      <c r="P1123" s="7">
        <f>[1]!b_info_couponrate(K1123)</f>
        <v>2.85</v>
      </c>
      <c r="Q1123" t="str">
        <f>[1]!b_info_coupon(K1123)</f>
        <v>附息</v>
      </c>
      <c r="R1123">
        <f>[1]!b_info_interestfrequency(K1123)</f>
        <v>1</v>
      </c>
      <c r="S1123" t="str">
        <f>[1]!b_info_windl2type(K1123)</f>
        <v>政策银行债</v>
      </c>
      <c r="T1123" s="9">
        <f ca="1">[1]!b_pq_volume(K1123,parameter!C$2-10,parameter!C$2,100000000)</f>
        <v>0</v>
      </c>
      <c r="U1123" s="7">
        <f ca="1">IF(K1123&lt;&gt;"",[1]!b_anal_yield_cnbd(K1123,parameter!C$2,1),"")</f>
        <v>0</v>
      </c>
      <c r="V1123" t="str">
        <f>[1]!b_info_interesttype(A1123)</f>
        <v>固定利率</v>
      </c>
      <c r="W1123" t="str">
        <f>[1]!b_info_embeddedopt(A1123)</f>
        <v>否</v>
      </c>
    </row>
    <row r="1124" spans="1:23">
      <c r="A1124" s="3" t="s">
        <v>2383</v>
      </c>
      <c r="B1124" s="3" t="s">
        <v>2384</v>
      </c>
      <c r="C1124" s="5">
        <v>44047</v>
      </c>
      <c r="D1124" s="3"/>
      <c r="E1124" s="6">
        <v>0</v>
      </c>
      <c r="F1124" s="3"/>
      <c r="G1124" s="3"/>
      <c r="H1124" s="6">
        <v>3</v>
      </c>
      <c r="I1124" s="3" t="s">
        <v>58</v>
      </c>
      <c r="J1124" s="3" t="s">
        <v>59</v>
      </c>
      <c r="K1124" s="1" t="str">
        <f t="shared" si="17"/>
        <v>200207.IB</v>
      </c>
      <c r="L1124" s="1" t="str">
        <f>[1]!b_info_name(K1124)</f>
        <v>20国开07</v>
      </c>
      <c r="M1124" t="str">
        <f>[1]!b_info_carrydate(K1124)</f>
        <v>2020-08-07</v>
      </c>
      <c r="N1124" t="str">
        <f>[1]!b_info_maturitydate(K1124)</f>
        <v>2023-08-07</v>
      </c>
      <c r="O1124" s="7">
        <f>[1]!b_issue_issueprice(K1124)</f>
        <v>100</v>
      </c>
      <c r="P1124" s="7">
        <f>[1]!b_info_couponrate(K1124)</f>
        <v>3</v>
      </c>
      <c r="Q1124" t="str">
        <f>[1]!b_info_coupon(K1124)</f>
        <v>附息</v>
      </c>
      <c r="R1124">
        <f>[1]!b_info_interestfrequency(K1124)</f>
        <v>1</v>
      </c>
      <c r="S1124" t="str">
        <f>[1]!b_info_windl2type(K1124)</f>
        <v>政策银行债</v>
      </c>
      <c r="T1124" s="9">
        <f ca="1">[1]!b_pq_volume(K1124,parameter!C$2-10,parameter!C$2,100000000)</f>
        <v>0</v>
      </c>
      <c r="U1124" s="7">
        <f ca="1">IF(K1124&lt;&gt;"",[1]!b_anal_yield_cnbd(K1124,parameter!C$2,1),"")</f>
        <v>0</v>
      </c>
      <c r="V1124" t="str">
        <f>[1]!b_info_interesttype(A1124)</f>
        <v>固定利率</v>
      </c>
      <c r="W1124" t="str">
        <f>[1]!b_info_embeddedopt(A1124)</f>
        <v>否</v>
      </c>
    </row>
    <row r="1125" spans="1:23">
      <c r="A1125" s="3" t="s">
        <v>2385</v>
      </c>
      <c r="B1125" s="3" t="s">
        <v>2386</v>
      </c>
      <c r="C1125" s="5">
        <v>43347</v>
      </c>
      <c r="D1125" s="3"/>
      <c r="E1125" s="6">
        <v>0</v>
      </c>
      <c r="F1125" s="3"/>
      <c r="G1125" s="3"/>
      <c r="H1125" s="6">
        <v>3.68</v>
      </c>
      <c r="I1125" s="3" t="s">
        <v>58</v>
      </c>
      <c r="J1125" s="3" t="s">
        <v>59</v>
      </c>
      <c r="K1125" s="1" t="str">
        <f t="shared" si="17"/>
        <v>180212.IB</v>
      </c>
      <c r="L1125" s="1" t="str">
        <f>[1]!b_info_name(K1125)</f>
        <v>18国开12</v>
      </c>
      <c r="M1125" t="str">
        <f>[1]!b_info_carrydate(K1125)</f>
        <v>2018-09-07</v>
      </c>
      <c r="N1125" t="str">
        <f>[1]!b_info_maturitydate(K1125)</f>
        <v>2021-09-07</v>
      </c>
      <c r="O1125" s="7">
        <f>[1]!b_issue_issueprice(K1125)</f>
        <v>100</v>
      </c>
      <c r="P1125" s="7">
        <f>[1]!b_info_couponrate(K1125)</f>
        <v>3.68</v>
      </c>
      <c r="Q1125" t="str">
        <f>[1]!b_info_coupon(K1125)</f>
        <v>附息</v>
      </c>
      <c r="R1125">
        <f>[1]!b_info_interestfrequency(K1125)</f>
        <v>1</v>
      </c>
      <c r="S1125" t="str">
        <f>[1]!b_info_windl2type(K1125)</f>
        <v>政策银行债</v>
      </c>
      <c r="T1125" s="9">
        <f ca="1">[1]!b_pq_volume(K1125,parameter!C$2-10,parameter!C$2,100000000)</f>
        <v>0</v>
      </c>
      <c r="U1125" s="7">
        <f ca="1">IF(K1125&lt;&gt;"",[1]!b_anal_yield_cnbd(K1125,parameter!C$2,1),"")</f>
        <v>0</v>
      </c>
      <c r="V1125" t="str">
        <f>[1]!b_info_interesttype(A1125)</f>
        <v>固定利率</v>
      </c>
      <c r="W1125" t="str">
        <f>[1]!b_info_embeddedopt(A1125)</f>
        <v>否</v>
      </c>
    </row>
    <row r="1126" spans="1:23">
      <c r="A1126" s="3" t="s">
        <v>2387</v>
      </c>
      <c r="B1126" s="3" t="s">
        <v>2388</v>
      </c>
      <c r="C1126" s="5">
        <v>44987</v>
      </c>
      <c r="D1126" s="3" t="s">
        <v>2389</v>
      </c>
      <c r="E1126" s="6">
        <v>385</v>
      </c>
      <c r="F1126" s="3"/>
      <c r="G1126" s="3"/>
      <c r="H1126" s="6">
        <v>2.49</v>
      </c>
      <c r="I1126" s="3" t="s">
        <v>58</v>
      </c>
      <c r="J1126" s="3" t="s">
        <v>59</v>
      </c>
      <c r="K1126" s="1" t="str">
        <f t="shared" si="17"/>
        <v>230214.IB</v>
      </c>
      <c r="L1126" s="1" t="str">
        <f>[1]!b_info_name(K1126)</f>
        <v>23国开14</v>
      </c>
      <c r="M1126" t="str">
        <f>[1]!b_info_carrydate(K1126)</f>
        <v>2023-03-06</v>
      </c>
      <c r="N1126" t="str">
        <f>[1]!b_info_maturitydate(K1126)</f>
        <v>2026-03-06</v>
      </c>
      <c r="O1126" s="7">
        <f>[1]!b_issue_issueprice(K1126)</f>
        <v>100</v>
      </c>
      <c r="P1126" s="7">
        <f>[1]!b_info_couponrate(K1126)</f>
        <v>2.75</v>
      </c>
      <c r="Q1126" t="str">
        <f>[1]!b_info_coupon(K1126)</f>
        <v>附息</v>
      </c>
      <c r="R1126">
        <f>[1]!b_info_interestfrequency(K1126)</f>
        <v>4</v>
      </c>
      <c r="S1126" t="str">
        <f>[1]!b_info_windl2type(K1126)</f>
        <v>政策银行债</v>
      </c>
      <c r="T1126" s="9">
        <f ca="1">[1]!b_pq_volume(K1126,parameter!C$2-10,parameter!C$2,100000000)</f>
        <v>50.9</v>
      </c>
      <c r="U1126" s="7">
        <f ca="1">IF(K1126&lt;&gt;"",[1]!b_anal_yield_cnbd(K1126,parameter!C$2,1),"")</f>
        <v>2.7097</v>
      </c>
      <c r="V1126" t="str">
        <f>[1]!b_info_interesttype(A1126)</f>
        <v>浮动利率</v>
      </c>
      <c r="W1126" t="str">
        <f>[1]!b_info_embeddedopt(A1126)</f>
        <v>否</v>
      </c>
    </row>
    <row r="1127" spans="1:23">
      <c r="A1127" s="3" t="s">
        <v>2390</v>
      </c>
      <c r="B1127" s="3" t="s">
        <v>2391</v>
      </c>
      <c r="C1127" s="5">
        <v>43867</v>
      </c>
      <c r="D1127" s="3"/>
      <c r="E1127" s="6">
        <v>0</v>
      </c>
      <c r="F1127" s="3"/>
      <c r="G1127" s="3"/>
      <c r="H1127" s="6">
        <v>1.65</v>
      </c>
      <c r="I1127" s="3" t="s">
        <v>58</v>
      </c>
      <c r="J1127" s="3" t="s">
        <v>59</v>
      </c>
      <c r="K1127" s="1" t="str">
        <f t="shared" si="17"/>
        <v>2002120.IB</v>
      </c>
      <c r="L1127" s="1" t="str">
        <f>[1]!b_info_name(K1127)</f>
        <v>20国开战疫120</v>
      </c>
      <c r="M1127" t="str">
        <f>[1]!b_info_carrydate(K1127)</f>
        <v>2020-02-12</v>
      </c>
      <c r="N1127" t="str">
        <f>[1]!b_info_maturitydate(K1127)</f>
        <v>2021-02-12</v>
      </c>
      <c r="O1127" s="7">
        <f>[1]!b_issue_issueprice(K1127)</f>
        <v>100</v>
      </c>
      <c r="P1127" s="7">
        <f>[1]!b_info_couponrate(K1127)</f>
        <v>1.65</v>
      </c>
      <c r="Q1127" t="str">
        <f>[1]!b_info_coupon(K1127)</f>
        <v>到期一次还本付息</v>
      </c>
      <c r="R1127">
        <f>[1]!b_info_interestfrequency(K1127)</f>
        <v>0</v>
      </c>
      <c r="S1127" t="str">
        <f>[1]!b_info_windl2type(K1127)</f>
        <v>政策银行债</v>
      </c>
      <c r="T1127" s="9">
        <f ca="1">[1]!b_pq_volume(K1127,parameter!C$2-10,parameter!C$2,100000000)</f>
        <v>0</v>
      </c>
      <c r="U1127" s="7">
        <f ca="1">IF(K1127&lt;&gt;"",[1]!b_anal_yield_cnbd(K1127,parameter!C$2,1),"")</f>
        <v>0</v>
      </c>
      <c r="V1127" t="str">
        <f>[1]!b_info_interesttype(A1127)</f>
        <v>固定利率</v>
      </c>
      <c r="W1127" t="str">
        <f>[1]!b_info_embeddedopt(A1127)</f>
        <v>否</v>
      </c>
    </row>
    <row r="1128" spans="1:23">
      <c r="A1128" s="3" t="s">
        <v>2392</v>
      </c>
      <c r="B1128" s="3" t="s">
        <v>2393</v>
      </c>
      <c r="C1128" s="5">
        <v>42038</v>
      </c>
      <c r="D1128" s="3" t="s">
        <v>2394</v>
      </c>
      <c r="E1128" s="6">
        <v>670</v>
      </c>
      <c r="F1128" s="3"/>
      <c r="G1128" s="3"/>
      <c r="H1128" s="6">
        <v>3.81</v>
      </c>
      <c r="I1128" s="3" t="s">
        <v>58</v>
      </c>
      <c r="J1128" s="3" t="s">
        <v>59</v>
      </c>
      <c r="K1128" s="1" t="str">
        <f t="shared" si="17"/>
        <v>150205.IB</v>
      </c>
      <c r="L1128" s="1" t="str">
        <f>[1]!b_info_name(K1128)</f>
        <v>15国开05</v>
      </c>
      <c r="M1128" t="str">
        <f>[1]!b_info_carrydate(K1128)</f>
        <v>2015-02-05</v>
      </c>
      <c r="N1128" t="str">
        <f>[1]!b_info_maturitydate(K1128)</f>
        <v>2025-02-05</v>
      </c>
      <c r="O1128" s="7">
        <f>[1]!b_issue_issueprice(K1128)</f>
        <v>100</v>
      </c>
      <c r="P1128" s="7">
        <f>[1]!b_info_couponrate(K1128)</f>
        <v>3.81</v>
      </c>
      <c r="Q1128" t="str">
        <f>[1]!b_info_coupon(K1128)</f>
        <v>附息</v>
      </c>
      <c r="R1128">
        <f>[1]!b_info_interestfrequency(K1128)</f>
        <v>1</v>
      </c>
      <c r="S1128" t="str">
        <f>[1]!b_info_windl2type(K1128)</f>
        <v>政策银行债</v>
      </c>
      <c r="T1128" s="9">
        <f ca="1">[1]!b_pq_volume(K1128,parameter!C$2-10,parameter!C$2,100000000)</f>
        <v>3.6</v>
      </c>
      <c r="U1128" s="7">
        <f ca="1">IF(K1128&lt;&gt;"",[1]!b_anal_yield_cnbd(K1128,parameter!C$2,1),"")</f>
        <v>2.5839</v>
      </c>
      <c r="V1128" t="str">
        <f>[1]!b_info_interesttype(A1128)</f>
        <v>固定利率</v>
      </c>
      <c r="W1128" t="str">
        <f>[1]!b_info_embeddedopt(A1128)</f>
        <v>否</v>
      </c>
    </row>
    <row r="1129" spans="1:23">
      <c r="A1129" s="3" t="s">
        <v>2395</v>
      </c>
      <c r="B1129" s="3" t="s">
        <v>2396</v>
      </c>
      <c r="C1129" s="5">
        <v>42390</v>
      </c>
      <c r="D1129" s="3" t="s">
        <v>2397</v>
      </c>
      <c r="E1129" s="6">
        <v>1845</v>
      </c>
      <c r="F1129" s="3"/>
      <c r="G1129" s="3"/>
      <c r="H1129" s="6">
        <v>3.8</v>
      </c>
      <c r="I1129" s="3" t="s">
        <v>58</v>
      </c>
      <c r="J1129" s="3" t="s">
        <v>59</v>
      </c>
      <c r="K1129" s="1" t="str">
        <f t="shared" si="17"/>
        <v>160205.IB</v>
      </c>
      <c r="L1129" s="1" t="str">
        <f>[1]!b_info_name(K1129)</f>
        <v>16国开05</v>
      </c>
      <c r="M1129" t="str">
        <f>[1]!b_info_carrydate(K1129)</f>
        <v>2016-01-25</v>
      </c>
      <c r="N1129" t="str">
        <f>[1]!b_info_maturitydate(K1129)</f>
        <v>2036-01-25</v>
      </c>
      <c r="O1129" s="7">
        <f>[1]!b_issue_issueprice(K1129)</f>
        <v>100</v>
      </c>
      <c r="P1129" s="7">
        <f>[1]!b_info_couponrate(K1129)</f>
        <v>3.8</v>
      </c>
      <c r="Q1129" t="str">
        <f>[1]!b_info_coupon(K1129)</f>
        <v>附息</v>
      </c>
      <c r="R1129">
        <f>[1]!b_info_interestfrequency(K1129)</f>
        <v>1</v>
      </c>
      <c r="S1129" t="str">
        <f>[1]!b_info_windl2type(K1129)</f>
        <v>政策银行债</v>
      </c>
      <c r="T1129" s="9">
        <f ca="1">[1]!b_pq_volume(K1129,parameter!C$2-10,parameter!C$2,100000000)</f>
        <v>92.9319</v>
      </c>
      <c r="U1129" s="7">
        <f ca="1">IF(K1129&lt;&gt;"",[1]!b_anal_yield_cnbd(K1129,parameter!C$2,1),"")</f>
        <v>2.9517</v>
      </c>
      <c r="V1129" t="str">
        <f>[1]!b_info_interesttype(A1129)</f>
        <v>固定利率</v>
      </c>
      <c r="W1129" t="str">
        <f>[1]!b_info_embeddedopt(A1129)</f>
        <v>否</v>
      </c>
    </row>
    <row r="1130" spans="1:23">
      <c r="A1130" s="3" t="s">
        <v>2398</v>
      </c>
      <c r="B1130" s="3" t="s">
        <v>2399</v>
      </c>
      <c r="C1130" s="5">
        <v>42740</v>
      </c>
      <c r="D1130" s="3" t="s">
        <v>2400</v>
      </c>
      <c r="E1130" s="6">
        <v>842</v>
      </c>
      <c r="F1130" s="3"/>
      <c r="G1130" s="3"/>
      <c r="H1130" s="6">
        <v>3.85</v>
      </c>
      <c r="I1130" s="3" t="s">
        <v>58</v>
      </c>
      <c r="J1130" s="3" t="s">
        <v>59</v>
      </c>
      <c r="K1130" s="1" t="str">
        <f t="shared" si="17"/>
        <v>170201.IB</v>
      </c>
      <c r="L1130" s="1" t="str">
        <f>[1]!b_info_name(K1130)</f>
        <v>17国开01</v>
      </c>
      <c r="M1130" t="str">
        <f>[1]!b_info_carrydate(K1130)</f>
        <v>2017-01-09</v>
      </c>
      <c r="N1130" t="str">
        <f>[1]!b_info_maturitydate(K1130)</f>
        <v>2024-01-09</v>
      </c>
      <c r="O1130" s="7">
        <f>[1]!b_issue_issueprice(K1130)</f>
        <v>100</v>
      </c>
      <c r="P1130" s="7">
        <f>[1]!b_info_couponrate(K1130)</f>
        <v>3.85</v>
      </c>
      <c r="Q1130" t="str">
        <f>[1]!b_info_coupon(K1130)</f>
        <v>附息</v>
      </c>
      <c r="R1130">
        <f>[1]!b_info_interestfrequency(K1130)</f>
        <v>1</v>
      </c>
      <c r="S1130" t="str">
        <f>[1]!b_info_windl2type(K1130)</f>
        <v>政策银行债</v>
      </c>
      <c r="T1130" s="9">
        <f ca="1">[1]!b_pq_volume(K1130,parameter!C$2-10,parameter!C$2,100000000)</f>
        <v>34.5</v>
      </c>
      <c r="U1130" s="7">
        <f ca="1">IF(K1130&lt;&gt;"",[1]!b_anal_yield_cnbd(K1130,parameter!C$2,1),"")</f>
        <v>2.37</v>
      </c>
      <c r="V1130" t="str">
        <f>[1]!b_info_interesttype(A1130)</f>
        <v>固定利率</v>
      </c>
      <c r="W1130" t="str">
        <f>[1]!b_info_embeddedopt(A1130)</f>
        <v>否</v>
      </c>
    </row>
    <row r="1131" spans="1:23">
      <c r="A1131" s="3" t="s">
        <v>2401</v>
      </c>
      <c r="B1131" s="3" t="s">
        <v>2402</v>
      </c>
      <c r="C1131" s="5">
        <v>42093</v>
      </c>
      <c r="D1131" s="3" t="s">
        <v>2403</v>
      </c>
      <c r="E1131" s="6">
        <v>60</v>
      </c>
      <c r="F1131" s="3"/>
      <c r="G1131" s="3"/>
      <c r="H1131" s="6">
        <v>4.9</v>
      </c>
      <c r="I1131" s="3" t="s">
        <v>58</v>
      </c>
      <c r="J1131" s="3" t="s">
        <v>59</v>
      </c>
      <c r="K1131" s="1" t="str">
        <f t="shared" si="17"/>
        <v>1502201.IB</v>
      </c>
      <c r="L1131" s="1" t="str">
        <f>[1]!b_info_name(K1131)</f>
        <v>15国开201</v>
      </c>
      <c r="M1131" t="str">
        <f>[1]!b_info_carrydate(K1131)</f>
        <v>2015-04-02</v>
      </c>
      <c r="N1131" t="str">
        <f>[1]!b_info_maturitydate(K1131)</f>
        <v>2065-04-02</v>
      </c>
      <c r="O1131" s="7">
        <f>[1]!b_issue_issueprice(K1131)</f>
        <v>100</v>
      </c>
      <c r="P1131" s="7">
        <f>[1]!b_info_couponrate(K1131)</f>
        <v>4.9</v>
      </c>
      <c r="Q1131" t="str">
        <f>[1]!b_info_coupon(K1131)</f>
        <v>附息</v>
      </c>
      <c r="R1131">
        <f>[1]!b_info_interestfrequency(K1131)</f>
        <v>1</v>
      </c>
      <c r="S1131" t="str">
        <f>[1]!b_info_windl2type(K1131)</f>
        <v>政策银行债</v>
      </c>
      <c r="T1131" s="9">
        <f ca="1">[1]!b_pq_volume(K1131,parameter!C$2-10,parameter!C$2,100000000)</f>
        <v>0</v>
      </c>
      <c r="U1131" s="7">
        <f ca="1">IF(K1131&lt;&gt;"",[1]!b_anal_yield_cnbd(K1131,parameter!C$2,1),"")</f>
        <v>2.8106</v>
      </c>
      <c r="V1131" t="str">
        <f>[1]!b_info_interesttype(A1131)</f>
        <v>固定利率</v>
      </c>
      <c r="W1131" t="str">
        <f>[1]!b_info_embeddedopt(A1131)</f>
        <v>否</v>
      </c>
    </row>
    <row r="1132" spans="1:23">
      <c r="A1132" s="3" t="s">
        <v>2404</v>
      </c>
      <c r="B1132" s="3" t="s">
        <v>2405</v>
      </c>
      <c r="C1132" s="5">
        <v>42605</v>
      </c>
      <c r="D1132" s="3" t="s">
        <v>2406</v>
      </c>
      <c r="E1132" s="6">
        <v>2350</v>
      </c>
      <c r="F1132" s="3"/>
      <c r="G1132" s="3"/>
      <c r="H1132" s="6">
        <v>3.05</v>
      </c>
      <c r="I1132" s="3" t="s">
        <v>58</v>
      </c>
      <c r="J1132" s="3" t="s">
        <v>59</v>
      </c>
      <c r="K1132" s="1" t="str">
        <f t="shared" si="17"/>
        <v>160213.IB</v>
      </c>
      <c r="L1132" s="1" t="str">
        <f>[1]!b_info_name(K1132)</f>
        <v>16国开13</v>
      </c>
      <c r="M1132" t="str">
        <f>[1]!b_info_carrydate(K1132)</f>
        <v>2016-08-25</v>
      </c>
      <c r="N1132" t="str">
        <f>[1]!b_info_maturitydate(K1132)</f>
        <v>2026-08-25</v>
      </c>
      <c r="O1132" s="7">
        <f>[1]!b_issue_issueprice(K1132)</f>
        <v>100</v>
      </c>
      <c r="P1132" s="7">
        <f>[1]!b_info_couponrate(K1132)</f>
        <v>3.05</v>
      </c>
      <c r="Q1132" t="str">
        <f>[1]!b_info_coupon(K1132)</f>
        <v>附息</v>
      </c>
      <c r="R1132">
        <f>[1]!b_info_interestfrequency(K1132)</f>
        <v>1</v>
      </c>
      <c r="S1132" t="str">
        <f>[1]!b_info_windl2type(K1132)</f>
        <v>政策银行债</v>
      </c>
      <c r="T1132" s="9">
        <f ca="1">[1]!b_pq_volume(K1132,parameter!C$2-10,parameter!C$2,100000000)</f>
        <v>9.77</v>
      </c>
      <c r="U1132" s="7">
        <f ca="1">IF(K1132&lt;&gt;"",[1]!b_anal_yield_cnbd(K1132,parameter!C$2,1),"")</f>
        <v>2.625</v>
      </c>
      <c r="V1132" t="str">
        <f>[1]!b_info_interesttype(A1132)</f>
        <v>固定利率</v>
      </c>
      <c r="W1132" t="str">
        <f>[1]!b_info_embeddedopt(A1132)</f>
        <v>否</v>
      </c>
    </row>
    <row r="1133" spans="1:23">
      <c r="A1133" s="3" t="s">
        <v>2407</v>
      </c>
      <c r="B1133" s="3" t="s">
        <v>2408</v>
      </c>
      <c r="C1133" s="5">
        <v>44880</v>
      </c>
      <c r="D1133" s="3"/>
      <c r="E1133" s="6">
        <v>0</v>
      </c>
      <c r="F1133" s="3"/>
      <c r="G1133" s="3"/>
      <c r="H1133" s="6">
        <v>2.09</v>
      </c>
      <c r="I1133" s="3" t="s">
        <v>58</v>
      </c>
      <c r="J1133" s="3" t="s">
        <v>59</v>
      </c>
      <c r="K1133" s="1" t="str">
        <f t="shared" si="17"/>
        <v>092202001.IB</v>
      </c>
      <c r="L1133" s="1" t="str">
        <f>[1]!b_info_name(K1133)</f>
        <v>22国开清发01</v>
      </c>
      <c r="M1133" t="str">
        <f>[1]!b_info_carrydate(K1133)</f>
        <v>2022-11-17</v>
      </c>
      <c r="N1133" t="str">
        <f>[1]!b_info_maturitydate(K1133)</f>
        <v>2023-11-17</v>
      </c>
      <c r="O1133" s="7">
        <f>[1]!b_issue_issueprice(K1133)</f>
        <v>100</v>
      </c>
      <c r="P1133" s="7">
        <f>[1]!b_info_couponrate(K1133)</f>
        <v>2.09</v>
      </c>
      <c r="Q1133" t="str">
        <f>[1]!b_info_coupon(K1133)</f>
        <v>到期一次还本付息</v>
      </c>
      <c r="R1133">
        <f>[1]!b_info_interestfrequency(K1133)</f>
        <v>0</v>
      </c>
      <c r="S1133" t="str">
        <f>[1]!b_info_windl2type(K1133)</f>
        <v>政策银行债</v>
      </c>
      <c r="T1133" s="9">
        <f ca="1">[1]!b_pq_volume(K1133,parameter!C$2-10,parameter!C$2,100000000)</f>
        <v>0</v>
      </c>
      <c r="U1133" s="7">
        <f ca="1">IF(K1133&lt;&gt;"",[1]!b_anal_yield_cnbd(K1133,parameter!C$2,1),"")</f>
        <v>0</v>
      </c>
      <c r="V1133" t="str">
        <f>[1]!b_info_interesttype(A1133)</f>
        <v>固定利率</v>
      </c>
      <c r="W1133" t="str">
        <f>[1]!b_info_embeddedopt(A1133)</f>
        <v>否</v>
      </c>
    </row>
    <row r="1134" spans="1:23">
      <c r="A1134" s="3" t="s">
        <v>2409</v>
      </c>
      <c r="B1134" s="3" t="s">
        <v>2410</v>
      </c>
      <c r="C1134" s="5">
        <v>44509</v>
      </c>
      <c r="D1134" s="3" t="s">
        <v>2411</v>
      </c>
      <c r="E1134" s="6">
        <v>1385.1</v>
      </c>
      <c r="F1134" s="3"/>
      <c r="G1134" s="3"/>
      <c r="H1134" s="6">
        <v>2.73</v>
      </c>
      <c r="I1134" s="3" t="s">
        <v>58</v>
      </c>
      <c r="J1134" s="3" t="s">
        <v>59</v>
      </c>
      <c r="K1134" s="1" t="str">
        <f t="shared" ref="K1134:K1197" si="18">A1134</f>
        <v>210218.IB</v>
      </c>
      <c r="L1134" s="1" t="str">
        <f>[1]!b_info_name(K1134)</f>
        <v>21国开18</v>
      </c>
      <c r="M1134" t="str">
        <f>[1]!b_info_carrydate(K1134)</f>
        <v>2021-11-11</v>
      </c>
      <c r="N1134" t="str">
        <f>[1]!b_info_maturitydate(K1134)</f>
        <v>2024-11-11</v>
      </c>
      <c r="O1134" s="7">
        <f>[1]!b_issue_issueprice(K1134)</f>
        <v>100</v>
      </c>
      <c r="P1134" s="7">
        <f>[1]!b_info_couponrate(K1134)</f>
        <v>2.73</v>
      </c>
      <c r="Q1134" t="str">
        <f>[1]!b_info_coupon(K1134)</f>
        <v>附息</v>
      </c>
      <c r="R1134">
        <f>[1]!b_info_interestfrequency(K1134)</f>
        <v>1</v>
      </c>
      <c r="S1134" t="str">
        <f>[1]!b_info_windl2type(K1134)</f>
        <v>政策银行债</v>
      </c>
      <c r="T1134" s="9">
        <f ca="1">[1]!b_pq_volume(K1134,parameter!C$2-10,parameter!C$2,100000000)</f>
        <v>323.7958</v>
      </c>
      <c r="U1134" s="7">
        <f ca="1">IF(K1134&lt;&gt;"",[1]!b_anal_yield_cnbd(K1134,parameter!C$2,1),"")</f>
        <v>2.535</v>
      </c>
      <c r="V1134" t="str">
        <f>[1]!b_info_interesttype(A1134)</f>
        <v>固定利率</v>
      </c>
      <c r="W1134" t="str">
        <f>[1]!b_info_embeddedopt(A1134)</f>
        <v>否</v>
      </c>
    </row>
    <row r="1135" spans="1:23">
      <c r="A1135" s="3" t="s">
        <v>2412</v>
      </c>
      <c r="B1135" s="3" t="s">
        <v>2413</v>
      </c>
      <c r="C1135" s="5">
        <v>41824</v>
      </c>
      <c r="D1135" s="3"/>
      <c r="E1135" s="6">
        <v>0</v>
      </c>
      <c r="F1135" s="3"/>
      <c r="G1135" s="3"/>
      <c r="H1135" s="6">
        <v>4.21</v>
      </c>
      <c r="I1135" s="3" t="s">
        <v>58</v>
      </c>
      <c r="J1135" s="3" t="s">
        <v>59</v>
      </c>
      <c r="K1135" s="1" t="str">
        <f t="shared" si="18"/>
        <v>140218.IB</v>
      </c>
      <c r="L1135" s="1" t="str">
        <f>[1]!b_info_name(K1135)</f>
        <v>14国开18</v>
      </c>
      <c r="M1135" t="str">
        <f>[1]!b_info_carrydate(K1135)</f>
        <v>2014-07-10</v>
      </c>
      <c r="N1135" t="str">
        <f>[1]!b_info_maturitydate(K1135)</f>
        <v>2015-07-10</v>
      </c>
      <c r="O1135" s="7">
        <f>[1]!b_issue_issueprice(K1135)</f>
        <v>100</v>
      </c>
      <c r="P1135" s="7">
        <f>[1]!b_info_couponrate(K1135)</f>
        <v>4.21</v>
      </c>
      <c r="Q1135" t="str">
        <f>[1]!b_info_coupon(K1135)</f>
        <v>到期一次还本付息</v>
      </c>
      <c r="R1135">
        <f>[1]!b_info_interestfrequency(K1135)</f>
        <v>0</v>
      </c>
      <c r="S1135" t="str">
        <f>[1]!b_info_windl2type(K1135)</f>
        <v>政策银行债</v>
      </c>
      <c r="T1135" s="9">
        <f ca="1">[1]!b_pq_volume(K1135,parameter!C$2-10,parameter!C$2,100000000)</f>
        <v>0</v>
      </c>
      <c r="U1135" s="7">
        <f ca="1">IF(K1135&lt;&gt;"",[1]!b_anal_yield_cnbd(K1135,parameter!C$2,1),"")</f>
        <v>0</v>
      </c>
      <c r="V1135" t="str">
        <f>[1]!b_info_interesttype(A1135)</f>
        <v>固定利率</v>
      </c>
      <c r="W1135" t="str">
        <f>[1]!b_info_embeddedopt(A1135)</f>
        <v>否</v>
      </c>
    </row>
    <row r="1136" spans="1:23">
      <c r="A1136" s="3" t="s">
        <v>2414</v>
      </c>
      <c r="B1136" s="3" t="s">
        <v>2415</v>
      </c>
      <c r="C1136" s="5">
        <v>44483</v>
      </c>
      <c r="D1136" s="3" t="s">
        <v>2416</v>
      </c>
      <c r="E1136" s="6">
        <v>60</v>
      </c>
      <c r="F1136" s="3"/>
      <c r="G1136" s="3"/>
      <c r="H1136" s="6">
        <v>2.44</v>
      </c>
      <c r="I1136" s="3" t="s">
        <v>58</v>
      </c>
      <c r="J1136" s="3" t="s">
        <v>59</v>
      </c>
      <c r="K1136" s="1" t="str">
        <f t="shared" si="18"/>
        <v>210217.IB</v>
      </c>
      <c r="L1136" s="1" t="str">
        <f>[1]!b_info_name(K1136)</f>
        <v>21国开17</v>
      </c>
      <c r="M1136" t="str">
        <f>[1]!b_info_carrydate(K1136)</f>
        <v>2021-10-18</v>
      </c>
      <c r="N1136" t="str">
        <f>[1]!b_info_maturitydate(K1136)</f>
        <v>2024-10-18</v>
      </c>
      <c r="O1136" s="7">
        <f>[1]!b_issue_issueprice(K1136)</f>
        <v>100</v>
      </c>
      <c r="P1136" s="7">
        <f>[1]!b_info_couponrate(K1136)</f>
        <v>2.84</v>
      </c>
      <c r="Q1136" t="str">
        <f>[1]!b_info_coupon(K1136)</f>
        <v>附息</v>
      </c>
      <c r="R1136">
        <f>[1]!b_info_interestfrequency(K1136)</f>
        <v>4</v>
      </c>
      <c r="S1136" t="str">
        <f>[1]!b_info_windl2type(K1136)</f>
        <v>政策银行债</v>
      </c>
      <c r="T1136" s="9">
        <f ca="1">[1]!b_pq_volume(K1136,parameter!C$2-10,parameter!C$2,100000000)</f>
        <v>13.8</v>
      </c>
      <c r="U1136" s="7">
        <f ca="1">IF(K1136&lt;&gt;"",[1]!b_anal_yield_cnbd(K1136,parameter!C$2,1),"")</f>
        <v>2.558</v>
      </c>
      <c r="V1136" t="str">
        <f>[1]!b_info_interesttype(A1136)</f>
        <v>浮动利率</v>
      </c>
      <c r="W1136" t="str">
        <f>[1]!b_info_embeddedopt(A1136)</f>
        <v>否</v>
      </c>
    </row>
    <row r="1137" spans="1:23">
      <c r="A1137" s="3" t="s">
        <v>2417</v>
      </c>
      <c r="B1137" s="3" t="s">
        <v>2418</v>
      </c>
      <c r="C1137" s="5">
        <v>44936</v>
      </c>
      <c r="D1137" s="3" t="s">
        <v>2419</v>
      </c>
      <c r="E1137" s="6">
        <v>2130</v>
      </c>
      <c r="F1137" s="3"/>
      <c r="G1137" s="3"/>
      <c r="H1137" s="6">
        <v>2.73</v>
      </c>
      <c r="I1137" s="3" t="s">
        <v>58</v>
      </c>
      <c r="J1137" s="3" t="s">
        <v>59</v>
      </c>
      <c r="K1137" s="1" t="str">
        <f t="shared" si="18"/>
        <v>230203.IB</v>
      </c>
      <c r="L1137" s="1" t="str">
        <f>[1]!b_info_name(K1137)</f>
        <v>23国开03</v>
      </c>
      <c r="M1137" t="str">
        <f>[1]!b_info_carrydate(K1137)</f>
        <v>2023-01-11</v>
      </c>
      <c r="N1137" t="str">
        <f>[1]!b_info_maturitydate(K1137)</f>
        <v>2028-01-11</v>
      </c>
      <c r="O1137" s="7">
        <f>[1]!b_issue_issueprice(K1137)</f>
        <v>100</v>
      </c>
      <c r="P1137" s="7">
        <f>[1]!b_info_couponrate(K1137)</f>
        <v>2.73</v>
      </c>
      <c r="Q1137" t="str">
        <f>[1]!b_info_coupon(K1137)</f>
        <v>附息</v>
      </c>
      <c r="R1137">
        <f>[1]!b_info_interestfrequency(K1137)</f>
        <v>1</v>
      </c>
      <c r="S1137" t="str">
        <f>[1]!b_info_windl2type(K1137)</f>
        <v>政策银行债</v>
      </c>
      <c r="T1137" s="9">
        <f ca="1">[1]!b_pq_volume(K1137,parameter!C$2-10,parameter!C$2,100000000)</f>
        <v>523.57</v>
      </c>
      <c r="U1137" s="7">
        <f ca="1">IF(K1137&lt;&gt;"",[1]!b_anal_yield_cnbd(K1137,parameter!C$2,1),"")</f>
        <v>2.6525</v>
      </c>
      <c r="V1137" t="str">
        <f>[1]!b_info_interesttype(A1137)</f>
        <v>固定利率</v>
      </c>
      <c r="W1137" t="str">
        <f>[1]!b_info_embeddedopt(A1137)</f>
        <v>否</v>
      </c>
    </row>
    <row r="1138" spans="1:23">
      <c r="A1138" s="3" t="s">
        <v>2420</v>
      </c>
      <c r="B1138" s="3" t="s">
        <v>2421</v>
      </c>
      <c r="C1138" s="5">
        <v>42304</v>
      </c>
      <c r="D1138" s="3"/>
      <c r="E1138" s="6">
        <v>0</v>
      </c>
      <c r="F1138" s="3"/>
      <c r="G1138" s="3"/>
      <c r="H1138" s="6">
        <v>2.98</v>
      </c>
      <c r="I1138" s="3" t="s">
        <v>58</v>
      </c>
      <c r="J1138" s="3" t="s">
        <v>59</v>
      </c>
      <c r="K1138" s="1" t="str">
        <f t="shared" si="18"/>
        <v>150223.IB</v>
      </c>
      <c r="L1138" s="1" t="str">
        <f>[1]!b_info_name(K1138)</f>
        <v>15国开23</v>
      </c>
      <c r="M1138" t="str">
        <f>[1]!b_info_carrydate(K1138)</f>
        <v>2015-11-04</v>
      </c>
      <c r="N1138" t="str">
        <f>[1]!b_info_maturitydate(K1138)</f>
        <v>2018-11-04</v>
      </c>
      <c r="O1138" s="7">
        <f>[1]!b_issue_issueprice(K1138)</f>
        <v>100</v>
      </c>
      <c r="P1138" s="7">
        <f>[1]!b_info_couponrate(K1138)</f>
        <v>2.98</v>
      </c>
      <c r="Q1138" t="str">
        <f>[1]!b_info_coupon(K1138)</f>
        <v>附息</v>
      </c>
      <c r="R1138">
        <f>[1]!b_info_interestfrequency(K1138)</f>
        <v>1</v>
      </c>
      <c r="S1138" t="str">
        <f>[1]!b_info_windl2type(K1138)</f>
        <v>政策银行债</v>
      </c>
      <c r="T1138" s="9">
        <f ca="1">[1]!b_pq_volume(K1138,parameter!C$2-10,parameter!C$2,100000000)</f>
        <v>0</v>
      </c>
      <c r="U1138" s="7">
        <f ca="1">IF(K1138&lt;&gt;"",[1]!b_anal_yield_cnbd(K1138,parameter!C$2,1),"")</f>
        <v>0</v>
      </c>
      <c r="V1138" t="str">
        <f>[1]!b_info_interesttype(A1138)</f>
        <v>固定利率</v>
      </c>
      <c r="W1138" t="str">
        <f>[1]!b_info_embeddedopt(A1138)</f>
        <v>否</v>
      </c>
    </row>
    <row r="1139" spans="1:23">
      <c r="A1139" s="3" t="s">
        <v>2422</v>
      </c>
      <c r="B1139" s="3" t="s">
        <v>2423</v>
      </c>
      <c r="C1139" s="5">
        <v>44700</v>
      </c>
      <c r="D1139" s="3"/>
      <c r="E1139" s="6">
        <v>0</v>
      </c>
      <c r="F1139" s="3"/>
      <c r="G1139" s="3"/>
      <c r="H1139" s="6">
        <v>1.83</v>
      </c>
      <c r="I1139" s="3" t="s">
        <v>58</v>
      </c>
      <c r="J1139" s="3" t="s">
        <v>59</v>
      </c>
      <c r="K1139" s="1" t="str">
        <f t="shared" si="18"/>
        <v>220206.IB</v>
      </c>
      <c r="L1139" s="1" t="str">
        <f>[1]!b_info_name(K1139)</f>
        <v>22国开06</v>
      </c>
      <c r="M1139" t="str">
        <f>[1]!b_info_carrydate(K1139)</f>
        <v>2022-05-23</v>
      </c>
      <c r="N1139" t="str">
        <f>[1]!b_info_maturitydate(K1139)</f>
        <v>2023-05-23</v>
      </c>
      <c r="O1139" s="7">
        <f>[1]!b_issue_issueprice(K1139)</f>
        <v>100</v>
      </c>
      <c r="P1139" s="7">
        <f>[1]!b_info_couponrate(K1139)</f>
        <v>1.83</v>
      </c>
      <c r="Q1139" t="str">
        <f>[1]!b_info_coupon(K1139)</f>
        <v>到期一次还本付息</v>
      </c>
      <c r="R1139">
        <f>[1]!b_info_interestfrequency(K1139)</f>
        <v>0</v>
      </c>
      <c r="S1139" t="str">
        <f>[1]!b_info_windl2type(K1139)</f>
        <v>政策银行债</v>
      </c>
      <c r="T1139" s="9">
        <f ca="1">[1]!b_pq_volume(K1139,parameter!C$2-10,parameter!C$2,100000000)</f>
        <v>0</v>
      </c>
      <c r="U1139" s="7">
        <f ca="1">IF(K1139&lt;&gt;"",[1]!b_anal_yield_cnbd(K1139,parameter!C$2,1),"")</f>
        <v>0</v>
      </c>
      <c r="V1139" t="str">
        <f>[1]!b_info_interesttype(A1139)</f>
        <v>固定利率</v>
      </c>
      <c r="W1139" t="str">
        <f>[1]!b_info_embeddedopt(A1139)</f>
        <v>否</v>
      </c>
    </row>
    <row r="1140" spans="1:23">
      <c r="A1140" s="3" t="s">
        <v>2424</v>
      </c>
      <c r="B1140" s="3" t="s">
        <v>2425</v>
      </c>
      <c r="C1140" s="5">
        <v>41730</v>
      </c>
      <c r="D1140" s="3" t="s">
        <v>2426</v>
      </c>
      <c r="E1140" s="6">
        <v>470</v>
      </c>
      <c r="F1140" s="3"/>
      <c r="G1140" s="3"/>
      <c r="H1140" s="6">
        <v>5.67</v>
      </c>
      <c r="I1140" s="3" t="s">
        <v>58</v>
      </c>
      <c r="J1140" s="3" t="s">
        <v>59</v>
      </c>
      <c r="K1140" s="1" t="str">
        <f t="shared" si="18"/>
        <v>140211.IB</v>
      </c>
      <c r="L1140" s="1" t="str">
        <f>[1]!b_info_name(K1140)</f>
        <v>14国开11</v>
      </c>
      <c r="M1140" t="str">
        <f>[1]!b_info_carrydate(K1140)</f>
        <v>2014-04-08</v>
      </c>
      <c r="N1140" t="str">
        <f>[1]!b_info_maturitydate(K1140)</f>
        <v>2024-04-08</v>
      </c>
      <c r="O1140" s="7">
        <f>[1]!b_issue_issueprice(K1140)</f>
        <v>100</v>
      </c>
      <c r="P1140" s="7">
        <f>[1]!b_info_couponrate(K1140)</f>
        <v>5.67</v>
      </c>
      <c r="Q1140" t="str">
        <f>[1]!b_info_coupon(K1140)</f>
        <v>附息</v>
      </c>
      <c r="R1140">
        <f>[1]!b_info_interestfrequency(K1140)</f>
        <v>1</v>
      </c>
      <c r="S1140" t="str">
        <f>[1]!b_info_windl2type(K1140)</f>
        <v>政策银行债</v>
      </c>
      <c r="T1140" s="9">
        <f ca="1">[1]!b_pq_volume(K1140,parameter!C$2-10,parameter!C$2,100000000)</f>
        <v>5.2</v>
      </c>
      <c r="U1140" s="7">
        <f ca="1">IF(K1140&lt;&gt;"",[1]!b_anal_yield_cnbd(K1140,parameter!C$2,1),"")</f>
        <v>2.49</v>
      </c>
      <c r="V1140" t="str">
        <f>[1]!b_info_interesttype(A1140)</f>
        <v>固定利率</v>
      </c>
      <c r="W1140" t="str">
        <f>[1]!b_info_embeddedopt(A1140)</f>
        <v>否</v>
      </c>
    </row>
    <row r="1141" spans="1:23">
      <c r="A1141" s="3" t="s">
        <v>2427</v>
      </c>
      <c r="B1141" s="3" t="s">
        <v>2428</v>
      </c>
      <c r="C1141" s="5">
        <v>43837</v>
      </c>
      <c r="D1141" s="3" t="s">
        <v>2429</v>
      </c>
      <c r="E1141" s="6">
        <v>2142.6</v>
      </c>
      <c r="F1141" s="3"/>
      <c r="G1141" s="3"/>
      <c r="H1141" s="6">
        <v>3.23</v>
      </c>
      <c r="I1141" s="3" t="s">
        <v>58</v>
      </c>
      <c r="J1141" s="3" t="s">
        <v>59</v>
      </c>
      <c r="K1141" s="1" t="str">
        <f t="shared" si="18"/>
        <v>200203.IB</v>
      </c>
      <c r="L1141" s="1" t="str">
        <f>[1]!b_info_name(K1141)</f>
        <v>20国开03</v>
      </c>
      <c r="M1141" t="str">
        <f>[1]!b_info_carrydate(K1141)</f>
        <v>2020-01-10</v>
      </c>
      <c r="N1141" t="str">
        <f>[1]!b_info_maturitydate(K1141)</f>
        <v>2025-01-10</v>
      </c>
      <c r="O1141" s="7">
        <f>[1]!b_issue_issueprice(K1141)</f>
        <v>100</v>
      </c>
      <c r="P1141" s="7">
        <f>[1]!b_info_couponrate(K1141)</f>
        <v>3.23</v>
      </c>
      <c r="Q1141" t="str">
        <f>[1]!b_info_coupon(K1141)</f>
        <v>附息</v>
      </c>
      <c r="R1141">
        <f>[1]!b_info_interestfrequency(K1141)</f>
        <v>1</v>
      </c>
      <c r="S1141" t="str">
        <f>[1]!b_info_windl2type(K1141)</f>
        <v>政策银行债</v>
      </c>
      <c r="T1141" s="9">
        <f ca="1">[1]!b_pq_volume(K1141,parameter!C$2-10,parameter!C$2,100000000)</f>
        <v>139.72</v>
      </c>
      <c r="U1141" s="7">
        <f ca="1">IF(K1141&lt;&gt;"",[1]!b_anal_yield_cnbd(K1141,parameter!C$2,1),"")</f>
        <v>2.555</v>
      </c>
      <c r="V1141" t="str">
        <f>[1]!b_info_interesttype(A1141)</f>
        <v>固定利率</v>
      </c>
      <c r="W1141" t="str">
        <f>[1]!b_info_embeddedopt(A1141)</f>
        <v>否</v>
      </c>
    </row>
    <row r="1142" spans="1:23">
      <c r="A1142" s="3" t="s">
        <v>2430</v>
      </c>
      <c r="B1142" s="3" t="s">
        <v>2431</v>
      </c>
      <c r="C1142" s="5">
        <v>45069</v>
      </c>
      <c r="D1142" s="3" t="s">
        <v>2432</v>
      </c>
      <c r="E1142" s="6">
        <v>1980</v>
      </c>
      <c r="F1142" s="3"/>
      <c r="G1142" s="3"/>
      <c r="H1142" s="6">
        <v>2.52</v>
      </c>
      <c r="I1142" s="3" t="s">
        <v>58</v>
      </c>
      <c r="J1142" s="3" t="s">
        <v>59</v>
      </c>
      <c r="K1142" s="1" t="str">
        <f t="shared" si="18"/>
        <v>230208.IB</v>
      </c>
      <c r="L1142" s="1" t="str">
        <f>[1]!b_info_name(K1142)</f>
        <v>23国开08</v>
      </c>
      <c r="M1142" t="str">
        <f>[1]!b_info_carrydate(K1142)</f>
        <v>2023-05-25</v>
      </c>
      <c r="N1142" t="str">
        <f>[1]!b_info_maturitydate(K1142)</f>
        <v>2028-05-25</v>
      </c>
      <c r="O1142" s="7">
        <f>[1]!b_issue_issueprice(K1142)</f>
        <v>100</v>
      </c>
      <c r="P1142" s="7">
        <f>[1]!b_info_couponrate(K1142)</f>
        <v>2.52</v>
      </c>
      <c r="Q1142" t="str">
        <f>[1]!b_info_coupon(K1142)</f>
        <v>附息</v>
      </c>
      <c r="R1142">
        <f>[1]!b_info_interestfrequency(K1142)</f>
        <v>1</v>
      </c>
      <c r="S1142" t="str">
        <f>[1]!b_info_windl2type(K1142)</f>
        <v>政策银行债</v>
      </c>
      <c r="T1142" s="9">
        <f ca="1">[1]!b_pq_volume(K1142,parameter!C$2-10,parameter!C$2,100000000)</f>
        <v>1582.0237</v>
      </c>
      <c r="U1142" s="7">
        <f ca="1">IF(K1142&lt;&gt;"",[1]!b_anal_yield_cnbd(K1142,parameter!C$2,1),"")</f>
        <v>2.655</v>
      </c>
      <c r="V1142" t="str">
        <f>[1]!b_info_interesttype(A1142)</f>
        <v>固定利率</v>
      </c>
      <c r="W1142" t="str">
        <f>[1]!b_info_embeddedopt(A1142)</f>
        <v>否</v>
      </c>
    </row>
    <row r="1143" spans="1:23">
      <c r="A1143" s="3" t="s">
        <v>2433</v>
      </c>
      <c r="B1143" s="3" t="s">
        <v>2434</v>
      </c>
      <c r="C1143" s="5">
        <v>43025</v>
      </c>
      <c r="D1143" s="3"/>
      <c r="E1143" s="6">
        <v>0</v>
      </c>
      <c r="F1143" s="3"/>
      <c r="G1143" s="3"/>
      <c r="H1143" s="6">
        <v>3.83</v>
      </c>
      <c r="I1143" s="3" t="s">
        <v>58</v>
      </c>
      <c r="J1143" s="3" t="s">
        <v>59</v>
      </c>
      <c r="K1143" s="1" t="str">
        <f t="shared" si="18"/>
        <v>170211.IB</v>
      </c>
      <c r="L1143" s="1" t="str">
        <f>[1]!b_info_name(K1143)</f>
        <v>17国开11</v>
      </c>
      <c r="M1143" t="str">
        <f>[1]!b_info_carrydate(K1143)</f>
        <v>2017-10-20</v>
      </c>
      <c r="N1143" t="str">
        <f>[1]!b_info_maturitydate(K1143)</f>
        <v>2018-10-20</v>
      </c>
      <c r="O1143" s="7">
        <f>[1]!b_issue_issueprice(K1143)</f>
        <v>100</v>
      </c>
      <c r="P1143" s="7">
        <f>[1]!b_info_couponrate(K1143)</f>
        <v>3.83</v>
      </c>
      <c r="Q1143" t="str">
        <f>[1]!b_info_coupon(K1143)</f>
        <v>到期一次还本付息</v>
      </c>
      <c r="R1143">
        <f>[1]!b_info_interestfrequency(K1143)</f>
        <v>0</v>
      </c>
      <c r="S1143" t="str">
        <f>[1]!b_info_windl2type(K1143)</f>
        <v>政策银行债</v>
      </c>
      <c r="T1143" s="9">
        <f ca="1">[1]!b_pq_volume(K1143,parameter!C$2-10,parameter!C$2,100000000)</f>
        <v>0</v>
      </c>
      <c r="U1143" s="7">
        <f ca="1">IF(K1143&lt;&gt;"",[1]!b_anal_yield_cnbd(K1143,parameter!C$2,1),"")</f>
        <v>0</v>
      </c>
      <c r="V1143" t="str">
        <f>[1]!b_info_interesttype(A1143)</f>
        <v>固定利率</v>
      </c>
      <c r="W1143" t="str">
        <f>[1]!b_info_embeddedopt(A1143)</f>
        <v>否</v>
      </c>
    </row>
    <row r="1144" spans="11:23">
      <c r="K1144" s="1">
        <f t="shared" si="18"/>
        <v>0</v>
      </c>
      <c r="L1144" s="1">
        <f>[1]!b_info_name(K1144)</f>
        <v>0</v>
      </c>
      <c r="M1144">
        <f>[1]!b_info_carrydate(K1144)</f>
        <v>0</v>
      </c>
      <c r="N1144">
        <f>[1]!b_info_maturitydate(K1144)</f>
        <v>0</v>
      </c>
      <c r="O1144" s="7">
        <f>[1]!b_issue_issueprice(K1144)</f>
        <v>0</v>
      </c>
      <c r="P1144" s="7">
        <f>[1]!b_info_couponrate(K1144)</f>
        <v>0</v>
      </c>
      <c r="Q1144">
        <f>[1]!b_info_coupon(K1144)</f>
        <v>0</v>
      </c>
      <c r="R1144">
        <f>[1]!b_info_interestfrequency(K1144)</f>
        <v>0</v>
      </c>
      <c r="S1144">
        <f>[1]!b_info_windl2type(K1144)</f>
        <v>0</v>
      </c>
      <c r="T1144" s="9">
        <f ca="1">[1]!b_pq_volume(K1144,parameter!C$2-10,parameter!C$2,100000000)</f>
        <v>0</v>
      </c>
      <c r="U1144" s="7">
        <f ca="1">IF(K1144&lt;&gt;"",[1]!b_anal_yield_cnbd(K1144,parameter!C$2,1),"")</f>
        <v>0</v>
      </c>
      <c r="V1144">
        <f>[1]!b_info_interesttype(A1144)</f>
        <v>0</v>
      </c>
      <c r="W1144">
        <f>[1]!b_info_embeddedopt(A1144)</f>
        <v>0</v>
      </c>
    </row>
    <row r="1145" spans="11:23">
      <c r="K1145" s="1">
        <f t="shared" si="18"/>
        <v>0</v>
      </c>
      <c r="L1145" s="1">
        <f>[1]!b_info_name(K1145)</f>
        <v>0</v>
      </c>
      <c r="M1145">
        <f>[1]!b_info_carrydate(K1145)</f>
        <v>0</v>
      </c>
      <c r="N1145">
        <f>[1]!b_info_maturitydate(K1145)</f>
        <v>0</v>
      </c>
      <c r="O1145" s="7">
        <f>[1]!b_issue_issueprice(K1145)</f>
        <v>0</v>
      </c>
      <c r="P1145" s="7">
        <f>[1]!b_info_couponrate(K1145)</f>
        <v>0</v>
      </c>
      <c r="Q1145">
        <f>[1]!b_info_coupon(K1145)</f>
        <v>0</v>
      </c>
      <c r="R1145">
        <f>[1]!b_info_interestfrequency(K1145)</f>
        <v>0</v>
      </c>
      <c r="S1145">
        <f>[1]!b_info_windl2type(K1145)</f>
        <v>0</v>
      </c>
      <c r="T1145" s="9">
        <f ca="1">[1]!b_pq_volume(K1145,parameter!C$2-10,parameter!C$2,100000000)</f>
        <v>0</v>
      </c>
      <c r="U1145" s="7">
        <f ca="1">IF(K1145&lt;&gt;"",[1]!b_anal_yield_cnbd(K1145,parameter!C$2,1),"")</f>
        <v>0</v>
      </c>
      <c r="V1145">
        <f>[1]!b_info_interesttype(A1145)</f>
        <v>0</v>
      </c>
      <c r="W1145">
        <f>[1]!b_info_embeddedopt(A1145)</f>
        <v>0</v>
      </c>
    </row>
    <row r="1146" spans="11:23">
      <c r="K1146" s="1">
        <f t="shared" si="18"/>
        <v>0</v>
      </c>
      <c r="L1146" s="1">
        <f>[1]!b_info_name(K1146)</f>
        <v>0</v>
      </c>
      <c r="M1146">
        <f>[1]!b_info_carrydate(K1146)</f>
        <v>0</v>
      </c>
      <c r="N1146">
        <f>[1]!b_info_maturitydate(K1146)</f>
        <v>0</v>
      </c>
      <c r="O1146" s="7">
        <f>[1]!b_issue_issueprice(K1146)</f>
        <v>0</v>
      </c>
      <c r="P1146" s="7">
        <f>[1]!b_info_couponrate(K1146)</f>
        <v>0</v>
      </c>
      <c r="Q1146">
        <f>[1]!b_info_coupon(K1146)</f>
        <v>0</v>
      </c>
      <c r="R1146">
        <f>[1]!b_info_interestfrequency(K1146)</f>
        <v>0</v>
      </c>
      <c r="S1146">
        <f>[1]!b_info_windl2type(K1146)</f>
        <v>0</v>
      </c>
      <c r="T1146" s="9">
        <f ca="1">[1]!b_pq_volume(K1146,parameter!C$2-10,parameter!C$2,100000000)</f>
        <v>0</v>
      </c>
      <c r="U1146" s="7">
        <f ca="1">IF(K1146&lt;&gt;"",[1]!b_anal_yield_cnbd(K1146,parameter!C$2,1),"")</f>
        <v>0</v>
      </c>
      <c r="V1146">
        <f>[1]!b_info_interesttype(A1146)</f>
        <v>0</v>
      </c>
      <c r="W1146">
        <f>[1]!b_info_embeddedopt(A1146)</f>
        <v>0</v>
      </c>
    </row>
    <row r="1147" spans="11:23">
      <c r="K1147" s="1">
        <f t="shared" si="18"/>
        <v>0</v>
      </c>
      <c r="L1147" s="1">
        <f>[1]!b_info_name(K1147)</f>
        <v>0</v>
      </c>
      <c r="M1147">
        <f>[1]!b_info_carrydate(K1147)</f>
        <v>0</v>
      </c>
      <c r="N1147">
        <f>[1]!b_info_maturitydate(K1147)</f>
        <v>0</v>
      </c>
      <c r="O1147" s="7">
        <f>[1]!b_issue_issueprice(K1147)</f>
        <v>0</v>
      </c>
      <c r="P1147" s="7">
        <f>[1]!b_info_couponrate(K1147)</f>
        <v>0</v>
      </c>
      <c r="Q1147">
        <f>[1]!b_info_coupon(K1147)</f>
        <v>0</v>
      </c>
      <c r="R1147">
        <f>[1]!b_info_interestfrequency(K1147)</f>
        <v>0</v>
      </c>
      <c r="S1147">
        <f>[1]!b_info_windl2type(K1147)</f>
        <v>0</v>
      </c>
      <c r="T1147" s="9">
        <f ca="1">[1]!b_pq_volume(K1147,parameter!C$2-10,parameter!C$2,100000000)</f>
        <v>0</v>
      </c>
      <c r="U1147" s="7">
        <f ca="1">IF(K1147&lt;&gt;"",[1]!b_anal_yield_cnbd(K1147,parameter!C$2,1),"")</f>
        <v>0</v>
      </c>
      <c r="V1147">
        <f>[1]!b_info_interesttype(A1147)</f>
        <v>0</v>
      </c>
      <c r="W1147">
        <f>[1]!b_info_embeddedopt(A1147)</f>
        <v>0</v>
      </c>
    </row>
    <row r="1148" spans="11:23">
      <c r="K1148" s="1">
        <f t="shared" si="18"/>
        <v>0</v>
      </c>
      <c r="L1148" s="1">
        <f>[1]!b_info_name(K1148)</f>
        <v>0</v>
      </c>
      <c r="M1148">
        <f>[1]!b_info_carrydate(K1148)</f>
        <v>0</v>
      </c>
      <c r="N1148">
        <f>[1]!b_info_maturitydate(K1148)</f>
        <v>0</v>
      </c>
      <c r="O1148" s="7">
        <f>[1]!b_issue_issueprice(K1148)</f>
        <v>0</v>
      </c>
      <c r="P1148" s="7">
        <f>[1]!b_info_couponrate(K1148)</f>
        <v>0</v>
      </c>
      <c r="Q1148">
        <f>[1]!b_info_coupon(K1148)</f>
        <v>0</v>
      </c>
      <c r="R1148">
        <f>[1]!b_info_interestfrequency(K1148)</f>
        <v>0</v>
      </c>
      <c r="S1148">
        <f>[1]!b_info_windl2type(K1148)</f>
        <v>0</v>
      </c>
      <c r="T1148" s="9">
        <f ca="1">[1]!b_pq_volume(K1148,parameter!C$2-10,parameter!C$2,100000000)</f>
        <v>0</v>
      </c>
      <c r="U1148" s="7">
        <f ca="1">IF(K1148&lt;&gt;"",[1]!b_anal_yield_cnbd(K1148,parameter!C$2,1),"")</f>
        <v>0</v>
      </c>
      <c r="V1148">
        <f>[1]!b_info_interesttype(A1148)</f>
        <v>0</v>
      </c>
      <c r="W1148">
        <f>[1]!b_info_embeddedopt(A1148)</f>
        <v>0</v>
      </c>
    </row>
    <row r="1149" spans="11:23">
      <c r="K1149" s="1">
        <f t="shared" si="18"/>
        <v>0</v>
      </c>
      <c r="L1149" s="1">
        <f>[1]!b_info_name(K1149)</f>
        <v>0</v>
      </c>
      <c r="M1149">
        <f>[1]!b_info_carrydate(K1149)</f>
        <v>0</v>
      </c>
      <c r="N1149">
        <f>[1]!b_info_maturitydate(K1149)</f>
        <v>0</v>
      </c>
      <c r="O1149" s="7">
        <f>[1]!b_issue_issueprice(K1149)</f>
        <v>0</v>
      </c>
      <c r="P1149" s="7">
        <f>[1]!b_info_couponrate(K1149)</f>
        <v>0</v>
      </c>
      <c r="Q1149">
        <f>[1]!b_info_coupon(K1149)</f>
        <v>0</v>
      </c>
      <c r="R1149">
        <f>[1]!b_info_interestfrequency(K1149)</f>
        <v>0</v>
      </c>
      <c r="S1149">
        <f>[1]!b_info_windl2type(K1149)</f>
        <v>0</v>
      </c>
      <c r="T1149" s="9">
        <f ca="1">[1]!b_pq_volume(K1149,parameter!C$2-10,parameter!C$2,100000000)</f>
        <v>0</v>
      </c>
      <c r="U1149" s="7">
        <f ca="1">IF(K1149&lt;&gt;"",[1]!b_anal_yield_cnbd(K1149,parameter!C$2,1),"")</f>
        <v>0</v>
      </c>
      <c r="V1149">
        <f>[1]!b_info_interesttype(A1149)</f>
        <v>0</v>
      </c>
      <c r="W1149">
        <f>[1]!b_info_embeddedopt(A1149)</f>
        <v>0</v>
      </c>
    </row>
    <row r="1150" spans="11:23">
      <c r="K1150" s="1">
        <f t="shared" si="18"/>
        <v>0</v>
      </c>
      <c r="L1150" s="1">
        <f>[1]!b_info_name(K1150)</f>
        <v>0</v>
      </c>
      <c r="M1150">
        <f>[1]!b_info_carrydate(K1150)</f>
        <v>0</v>
      </c>
      <c r="N1150">
        <f>[1]!b_info_maturitydate(K1150)</f>
        <v>0</v>
      </c>
      <c r="O1150" s="7">
        <f>[1]!b_issue_issueprice(K1150)</f>
        <v>0</v>
      </c>
      <c r="P1150" s="7">
        <f>[1]!b_info_couponrate(K1150)</f>
        <v>0</v>
      </c>
      <c r="Q1150">
        <f>[1]!b_info_coupon(K1150)</f>
        <v>0</v>
      </c>
      <c r="R1150">
        <f>[1]!b_info_interestfrequency(K1150)</f>
        <v>0</v>
      </c>
      <c r="S1150">
        <f>[1]!b_info_windl2type(K1150)</f>
        <v>0</v>
      </c>
      <c r="T1150" s="9">
        <f ca="1">[1]!b_pq_volume(K1150,parameter!C$2-10,parameter!C$2,100000000)</f>
        <v>0</v>
      </c>
      <c r="U1150" s="7">
        <f ca="1">IF(K1150&lt;&gt;"",[1]!b_anal_yield_cnbd(K1150,parameter!C$2,1),"")</f>
        <v>0</v>
      </c>
      <c r="V1150">
        <f>[1]!b_info_interesttype(A1150)</f>
        <v>0</v>
      </c>
      <c r="W1150">
        <f>[1]!b_info_embeddedopt(A1150)</f>
        <v>0</v>
      </c>
    </row>
    <row r="1151" spans="11:23">
      <c r="K1151" s="1">
        <f t="shared" si="18"/>
        <v>0</v>
      </c>
      <c r="L1151" s="1">
        <f>[1]!b_info_name(K1151)</f>
        <v>0</v>
      </c>
      <c r="M1151">
        <f>[1]!b_info_carrydate(K1151)</f>
        <v>0</v>
      </c>
      <c r="N1151">
        <f>[1]!b_info_maturitydate(K1151)</f>
        <v>0</v>
      </c>
      <c r="O1151" s="7">
        <f>[1]!b_issue_issueprice(K1151)</f>
        <v>0</v>
      </c>
      <c r="P1151" s="7">
        <f>[1]!b_info_couponrate(K1151)</f>
        <v>0</v>
      </c>
      <c r="Q1151">
        <f>[1]!b_info_coupon(K1151)</f>
        <v>0</v>
      </c>
      <c r="R1151">
        <f>[1]!b_info_interestfrequency(K1151)</f>
        <v>0</v>
      </c>
      <c r="S1151">
        <f>[1]!b_info_windl2type(K1151)</f>
        <v>0</v>
      </c>
      <c r="T1151" s="9">
        <f ca="1">[1]!b_pq_volume(K1151,parameter!C$2-10,parameter!C$2,100000000)</f>
        <v>0</v>
      </c>
      <c r="U1151" s="7">
        <f ca="1">IF(K1151&lt;&gt;"",[1]!b_anal_yield_cnbd(K1151,parameter!C$2,1),"")</f>
        <v>0</v>
      </c>
      <c r="V1151">
        <f>[1]!b_info_interesttype(A1151)</f>
        <v>0</v>
      </c>
      <c r="W1151">
        <f>[1]!b_info_embeddedopt(A1151)</f>
        <v>0</v>
      </c>
    </row>
    <row r="1152" spans="11:23">
      <c r="K1152" s="1">
        <f t="shared" si="18"/>
        <v>0</v>
      </c>
      <c r="L1152" s="1">
        <f>[1]!b_info_name(K1152)</f>
        <v>0</v>
      </c>
      <c r="M1152">
        <f>[1]!b_info_carrydate(K1152)</f>
        <v>0</v>
      </c>
      <c r="N1152">
        <f>[1]!b_info_maturitydate(K1152)</f>
        <v>0</v>
      </c>
      <c r="O1152" s="7">
        <f>[1]!b_issue_issueprice(K1152)</f>
        <v>0</v>
      </c>
      <c r="P1152" s="7">
        <f>[1]!b_info_couponrate(K1152)</f>
        <v>0</v>
      </c>
      <c r="Q1152">
        <f>[1]!b_info_coupon(K1152)</f>
        <v>0</v>
      </c>
      <c r="R1152">
        <f>[1]!b_info_interestfrequency(K1152)</f>
        <v>0</v>
      </c>
      <c r="S1152">
        <f>[1]!b_info_windl2type(K1152)</f>
        <v>0</v>
      </c>
      <c r="T1152" s="9">
        <f ca="1">[1]!b_pq_volume(K1152,parameter!C$2-10,parameter!C$2,100000000)</f>
        <v>0</v>
      </c>
      <c r="U1152" s="7">
        <f ca="1">IF(K1152&lt;&gt;"",[1]!b_anal_yield_cnbd(K1152,parameter!C$2,1),"")</f>
        <v>0</v>
      </c>
      <c r="V1152">
        <f>[1]!b_info_interesttype(A1152)</f>
        <v>0</v>
      </c>
      <c r="W1152">
        <f>[1]!b_info_embeddedopt(A1152)</f>
        <v>0</v>
      </c>
    </row>
    <row r="1153" spans="11:23">
      <c r="K1153" s="1">
        <f t="shared" si="18"/>
        <v>0</v>
      </c>
      <c r="L1153" s="1">
        <f>[1]!b_info_name(K1153)</f>
        <v>0</v>
      </c>
      <c r="M1153">
        <f>[1]!b_info_carrydate(K1153)</f>
        <v>0</v>
      </c>
      <c r="N1153">
        <f>[1]!b_info_maturitydate(K1153)</f>
        <v>0</v>
      </c>
      <c r="O1153" s="7">
        <f>[1]!b_issue_issueprice(K1153)</f>
        <v>0</v>
      </c>
      <c r="P1153" s="7">
        <f>[1]!b_info_couponrate(K1153)</f>
        <v>0</v>
      </c>
      <c r="Q1153">
        <f>[1]!b_info_coupon(K1153)</f>
        <v>0</v>
      </c>
      <c r="R1153">
        <f>[1]!b_info_interestfrequency(K1153)</f>
        <v>0</v>
      </c>
      <c r="S1153">
        <f>[1]!b_info_windl2type(K1153)</f>
        <v>0</v>
      </c>
      <c r="T1153" s="9">
        <f ca="1">[1]!b_pq_volume(K1153,parameter!C$2-10,parameter!C$2,100000000)</f>
        <v>0</v>
      </c>
      <c r="U1153" s="7">
        <f ca="1">IF(K1153&lt;&gt;"",[1]!b_anal_yield_cnbd(K1153,parameter!C$2,1),"")</f>
        <v>0</v>
      </c>
      <c r="V1153">
        <f>[1]!b_info_interesttype(A1153)</f>
        <v>0</v>
      </c>
      <c r="W1153">
        <f>[1]!b_info_embeddedopt(A1153)</f>
        <v>0</v>
      </c>
    </row>
    <row r="1154" spans="11:23">
      <c r="K1154" s="1">
        <f t="shared" si="18"/>
        <v>0</v>
      </c>
      <c r="L1154" s="1">
        <f>[1]!b_info_name(K1154)</f>
        <v>0</v>
      </c>
      <c r="M1154">
        <f>[1]!b_info_carrydate(K1154)</f>
        <v>0</v>
      </c>
      <c r="N1154">
        <f>[1]!b_info_maturitydate(K1154)</f>
        <v>0</v>
      </c>
      <c r="O1154" s="7">
        <f>[1]!b_issue_issueprice(K1154)</f>
        <v>0</v>
      </c>
      <c r="P1154" s="7">
        <f>[1]!b_info_couponrate(K1154)</f>
        <v>0</v>
      </c>
      <c r="Q1154">
        <f>[1]!b_info_coupon(K1154)</f>
        <v>0</v>
      </c>
      <c r="R1154">
        <f>[1]!b_info_interestfrequency(K1154)</f>
        <v>0</v>
      </c>
      <c r="S1154">
        <f>[1]!b_info_windl2type(K1154)</f>
        <v>0</v>
      </c>
      <c r="T1154" s="9">
        <f ca="1">[1]!b_pq_volume(K1154,parameter!C$2-10,parameter!C$2,100000000)</f>
        <v>0</v>
      </c>
      <c r="U1154" s="7">
        <f ca="1">IF(K1154&lt;&gt;"",[1]!b_anal_yield_cnbd(K1154,parameter!C$2,1),"")</f>
        <v>0</v>
      </c>
      <c r="V1154">
        <f>[1]!b_info_interesttype(A1154)</f>
        <v>0</v>
      </c>
      <c r="W1154">
        <f>[1]!b_info_embeddedopt(A1154)</f>
        <v>0</v>
      </c>
    </row>
    <row r="1155" spans="11:23">
      <c r="K1155" s="1">
        <f t="shared" si="18"/>
        <v>0</v>
      </c>
      <c r="L1155" s="1">
        <f>[1]!b_info_name(K1155)</f>
        <v>0</v>
      </c>
      <c r="M1155">
        <f>[1]!b_info_carrydate(K1155)</f>
        <v>0</v>
      </c>
      <c r="N1155">
        <f>[1]!b_info_maturitydate(K1155)</f>
        <v>0</v>
      </c>
      <c r="O1155" s="7">
        <f>[1]!b_issue_issueprice(K1155)</f>
        <v>0</v>
      </c>
      <c r="P1155" s="7">
        <f>[1]!b_info_couponrate(K1155)</f>
        <v>0</v>
      </c>
      <c r="Q1155">
        <f>[1]!b_info_coupon(K1155)</f>
        <v>0</v>
      </c>
      <c r="R1155">
        <f>[1]!b_info_interestfrequency(K1155)</f>
        <v>0</v>
      </c>
      <c r="S1155">
        <f>[1]!b_info_windl2type(K1155)</f>
        <v>0</v>
      </c>
      <c r="T1155" s="9">
        <f ca="1">[1]!b_pq_volume(K1155,parameter!C$2-10,parameter!C$2,100000000)</f>
        <v>0</v>
      </c>
      <c r="U1155" s="7">
        <f ca="1">IF(K1155&lt;&gt;"",[1]!b_anal_yield_cnbd(K1155,parameter!C$2,1),"")</f>
        <v>0</v>
      </c>
      <c r="V1155">
        <f>[1]!b_info_interesttype(A1155)</f>
        <v>0</v>
      </c>
      <c r="W1155">
        <f>[1]!b_info_embeddedopt(A1155)</f>
        <v>0</v>
      </c>
    </row>
    <row r="1156" spans="11:23">
      <c r="K1156" s="1">
        <f t="shared" si="18"/>
        <v>0</v>
      </c>
      <c r="L1156" s="1">
        <f>[1]!b_info_name(K1156)</f>
        <v>0</v>
      </c>
      <c r="M1156">
        <f>[1]!b_info_carrydate(K1156)</f>
        <v>0</v>
      </c>
      <c r="N1156">
        <f>[1]!b_info_maturitydate(K1156)</f>
        <v>0</v>
      </c>
      <c r="O1156" s="7">
        <f>[1]!b_issue_issueprice(K1156)</f>
        <v>0</v>
      </c>
      <c r="P1156" s="7">
        <f>[1]!b_info_couponrate(K1156)</f>
        <v>0</v>
      </c>
      <c r="Q1156">
        <f>[1]!b_info_coupon(K1156)</f>
        <v>0</v>
      </c>
      <c r="R1156">
        <f>[1]!b_info_interestfrequency(K1156)</f>
        <v>0</v>
      </c>
      <c r="S1156">
        <f>[1]!b_info_windl2type(K1156)</f>
        <v>0</v>
      </c>
      <c r="T1156" s="9">
        <f ca="1">[1]!b_pq_volume(K1156,parameter!C$2-10,parameter!C$2,100000000)</f>
        <v>0</v>
      </c>
      <c r="U1156" s="7">
        <f ca="1">IF(K1156&lt;&gt;"",[1]!b_anal_yield_cnbd(K1156,parameter!C$2,1),"")</f>
        <v>0</v>
      </c>
      <c r="V1156">
        <f>[1]!b_info_interesttype(A1156)</f>
        <v>0</v>
      </c>
      <c r="W1156">
        <f>[1]!b_info_embeddedopt(A1156)</f>
        <v>0</v>
      </c>
    </row>
    <row r="1157" spans="11:23">
      <c r="K1157" s="1">
        <f t="shared" si="18"/>
        <v>0</v>
      </c>
      <c r="L1157" s="1">
        <f>[1]!b_info_name(K1157)</f>
        <v>0</v>
      </c>
      <c r="M1157">
        <f>[1]!b_info_carrydate(K1157)</f>
        <v>0</v>
      </c>
      <c r="N1157">
        <f>[1]!b_info_maturitydate(K1157)</f>
        <v>0</v>
      </c>
      <c r="O1157" s="7">
        <f>[1]!b_issue_issueprice(K1157)</f>
        <v>0</v>
      </c>
      <c r="P1157" s="7">
        <f>[1]!b_info_couponrate(K1157)</f>
        <v>0</v>
      </c>
      <c r="Q1157">
        <f>[1]!b_info_coupon(K1157)</f>
        <v>0</v>
      </c>
      <c r="R1157">
        <f>[1]!b_info_interestfrequency(K1157)</f>
        <v>0</v>
      </c>
      <c r="S1157">
        <f>[1]!b_info_windl2type(K1157)</f>
        <v>0</v>
      </c>
      <c r="T1157" s="9">
        <f ca="1">[1]!b_pq_volume(K1157,parameter!C$2-10,parameter!C$2,100000000)</f>
        <v>0</v>
      </c>
      <c r="U1157" s="7">
        <f ca="1">IF(K1157&lt;&gt;"",[1]!b_anal_yield_cnbd(K1157,parameter!C$2,1),"")</f>
        <v>0</v>
      </c>
      <c r="V1157">
        <f>[1]!b_info_interesttype(A1157)</f>
        <v>0</v>
      </c>
      <c r="W1157">
        <f>[1]!b_info_embeddedopt(A1157)</f>
        <v>0</v>
      </c>
    </row>
    <row r="1158" spans="11:23">
      <c r="K1158" s="1">
        <f t="shared" si="18"/>
        <v>0</v>
      </c>
      <c r="L1158" s="1">
        <f>[1]!b_info_name(K1158)</f>
        <v>0</v>
      </c>
      <c r="M1158">
        <f>[1]!b_info_carrydate(K1158)</f>
        <v>0</v>
      </c>
      <c r="N1158">
        <f>[1]!b_info_maturitydate(K1158)</f>
        <v>0</v>
      </c>
      <c r="O1158" s="7">
        <f>[1]!b_issue_issueprice(K1158)</f>
        <v>0</v>
      </c>
      <c r="P1158" s="7">
        <f>[1]!b_info_couponrate(K1158)</f>
        <v>0</v>
      </c>
      <c r="Q1158">
        <f>[1]!b_info_coupon(K1158)</f>
        <v>0</v>
      </c>
      <c r="R1158">
        <f>[1]!b_info_interestfrequency(K1158)</f>
        <v>0</v>
      </c>
      <c r="S1158">
        <f>[1]!b_info_windl2type(K1158)</f>
        <v>0</v>
      </c>
      <c r="T1158" s="9">
        <f ca="1">[1]!b_pq_volume(K1158,parameter!C$2-10,parameter!C$2,100000000)</f>
        <v>0</v>
      </c>
      <c r="U1158" s="7">
        <f ca="1">IF(K1158&lt;&gt;"",[1]!b_anal_yield_cnbd(K1158,parameter!C$2,1),"")</f>
        <v>0</v>
      </c>
      <c r="V1158">
        <f>[1]!b_info_interesttype(A1158)</f>
        <v>0</v>
      </c>
      <c r="W1158">
        <f>[1]!b_info_embeddedopt(A1158)</f>
        <v>0</v>
      </c>
    </row>
    <row r="1159" spans="11:23">
      <c r="K1159" s="1">
        <f t="shared" si="18"/>
        <v>0</v>
      </c>
      <c r="L1159" s="1">
        <f>[1]!b_info_name(K1159)</f>
        <v>0</v>
      </c>
      <c r="M1159">
        <f>[1]!b_info_carrydate(K1159)</f>
        <v>0</v>
      </c>
      <c r="N1159">
        <f>[1]!b_info_maturitydate(K1159)</f>
        <v>0</v>
      </c>
      <c r="O1159" s="7">
        <f>[1]!b_issue_issueprice(K1159)</f>
        <v>0</v>
      </c>
      <c r="P1159" s="7">
        <f>[1]!b_info_couponrate(K1159)</f>
        <v>0</v>
      </c>
      <c r="Q1159">
        <f>[1]!b_info_coupon(K1159)</f>
        <v>0</v>
      </c>
      <c r="R1159">
        <f>[1]!b_info_interestfrequency(K1159)</f>
        <v>0</v>
      </c>
      <c r="S1159">
        <f>[1]!b_info_windl2type(K1159)</f>
        <v>0</v>
      </c>
      <c r="T1159" s="9">
        <f ca="1">[1]!b_pq_volume(K1159,parameter!C$2-10,parameter!C$2,100000000)</f>
        <v>0</v>
      </c>
      <c r="U1159" s="7">
        <f ca="1">IF(K1159&lt;&gt;"",[1]!b_anal_yield_cnbd(K1159,parameter!C$2,1),"")</f>
        <v>0</v>
      </c>
      <c r="V1159">
        <f>[1]!b_info_interesttype(A1159)</f>
        <v>0</v>
      </c>
      <c r="W1159">
        <f>[1]!b_info_embeddedopt(A1159)</f>
        <v>0</v>
      </c>
    </row>
    <row r="1160" spans="11:23">
      <c r="K1160" s="1">
        <f t="shared" si="18"/>
        <v>0</v>
      </c>
      <c r="L1160" s="1">
        <f>[1]!b_info_name(K1160)</f>
        <v>0</v>
      </c>
      <c r="M1160">
        <f>[1]!b_info_carrydate(K1160)</f>
        <v>0</v>
      </c>
      <c r="N1160">
        <f>[1]!b_info_maturitydate(K1160)</f>
        <v>0</v>
      </c>
      <c r="O1160" s="7">
        <f>[1]!b_issue_issueprice(K1160)</f>
        <v>0</v>
      </c>
      <c r="P1160" s="7">
        <f>[1]!b_info_couponrate(K1160)</f>
        <v>0</v>
      </c>
      <c r="Q1160">
        <f>[1]!b_info_coupon(K1160)</f>
        <v>0</v>
      </c>
      <c r="R1160">
        <f>[1]!b_info_interestfrequency(K1160)</f>
        <v>0</v>
      </c>
      <c r="S1160">
        <f>[1]!b_info_windl2type(K1160)</f>
        <v>0</v>
      </c>
      <c r="T1160" s="9">
        <f ca="1">[1]!b_pq_volume(K1160,parameter!C$2-10,parameter!C$2,100000000)</f>
        <v>0</v>
      </c>
      <c r="U1160" s="7">
        <f ca="1">IF(K1160&lt;&gt;"",[1]!b_anal_yield_cnbd(K1160,parameter!C$2,1),"")</f>
        <v>0</v>
      </c>
      <c r="V1160">
        <f>[1]!b_info_interesttype(A1160)</f>
        <v>0</v>
      </c>
      <c r="W1160">
        <f>[1]!b_info_embeddedopt(A1160)</f>
        <v>0</v>
      </c>
    </row>
    <row r="1161" spans="11:23">
      <c r="K1161" s="1">
        <f t="shared" si="18"/>
        <v>0</v>
      </c>
      <c r="L1161" s="1">
        <f>[1]!b_info_name(K1161)</f>
        <v>0</v>
      </c>
      <c r="M1161">
        <f>[1]!b_info_carrydate(K1161)</f>
        <v>0</v>
      </c>
      <c r="N1161">
        <f>[1]!b_info_maturitydate(K1161)</f>
        <v>0</v>
      </c>
      <c r="O1161" s="7">
        <f>[1]!b_issue_issueprice(K1161)</f>
        <v>0</v>
      </c>
      <c r="P1161" s="7">
        <f>[1]!b_info_couponrate(K1161)</f>
        <v>0</v>
      </c>
      <c r="Q1161">
        <f>[1]!b_info_coupon(K1161)</f>
        <v>0</v>
      </c>
      <c r="R1161">
        <f>[1]!b_info_interestfrequency(K1161)</f>
        <v>0</v>
      </c>
      <c r="S1161">
        <f>[1]!b_info_windl2type(K1161)</f>
        <v>0</v>
      </c>
      <c r="T1161" s="9">
        <f ca="1">[1]!b_pq_volume(K1161,parameter!C$2-10,parameter!C$2,100000000)</f>
        <v>0</v>
      </c>
      <c r="U1161" s="7">
        <f ca="1">IF(K1161&lt;&gt;"",[1]!b_anal_yield_cnbd(K1161,parameter!C$2,1),"")</f>
        <v>0</v>
      </c>
      <c r="V1161">
        <f>[1]!b_info_interesttype(A1161)</f>
        <v>0</v>
      </c>
      <c r="W1161">
        <f>[1]!b_info_embeddedopt(A1161)</f>
        <v>0</v>
      </c>
    </row>
    <row r="1162" spans="11:23">
      <c r="K1162" s="1">
        <f t="shared" si="18"/>
        <v>0</v>
      </c>
      <c r="L1162" s="1">
        <f>[1]!b_info_name(K1162)</f>
        <v>0</v>
      </c>
      <c r="M1162">
        <f>[1]!b_info_carrydate(K1162)</f>
        <v>0</v>
      </c>
      <c r="N1162">
        <f>[1]!b_info_maturitydate(K1162)</f>
        <v>0</v>
      </c>
      <c r="O1162" s="7">
        <f>[1]!b_issue_issueprice(K1162)</f>
        <v>0</v>
      </c>
      <c r="P1162" s="7">
        <f>[1]!b_info_couponrate(K1162)</f>
        <v>0</v>
      </c>
      <c r="Q1162">
        <f>[1]!b_info_coupon(K1162)</f>
        <v>0</v>
      </c>
      <c r="R1162">
        <f>[1]!b_info_interestfrequency(K1162)</f>
        <v>0</v>
      </c>
      <c r="S1162">
        <f>[1]!b_info_windl2type(K1162)</f>
        <v>0</v>
      </c>
      <c r="T1162" s="9">
        <f ca="1">[1]!b_pq_volume(K1162,parameter!C$2-10,parameter!C$2,100000000)</f>
        <v>0</v>
      </c>
      <c r="U1162" s="7">
        <f ca="1">IF(K1162&lt;&gt;"",[1]!b_anal_yield_cnbd(K1162,parameter!C$2,1),"")</f>
        <v>0</v>
      </c>
      <c r="V1162">
        <f>[1]!b_info_interesttype(A1162)</f>
        <v>0</v>
      </c>
      <c r="W1162">
        <f>[1]!b_info_embeddedopt(A1162)</f>
        <v>0</v>
      </c>
    </row>
    <row r="1163" spans="11:23">
      <c r="K1163" s="1">
        <f t="shared" si="18"/>
        <v>0</v>
      </c>
      <c r="L1163" s="1">
        <f>[1]!b_info_name(K1163)</f>
        <v>0</v>
      </c>
      <c r="M1163">
        <f>[1]!b_info_carrydate(K1163)</f>
        <v>0</v>
      </c>
      <c r="N1163">
        <f>[1]!b_info_maturitydate(K1163)</f>
        <v>0</v>
      </c>
      <c r="O1163" s="7">
        <f>[1]!b_issue_issueprice(K1163)</f>
        <v>0</v>
      </c>
      <c r="P1163" s="7">
        <f>[1]!b_info_couponrate(K1163)</f>
        <v>0</v>
      </c>
      <c r="Q1163">
        <f>[1]!b_info_coupon(K1163)</f>
        <v>0</v>
      </c>
      <c r="R1163">
        <f>[1]!b_info_interestfrequency(K1163)</f>
        <v>0</v>
      </c>
      <c r="S1163">
        <f>[1]!b_info_windl2type(K1163)</f>
        <v>0</v>
      </c>
      <c r="T1163" s="9">
        <f ca="1">[1]!b_pq_volume(K1163,parameter!C$2-10,parameter!C$2,100000000)</f>
        <v>0</v>
      </c>
      <c r="U1163" s="7">
        <f ca="1">IF(K1163&lt;&gt;"",[1]!b_anal_yield_cnbd(K1163,parameter!C$2,1),"")</f>
        <v>0</v>
      </c>
      <c r="V1163">
        <f>[1]!b_info_interesttype(A1163)</f>
        <v>0</v>
      </c>
      <c r="W1163">
        <f>[1]!b_info_embeddedopt(A1163)</f>
        <v>0</v>
      </c>
    </row>
    <row r="1164" spans="11:23">
      <c r="K1164" s="1">
        <f t="shared" si="18"/>
        <v>0</v>
      </c>
      <c r="L1164" s="1">
        <f>[1]!b_info_name(K1164)</f>
        <v>0</v>
      </c>
      <c r="M1164">
        <f>[1]!b_info_carrydate(K1164)</f>
        <v>0</v>
      </c>
      <c r="N1164">
        <f>[1]!b_info_maturitydate(K1164)</f>
        <v>0</v>
      </c>
      <c r="O1164" s="7">
        <f>[1]!b_issue_issueprice(K1164)</f>
        <v>0</v>
      </c>
      <c r="P1164" s="7">
        <f>[1]!b_info_couponrate(K1164)</f>
        <v>0</v>
      </c>
      <c r="Q1164">
        <f>[1]!b_info_coupon(K1164)</f>
        <v>0</v>
      </c>
      <c r="R1164">
        <f>[1]!b_info_interestfrequency(K1164)</f>
        <v>0</v>
      </c>
      <c r="S1164">
        <f>[1]!b_info_windl2type(K1164)</f>
        <v>0</v>
      </c>
      <c r="T1164" s="9">
        <f ca="1">[1]!b_pq_volume(K1164,parameter!C$2-10,parameter!C$2,100000000)</f>
        <v>0</v>
      </c>
      <c r="U1164" s="7">
        <f ca="1">IF(K1164&lt;&gt;"",[1]!b_anal_yield_cnbd(K1164,parameter!C$2,1),"")</f>
        <v>0</v>
      </c>
      <c r="V1164">
        <f>[1]!b_info_interesttype(A1164)</f>
        <v>0</v>
      </c>
      <c r="W1164">
        <f>[1]!b_info_embeddedopt(A1164)</f>
        <v>0</v>
      </c>
    </row>
    <row r="1165" spans="11:23">
      <c r="K1165" s="1">
        <f t="shared" si="18"/>
        <v>0</v>
      </c>
      <c r="L1165" s="1">
        <f>[1]!b_info_name(K1165)</f>
        <v>0</v>
      </c>
      <c r="M1165">
        <f>[1]!b_info_carrydate(K1165)</f>
        <v>0</v>
      </c>
      <c r="N1165">
        <f>[1]!b_info_maturitydate(K1165)</f>
        <v>0</v>
      </c>
      <c r="O1165" s="7">
        <f>[1]!b_issue_issueprice(K1165)</f>
        <v>0</v>
      </c>
      <c r="P1165" s="7">
        <f>[1]!b_info_couponrate(K1165)</f>
        <v>0</v>
      </c>
      <c r="Q1165">
        <f>[1]!b_info_coupon(K1165)</f>
        <v>0</v>
      </c>
      <c r="R1165">
        <f>[1]!b_info_interestfrequency(K1165)</f>
        <v>0</v>
      </c>
      <c r="S1165">
        <f>[1]!b_info_windl2type(K1165)</f>
        <v>0</v>
      </c>
      <c r="T1165" s="9">
        <f ca="1">[1]!b_pq_volume(K1165,parameter!C$2-10,parameter!C$2,100000000)</f>
        <v>0</v>
      </c>
      <c r="U1165" s="7">
        <f ca="1">IF(K1165&lt;&gt;"",[1]!b_anal_yield_cnbd(K1165,parameter!C$2,1),"")</f>
        <v>0</v>
      </c>
      <c r="V1165">
        <f>[1]!b_info_interesttype(A1165)</f>
        <v>0</v>
      </c>
      <c r="W1165">
        <f>[1]!b_info_embeddedopt(A1165)</f>
        <v>0</v>
      </c>
    </row>
    <row r="1166" spans="11:23">
      <c r="K1166" s="1">
        <f t="shared" si="18"/>
        <v>0</v>
      </c>
      <c r="L1166" s="1">
        <f>[1]!b_info_name(K1166)</f>
        <v>0</v>
      </c>
      <c r="M1166">
        <f>[1]!b_info_carrydate(K1166)</f>
        <v>0</v>
      </c>
      <c r="N1166">
        <f>[1]!b_info_maturitydate(K1166)</f>
        <v>0</v>
      </c>
      <c r="O1166" s="7">
        <f>[1]!b_issue_issueprice(K1166)</f>
        <v>0</v>
      </c>
      <c r="P1166" s="7">
        <f>[1]!b_info_couponrate(K1166)</f>
        <v>0</v>
      </c>
      <c r="Q1166">
        <f>[1]!b_info_coupon(K1166)</f>
        <v>0</v>
      </c>
      <c r="R1166">
        <f>[1]!b_info_interestfrequency(K1166)</f>
        <v>0</v>
      </c>
      <c r="S1166">
        <f>[1]!b_info_windl2type(K1166)</f>
        <v>0</v>
      </c>
      <c r="T1166" s="9">
        <f ca="1">[1]!b_pq_volume(K1166,parameter!C$2-10,parameter!C$2,100000000)</f>
        <v>0</v>
      </c>
      <c r="U1166" s="7">
        <f ca="1">IF(K1166&lt;&gt;"",[1]!b_anal_yield_cnbd(K1166,parameter!C$2,1),"")</f>
        <v>0</v>
      </c>
      <c r="V1166">
        <f>[1]!b_info_interesttype(A1166)</f>
        <v>0</v>
      </c>
      <c r="W1166">
        <f>[1]!b_info_embeddedopt(A1166)</f>
        <v>0</v>
      </c>
    </row>
    <row r="1167" spans="11:23">
      <c r="K1167" s="1">
        <f t="shared" si="18"/>
        <v>0</v>
      </c>
      <c r="L1167" s="1">
        <f>[1]!b_info_name(K1167)</f>
        <v>0</v>
      </c>
      <c r="M1167">
        <f>[1]!b_info_carrydate(K1167)</f>
        <v>0</v>
      </c>
      <c r="N1167">
        <f>[1]!b_info_maturitydate(K1167)</f>
        <v>0</v>
      </c>
      <c r="O1167" s="7">
        <f>[1]!b_issue_issueprice(K1167)</f>
        <v>0</v>
      </c>
      <c r="P1167" s="7">
        <f>[1]!b_info_couponrate(K1167)</f>
        <v>0</v>
      </c>
      <c r="Q1167">
        <f>[1]!b_info_coupon(K1167)</f>
        <v>0</v>
      </c>
      <c r="R1167">
        <f>[1]!b_info_interestfrequency(K1167)</f>
        <v>0</v>
      </c>
      <c r="S1167">
        <f>[1]!b_info_windl2type(K1167)</f>
        <v>0</v>
      </c>
      <c r="T1167" s="9">
        <f ca="1">[1]!b_pq_volume(K1167,parameter!C$2-10,parameter!C$2,100000000)</f>
        <v>0</v>
      </c>
      <c r="U1167" s="7">
        <f ca="1">IF(K1167&lt;&gt;"",[1]!b_anal_yield_cnbd(K1167,parameter!C$2,1),"")</f>
        <v>0</v>
      </c>
      <c r="V1167">
        <f>[1]!b_info_interesttype(A1167)</f>
        <v>0</v>
      </c>
      <c r="W1167">
        <f>[1]!b_info_embeddedopt(A1167)</f>
        <v>0</v>
      </c>
    </row>
    <row r="1168" spans="11:23">
      <c r="K1168" s="1">
        <f t="shared" si="18"/>
        <v>0</v>
      </c>
      <c r="L1168" s="1">
        <f>[1]!b_info_name(K1168)</f>
        <v>0</v>
      </c>
      <c r="M1168">
        <f>[1]!b_info_carrydate(K1168)</f>
        <v>0</v>
      </c>
      <c r="N1168">
        <f>[1]!b_info_maturitydate(K1168)</f>
        <v>0</v>
      </c>
      <c r="O1168" s="7">
        <f>[1]!b_issue_issueprice(K1168)</f>
        <v>0</v>
      </c>
      <c r="P1168" s="7">
        <f>[1]!b_info_couponrate(K1168)</f>
        <v>0</v>
      </c>
      <c r="Q1168">
        <f>[1]!b_info_coupon(K1168)</f>
        <v>0</v>
      </c>
      <c r="R1168">
        <f>[1]!b_info_interestfrequency(K1168)</f>
        <v>0</v>
      </c>
      <c r="S1168">
        <f>[1]!b_info_windl2type(K1168)</f>
        <v>0</v>
      </c>
      <c r="T1168" s="9">
        <f ca="1">[1]!b_pq_volume(K1168,parameter!C$2-10,parameter!C$2,100000000)</f>
        <v>0</v>
      </c>
      <c r="U1168" s="7">
        <f ca="1">IF(K1168&lt;&gt;"",[1]!b_anal_yield_cnbd(K1168,parameter!C$2,1),"")</f>
        <v>0</v>
      </c>
      <c r="V1168">
        <f>[1]!b_info_interesttype(A1168)</f>
        <v>0</v>
      </c>
      <c r="W1168">
        <f>[1]!b_info_embeddedopt(A1168)</f>
        <v>0</v>
      </c>
    </row>
    <row r="1169" spans="11:23">
      <c r="K1169" s="1">
        <f t="shared" si="18"/>
        <v>0</v>
      </c>
      <c r="L1169" s="1">
        <f>[1]!b_info_name(K1169)</f>
        <v>0</v>
      </c>
      <c r="M1169">
        <f>[1]!b_info_carrydate(K1169)</f>
        <v>0</v>
      </c>
      <c r="N1169">
        <f>[1]!b_info_maturitydate(K1169)</f>
        <v>0</v>
      </c>
      <c r="O1169" s="7">
        <f>[1]!b_issue_issueprice(K1169)</f>
        <v>0</v>
      </c>
      <c r="P1169" s="7">
        <f>[1]!b_info_couponrate(K1169)</f>
        <v>0</v>
      </c>
      <c r="Q1169">
        <f>[1]!b_info_coupon(K1169)</f>
        <v>0</v>
      </c>
      <c r="R1169">
        <f>[1]!b_info_interestfrequency(K1169)</f>
        <v>0</v>
      </c>
      <c r="S1169">
        <f>[1]!b_info_windl2type(K1169)</f>
        <v>0</v>
      </c>
      <c r="T1169" s="9">
        <f ca="1">[1]!b_pq_volume(K1169,parameter!C$2-10,parameter!C$2,100000000)</f>
        <v>0</v>
      </c>
      <c r="U1169" s="7">
        <f ca="1">IF(K1169&lt;&gt;"",[1]!b_anal_yield_cnbd(K1169,parameter!C$2,1),"")</f>
        <v>0</v>
      </c>
      <c r="V1169">
        <f>[1]!b_info_interesttype(A1169)</f>
        <v>0</v>
      </c>
      <c r="W1169">
        <f>[1]!b_info_embeddedopt(A1169)</f>
        <v>0</v>
      </c>
    </row>
    <row r="1170" spans="11:23">
      <c r="K1170" s="1">
        <f t="shared" si="18"/>
        <v>0</v>
      </c>
      <c r="L1170" s="1">
        <f>[1]!b_info_name(K1170)</f>
        <v>0</v>
      </c>
      <c r="M1170">
        <f>[1]!b_info_carrydate(K1170)</f>
        <v>0</v>
      </c>
      <c r="N1170">
        <f>[1]!b_info_maturitydate(K1170)</f>
        <v>0</v>
      </c>
      <c r="O1170" s="7">
        <f>[1]!b_issue_issueprice(K1170)</f>
        <v>0</v>
      </c>
      <c r="P1170" s="7">
        <f>[1]!b_info_couponrate(K1170)</f>
        <v>0</v>
      </c>
      <c r="Q1170">
        <f>[1]!b_info_coupon(K1170)</f>
        <v>0</v>
      </c>
      <c r="R1170">
        <f>[1]!b_info_interestfrequency(K1170)</f>
        <v>0</v>
      </c>
      <c r="S1170">
        <f>[1]!b_info_windl2type(K1170)</f>
        <v>0</v>
      </c>
      <c r="T1170" s="9">
        <f ca="1">[1]!b_pq_volume(K1170,parameter!C$2-10,parameter!C$2,100000000)</f>
        <v>0</v>
      </c>
      <c r="U1170" s="7">
        <f ca="1">IF(K1170&lt;&gt;"",[1]!b_anal_yield_cnbd(K1170,parameter!C$2,1),"")</f>
        <v>0</v>
      </c>
      <c r="V1170">
        <f>[1]!b_info_interesttype(A1170)</f>
        <v>0</v>
      </c>
      <c r="W1170">
        <f>[1]!b_info_embeddedopt(A1170)</f>
        <v>0</v>
      </c>
    </row>
    <row r="1171" spans="11:23">
      <c r="K1171" s="1">
        <f t="shared" si="18"/>
        <v>0</v>
      </c>
      <c r="L1171" s="1">
        <f>[1]!b_info_name(K1171)</f>
        <v>0</v>
      </c>
      <c r="M1171">
        <f>[1]!b_info_carrydate(K1171)</f>
        <v>0</v>
      </c>
      <c r="N1171">
        <f>[1]!b_info_maturitydate(K1171)</f>
        <v>0</v>
      </c>
      <c r="O1171" s="7">
        <f>[1]!b_issue_issueprice(K1171)</f>
        <v>0</v>
      </c>
      <c r="P1171" s="7">
        <f>[1]!b_info_couponrate(K1171)</f>
        <v>0</v>
      </c>
      <c r="Q1171">
        <f>[1]!b_info_coupon(K1171)</f>
        <v>0</v>
      </c>
      <c r="R1171">
        <f>[1]!b_info_interestfrequency(K1171)</f>
        <v>0</v>
      </c>
      <c r="S1171">
        <f>[1]!b_info_windl2type(K1171)</f>
        <v>0</v>
      </c>
      <c r="T1171" s="9">
        <f ca="1">[1]!b_pq_volume(K1171,parameter!C$2-10,parameter!C$2,100000000)</f>
        <v>0</v>
      </c>
      <c r="U1171" s="7">
        <f ca="1">IF(K1171&lt;&gt;"",[1]!b_anal_yield_cnbd(K1171,parameter!C$2,1),"")</f>
        <v>0</v>
      </c>
      <c r="V1171">
        <f>[1]!b_info_interesttype(A1171)</f>
        <v>0</v>
      </c>
      <c r="W1171">
        <f>[1]!b_info_embeddedopt(A1171)</f>
        <v>0</v>
      </c>
    </row>
    <row r="1172" spans="11:23">
      <c r="K1172" s="1">
        <f t="shared" si="18"/>
        <v>0</v>
      </c>
      <c r="L1172" s="1">
        <f>[1]!b_info_name(K1172)</f>
        <v>0</v>
      </c>
      <c r="M1172">
        <f>[1]!b_info_carrydate(K1172)</f>
        <v>0</v>
      </c>
      <c r="N1172">
        <f>[1]!b_info_maturitydate(K1172)</f>
        <v>0</v>
      </c>
      <c r="O1172" s="7">
        <f>[1]!b_issue_issueprice(K1172)</f>
        <v>0</v>
      </c>
      <c r="P1172" s="7">
        <f>[1]!b_info_couponrate(K1172)</f>
        <v>0</v>
      </c>
      <c r="Q1172">
        <f>[1]!b_info_coupon(K1172)</f>
        <v>0</v>
      </c>
      <c r="R1172">
        <f>[1]!b_info_interestfrequency(K1172)</f>
        <v>0</v>
      </c>
      <c r="S1172">
        <f>[1]!b_info_windl2type(K1172)</f>
        <v>0</v>
      </c>
      <c r="T1172" s="9">
        <f ca="1">[1]!b_pq_volume(K1172,parameter!C$2-10,parameter!C$2,100000000)</f>
        <v>0</v>
      </c>
      <c r="U1172" s="7">
        <f ca="1">IF(K1172&lt;&gt;"",[1]!b_anal_yield_cnbd(K1172,parameter!C$2,1),"")</f>
        <v>0</v>
      </c>
      <c r="V1172">
        <f>[1]!b_info_interesttype(A1172)</f>
        <v>0</v>
      </c>
      <c r="W1172">
        <f>[1]!b_info_embeddedopt(A1172)</f>
        <v>0</v>
      </c>
    </row>
    <row r="1173" spans="11:23">
      <c r="K1173" s="1">
        <f t="shared" si="18"/>
        <v>0</v>
      </c>
      <c r="L1173" s="1">
        <f>[1]!b_info_name(K1173)</f>
        <v>0</v>
      </c>
      <c r="M1173">
        <f>[1]!b_info_carrydate(K1173)</f>
        <v>0</v>
      </c>
      <c r="N1173">
        <f>[1]!b_info_maturitydate(K1173)</f>
        <v>0</v>
      </c>
      <c r="O1173" s="7">
        <f>[1]!b_issue_issueprice(K1173)</f>
        <v>0</v>
      </c>
      <c r="P1173" s="7">
        <f>[1]!b_info_couponrate(K1173)</f>
        <v>0</v>
      </c>
      <c r="Q1173">
        <f>[1]!b_info_coupon(K1173)</f>
        <v>0</v>
      </c>
      <c r="R1173">
        <f>[1]!b_info_interestfrequency(K1173)</f>
        <v>0</v>
      </c>
      <c r="S1173">
        <f>[1]!b_info_windl2type(K1173)</f>
        <v>0</v>
      </c>
      <c r="T1173" s="9">
        <f ca="1">[1]!b_pq_volume(K1173,parameter!C$2-10,parameter!C$2,100000000)</f>
        <v>0</v>
      </c>
      <c r="U1173" s="7">
        <f ca="1">IF(K1173&lt;&gt;"",[1]!b_anal_yield_cnbd(K1173,parameter!C$2,1),"")</f>
        <v>0</v>
      </c>
      <c r="V1173">
        <f>[1]!b_info_interesttype(A1173)</f>
        <v>0</v>
      </c>
      <c r="W1173">
        <f>[1]!b_info_embeddedopt(A1173)</f>
        <v>0</v>
      </c>
    </row>
    <row r="1174" spans="11:23">
      <c r="K1174" s="1">
        <f t="shared" si="18"/>
        <v>0</v>
      </c>
      <c r="L1174" s="1">
        <f>[1]!b_info_name(K1174)</f>
        <v>0</v>
      </c>
      <c r="M1174">
        <f>[1]!b_info_carrydate(K1174)</f>
        <v>0</v>
      </c>
      <c r="N1174">
        <f>[1]!b_info_maturitydate(K1174)</f>
        <v>0</v>
      </c>
      <c r="O1174" s="7">
        <f>[1]!b_issue_issueprice(K1174)</f>
        <v>0</v>
      </c>
      <c r="P1174" s="7">
        <f>[1]!b_info_couponrate(K1174)</f>
        <v>0</v>
      </c>
      <c r="Q1174">
        <f>[1]!b_info_coupon(K1174)</f>
        <v>0</v>
      </c>
      <c r="R1174">
        <f>[1]!b_info_interestfrequency(K1174)</f>
        <v>0</v>
      </c>
      <c r="S1174">
        <f>[1]!b_info_windl2type(K1174)</f>
        <v>0</v>
      </c>
      <c r="T1174" s="9">
        <f ca="1">[1]!b_pq_volume(K1174,parameter!C$2-10,parameter!C$2,100000000)</f>
        <v>0</v>
      </c>
      <c r="U1174" s="7">
        <f ca="1">IF(K1174&lt;&gt;"",[1]!b_anal_yield_cnbd(K1174,parameter!C$2,1),"")</f>
        <v>0</v>
      </c>
      <c r="V1174">
        <f>[1]!b_info_interesttype(A1174)</f>
        <v>0</v>
      </c>
      <c r="W1174">
        <f>[1]!b_info_embeddedopt(A1174)</f>
        <v>0</v>
      </c>
    </row>
    <row r="1175" spans="11:23">
      <c r="K1175" s="1">
        <f t="shared" si="18"/>
        <v>0</v>
      </c>
      <c r="L1175" s="1">
        <f>[1]!b_info_name(K1175)</f>
        <v>0</v>
      </c>
      <c r="M1175">
        <f>[1]!b_info_carrydate(K1175)</f>
        <v>0</v>
      </c>
      <c r="N1175">
        <f>[1]!b_info_maturitydate(K1175)</f>
        <v>0</v>
      </c>
      <c r="O1175" s="7">
        <f>[1]!b_issue_issueprice(K1175)</f>
        <v>0</v>
      </c>
      <c r="P1175" s="7">
        <f>[1]!b_info_couponrate(K1175)</f>
        <v>0</v>
      </c>
      <c r="Q1175">
        <f>[1]!b_info_coupon(K1175)</f>
        <v>0</v>
      </c>
      <c r="R1175">
        <f>[1]!b_info_interestfrequency(K1175)</f>
        <v>0</v>
      </c>
      <c r="S1175">
        <f>[1]!b_info_windl2type(K1175)</f>
        <v>0</v>
      </c>
      <c r="T1175" s="9">
        <f ca="1">[1]!b_pq_volume(K1175,parameter!C$2-10,parameter!C$2,100000000)</f>
        <v>0</v>
      </c>
      <c r="U1175" s="7">
        <f ca="1">IF(K1175&lt;&gt;"",[1]!b_anal_yield_cnbd(K1175,parameter!C$2,1),"")</f>
        <v>0</v>
      </c>
      <c r="V1175">
        <f>[1]!b_info_interesttype(A1175)</f>
        <v>0</v>
      </c>
      <c r="W1175">
        <f>[1]!b_info_embeddedopt(A1175)</f>
        <v>0</v>
      </c>
    </row>
    <row r="1176" spans="11:23">
      <c r="K1176" s="1">
        <f t="shared" si="18"/>
        <v>0</v>
      </c>
      <c r="L1176" s="1">
        <f>[1]!b_info_name(K1176)</f>
        <v>0</v>
      </c>
      <c r="M1176">
        <f>[1]!b_info_carrydate(K1176)</f>
        <v>0</v>
      </c>
      <c r="N1176">
        <f>[1]!b_info_maturitydate(K1176)</f>
        <v>0</v>
      </c>
      <c r="O1176" s="7">
        <f>[1]!b_issue_issueprice(K1176)</f>
        <v>0</v>
      </c>
      <c r="P1176" s="7">
        <f>[1]!b_info_couponrate(K1176)</f>
        <v>0</v>
      </c>
      <c r="Q1176">
        <f>[1]!b_info_coupon(K1176)</f>
        <v>0</v>
      </c>
      <c r="R1176">
        <f>[1]!b_info_interestfrequency(K1176)</f>
        <v>0</v>
      </c>
      <c r="S1176">
        <f>[1]!b_info_windl2type(K1176)</f>
        <v>0</v>
      </c>
      <c r="T1176" s="9">
        <f ca="1">[1]!b_pq_volume(K1176,parameter!C$2-10,parameter!C$2,100000000)</f>
        <v>0</v>
      </c>
      <c r="U1176" s="7">
        <f ca="1">IF(K1176&lt;&gt;"",[1]!b_anal_yield_cnbd(K1176,parameter!C$2,1),"")</f>
        <v>0</v>
      </c>
      <c r="V1176">
        <f>[1]!b_info_interesttype(A1176)</f>
        <v>0</v>
      </c>
      <c r="W1176">
        <f>[1]!b_info_embeddedopt(A1176)</f>
        <v>0</v>
      </c>
    </row>
    <row r="1177" spans="11:23">
      <c r="K1177" s="1">
        <f t="shared" si="18"/>
        <v>0</v>
      </c>
      <c r="L1177" s="1">
        <f>[1]!b_info_name(K1177)</f>
        <v>0</v>
      </c>
      <c r="M1177">
        <f>[1]!b_info_carrydate(K1177)</f>
        <v>0</v>
      </c>
      <c r="N1177">
        <f>[1]!b_info_maturitydate(K1177)</f>
        <v>0</v>
      </c>
      <c r="O1177" s="7">
        <f>[1]!b_issue_issueprice(K1177)</f>
        <v>0</v>
      </c>
      <c r="P1177" s="7">
        <f>[1]!b_info_couponrate(K1177)</f>
        <v>0</v>
      </c>
      <c r="Q1177">
        <f>[1]!b_info_coupon(K1177)</f>
        <v>0</v>
      </c>
      <c r="R1177">
        <f>[1]!b_info_interestfrequency(K1177)</f>
        <v>0</v>
      </c>
      <c r="S1177">
        <f>[1]!b_info_windl2type(K1177)</f>
        <v>0</v>
      </c>
      <c r="T1177" s="9">
        <f ca="1">[1]!b_pq_volume(K1177,parameter!C$2-10,parameter!C$2,100000000)</f>
        <v>0</v>
      </c>
      <c r="U1177" s="7">
        <f ca="1">IF(K1177&lt;&gt;"",[1]!b_anal_yield_cnbd(K1177,parameter!C$2,1),"")</f>
        <v>0</v>
      </c>
      <c r="V1177">
        <f>[1]!b_info_interesttype(A1177)</f>
        <v>0</v>
      </c>
      <c r="W1177">
        <f>[1]!b_info_embeddedopt(A1177)</f>
        <v>0</v>
      </c>
    </row>
    <row r="1178" spans="11:23">
      <c r="K1178" s="1">
        <f t="shared" si="18"/>
        <v>0</v>
      </c>
      <c r="L1178" s="1">
        <f>[1]!b_info_name(K1178)</f>
        <v>0</v>
      </c>
      <c r="M1178">
        <f>[1]!b_info_carrydate(K1178)</f>
        <v>0</v>
      </c>
      <c r="N1178">
        <f>[1]!b_info_maturitydate(K1178)</f>
        <v>0</v>
      </c>
      <c r="O1178" s="7">
        <f>[1]!b_issue_issueprice(K1178)</f>
        <v>0</v>
      </c>
      <c r="P1178" s="7">
        <f>[1]!b_info_couponrate(K1178)</f>
        <v>0</v>
      </c>
      <c r="Q1178">
        <f>[1]!b_info_coupon(K1178)</f>
        <v>0</v>
      </c>
      <c r="R1178">
        <f>[1]!b_info_interestfrequency(K1178)</f>
        <v>0</v>
      </c>
      <c r="S1178">
        <f>[1]!b_info_windl2type(K1178)</f>
        <v>0</v>
      </c>
      <c r="T1178" s="9">
        <f ca="1">[1]!b_pq_volume(K1178,parameter!C$2-10,parameter!C$2,100000000)</f>
        <v>0</v>
      </c>
      <c r="U1178" s="7">
        <f ca="1">IF(K1178&lt;&gt;"",[1]!b_anal_yield_cnbd(K1178,parameter!C$2,1),"")</f>
        <v>0</v>
      </c>
      <c r="V1178">
        <f>[1]!b_info_interesttype(A1178)</f>
        <v>0</v>
      </c>
      <c r="W1178">
        <f>[1]!b_info_embeddedopt(A1178)</f>
        <v>0</v>
      </c>
    </row>
    <row r="1179" spans="11:23">
      <c r="K1179" s="1">
        <f t="shared" si="18"/>
        <v>0</v>
      </c>
      <c r="L1179" s="1">
        <f>[1]!b_info_name(K1179)</f>
        <v>0</v>
      </c>
      <c r="M1179">
        <f>[1]!b_info_carrydate(K1179)</f>
        <v>0</v>
      </c>
      <c r="N1179">
        <f>[1]!b_info_maturitydate(K1179)</f>
        <v>0</v>
      </c>
      <c r="O1179" s="7">
        <f>[1]!b_issue_issueprice(K1179)</f>
        <v>0</v>
      </c>
      <c r="P1179" s="7">
        <f>[1]!b_info_couponrate(K1179)</f>
        <v>0</v>
      </c>
      <c r="Q1179">
        <f>[1]!b_info_coupon(K1179)</f>
        <v>0</v>
      </c>
      <c r="R1179">
        <f>[1]!b_info_interestfrequency(K1179)</f>
        <v>0</v>
      </c>
      <c r="S1179">
        <f>[1]!b_info_windl2type(K1179)</f>
        <v>0</v>
      </c>
      <c r="T1179" s="9">
        <f ca="1">[1]!b_pq_volume(K1179,parameter!C$2-10,parameter!C$2,100000000)</f>
        <v>0</v>
      </c>
      <c r="U1179" s="7">
        <f ca="1">IF(K1179&lt;&gt;"",[1]!b_anal_yield_cnbd(K1179,parameter!C$2,1),"")</f>
        <v>0</v>
      </c>
      <c r="V1179">
        <f>[1]!b_info_interesttype(A1179)</f>
        <v>0</v>
      </c>
      <c r="W1179">
        <f>[1]!b_info_embeddedopt(A1179)</f>
        <v>0</v>
      </c>
    </row>
    <row r="1180" spans="11:23">
      <c r="K1180" s="1">
        <f t="shared" si="18"/>
        <v>0</v>
      </c>
      <c r="L1180" s="1">
        <f>[1]!b_info_name(K1180)</f>
        <v>0</v>
      </c>
      <c r="M1180">
        <f>[1]!b_info_carrydate(K1180)</f>
        <v>0</v>
      </c>
      <c r="N1180">
        <f>[1]!b_info_maturitydate(K1180)</f>
        <v>0</v>
      </c>
      <c r="O1180" s="7">
        <f>[1]!b_issue_issueprice(K1180)</f>
        <v>0</v>
      </c>
      <c r="P1180" s="7">
        <f>[1]!b_info_couponrate(K1180)</f>
        <v>0</v>
      </c>
      <c r="Q1180">
        <f>[1]!b_info_coupon(K1180)</f>
        <v>0</v>
      </c>
      <c r="R1180">
        <f>[1]!b_info_interestfrequency(K1180)</f>
        <v>0</v>
      </c>
      <c r="S1180">
        <f>[1]!b_info_windl2type(K1180)</f>
        <v>0</v>
      </c>
      <c r="T1180" s="9">
        <f ca="1">[1]!b_pq_volume(K1180,parameter!C$2-10,parameter!C$2,100000000)</f>
        <v>0</v>
      </c>
      <c r="U1180" s="7">
        <f ca="1">IF(K1180&lt;&gt;"",[1]!b_anal_yield_cnbd(K1180,parameter!C$2,1),"")</f>
        <v>0</v>
      </c>
      <c r="V1180">
        <f>[1]!b_info_interesttype(A1180)</f>
        <v>0</v>
      </c>
      <c r="W1180">
        <f>[1]!b_info_embeddedopt(A1180)</f>
        <v>0</v>
      </c>
    </row>
    <row r="1181" spans="11:23">
      <c r="K1181" s="1">
        <f t="shared" si="18"/>
        <v>0</v>
      </c>
      <c r="L1181" s="1">
        <f>[1]!b_info_name(K1181)</f>
        <v>0</v>
      </c>
      <c r="M1181">
        <f>[1]!b_info_carrydate(K1181)</f>
        <v>0</v>
      </c>
      <c r="N1181">
        <f>[1]!b_info_maturitydate(K1181)</f>
        <v>0</v>
      </c>
      <c r="O1181" s="7">
        <f>[1]!b_issue_issueprice(K1181)</f>
        <v>0</v>
      </c>
      <c r="P1181" s="7">
        <f>[1]!b_info_couponrate(K1181)</f>
        <v>0</v>
      </c>
      <c r="Q1181">
        <f>[1]!b_info_coupon(K1181)</f>
        <v>0</v>
      </c>
      <c r="R1181">
        <f>[1]!b_info_interestfrequency(K1181)</f>
        <v>0</v>
      </c>
      <c r="S1181">
        <f>[1]!b_info_windl2type(K1181)</f>
        <v>0</v>
      </c>
      <c r="T1181" s="9">
        <f ca="1">[1]!b_pq_volume(K1181,parameter!C$2-10,parameter!C$2,100000000)</f>
        <v>0</v>
      </c>
      <c r="U1181" s="7">
        <f ca="1">IF(K1181&lt;&gt;"",[1]!b_anal_yield_cnbd(K1181,parameter!C$2,1),"")</f>
        <v>0</v>
      </c>
      <c r="V1181">
        <f>[1]!b_info_interesttype(A1181)</f>
        <v>0</v>
      </c>
      <c r="W1181">
        <f>[1]!b_info_embeddedopt(A1181)</f>
        <v>0</v>
      </c>
    </row>
    <row r="1182" spans="11:23">
      <c r="K1182" s="1">
        <f t="shared" si="18"/>
        <v>0</v>
      </c>
      <c r="L1182" s="1">
        <f>[1]!b_info_name(K1182)</f>
        <v>0</v>
      </c>
      <c r="M1182">
        <f>[1]!b_info_carrydate(K1182)</f>
        <v>0</v>
      </c>
      <c r="N1182">
        <f>[1]!b_info_maturitydate(K1182)</f>
        <v>0</v>
      </c>
      <c r="O1182" s="7">
        <f>[1]!b_issue_issueprice(K1182)</f>
        <v>0</v>
      </c>
      <c r="P1182" s="7">
        <f>[1]!b_info_couponrate(K1182)</f>
        <v>0</v>
      </c>
      <c r="Q1182">
        <f>[1]!b_info_coupon(K1182)</f>
        <v>0</v>
      </c>
      <c r="R1182">
        <f>[1]!b_info_interestfrequency(K1182)</f>
        <v>0</v>
      </c>
      <c r="S1182">
        <f>[1]!b_info_windl2type(K1182)</f>
        <v>0</v>
      </c>
      <c r="T1182" s="9">
        <f ca="1">[1]!b_pq_volume(K1182,parameter!C$2-10,parameter!C$2,100000000)</f>
        <v>0</v>
      </c>
      <c r="U1182" s="7">
        <f ca="1">IF(K1182&lt;&gt;"",[1]!b_anal_yield_cnbd(K1182,parameter!C$2,1),"")</f>
        <v>0</v>
      </c>
      <c r="V1182">
        <f>[1]!b_info_interesttype(A1182)</f>
        <v>0</v>
      </c>
      <c r="W1182">
        <f>[1]!b_info_embeddedopt(A1182)</f>
        <v>0</v>
      </c>
    </row>
    <row r="1183" spans="11:23">
      <c r="K1183" s="1">
        <f t="shared" si="18"/>
        <v>0</v>
      </c>
      <c r="L1183" s="1">
        <f>[1]!b_info_name(K1183)</f>
        <v>0</v>
      </c>
      <c r="M1183">
        <f>[1]!b_info_carrydate(K1183)</f>
        <v>0</v>
      </c>
      <c r="N1183">
        <f>[1]!b_info_maturitydate(K1183)</f>
        <v>0</v>
      </c>
      <c r="O1183" s="7">
        <f>[1]!b_issue_issueprice(K1183)</f>
        <v>0</v>
      </c>
      <c r="P1183" s="7">
        <f>[1]!b_info_couponrate(K1183)</f>
        <v>0</v>
      </c>
      <c r="Q1183">
        <f>[1]!b_info_coupon(K1183)</f>
        <v>0</v>
      </c>
      <c r="R1183">
        <f>[1]!b_info_interestfrequency(K1183)</f>
        <v>0</v>
      </c>
      <c r="S1183">
        <f>[1]!b_info_windl2type(K1183)</f>
        <v>0</v>
      </c>
      <c r="T1183" s="9">
        <f ca="1">[1]!b_pq_volume(K1183,parameter!C$2-10,parameter!C$2,100000000)</f>
        <v>0</v>
      </c>
      <c r="U1183" s="7">
        <f ca="1">IF(K1183&lt;&gt;"",[1]!b_anal_yield_cnbd(K1183,parameter!C$2,1),"")</f>
        <v>0</v>
      </c>
      <c r="V1183">
        <f>[1]!b_info_interesttype(A1183)</f>
        <v>0</v>
      </c>
      <c r="W1183">
        <f>[1]!b_info_embeddedopt(A1183)</f>
        <v>0</v>
      </c>
    </row>
    <row r="1184" spans="11:23">
      <c r="K1184" s="1">
        <f t="shared" si="18"/>
        <v>0</v>
      </c>
      <c r="L1184" s="1">
        <f>[1]!b_info_name(K1184)</f>
        <v>0</v>
      </c>
      <c r="M1184">
        <f>[1]!b_info_carrydate(K1184)</f>
        <v>0</v>
      </c>
      <c r="N1184">
        <f>[1]!b_info_maturitydate(K1184)</f>
        <v>0</v>
      </c>
      <c r="O1184" s="7">
        <f>[1]!b_issue_issueprice(K1184)</f>
        <v>0</v>
      </c>
      <c r="P1184" s="7">
        <f>[1]!b_info_couponrate(K1184)</f>
        <v>0</v>
      </c>
      <c r="Q1184">
        <f>[1]!b_info_coupon(K1184)</f>
        <v>0</v>
      </c>
      <c r="R1184">
        <f>[1]!b_info_interestfrequency(K1184)</f>
        <v>0</v>
      </c>
      <c r="S1184">
        <f>[1]!b_info_windl2type(K1184)</f>
        <v>0</v>
      </c>
      <c r="T1184" s="9">
        <f ca="1">[1]!b_pq_volume(K1184,parameter!C$2-10,parameter!C$2,100000000)</f>
        <v>0</v>
      </c>
      <c r="U1184" s="7">
        <f ca="1">IF(K1184&lt;&gt;"",[1]!b_anal_yield_cnbd(K1184,parameter!C$2,1),"")</f>
        <v>0</v>
      </c>
      <c r="V1184">
        <f>[1]!b_info_interesttype(A1184)</f>
        <v>0</v>
      </c>
      <c r="W1184">
        <f>[1]!b_info_embeddedopt(A1184)</f>
        <v>0</v>
      </c>
    </row>
    <row r="1185" spans="11:23">
      <c r="K1185" s="1">
        <f t="shared" si="18"/>
        <v>0</v>
      </c>
      <c r="L1185" s="1">
        <f>[1]!b_info_name(K1185)</f>
        <v>0</v>
      </c>
      <c r="M1185">
        <f>[1]!b_info_carrydate(K1185)</f>
        <v>0</v>
      </c>
      <c r="N1185">
        <f>[1]!b_info_maturitydate(K1185)</f>
        <v>0</v>
      </c>
      <c r="O1185" s="7">
        <f>[1]!b_issue_issueprice(K1185)</f>
        <v>0</v>
      </c>
      <c r="P1185" s="7">
        <f>[1]!b_info_couponrate(K1185)</f>
        <v>0</v>
      </c>
      <c r="Q1185">
        <f>[1]!b_info_coupon(K1185)</f>
        <v>0</v>
      </c>
      <c r="R1185">
        <f>[1]!b_info_interestfrequency(K1185)</f>
        <v>0</v>
      </c>
      <c r="S1185">
        <f>[1]!b_info_windl2type(K1185)</f>
        <v>0</v>
      </c>
      <c r="T1185" s="9">
        <f ca="1">[1]!b_pq_volume(K1185,parameter!C$2-10,parameter!C$2,100000000)</f>
        <v>0</v>
      </c>
      <c r="U1185" s="7">
        <f ca="1">IF(K1185&lt;&gt;"",[1]!b_anal_yield_cnbd(K1185,parameter!C$2,1),"")</f>
        <v>0</v>
      </c>
      <c r="V1185">
        <f>[1]!b_info_interesttype(A1185)</f>
        <v>0</v>
      </c>
      <c r="W1185">
        <f>[1]!b_info_embeddedopt(A1185)</f>
        <v>0</v>
      </c>
    </row>
    <row r="1186" spans="11:23">
      <c r="K1186" s="1">
        <f t="shared" si="18"/>
        <v>0</v>
      </c>
      <c r="L1186" s="1">
        <f>[1]!b_info_name(K1186)</f>
        <v>0</v>
      </c>
      <c r="M1186">
        <f>[1]!b_info_carrydate(K1186)</f>
        <v>0</v>
      </c>
      <c r="N1186">
        <f>[1]!b_info_maturitydate(K1186)</f>
        <v>0</v>
      </c>
      <c r="O1186" s="7">
        <f>[1]!b_issue_issueprice(K1186)</f>
        <v>0</v>
      </c>
      <c r="P1186" s="7">
        <f>[1]!b_info_couponrate(K1186)</f>
        <v>0</v>
      </c>
      <c r="Q1186">
        <f>[1]!b_info_coupon(K1186)</f>
        <v>0</v>
      </c>
      <c r="R1186">
        <f>[1]!b_info_interestfrequency(K1186)</f>
        <v>0</v>
      </c>
      <c r="S1186">
        <f>[1]!b_info_windl2type(K1186)</f>
        <v>0</v>
      </c>
      <c r="T1186" s="9">
        <f ca="1">[1]!b_pq_volume(K1186,parameter!C$2-10,parameter!C$2,100000000)</f>
        <v>0</v>
      </c>
      <c r="U1186" s="7">
        <f ca="1">IF(K1186&lt;&gt;"",[1]!b_anal_yield_cnbd(K1186,parameter!C$2,1),"")</f>
        <v>0</v>
      </c>
      <c r="V1186">
        <f>[1]!b_info_interesttype(A1186)</f>
        <v>0</v>
      </c>
      <c r="W1186">
        <f>[1]!b_info_embeddedopt(A1186)</f>
        <v>0</v>
      </c>
    </row>
    <row r="1187" spans="11:23">
      <c r="K1187" s="1">
        <f t="shared" si="18"/>
        <v>0</v>
      </c>
      <c r="L1187" s="1">
        <f>[1]!b_info_name(K1187)</f>
        <v>0</v>
      </c>
      <c r="M1187">
        <f>[1]!b_info_carrydate(K1187)</f>
        <v>0</v>
      </c>
      <c r="N1187">
        <f>[1]!b_info_maturitydate(K1187)</f>
        <v>0</v>
      </c>
      <c r="O1187" s="7">
        <f>[1]!b_issue_issueprice(K1187)</f>
        <v>0</v>
      </c>
      <c r="P1187" s="7">
        <f>[1]!b_info_couponrate(K1187)</f>
        <v>0</v>
      </c>
      <c r="Q1187">
        <f>[1]!b_info_coupon(K1187)</f>
        <v>0</v>
      </c>
      <c r="R1187">
        <f>[1]!b_info_interestfrequency(K1187)</f>
        <v>0</v>
      </c>
      <c r="S1187">
        <f>[1]!b_info_windl2type(K1187)</f>
        <v>0</v>
      </c>
      <c r="T1187" s="9">
        <f ca="1">[1]!b_pq_volume(K1187,parameter!C$2-10,parameter!C$2,100000000)</f>
        <v>0</v>
      </c>
      <c r="U1187" s="7">
        <f ca="1">IF(K1187&lt;&gt;"",[1]!b_anal_yield_cnbd(K1187,parameter!C$2,1),"")</f>
        <v>0</v>
      </c>
      <c r="V1187">
        <f>[1]!b_info_interesttype(A1187)</f>
        <v>0</v>
      </c>
      <c r="W1187">
        <f>[1]!b_info_embeddedopt(A1187)</f>
        <v>0</v>
      </c>
    </row>
    <row r="1188" spans="11:23">
      <c r="K1188" s="1">
        <f t="shared" si="18"/>
        <v>0</v>
      </c>
      <c r="L1188" s="1">
        <f>[1]!b_info_name(K1188)</f>
        <v>0</v>
      </c>
      <c r="M1188">
        <f>[1]!b_info_carrydate(K1188)</f>
        <v>0</v>
      </c>
      <c r="N1188">
        <f>[1]!b_info_maturitydate(K1188)</f>
        <v>0</v>
      </c>
      <c r="O1188" s="7">
        <f>[1]!b_issue_issueprice(K1188)</f>
        <v>0</v>
      </c>
      <c r="P1188" s="7">
        <f>[1]!b_info_couponrate(K1188)</f>
        <v>0</v>
      </c>
      <c r="Q1188">
        <f>[1]!b_info_coupon(K1188)</f>
        <v>0</v>
      </c>
      <c r="R1188">
        <f>[1]!b_info_interestfrequency(K1188)</f>
        <v>0</v>
      </c>
      <c r="S1188">
        <f>[1]!b_info_windl2type(K1188)</f>
        <v>0</v>
      </c>
      <c r="T1188" s="9">
        <f ca="1">[1]!b_pq_volume(K1188,parameter!C$2-10,parameter!C$2,100000000)</f>
        <v>0</v>
      </c>
      <c r="U1188" s="7">
        <f ca="1">IF(K1188&lt;&gt;"",[1]!b_anal_yield_cnbd(K1188,parameter!C$2,1),"")</f>
        <v>0</v>
      </c>
      <c r="V1188">
        <f>[1]!b_info_interesttype(A1188)</f>
        <v>0</v>
      </c>
      <c r="W1188">
        <f>[1]!b_info_embeddedopt(A1188)</f>
        <v>0</v>
      </c>
    </row>
    <row r="1189" spans="11:23">
      <c r="K1189" s="1">
        <f t="shared" si="18"/>
        <v>0</v>
      </c>
      <c r="L1189" s="1">
        <f>[1]!b_info_name(K1189)</f>
        <v>0</v>
      </c>
      <c r="M1189">
        <f>[1]!b_info_carrydate(K1189)</f>
        <v>0</v>
      </c>
      <c r="N1189">
        <f>[1]!b_info_maturitydate(K1189)</f>
        <v>0</v>
      </c>
      <c r="O1189" s="7">
        <f>[1]!b_issue_issueprice(K1189)</f>
        <v>0</v>
      </c>
      <c r="P1189" s="7">
        <f>[1]!b_info_couponrate(K1189)</f>
        <v>0</v>
      </c>
      <c r="Q1189">
        <f>[1]!b_info_coupon(K1189)</f>
        <v>0</v>
      </c>
      <c r="R1189">
        <f>[1]!b_info_interestfrequency(K1189)</f>
        <v>0</v>
      </c>
      <c r="S1189">
        <f>[1]!b_info_windl2type(K1189)</f>
        <v>0</v>
      </c>
      <c r="T1189" s="9">
        <f ca="1">[1]!b_pq_volume(K1189,parameter!C$2-10,parameter!C$2,100000000)</f>
        <v>0</v>
      </c>
      <c r="U1189" s="7">
        <f ca="1">IF(K1189&lt;&gt;"",[1]!b_anal_yield_cnbd(K1189,parameter!C$2,1),"")</f>
        <v>0</v>
      </c>
      <c r="V1189">
        <f>[1]!b_info_interesttype(A1189)</f>
        <v>0</v>
      </c>
      <c r="W1189">
        <f>[1]!b_info_embeddedopt(A1189)</f>
        <v>0</v>
      </c>
    </row>
    <row r="1190" spans="11:23">
      <c r="K1190" s="1">
        <f t="shared" si="18"/>
        <v>0</v>
      </c>
      <c r="L1190" s="1">
        <f>[1]!b_info_name(K1190)</f>
        <v>0</v>
      </c>
      <c r="M1190">
        <f>[1]!b_info_carrydate(K1190)</f>
        <v>0</v>
      </c>
      <c r="N1190">
        <f>[1]!b_info_maturitydate(K1190)</f>
        <v>0</v>
      </c>
      <c r="O1190" s="7">
        <f>[1]!b_issue_issueprice(K1190)</f>
        <v>0</v>
      </c>
      <c r="P1190" s="7">
        <f>[1]!b_info_couponrate(K1190)</f>
        <v>0</v>
      </c>
      <c r="Q1190">
        <f>[1]!b_info_coupon(K1190)</f>
        <v>0</v>
      </c>
      <c r="R1190">
        <f>[1]!b_info_interestfrequency(K1190)</f>
        <v>0</v>
      </c>
      <c r="S1190">
        <f>[1]!b_info_windl2type(K1190)</f>
        <v>0</v>
      </c>
      <c r="T1190" s="9">
        <f ca="1">[1]!b_pq_volume(K1190,parameter!C$2-10,parameter!C$2,100000000)</f>
        <v>0</v>
      </c>
      <c r="U1190" s="7">
        <f ca="1">IF(K1190&lt;&gt;"",[1]!b_anal_yield_cnbd(K1190,parameter!C$2,1),"")</f>
        <v>0</v>
      </c>
      <c r="V1190">
        <f>[1]!b_info_interesttype(A1190)</f>
        <v>0</v>
      </c>
      <c r="W1190">
        <f>[1]!b_info_embeddedopt(A1190)</f>
        <v>0</v>
      </c>
    </row>
    <row r="1191" spans="11:23">
      <c r="K1191" s="1">
        <f t="shared" si="18"/>
        <v>0</v>
      </c>
      <c r="L1191" s="1">
        <f>[1]!b_info_name(K1191)</f>
        <v>0</v>
      </c>
      <c r="M1191">
        <f>[1]!b_info_carrydate(K1191)</f>
        <v>0</v>
      </c>
      <c r="N1191">
        <f>[1]!b_info_maturitydate(K1191)</f>
        <v>0</v>
      </c>
      <c r="O1191" s="7">
        <f>[1]!b_issue_issueprice(K1191)</f>
        <v>0</v>
      </c>
      <c r="P1191" s="7">
        <f>[1]!b_info_couponrate(K1191)</f>
        <v>0</v>
      </c>
      <c r="Q1191">
        <f>[1]!b_info_coupon(K1191)</f>
        <v>0</v>
      </c>
      <c r="R1191">
        <f>[1]!b_info_interestfrequency(K1191)</f>
        <v>0</v>
      </c>
      <c r="S1191">
        <f>[1]!b_info_windl2type(K1191)</f>
        <v>0</v>
      </c>
      <c r="T1191" s="9">
        <f ca="1">[1]!b_pq_volume(K1191,parameter!C$2-10,parameter!C$2,100000000)</f>
        <v>0</v>
      </c>
      <c r="U1191" s="7">
        <f ca="1">IF(K1191&lt;&gt;"",[1]!b_anal_yield_cnbd(K1191,parameter!C$2,1),"")</f>
        <v>0</v>
      </c>
      <c r="V1191">
        <f>[1]!b_info_interesttype(A1191)</f>
        <v>0</v>
      </c>
      <c r="W1191">
        <f>[1]!b_info_embeddedopt(A1191)</f>
        <v>0</v>
      </c>
    </row>
    <row r="1192" spans="11:23">
      <c r="K1192" s="1">
        <f t="shared" si="18"/>
        <v>0</v>
      </c>
      <c r="L1192" s="1">
        <f>[1]!b_info_name(K1192)</f>
        <v>0</v>
      </c>
      <c r="M1192">
        <f>[1]!b_info_carrydate(K1192)</f>
        <v>0</v>
      </c>
      <c r="N1192">
        <f>[1]!b_info_maturitydate(K1192)</f>
        <v>0</v>
      </c>
      <c r="O1192" s="7">
        <f>[1]!b_issue_issueprice(K1192)</f>
        <v>0</v>
      </c>
      <c r="P1192" s="7">
        <f>[1]!b_info_couponrate(K1192)</f>
        <v>0</v>
      </c>
      <c r="Q1192">
        <f>[1]!b_info_coupon(K1192)</f>
        <v>0</v>
      </c>
      <c r="R1192">
        <f>[1]!b_info_interestfrequency(K1192)</f>
        <v>0</v>
      </c>
      <c r="S1192">
        <f>[1]!b_info_windl2type(K1192)</f>
        <v>0</v>
      </c>
      <c r="T1192" s="9">
        <f ca="1">[1]!b_pq_volume(K1192,parameter!C$2-10,parameter!C$2,100000000)</f>
        <v>0</v>
      </c>
      <c r="U1192" s="7">
        <f ca="1">IF(K1192&lt;&gt;"",[1]!b_anal_yield_cnbd(K1192,parameter!C$2,1),"")</f>
        <v>0</v>
      </c>
      <c r="V1192">
        <f>[1]!b_info_interesttype(A1192)</f>
        <v>0</v>
      </c>
      <c r="W1192">
        <f>[1]!b_info_embeddedopt(A1192)</f>
        <v>0</v>
      </c>
    </row>
    <row r="1193" spans="11:23">
      <c r="K1193" s="1">
        <f t="shared" si="18"/>
        <v>0</v>
      </c>
      <c r="L1193" s="1">
        <f>[1]!b_info_name(K1193)</f>
        <v>0</v>
      </c>
      <c r="M1193">
        <f>[1]!b_info_carrydate(K1193)</f>
        <v>0</v>
      </c>
      <c r="N1193">
        <f>[1]!b_info_maturitydate(K1193)</f>
        <v>0</v>
      </c>
      <c r="O1193" s="7">
        <f>[1]!b_issue_issueprice(K1193)</f>
        <v>0</v>
      </c>
      <c r="P1193" s="7">
        <f>[1]!b_info_couponrate(K1193)</f>
        <v>0</v>
      </c>
      <c r="Q1193">
        <f>[1]!b_info_coupon(K1193)</f>
        <v>0</v>
      </c>
      <c r="R1193">
        <f>[1]!b_info_interestfrequency(K1193)</f>
        <v>0</v>
      </c>
      <c r="S1193">
        <f>[1]!b_info_windl2type(K1193)</f>
        <v>0</v>
      </c>
      <c r="T1193" s="9">
        <f ca="1">[1]!b_pq_volume(K1193,parameter!C$2-10,parameter!C$2,100000000)</f>
        <v>0</v>
      </c>
      <c r="U1193" s="7">
        <f ca="1">IF(K1193&lt;&gt;"",[1]!b_anal_yield_cnbd(K1193,parameter!C$2,1),"")</f>
        <v>0</v>
      </c>
      <c r="V1193">
        <f>[1]!b_info_interesttype(A1193)</f>
        <v>0</v>
      </c>
      <c r="W1193">
        <f>[1]!b_info_embeddedopt(A1193)</f>
        <v>0</v>
      </c>
    </row>
    <row r="1194" spans="11:23">
      <c r="K1194" s="1">
        <f t="shared" si="18"/>
        <v>0</v>
      </c>
      <c r="L1194" s="1">
        <f>[1]!b_info_name(K1194)</f>
        <v>0</v>
      </c>
      <c r="M1194">
        <f>[1]!b_info_carrydate(K1194)</f>
        <v>0</v>
      </c>
      <c r="N1194">
        <f>[1]!b_info_maturitydate(K1194)</f>
        <v>0</v>
      </c>
      <c r="O1194" s="7">
        <f>[1]!b_issue_issueprice(K1194)</f>
        <v>0</v>
      </c>
      <c r="P1194" s="7">
        <f>[1]!b_info_couponrate(K1194)</f>
        <v>0</v>
      </c>
      <c r="Q1194">
        <f>[1]!b_info_coupon(K1194)</f>
        <v>0</v>
      </c>
      <c r="R1194">
        <f>[1]!b_info_interestfrequency(K1194)</f>
        <v>0</v>
      </c>
      <c r="S1194">
        <f>[1]!b_info_windl2type(K1194)</f>
        <v>0</v>
      </c>
      <c r="T1194" s="9">
        <f ca="1">[1]!b_pq_volume(K1194,parameter!C$2-10,parameter!C$2,100000000)</f>
        <v>0</v>
      </c>
      <c r="U1194" s="7">
        <f ca="1">IF(K1194&lt;&gt;"",[1]!b_anal_yield_cnbd(K1194,parameter!C$2,1),"")</f>
        <v>0</v>
      </c>
      <c r="V1194">
        <f>[1]!b_info_interesttype(A1194)</f>
        <v>0</v>
      </c>
      <c r="W1194">
        <f>[1]!b_info_embeddedopt(A1194)</f>
        <v>0</v>
      </c>
    </row>
    <row r="1195" spans="11:23">
      <c r="K1195" s="1">
        <f t="shared" si="18"/>
        <v>0</v>
      </c>
      <c r="L1195" s="1">
        <f>[1]!b_info_name(K1195)</f>
        <v>0</v>
      </c>
      <c r="M1195">
        <f>[1]!b_info_carrydate(K1195)</f>
        <v>0</v>
      </c>
      <c r="N1195">
        <f>[1]!b_info_maturitydate(K1195)</f>
        <v>0</v>
      </c>
      <c r="O1195" s="7">
        <f>[1]!b_issue_issueprice(K1195)</f>
        <v>0</v>
      </c>
      <c r="P1195" s="7">
        <f>[1]!b_info_couponrate(K1195)</f>
        <v>0</v>
      </c>
      <c r="Q1195">
        <f>[1]!b_info_coupon(K1195)</f>
        <v>0</v>
      </c>
      <c r="R1195">
        <f>[1]!b_info_interestfrequency(K1195)</f>
        <v>0</v>
      </c>
      <c r="S1195">
        <f>[1]!b_info_windl2type(K1195)</f>
        <v>0</v>
      </c>
      <c r="T1195" s="9">
        <f ca="1">[1]!b_pq_volume(K1195,parameter!C$2-10,parameter!C$2,100000000)</f>
        <v>0</v>
      </c>
      <c r="U1195" s="7">
        <f ca="1">IF(K1195&lt;&gt;"",[1]!b_anal_yield_cnbd(K1195,parameter!C$2,1),"")</f>
        <v>0</v>
      </c>
      <c r="V1195">
        <f>[1]!b_info_interesttype(A1195)</f>
        <v>0</v>
      </c>
      <c r="W1195">
        <f>[1]!b_info_embeddedopt(A1195)</f>
        <v>0</v>
      </c>
    </row>
    <row r="1196" spans="11:23">
      <c r="K1196" s="1">
        <f t="shared" si="18"/>
        <v>0</v>
      </c>
      <c r="L1196" s="1">
        <f>[1]!b_info_name(K1196)</f>
        <v>0</v>
      </c>
      <c r="M1196">
        <f>[1]!b_info_carrydate(K1196)</f>
        <v>0</v>
      </c>
      <c r="N1196">
        <f>[1]!b_info_maturitydate(K1196)</f>
        <v>0</v>
      </c>
      <c r="O1196" s="7">
        <f>[1]!b_issue_issueprice(K1196)</f>
        <v>0</v>
      </c>
      <c r="P1196" s="7">
        <f>[1]!b_info_couponrate(K1196)</f>
        <v>0</v>
      </c>
      <c r="Q1196">
        <f>[1]!b_info_coupon(K1196)</f>
        <v>0</v>
      </c>
      <c r="R1196">
        <f>[1]!b_info_interestfrequency(K1196)</f>
        <v>0</v>
      </c>
      <c r="S1196">
        <f>[1]!b_info_windl2type(K1196)</f>
        <v>0</v>
      </c>
      <c r="T1196" s="9">
        <f ca="1">[1]!b_pq_volume(K1196,parameter!C$2-10,parameter!C$2,100000000)</f>
        <v>0</v>
      </c>
      <c r="U1196" s="7">
        <f ca="1">IF(K1196&lt;&gt;"",[1]!b_anal_yield_cnbd(K1196,parameter!C$2,1),"")</f>
        <v>0</v>
      </c>
      <c r="V1196">
        <f>[1]!b_info_interesttype(A1196)</f>
        <v>0</v>
      </c>
      <c r="W1196">
        <f>[1]!b_info_embeddedopt(A1196)</f>
        <v>0</v>
      </c>
    </row>
    <row r="1197" spans="11:23">
      <c r="K1197" s="1">
        <f t="shared" si="18"/>
        <v>0</v>
      </c>
      <c r="L1197" s="1">
        <f>[1]!b_info_name(K1197)</f>
        <v>0</v>
      </c>
      <c r="M1197">
        <f>[1]!b_info_carrydate(K1197)</f>
        <v>0</v>
      </c>
      <c r="N1197">
        <f>[1]!b_info_maturitydate(K1197)</f>
        <v>0</v>
      </c>
      <c r="O1197" s="7">
        <f>[1]!b_issue_issueprice(K1197)</f>
        <v>0</v>
      </c>
      <c r="P1197" s="7">
        <f>[1]!b_info_couponrate(K1197)</f>
        <v>0</v>
      </c>
      <c r="Q1197">
        <f>[1]!b_info_coupon(K1197)</f>
        <v>0</v>
      </c>
      <c r="R1197">
        <f>[1]!b_info_interestfrequency(K1197)</f>
        <v>0</v>
      </c>
      <c r="S1197">
        <f>[1]!b_info_windl2type(K1197)</f>
        <v>0</v>
      </c>
      <c r="T1197" s="9">
        <f ca="1">[1]!b_pq_volume(K1197,parameter!C$2-10,parameter!C$2,100000000)</f>
        <v>0</v>
      </c>
      <c r="U1197" s="7">
        <f ca="1">IF(K1197&lt;&gt;"",[1]!b_anal_yield_cnbd(K1197,parameter!C$2,1),"")</f>
        <v>0</v>
      </c>
      <c r="V1197">
        <f>[1]!b_info_interesttype(A1197)</f>
        <v>0</v>
      </c>
      <c r="W1197">
        <f>[1]!b_info_embeddedopt(A1197)</f>
        <v>0</v>
      </c>
    </row>
    <row r="1198" spans="11:23">
      <c r="K1198" s="1">
        <f t="shared" ref="K1198:K1261" si="19">A1198</f>
        <v>0</v>
      </c>
      <c r="L1198" s="1">
        <f>[1]!b_info_name(K1198)</f>
        <v>0</v>
      </c>
      <c r="M1198">
        <f>[1]!b_info_carrydate(K1198)</f>
        <v>0</v>
      </c>
      <c r="N1198">
        <f>[1]!b_info_maturitydate(K1198)</f>
        <v>0</v>
      </c>
      <c r="O1198" s="7">
        <f>[1]!b_issue_issueprice(K1198)</f>
        <v>0</v>
      </c>
      <c r="P1198" s="7">
        <f>[1]!b_info_couponrate(K1198)</f>
        <v>0</v>
      </c>
      <c r="Q1198">
        <f>[1]!b_info_coupon(K1198)</f>
        <v>0</v>
      </c>
      <c r="R1198">
        <f>[1]!b_info_interestfrequency(K1198)</f>
        <v>0</v>
      </c>
      <c r="S1198">
        <f>[1]!b_info_windl2type(K1198)</f>
        <v>0</v>
      </c>
      <c r="T1198" s="9">
        <f ca="1">[1]!b_pq_volume(K1198,parameter!C$2-10,parameter!C$2,100000000)</f>
        <v>0</v>
      </c>
      <c r="U1198" s="7">
        <f ca="1">IF(K1198&lt;&gt;"",[1]!b_anal_yield_cnbd(K1198,parameter!C$2,1),"")</f>
        <v>0</v>
      </c>
      <c r="V1198">
        <f>[1]!b_info_interesttype(A1198)</f>
        <v>0</v>
      </c>
      <c r="W1198">
        <f>[1]!b_info_embeddedopt(A1198)</f>
        <v>0</v>
      </c>
    </row>
    <row r="1199" spans="11:23">
      <c r="K1199" s="1">
        <f t="shared" si="19"/>
        <v>0</v>
      </c>
      <c r="L1199" s="1">
        <f>[1]!b_info_name(K1199)</f>
        <v>0</v>
      </c>
      <c r="M1199">
        <f>[1]!b_info_carrydate(K1199)</f>
        <v>0</v>
      </c>
      <c r="N1199">
        <f>[1]!b_info_maturitydate(K1199)</f>
        <v>0</v>
      </c>
      <c r="O1199" s="7">
        <f>[1]!b_issue_issueprice(K1199)</f>
        <v>0</v>
      </c>
      <c r="P1199" s="7">
        <f>[1]!b_info_couponrate(K1199)</f>
        <v>0</v>
      </c>
      <c r="Q1199">
        <f>[1]!b_info_coupon(K1199)</f>
        <v>0</v>
      </c>
      <c r="R1199">
        <f>[1]!b_info_interestfrequency(K1199)</f>
        <v>0</v>
      </c>
      <c r="S1199">
        <f>[1]!b_info_windl2type(K1199)</f>
        <v>0</v>
      </c>
      <c r="T1199" s="9">
        <f ca="1">[1]!b_pq_volume(K1199,parameter!C$2-10,parameter!C$2,100000000)</f>
        <v>0</v>
      </c>
      <c r="U1199" s="7">
        <f ca="1">IF(K1199&lt;&gt;"",[1]!b_anal_yield_cnbd(K1199,parameter!C$2,1),"")</f>
        <v>0</v>
      </c>
      <c r="V1199">
        <f>[1]!b_info_interesttype(A1199)</f>
        <v>0</v>
      </c>
      <c r="W1199">
        <f>[1]!b_info_embeddedopt(A1199)</f>
        <v>0</v>
      </c>
    </row>
    <row r="1200" spans="11:23">
      <c r="K1200" s="1">
        <f t="shared" si="19"/>
        <v>0</v>
      </c>
      <c r="L1200" s="1">
        <f>[1]!b_info_name(K1200)</f>
        <v>0</v>
      </c>
      <c r="M1200">
        <f>[1]!b_info_carrydate(K1200)</f>
        <v>0</v>
      </c>
      <c r="N1200">
        <f>[1]!b_info_maturitydate(K1200)</f>
        <v>0</v>
      </c>
      <c r="O1200" s="7">
        <f>[1]!b_issue_issueprice(K1200)</f>
        <v>0</v>
      </c>
      <c r="P1200" s="7">
        <f>[1]!b_info_couponrate(K1200)</f>
        <v>0</v>
      </c>
      <c r="Q1200">
        <f>[1]!b_info_coupon(K1200)</f>
        <v>0</v>
      </c>
      <c r="R1200">
        <f>[1]!b_info_interestfrequency(K1200)</f>
        <v>0</v>
      </c>
      <c r="S1200">
        <f>[1]!b_info_windl2type(K1200)</f>
        <v>0</v>
      </c>
      <c r="T1200" s="9">
        <f ca="1">[1]!b_pq_volume(K1200,parameter!C$2-10,parameter!C$2,100000000)</f>
        <v>0</v>
      </c>
      <c r="U1200" s="7">
        <f ca="1">IF(K1200&lt;&gt;"",[1]!b_anal_yield_cnbd(K1200,parameter!C$2,1),"")</f>
        <v>0</v>
      </c>
      <c r="V1200">
        <f>[1]!b_info_interesttype(A1200)</f>
        <v>0</v>
      </c>
      <c r="W1200">
        <f>[1]!b_info_embeddedopt(A1200)</f>
        <v>0</v>
      </c>
    </row>
    <row r="1201" spans="11:23">
      <c r="K1201" s="1">
        <f t="shared" si="19"/>
        <v>0</v>
      </c>
      <c r="L1201" s="1">
        <f>[1]!b_info_name(K1201)</f>
        <v>0</v>
      </c>
      <c r="M1201">
        <f>[1]!b_info_carrydate(K1201)</f>
        <v>0</v>
      </c>
      <c r="N1201">
        <f>[1]!b_info_maturitydate(K1201)</f>
        <v>0</v>
      </c>
      <c r="O1201" s="7">
        <f>[1]!b_issue_issueprice(K1201)</f>
        <v>0</v>
      </c>
      <c r="P1201" s="7">
        <f>[1]!b_info_couponrate(K1201)</f>
        <v>0</v>
      </c>
      <c r="Q1201">
        <f>[1]!b_info_coupon(K1201)</f>
        <v>0</v>
      </c>
      <c r="R1201">
        <f>[1]!b_info_interestfrequency(K1201)</f>
        <v>0</v>
      </c>
      <c r="S1201">
        <f>[1]!b_info_windl2type(K1201)</f>
        <v>0</v>
      </c>
      <c r="T1201" s="9">
        <f ca="1">[1]!b_pq_volume(K1201,parameter!C$2-10,parameter!C$2,100000000)</f>
        <v>0</v>
      </c>
      <c r="U1201" s="7">
        <f ca="1">IF(K1201&lt;&gt;"",[1]!b_anal_yield_cnbd(K1201,parameter!C$2,1),"")</f>
        <v>0</v>
      </c>
      <c r="V1201">
        <f>[1]!b_info_interesttype(A1201)</f>
        <v>0</v>
      </c>
      <c r="W1201">
        <f>[1]!b_info_embeddedopt(A1201)</f>
        <v>0</v>
      </c>
    </row>
    <row r="1202" spans="11:23">
      <c r="K1202" s="1">
        <f t="shared" si="19"/>
        <v>0</v>
      </c>
      <c r="L1202" s="1">
        <f>[1]!b_info_name(K1202)</f>
        <v>0</v>
      </c>
      <c r="M1202">
        <f>[1]!b_info_carrydate(K1202)</f>
        <v>0</v>
      </c>
      <c r="N1202">
        <f>[1]!b_info_maturitydate(K1202)</f>
        <v>0</v>
      </c>
      <c r="O1202" s="7">
        <f>[1]!b_issue_issueprice(K1202)</f>
        <v>0</v>
      </c>
      <c r="P1202" s="7">
        <f>[1]!b_info_couponrate(K1202)</f>
        <v>0</v>
      </c>
      <c r="Q1202">
        <f>[1]!b_info_coupon(K1202)</f>
        <v>0</v>
      </c>
      <c r="R1202">
        <f>[1]!b_info_interestfrequency(K1202)</f>
        <v>0</v>
      </c>
      <c r="S1202">
        <f>[1]!b_info_windl2type(K1202)</f>
        <v>0</v>
      </c>
      <c r="T1202" s="9">
        <f ca="1">[1]!b_pq_volume(K1202,parameter!C$2-10,parameter!C$2,100000000)</f>
        <v>0</v>
      </c>
      <c r="U1202" s="7">
        <f ca="1">IF(K1202&lt;&gt;"",[1]!b_anal_yield_cnbd(K1202,parameter!C$2,1),"")</f>
        <v>0</v>
      </c>
      <c r="V1202">
        <f>[1]!b_info_interesttype(A1202)</f>
        <v>0</v>
      </c>
      <c r="W1202">
        <f>[1]!b_info_embeddedopt(A1202)</f>
        <v>0</v>
      </c>
    </row>
    <row r="1203" spans="11:23">
      <c r="K1203" s="1">
        <f t="shared" si="19"/>
        <v>0</v>
      </c>
      <c r="L1203" s="1">
        <f>[1]!b_info_name(K1203)</f>
        <v>0</v>
      </c>
      <c r="M1203">
        <f>[1]!b_info_carrydate(K1203)</f>
        <v>0</v>
      </c>
      <c r="N1203">
        <f>[1]!b_info_maturitydate(K1203)</f>
        <v>0</v>
      </c>
      <c r="O1203" s="7">
        <f>[1]!b_issue_issueprice(K1203)</f>
        <v>0</v>
      </c>
      <c r="P1203" s="7">
        <f>[1]!b_info_couponrate(K1203)</f>
        <v>0</v>
      </c>
      <c r="Q1203">
        <f>[1]!b_info_coupon(K1203)</f>
        <v>0</v>
      </c>
      <c r="R1203">
        <f>[1]!b_info_interestfrequency(K1203)</f>
        <v>0</v>
      </c>
      <c r="S1203">
        <f>[1]!b_info_windl2type(K1203)</f>
        <v>0</v>
      </c>
      <c r="T1203" s="9">
        <f ca="1">[1]!b_pq_volume(K1203,parameter!C$2-10,parameter!C$2,100000000)</f>
        <v>0</v>
      </c>
      <c r="U1203" s="7">
        <f ca="1">IF(K1203&lt;&gt;"",[1]!b_anal_yield_cnbd(K1203,parameter!C$2,1),"")</f>
        <v>0</v>
      </c>
      <c r="V1203">
        <f>[1]!b_info_interesttype(A1203)</f>
        <v>0</v>
      </c>
      <c r="W1203">
        <f>[1]!b_info_embeddedopt(A1203)</f>
        <v>0</v>
      </c>
    </row>
    <row r="1204" spans="11:23">
      <c r="K1204" s="1">
        <f t="shared" si="19"/>
        <v>0</v>
      </c>
      <c r="L1204" s="1">
        <f>[1]!b_info_name(K1204)</f>
        <v>0</v>
      </c>
      <c r="M1204">
        <f>[1]!b_info_carrydate(K1204)</f>
        <v>0</v>
      </c>
      <c r="N1204">
        <f>[1]!b_info_maturitydate(K1204)</f>
        <v>0</v>
      </c>
      <c r="O1204" s="7">
        <f>[1]!b_issue_issueprice(K1204)</f>
        <v>0</v>
      </c>
      <c r="P1204" s="7">
        <f>[1]!b_info_couponrate(K1204)</f>
        <v>0</v>
      </c>
      <c r="Q1204">
        <f>[1]!b_info_coupon(K1204)</f>
        <v>0</v>
      </c>
      <c r="R1204">
        <f>[1]!b_info_interestfrequency(K1204)</f>
        <v>0</v>
      </c>
      <c r="S1204">
        <f>[1]!b_info_windl2type(K1204)</f>
        <v>0</v>
      </c>
      <c r="T1204" s="9">
        <f ca="1">[1]!b_pq_volume(K1204,parameter!C$2-10,parameter!C$2,100000000)</f>
        <v>0</v>
      </c>
      <c r="U1204" s="7">
        <f ca="1">IF(K1204&lt;&gt;"",[1]!b_anal_yield_cnbd(K1204,parameter!C$2,1),"")</f>
        <v>0</v>
      </c>
      <c r="V1204">
        <f>[1]!b_info_interesttype(A1204)</f>
        <v>0</v>
      </c>
      <c r="W1204">
        <f>[1]!b_info_embeddedopt(A1204)</f>
        <v>0</v>
      </c>
    </row>
    <row r="1205" spans="11:23">
      <c r="K1205" s="1">
        <f t="shared" si="19"/>
        <v>0</v>
      </c>
      <c r="L1205" s="1">
        <f>[1]!b_info_name(K1205)</f>
        <v>0</v>
      </c>
      <c r="M1205">
        <f>[1]!b_info_carrydate(K1205)</f>
        <v>0</v>
      </c>
      <c r="N1205">
        <f>[1]!b_info_maturitydate(K1205)</f>
        <v>0</v>
      </c>
      <c r="O1205" s="7">
        <f>[1]!b_issue_issueprice(K1205)</f>
        <v>0</v>
      </c>
      <c r="P1205" s="7">
        <f>[1]!b_info_couponrate(K1205)</f>
        <v>0</v>
      </c>
      <c r="Q1205">
        <f>[1]!b_info_coupon(K1205)</f>
        <v>0</v>
      </c>
      <c r="R1205">
        <f>[1]!b_info_interestfrequency(K1205)</f>
        <v>0</v>
      </c>
      <c r="S1205">
        <f>[1]!b_info_windl2type(K1205)</f>
        <v>0</v>
      </c>
      <c r="T1205" s="9">
        <f ca="1">[1]!b_pq_volume(K1205,parameter!C$2-10,parameter!C$2,100000000)</f>
        <v>0</v>
      </c>
      <c r="U1205" s="7">
        <f ca="1">IF(K1205&lt;&gt;"",[1]!b_anal_yield_cnbd(K1205,parameter!C$2,1),"")</f>
        <v>0</v>
      </c>
      <c r="V1205">
        <f>[1]!b_info_interesttype(A1205)</f>
        <v>0</v>
      </c>
      <c r="W1205">
        <f>[1]!b_info_embeddedopt(A1205)</f>
        <v>0</v>
      </c>
    </row>
    <row r="1206" spans="11:23">
      <c r="K1206" s="1">
        <f t="shared" si="19"/>
        <v>0</v>
      </c>
      <c r="L1206" s="1">
        <f>[1]!b_info_name(K1206)</f>
        <v>0</v>
      </c>
      <c r="M1206">
        <f>[1]!b_info_carrydate(K1206)</f>
        <v>0</v>
      </c>
      <c r="N1206">
        <f>[1]!b_info_maturitydate(K1206)</f>
        <v>0</v>
      </c>
      <c r="O1206" s="7">
        <f>[1]!b_issue_issueprice(K1206)</f>
        <v>0</v>
      </c>
      <c r="P1206" s="7">
        <f>[1]!b_info_couponrate(K1206)</f>
        <v>0</v>
      </c>
      <c r="Q1206">
        <f>[1]!b_info_coupon(K1206)</f>
        <v>0</v>
      </c>
      <c r="R1206">
        <f>[1]!b_info_interestfrequency(K1206)</f>
        <v>0</v>
      </c>
      <c r="S1206">
        <f>[1]!b_info_windl2type(K1206)</f>
        <v>0</v>
      </c>
      <c r="T1206" s="9">
        <f ca="1">[1]!b_pq_volume(K1206,parameter!C$2-10,parameter!C$2,100000000)</f>
        <v>0</v>
      </c>
      <c r="U1206" s="7">
        <f ca="1">IF(K1206&lt;&gt;"",[1]!b_anal_yield_cnbd(K1206,parameter!C$2,1),"")</f>
        <v>0</v>
      </c>
      <c r="V1206">
        <f>[1]!b_info_interesttype(A1206)</f>
        <v>0</v>
      </c>
      <c r="W1206">
        <f>[1]!b_info_embeddedopt(A1206)</f>
        <v>0</v>
      </c>
    </row>
    <row r="1207" spans="11:23">
      <c r="K1207" s="1">
        <f t="shared" si="19"/>
        <v>0</v>
      </c>
      <c r="L1207" s="1">
        <f>[1]!b_info_name(K1207)</f>
        <v>0</v>
      </c>
      <c r="M1207">
        <f>[1]!b_info_carrydate(K1207)</f>
        <v>0</v>
      </c>
      <c r="N1207">
        <f>[1]!b_info_maturitydate(K1207)</f>
        <v>0</v>
      </c>
      <c r="O1207" s="7">
        <f>[1]!b_issue_issueprice(K1207)</f>
        <v>0</v>
      </c>
      <c r="P1207" s="7">
        <f>[1]!b_info_couponrate(K1207)</f>
        <v>0</v>
      </c>
      <c r="Q1207">
        <f>[1]!b_info_coupon(K1207)</f>
        <v>0</v>
      </c>
      <c r="R1207">
        <f>[1]!b_info_interestfrequency(K1207)</f>
        <v>0</v>
      </c>
      <c r="S1207">
        <f>[1]!b_info_windl2type(K1207)</f>
        <v>0</v>
      </c>
      <c r="T1207" s="9">
        <f ca="1">[1]!b_pq_volume(K1207,parameter!C$2-10,parameter!C$2,100000000)</f>
        <v>0</v>
      </c>
      <c r="U1207" s="7">
        <f ca="1">IF(K1207&lt;&gt;"",[1]!b_anal_yield_cnbd(K1207,parameter!C$2,1),"")</f>
        <v>0</v>
      </c>
      <c r="V1207">
        <f>[1]!b_info_interesttype(A1207)</f>
        <v>0</v>
      </c>
      <c r="W1207">
        <f>[1]!b_info_embeddedopt(A1207)</f>
        <v>0</v>
      </c>
    </row>
    <row r="1208" spans="11:23">
      <c r="K1208" s="1">
        <f t="shared" si="19"/>
        <v>0</v>
      </c>
      <c r="L1208" s="1">
        <f>[1]!b_info_name(K1208)</f>
        <v>0</v>
      </c>
      <c r="M1208">
        <f>[1]!b_info_carrydate(K1208)</f>
        <v>0</v>
      </c>
      <c r="N1208">
        <f>[1]!b_info_maturitydate(K1208)</f>
        <v>0</v>
      </c>
      <c r="O1208" s="7">
        <f>[1]!b_issue_issueprice(K1208)</f>
        <v>0</v>
      </c>
      <c r="P1208" s="7">
        <f>[1]!b_info_couponrate(K1208)</f>
        <v>0</v>
      </c>
      <c r="Q1208">
        <f>[1]!b_info_coupon(K1208)</f>
        <v>0</v>
      </c>
      <c r="R1208">
        <f>[1]!b_info_interestfrequency(K1208)</f>
        <v>0</v>
      </c>
      <c r="S1208">
        <f>[1]!b_info_windl2type(K1208)</f>
        <v>0</v>
      </c>
      <c r="T1208" s="9">
        <f ca="1">[1]!b_pq_volume(K1208,parameter!C$2-10,parameter!C$2,100000000)</f>
        <v>0</v>
      </c>
      <c r="U1208" s="7">
        <f ca="1">IF(K1208&lt;&gt;"",[1]!b_anal_yield_cnbd(K1208,parameter!C$2,1),"")</f>
        <v>0</v>
      </c>
      <c r="V1208">
        <f>[1]!b_info_interesttype(A1208)</f>
        <v>0</v>
      </c>
      <c r="W1208">
        <f>[1]!b_info_embeddedopt(A1208)</f>
        <v>0</v>
      </c>
    </row>
    <row r="1209" spans="11:23">
      <c r="K1209" s="1">
        <f t="shared" si="19"/>
        <v>0</v>
      </c>
      <c r="L1209" s="1">
        <f>[1]!b_info_name(K1209)</f>
        <v>0</v>
      </c>
      <c r="M1209">
        <f>[1]!b_info_carrydate(K1209)</f>
        <v>0</v>
      </c>
      <c r="N1209">
        <f>[1]!b_info_maturitydate(K1209)</f>
        <v>0</v>
      </c>
      <c r="O1209" s="7">
        <f>[1]!b_issue_issueprice(K1209)</f>
        <v>0</v>
      </c>
      <c r="P1209" s="7">
        <f>[1]!b_info_couponrate(K1209)</f>
        <v>0</v>
      </c>
      <c r="Q1209">
        <f>[1]!b_info_coupon(K1209)</f>
        <v>0</v>
      </c>
      <c r="R1209">
        <f>[1]!b_info_interestfrequency(K1209)</f>
        <v>0</v>
      </c>
      <c r="S1209">
        <f>[1]!b_info_windl2type(K1209)</f>
        <v>0</v>
      </c>
      <c r="T1209" s="9">
        <f ca="1">[1]!b_pq_volume(K1209,parameter!C$2-10,parameter!C$2,100000000)</f>
        <v>0</v>
      </c>
      <c r="U1209" s="7">
        <f ca="1">IF(K1209&lt;&gt;"",[1]!b_anal_yield_cnbd(K1209,parameter!C$2,1),"")</f>
        <v>0</v>
      </c>
      <c r="V1209">
        <f>[1]!b_info_interesttype(A1209)</f>
        <v>0</v>
      </c>
      <c r="W1209">
        <f>[1]!b_info_embeddedopt(A1209)</f>
        <v>0</v>
      </c>
    </row>
    <row r="1210" spans="11:23">
      <c r="K1210" s="1">
        <f t="shared" si="19"/>
        <v>0</v>
      </c>
      <c r="L1210" s="1">
        <f>[1]!b_info_name(K1210)</f>
        <v>0</v>
      </c>
      <c r="M1210">
        <f>[1]!b_info_carrydate(K1210)</f>
        <v>0</v>
      </c>
      <c r="N1210">
        <f>[1]!b_info_maturitydate(K1210)</f>
        <v>0</v>
      </c>
      <c r="O1210" s="7">
        <f>[1]!b_issue_issueprice(K1210)</f>
        <v>0</v>
      </c>
      <c r="P1210" s="7">
        <f>[1]!b_info_couponrate(K1210)</f>
        <v>0</v>
      </c>
      <c r="Q1210">
        <f>[1]!b_info_coupon(K1210)</f>
        <v>0</v>
      </c>
      <c r="R1210">
        <f>[1]!b_info_interestfrequency(K1210)</f>
        <v>0</v>
      </c>
      <c r="S1210">
        <f>[1]!b_info_windl2type(K1210)</f>
        <v>0</v>
      </c>
      <c r="T1210" s="9">
        <f ca="1">[1]!b_pq_volume(K1210,parameter!C$2-10,parameter!C$2,100000000)</f>
        <v>0</v>
      </c>
      <c r="U1210" s="7">
        <f ca="1">IF(K1210&lt;&gt;"",[1]!b_anal_yield_cnbd(K1210,parameter!C$2,1),"")</f>
        <v>0</v>
      </c>
      <c r="V1210">
        <f>[1]!b_info_interesttype(A1210)</f>
        <v>0</v>
      </c>
      <c r="W1210">
        <f>[1]!b_info_embeddedopt(A1210)</f>
        <v>0</v>
      </c>
    </row>
    <row r="1211" spans="11:23">
      <c r="K1211" s="1">
        <f t="shared" si="19"/>
        <v>0</v>
      </c>
      <c r="L1211" s="1">
        <f>[1]!b_info_name(K1211)</f>
        <v>0</v>
      </c>
      <c r="M1211">
        <f>[1]!b_info_carrydate(K1211)</f>
        <v>0</v>
      </c>
      <c r="N1211">
        <f>[1]!b_info_maturitydate(K1211)</f>
        <v>0</v>
      </c>
      <c r="O1211" s="7">
        <f>[1]!b_issue_issueprice(K1211)</f>
        <v>0</v>
      </c>
      <c r="P1211" s="7">
        <f>[1]!b_info_couponrate(K1211)</f>
        <v>0</v>
      </c>
      <c r="Q1211">
        <f>[1]!b_info_coupon(K1211)</f>
        <v>0</v>
      </c>
      <c r="R1211">
        <f>[1]!b_info_interestfrequency(K1211)</f>
        <v>0</v>
      </c>
      <c r="S1211">
        <f>[1]!b_info_windl2type(K1211)</f>
        <v>0</v>
      </c>
      <c r="T1211" s="9">
        <f ca="1">[1]!b_pq_volume(K1211,parameter!C$2-10,parameter!C$2,100000000)</f>
        <v>0</v>
      </c>
      <c r="U1211" s="7">
        <f ca="1">IF(K1211&lt;&gt;"",[1]!b_anal_yield_cnbd(K1211,parameter!C$2,1),"")</f>
        <v>0</v>
      </c>
      <c r="V1211">
        <f>[1]!b_info_interesttype(A1211)</f>
        <v>0</v>
      </c>
      <c r="W1211">
        <f>[1]!b_info_embeddedopt(A1211)</f>
        <v>0</v>
      </c>
    </row>
    <row r="1212" spans="11:23">
      <c r="K1212" s="1">
        <f t="shared" si="19"/>
        <v>0</v>
      </c>
      <c r="L1212" s="1">
        <f>[1]!b_info_name(K1212)</f>
        <v>0</v>
      </c>
      <c r="M1212">
        <f>[1]!b_info_carrydate(K1212)</f>
        <v>0</v>
      </c>
      <c r="N1212">
        <f>[1]!b_info_maturitydate(K1212)</f>
        <v>0</v>
      </c>
      <c r="O1212" s="7">
        <f>[1]!b_issue_issueprice(K1212)</f>
        <v>0</v>
      </c>
      <c r="P1212" s="7">
        <f>[1]!b_info_couponrate(K1212)</f>
        <v>0</v>
      </c>
      <c r="Q1212">
        <f>[1]!b_info_coupon(K1212)</f>
        <v>0</v>
      </c>
      <c r="R1212">
        <f>[1]!b_info_interestfrequency(K1212)</f>
        <v>0</v>
      </c>
      <c r="S1212">
        <f>[1]!b_info_windl2type(K1212)</f>
        <v>0</v>
      </c>
      <c r="T1212" s="9">
        <f ca="1">[1]!b_pq_volume(K1212,parameter!C$2-10,parameter!C$2,100000000)</f>
        <v>0</v>
      </c>
      <c r="U1212" s="7">
        <f ca="1">IF(K1212&lt;&gt;"",[1]!b_anal_yield_cnbd(K1212,parameter!C$2,1),"")</f>
        <v>0</v>
      </c>
      <c r="V1212">
        <f>[1]!b_info_interesttype(A1212)</f>
        <v>0</v>
      </c>
      <c r="W1212">
        <f>[1]!b_info_embeddedopt(A1212)</f>
        <v>0</v>
      </c>
    </row>
    <row r="1213" spans="11:23">
      <c r="K1213" s="1">
        <f t="shared" si="19"/>
        <v>0</v>
      </c>
      <c r="L1213" s="1">
        <f>[1]!b_info_name(K1213)</f>
        <v>0</v>
      </c>
      <c r="M1213">
        <f>[1]!b_info_carrydate(K1213)</f>
        <v>0</v>
      </c>
      <c r="N1213">
        <f>[1]!b_info_maturitydate(K1213)</f>
        <v>0</v>
      </c>
      <c r="O1213" s="7">
        <f>[1]!b_issue_issueprice(K1213)</f>
        <v>0</v>
      </c>
      <c r="P1213" s="7">
        <f>[1]!b_info_couponrate(K1213)</f>
        <v>0</v>
      </c>
      <c r="Q1213">
        <f>[1]!b_info_coupon(K1213)</f>
        <v>0</v>
      </c>
      <c r="R1213">
        <f>[1]!b_info_interestfrequency(K1213)</f>
        <v>0</v>
      </c>
      <c r="S1213">
        <f>[1]!b_info_windl2type(K1213)</f>
        <v>0</v>
      </c>
      <c r="T1213" s="9">
        <f ca="1">[1]!b_pq_volume(K1213,parameter!C$2-10,parameter!C$2,100000000)</f>
        <v>0</v>
      </c>
      <c r="U1213" s="7">
        <f ca="1">IF(K1213&lt;&gt;"",[1]!b_anal_yield_cnbd(K1213,parameter!C$2,1),"")</f>
        <v>0</v>
      </c>
      <c r="V1213">
        <f>[1]!b_info_interesttype(A1213)</f>
        <v>0</v>
      </c>
      <c r="W1213">
        <f>[1]!b_info_embeddedopt(A1213)</f>
        <v>0</v>
      </c>
    </row>
    <row r="1214" spans="11:23">
      <c r="K1214" s="1">
        <f t="shared" si="19"/>
        <v>0</v>
      </c>
      <c r="L1214" s="1">
        <f>[1]!b_info_name(K1214)</f>
        <v>0</v>
      </c>
      <c r="M1214">
        <f>[1]!b_info_carrydate(K1214)</f>
        <v>0</v>
      </c>
      <c r="N1214">
        <f>[1]!b_info_maturitydate(K1214)</f>
        <v>0</v>
      </c>
      <c r="O1214" s="7">
        <f>[1]!b_issue_issueprice(K1214)</f>
        <v>0</v>
      </c>
      <c r="P1214" s="7">
        <f>[1]!b_info_couponrate(K1214)</f>
        <v>0</v>
      </c>
      <c r="Q1214">
        <f>[1]!b_info_coupon(K1214)</f>
        <v>0</v>
      </c>
      <c r="R1214">
        <f>[1]!b_info_interestfrequency(K1214)</f>
        <v>0</v>
      </c>
      <c r="S1214">
        <f>[1]!b_info_windl2type(K1214)</f>
        <v>0</v>
      </c>
      <c r="T1214" s="9">
        <f ca="1">[1]!b_pq_volume(K1214,parameter!C$2-10,parameter!C$2,100000000)</f>
        <v>0</v>
      </c>
      <c r="U1214" s="7">
        <f ca="1">IF(K1214&lt;&gt;"",[1]!b_anal_yield_cnbd(K1214,parameter!C$2,1),"")</f>
        <v>0</v>
      </c>
      <c r="V1214">
        <f>[1]!b_info_interesttype(A1214)</f>
        <v>0</v>
      </c>
      <c r="W1214">
        <f>[1]!b_info_embeddedopt(A1214)</f>
        <v>0</v>
      </c>
    </row>
    <row r="1215" spans="11:23">
      <c r="K1215" s="1">
        <f t="shared" si="19"/>
        <v>0</v>
      </c>
      <c r="L1215" s="1">
        <f>[1]!b_info_name(K1215)</f>
        <v>0</v>
      </c>
      <c r="M1215">
        <f>[1]!b_info_carrydate(K1215)</f>
        <v>0</v>
      </c>
      <c r="N1215">
        <f>[1]!b_info_maturitydate(K1215)</f>
        <v>0</v>
      </c>
      <c r="O1215" s="7">
        <f>[1]!b_issue_issueprice(K1215)</f>
        <v>0</v>
      </c>
      <c r="P1215" s="7">
        <f>[1]!b_info_couponrate(K1215)</f>
        <v>0</v>
      </c>
      <c r="Q1215">
        <f>[1]!b_info_coupon(K1215)</f>
        <v>0</v>
      </c>
      <c r="R1215">
        <f>[1]!b_info_interestfrequency(K1215)</f>
        <v>0</v>
      </c>
      <c r="S1215">
        <f>[1]!b_info_windl2type(K1215)</f>
        <v>0</v>
      </c>
      <c r="T1215" s="9">
        <f ca="1">[1]!b_pq_volume(K1215,parameter!C$2-10,parameter!C$2,100000000)</f>
        <v>0</v>
      </c>
      <c r="U1215" s="7">
        <f ca="1">IF(K1215&lt;&gt;"",[1]!b_anal_yield_cnbd(K1215,parameter!C$2,1),"")</f>
        <v>0</v>
      </c>
      <c r="V1215">
        <f>[1]!b_info_interesttype(A1215)</f>
        <v>0</v>
      </c>
      <c r="W1215">
        <f>[1]!b_info_embeddedopt(A1215)</f>
        <v>0</v>
      </c>
    </row>
    <row r="1216" spans="11:23">
      <c r="K1216" s="1">
        <f t="shared" si="19"/>
        <v>0</v>
      </c>
      <c r="L1216" s="1">
        <f>[1]!b_info_name(K1216)</f>
        <v>0</v>
      </c>
      <c r="M1216">
        <f>[1]!b_info_carrydate(K1216)</f>
        <v>0</v>
      </c>
      <c r="N1216">
        <f>[1]!b_info_maturitydate(K1216)</f>
        <v>0</v>
      </c>
      <c r="O1216" s="7">
        <f>[1]!b_issue_issueprice(K1216)</f>
        <v>0</v>
      </c>
      <c r="P1216" s="7">
        <f>[1]!b_info_couponrate(K1216)</f>
        <v>0</v>
      </c>
      <c r="Q1216">
        <f>[1]!b_info_coupon(K1216)</f>
        <v>0</v>
      </c>
      <c r="R1216">
        <f>[1]!b_info_interestfrequency(K1216)</f>
        <v>0</v>
      </c>
      <c r="S1216">
        <f>[1]!b_info_windl2type(K1216)</f>
        <v>0</v>
      </c>
      <c r="T1216" s="9">
        <f ca="1">[1]!b_pq_volume(K1216,parameter!C$2-10,parameter!C$2,100000000)</f>
        <v>0</v>
      </c>
      <c r="U1216" s="7">
        <f ca="1">IF(K1216&lt;&gt;"",[1]!b_anal_yield_cnbd(K1216,parameter!C$2,1),"")</f>
        <v>0</v>
      </c>
      <c r="V1216">
        <f>[1]!b_info_interesttype(A1216)</f>
        <v>0</v>
      </c>
      <c r="W1216">
        <f>[1]!b_info_embeddedopt(A1216)</f>
        <v>0</v>
      </c>
    </row>
    <row r="1217" spans="11:23">
      <c r="K1217" s="1">
        <f t="shared" si="19"/>
        <v>0</v>
      </c>
      <c r="L1217" s="1">
        <f>[1]!b_info_name(K1217)</f>
        <v>0</v>
      </c>
      <c r="M1217">
        <f>[1]!b_info_carrydate(K1217)</f>
        <v>0</v>
      </c>
      <c r="N1217">
        <f>[1]!b_info_maturitydate(K1217)</f>
        <v>0</v>
      </c>
      <c r="O1217" s="7">
        <f>[1]!b_issue_issueprice(K1217)</f>
        <v>0</v>
      </c>
      <c r="P1217" s="7">
        <f>[1]!b_info_couponrate(K1217)</f>
        <v>0</v>
      </c>
      <c r="Q1217">
        <f>[1]!b_info_coupon(K1217)</f>
        <v>0</v>
      </c>
      <c r="R1217">
        <f>[1]!b_info_interestfrequency(K1217)</f>
        <v>0</v>
      </c>
      <c r="S1217">
        <f>[1]!b_info_windl2type(K1217)</f>
        <v>0</v>
      </c>
      <c r="T1217" s="9">
        <f ca="1">[1]!b_pq_volume(K1217,parameter!C$2-10,parameter!C$2,100000000)</f>
        <v>0</v>
      </c>
      <c r="U1217" s="7">
        <f ca="1">IF(K1217&lt;&gt;"",[1]!b_anal_yield_cnbd(K1217,parameter!C$2,1),"")</f>
        <v>0</v>
      </c>
      <c r="V1217">
        <f>[1]!b_info_interesttype(A1217)</f>
        <v>0</v>
      </c>
      <c r="W1217">
        <f>[1]!b_info_embeddedopt(A1217)</f>
        <v>0</v>
      </c>
    </row>
    <row r="1218" spans="11:23">
      <c r="K1218" s="1">
        <f t="shared" si="19"/>
        <v>0</v>
      </c>
      <c r="L1218" s="1">
        <f>[1]!b_info_name(K1218)</f>
        <v>0</v>
      </c>
      <c r="M1218">
        <f>[1]!b_info_carrydate(K1218)</f>
        <v>0</v>
      </c>
      <c r="N1218">
        <f>[1]!b_info_maturitydate(K1218)</f>
        <v>0</v>
      </c>
      <c r="O1218" s="7">
        <f>[1]!b_issue_issueprice(K1218)</f>
        <v>0</v>
      </c>
      <c r="P1218" s="7">
        <f>[1]!b_info_couponrate(K1218)</f>
        <v>0</v>
      </c>
      <c r="Q1218">
        <f>[1]!b_info_coupon(K1218)</f>
        <v>0</v>
      </c>
      <c r="R1218">
        <f>[1]!b_info_interestfrequency(K1218)</f>
        <v>0</v>
      </c>
      <c r="S1218">
        <f>[1]!b_info_windl2type(K1218)</f>
        <v>0</v>
      </c>
      <c r="T1218" s="9">
        <f ca="1">[1]!b_pq_volume(K1218,parameter!C$2-10,parameter!C$2,100000000)</f>
        <v>0</v>
      </c>
      <c r="U1218" s="7">
        <f ca="1">IF(K1218&lt;&gt;"",[1]!b_anal_yield_cnbd(K1218,parameter!C$2,1),"")</f>
        <v>0</v>
      </c>
      <c r="V1218">
        <f>[1]!b_info_interesttype(A1218)</f>
        <v>0</v>
      </c>
      <c r="W1218">
        <f>[1]!b_info_embeddedopt(A1218)</f>
        <v>0</v>
      </c>
    </row>
    <row r="1219" spans="11:23">
      <c r="K1219" s="1">
        <f t="shared" si="19"/>
        <v>0</v>
      </c>
      <c r="L1219" s="1">
        <f>[1]!b_info_name(K1219)</f>
        <v>0</v>
      </c>
      <c r="M1219">
        <f>[1]!b_info_carrydate(K1219)</f>
        <v>0</v>
      </c>
      <c r="N1219">
        <f>[1]!b_info_maturitydate(K1219)</f>
        <v>0</v>
      </c>
      <c r="O1219" s="7">
        <f>[1]!b_issue_issueprice(K1219)</f>
        <v>0</v>
      </c>
      <c r="P1219" s="7">
        <f>[1]!b_info_couponrate(K1219)</f>
        <v>0</v>
      </c>
      <c r="Q1219">
        <f>[1]!b_info_coupon(K1219)</f>
        <v>0</v>
      </c>
      <c r="R1219">
        <f>[1]!b_info_interestfrequency(K1219)</f>
        <v>0</v>
      </c>
      <c r="S1219">
        <f>[1]!b_info_windl2type(K1219)</f>
        <v>0</v>
      </c>
      <c r="T1219" s="9">
        <f ca="1">[1]!b_pq_volume(K1219,parameter!C$2-10,parameter!C$2,100000000)</f>
        <v>0</v>
      </c>
      <c r="U1219" s="7">
        <f ca="1">IF(K1219&lt;&gt;"",[1]!b_anal_yield_cnbd(K1219,parameter!C$2,1),"")</f>
        <v>0</v>
      </c>
      <c r="V1219">
        <f>[1]!b_info_interesttype(A1219)</f>
        <v>0</v>
      </c>
      <c r="W1219">
        <f>[1]!b_info_embeddedopt(A1219)</f>
        <v>0</v>
      </c>
    </row>
    <row r="1220" spans="11:23">
      <c r="K1220" s="1">
        <f t="shared" si="19"/>
        <v>0</v>
      </c>
      <c r="L1220" s="1">
        <f>[1]!b_info_name(K1220)</f>
        <v>0</v>
      </c>
      <c r="M1220">
        <f>[1]!b_info_carrydate(K1220)</f>
        <v>0</v>
      </c>
      <c r="N1220">
        <f>[1]!b_info_maturitydate(K1220)</f>
        <v>0</v>
      </c>
      <c r="O1220" s="7">
        <f>[1]!b_issue_issueprice(K1220)</f>
        <v>0</v>
      </c>
      <c r="P1220" s="7">
        <f>[1]!b_info_couponrate(K1220)</f>
        <v>0</v>
      </c>
      <c r="Q1220">
        <f>[1]!b_info_coupon(K1220)</f>
        <v>0</v>
      </c>
      <c r="R1220">
        <f>[1]!b_info_interestfrequency(K1220)</f>
        <v>0</v>
      </c>
      <c r="S1220">
        <f>[1]!b_info_windl2type(K1220)</f>
        <v>0</v>
      </c>
      <c r="T1220" s="9">
        <f ca="1">[1]!b_pq_volume(K1220,parameter!C$2-10,parameter!C$2,100000000)</f>
        <v>0</v>
      </c>
      <c r="U1220" s="7">
        <f ca="1">IF(K1220&lt;&gt;"",[1]!b_anal_yield_cnbd(K1220,parameter!C$2,1),"")</f>
        <v>0</v>
      </c>
      <c r="V1220">
        <f>[1]!b_info_interesttype(A1220)</f>
        <v>0</v>
      </c>
      <c r="W1220">
        <f>[1]!b_info_embeddedopt(A1220)</f>
        <v>0</v>
      </c>
    </row>
    <row r="1221" spans="11:23">
      <c r="K1221" s="1">
        <f t="shared" si="19"/>
        <v>0</v>
      </c>
      <c r="L1221" s="1">
        <f>[1]!b_info_name(K1221)</f>
        <v>0</v>
      </c>
      <c r="M1221">
        <f>[1]!b_info_carrydate(K1221)</f>
        <v>0</v>
      </c>
      <c r="N1221">
        <f>[1]!b_info_maturitydate(K1221)</f>
        <v>0</v>
      </c>
      <c r="O1221" s="7">
        <f>[1]!b_issue_issueprice(K1221)</f>
        <v>0</v>
      </c>
      <c r="P1221" s="7">
        <f>[1]!b_info_couponrate(K1221)</f>
        <v>0</v>
      </c>
      <c r="Q1221">
        <f>[1]!b_info_coupon(K1221)</f>
        <v>0</v>
      </c>
      <c r="R1221">
        <f>[1]!b_info_interestfrequency(K1221)</f>
        <v>0</v>
      </c>
      <c r="S1221">
        <f>[1]!b_info_windl2type(K1221)</f>
        <v>0</v>
      </c>
      <c r="T1221" s="9">
        <f ca="1">[1]!b_pq_volume(K1221,parameter!C$2-10,parameter!C$2,100000000)</f>
        <v>0</v>
      </c>
      <c r="U1221" s="7">
        <f ca="1">IF(K1221&lt;&gt;"",[1]!b_anal_yield_cnbd(K1221,parameter!C$2,1),"")</f>
        <v>0</v>
      </c>
      <c r="V1221">
        <f>[1]!b_info_interesttype(A1221)</f>
        <v>0</v>
      </c>
      <c r="W1221">
        <f>[1]!b_info_embeddedopt(A1221)</f>
        <v>0</v>
      </c>
    </row>
    <row r="1222" spans="11:23">
      <c r="K1222" s="1">
        <f t="shared" si="19"/>
        <v>0</v>
      </c>
      <c r="L1222" s="1">
        <f>[1]!b_info_name(K1222)</f>
        <v>0</v>
      </c>
      <c r="M1222">
        <f>[1]!b_info_carrydate(K1222)</f>
        <v>0</v>
      </c>
      <c r="N1222">
        <f>[1]!b_info_maturitydate(K1222)</f>
        <v>0</v>
      </c>
      <c r="O1222" s="7">
        <f>[1]!b_issue_issueprice(K1222)</f>
        <v>0</v>
      </c>
      <c r="P1222" s="7">
        <f>[1]!b_info_couponrate(K1222)</f>
        <v>0</v>
      </c>
      <c r="Q1222">
        <f>[1]!b_info_coupon(K1222)</f>
        <v>0</v>
      </c>
      <c r="R1222">
        <f>[1]!b_info_interestfrequency(K1222)</f>
        <v>0</v>
      </c>
      <c r="S1222">
        <f>[1]!b_info_windl2type(K1222)</f>
        <v>0</v>
      </c>
      <c r="T1222" s="9">
        <f ca="1">[1]!b_pq_volume(K1222,parameter!C$2-10,parameter!C$2,100000000)</f>
        <v>0</v>
      </c>
      <c r="U1222" s="7">
        <f ca="1">IF(K1222&lt;&gt;"",[1]!b_anal_yield_cnbd(K1222,parameter!C$2,1),"")</f>
        <v>0</v>
      </c>
      <c r="V1222">
        <f>[1]!b_info_interesttype(A1222)</f>
        <v>0</v>
      </c>
      <c r="W1222">
        <f>[1]!b_info_embeddedopt(A1222)</f>
        <v>0</v>
      </c>
    </row>
    <row r="1223" spans="11:23">
      <c r="K1223" s="1">
        <f t="shared" si="19"/>
        <v>0</v>
      </c>
      <c r="L1223" s="1">
        <f>[1]!b_info_name(K1223)</f>
        <v>0</v>
      </c>
      <c r="M1223">
        <f>[1]!b_info_carrydate(K1223)</f>
        <v>0</v>
      </c>
      <c r="N1223">
        <f>[1]!b_info_maturitydate(K1223)</f>
        <v>0</v>
      </c>
      <c r="O1223" s="7">
        <f>[1]!b_issue_issueprice(K1223)</f>
        <v>0</v>
      </c>
      <c r="P1223" s="7">
        <f>[1]!b_info_couponrate(K1223)</f>
        <v>0</v>
      </c>
      <c r="Q1223">
        <f>[1]!b_info_coupon(K1223)</f>
        <v>0</v>
      </c>
      <c r="R1223">
        <f>[1]!b_info_interestfrequency(K1223)</f>
        <v>0</v>
      </c>
      <c r="S1223">
        <f>[1]!b_info_windl2type(K1223)</f>
        <v>0</v>
      </c>
      <c r="T1223" s="9">
        <f ca="1">[1]!b_pq_volume(K1223,parameter!C$2-10,parameter!C$2,100000000)</f>
        <v>0</v>
      </c>
      <c r="U1223" s="7">
        <f ca="1">IF(K1223&lt;&gt;"",[1]!b_anal_yield_cnbd(K1223,parameter!C$2,1),"")</f>
        <v>0</v>
      </c>
      <c r="V1223">
        <f>[1]!b_info_interesttype(A1223)</f>
        <v>0</v>
      </c>
      <c r="W1223">
        <f>[1]!b_info_embeddedopt(A1223)</f>
        <v>0</v>
      </c>
    </row>
    <row r="1224" spans="11:23">
      <c r="K1224" s="1">
        <f t="shared" si="19"/>
        <v>0</v>
      </c>
      <c r="L1224" s="1">
        <f>[1]!b_info_name(K1224)</f>
        <v>0</v>
      </c>
      <c r="M1224">
        <f>[1]!b_info_carrydate(K1224)</f>
        <v>0</v>
      </c>
      <c r="N1224">
        <f>[1]!b_info_maturitydate(K1224)</f>
        <v>0</v>
      </c>
      <c r="O1224" s="7">
        <f>[1]!b_issue_issueprice(K1224)</f>
        <v>0</v>
      </c>
      <c r="P1224" s="7">
        <f>[1]!b_info_couponrate(K1224)</f>
        <v>0</v>
      </c>
      <c r="Q1224">
        <f>[1]!b_info_coupon(K1224)</f>
        <v>0</v>
      </c>
      <c r="R1224">
        <f>[1]!b_info_interestfrequency(K1224)</f>
        <v>0</v>
      </c>
      <c r="S1224">
        <f>[1]!b_info_windl2type(K1224)</f>
        <v>0</v>
      </c>
      <c r="T1224" s="9">
        <f ca="1">[1]!b_pq_volume(K1224,parameter!C$2-10,parameter!C$2,100000000)</f>
        <v>0</v>
      </c>
      <c r="U1224" s="7">
        <f ca="1">IF(K1224&lt;&gt;"",[1]!b_anal_yield_cnbd(K1224,parameter!C$2,1),"")</f>
        <v>0</v>
      </c>
      <c r="V1224">
        <f>[1]!b_info_interesttype(A1224)</f>
        <v>0</v>
      </c>
      <c r="W1224">
        <f>[1]!b_info_embeddedopt(A1224)</f>
        <v>0</v>
      </c>
    </row>
    <row r="1225" spans="11:23">
      <c r="K1225" s="1">
        <f t="shared" si="19"/>
        <v>0</v>
      </c>
      <c r="L1225" s="1">
        <f>[1]!b_info_name(K1225)</f>
        <v>0</v>
      </c>
      <c r="M1225">
        <f>[1]!b_info_carrydate(K1225)</f>
        <v>0</v>
      </c>
      <c r="N1225">
        <f>[1]!b_info_maturitydate(K1225)</f>
        <v>0</v>
      </c>
      <c r="O1225" s="7">
        <f>[1]!b_issue_issueprice(K1225)</f>
        <v>0</v>
      </c>
      <c r="P1225" s="7">
        <f>[1]!b_info_couponrate(K1225)</f>
        <v>0</v>
      </c>
      <c r="Q1225">
        <f>[1]!b_info_coupon(K1225)</f>
        <v>0</v>
      </c>
      <c r="R1225">
        <f>[1]!b_info_interestfrequency(K1225)</f>
        <v>0</v>
      </c>
      <c r="S1225">
        <f>[1]!b_info_windl2type(K1225)</f>
        <v>0</v>
      </c>
      <c r="T1225" s="9">
        <f ca="1">[1]!b_pq_volume(K1225,parameter!C$2-10,parameter!C$2,100000000)</f>
        <v>0</v>
      </c>
      <c r="U1225" s="7">
        <f ca="1">IF(K1225&lt;&gt;"",[1]!b_anal_yield_cnbd(K1225,parameter!C$2,1),"")</f>
        <v>0</v>
      </c>
      <c r="V1225">
        <f>[1]!b_info_interesttype(A1225)</f>
        <v>0</v>
      </c>
      <c r="W1225">
        <f>[1]!b_info_embeddedopt(A1225)</f>
        <v>0</v>
      </c>
    </row>
    <row r="1226" spans="11:23">
      <c r="K1226" s="1">
        <f t="shared" si="19"/>
        <v>0</v>
      </c>
      <c r="L1226" s="1">
        <f>[1]!b_info_name(K1226)</f>
        <v>0</v>
      </c>
      <c r="M1226">
        <f>[1]!b_info_carrydate(K1226)</f>
        <v>0</v>
      </c>
      <c r="N1226">
        <f>[1]!b_info_maturitydate(K1226)</f>
        <v>0</v>
      </c>
      <c r="O1226" s="7">
        <f>[1]!b_issue_issueprice(K1226)</f>
        <v>0</v>
      </c>
      <c r="P1226" s="7">
        <f>[1]!b_info_couponrate(K1226)</f>
        <v>0</v>
      </c>
      <c r="Q1226">
        <f>[1]!b_info_coupon(K1226)</f>
        <v>0</v>
      </c>
      <c r="R1226">
        <f>[1]!b_info_interestfrequency(K1226)</f>
        <v>0</v>
      </c>
      <c r="S1226">
        <f>[1]!b_info_windl2type(K1226)</f>
        <v>0</v>
      </c>
      <c r="T1226" s="9">
        <f ca="1">[1]!b_pq_volume(K1226,parameter!C$2-10,parameter!C$2,100000000)</f>
        <v>0</v>
      </c>
      <c r="U1226" s="7">
        <f ca="1">IF(K1226&lt;&gt;"",[1]!b_anal_yield_cnbd(K1226,parameter!C$2,1),"")</f>
        <v>0</v>
      </c>
      <c r="V1226">
        <f>[1]!b_info_interesttype(A1226)</f>
        <v>0</v>
      </c>
      <c r="W1226">
        <f>[1]!b_info_embeddedopt(A1226)</f>
        <v>0</v>
      </c>
    </row>
    <row r="1227" spans="11:23">
      <c r="K1227" s="1">
        <f t="shared" si="19"/>
        <v>0</v>
      </c>
      <c r="L1227" s="1">
        <f>[1]!b_info_name(K1227)</f>
        <v>0</v>
      </c>
      <c r="M1227">
        <f>[1]!b_info_carrydate(K1227)</f>
        <v>0</v>
      </c>
      <c r="N1227">
        <f>[1]!b_info_maturitydate(K1227)</f>
        <v>0</v>
      </c>
      <c r="O1227" s="7">
        <f>[1]!b_issue_issueprice(K1227)</f>
        <v>0</v>
      </c>
      <c r="P1227" s="7">
        <f>[1]!b_info_couponrate(K1227)</f>
        <v>0</v>
      </c>
      <c r="Q1227">
        <f>[1]!b_info_coupon(K1227)</f>
        <v>0</v>
      </c>
      <c r="R1227">
        <f>[1]!b_info_interestfrequency(K1227)</f>
        <v>0</v>
      </c>
      <c r="S1227">
        <f>[1]!b_info_windl2type(K1227)</f>
        <v>0</v>
      </c>
      <c r="T1227" s="9">
        <f ca="1">[1]!b_pq_volume(K1227,parameter!C$2-10,parameter!C$2,100000000)</f>
        <v>0</v>
      </c>
      <c r="U1227" s="7">
        <f ca="1">IF(K1227&lt;&gt;"",[1]!b_anal_yield_cnbd(K1227,parameter!C$2,1),"")</f>
        <v>0</v>
      </c>
      <c r="V1227">
        <f>[1]!b_info_interesttype(A1227)</f>
        <v>0</v>
      </c>
      <c r="W1227">
        <f>[1]!b_info_embeddedopt(A1227)</f>
        <v>0</v>
      </c>
    </row>
    <row r="1228" spans="11:23">
      <c r="K1228" s="1">
        <f t="shared" si="19"/>
        <v>0</v>
      </c>
      <c r="L1228" s="1">
        <f>[1]!b_info_name(K1228)</f>
        <v>0</v>
      </c>
      <c r="M1228">
        <f>[1]!b_info_carrydate(K1228)</f>
        <v>0</v>
      </c>
      <c r="N1228">
        <f>[1]!b_info_maturitydate(K1228)</f>
        <v>0</v>
      </c>
      <c r="O1228" s="7">
        <f>[1]!b_issue_issueprice(K1228)</f>
        <v>0</v>
      </c>
      <c r="P1228" s="7">
        <f>[1]!b_info_couponrate(K1228)</f>
        <v>0</v>
      </c>
      <c r="Q1228">
        <f>[1]!b_info_coupon(K1228)</f>
        <v>0</v>
      </c>
      <c r="R1228">
        <f>[1]!b_info_interestfrequency(K1228)</f>
        <v>0</v>
      </c>
      <c r="S1228">
        <f>[1]!b_info_windl2type(K1228)</f>
        <v>0</v>
      </c>
      <c r="T1228" s="9">
        <f ca="1">[1]!b_pq_volume(K1228,parameter!C$2-10,parameter!C$2,100000000)</f>
        <v>0</v>
      </c>
      <c r="U1228" s="7">
        <f ca="1">IF(K1228&lt;&gt;"",[1]!b_anal_yield_cnbd(K1228,parameter!C$2,1),"")</f>
        <v>0</v>
      </c>
      <c r="V1228">
        <f>[1]!b_info_interesttype(A1228)</f>
        <v>0</v>
      </c>
      <c r="W1228">
        <f>[1]!b_info_embeddedopt(A1228)</f>
        <v>0</v>
      </c>
    </row>
    <row r="1229" spans="11:23">
      <c r="K1229" s="1">
        <f t="shared" si="19"/>
        <v>0</v>
      </c>
      <c r="L1229" s="1">
        <f>[1]!b_info_name(K1229)</f>
        <v>0</v>
      </c>
      <c r="M1229">
        <f>[1]!b_info_carrydate(K1229)</f>
        <v>0</v>
      </c>
      <c r="N1229">
        <f>[1]!b_info_maturitydate(K1229)</f>
        <v>0</v>
      </c>
      <c r="O1229" s="7">
        <f>[1]!b_issue_issueprice(K1229)</f>
        <v>0</v>
      </c>
      <c r="P1229" s="7">
        <f>[1]!b_info_couponrate(K1229)</f>
        <v>0</v>
      </c>
      <c r="Q1229">
        <f>[1]!b_info_coupon(K1229)</f>
        <v>0</v>
      </c>
      <c r="R1229">
        <f>[1]!b_info_interestfrequency(K1229)</f>
        <v>0</v>
      </c>
      <c r="S1229">
        <f>[1]!b_info_windl2type(K1229)</f>
        <v>0</v>
      </c>
      <c r="T1229" s="9">
        <f ca="1">[1]!b_pq_volume(K1229,parameter!C$2-10,parameter!C$2,100000000)</f>
        <v>0</v>
      </c>
      <c r="U1229" s="7">
        <f ca="1">IF(K1229&lt;&gt;"",[1]!b_anal_yield_cnbd(K1229,parameter!C$2,1),"")</f>
        <v>0</v>
      </c>
      <c r="V1229">
        <f>[1]!b_info_interesttype(A1229)</f>
        <v>0</v>
      </c>
      <c r="W1229">
        <f>[1]!b_info_embeddedopt(A1229)</f>
        <v>0</v>
      </c>
    </row>
    <row r="1230" spans="11:23">
      <c r="K1230" s="1">
        <f t="shared" si="19"/>
        <v>0</v>
      </c>
      <c r="L1230" s="1">
        <f>[1]!b_info_name(K1230)</f>
        <v>0</v>
      </c>
      <c r="M1230">
        <f>[1]!b_info_carrydate(K1230)</f>
        <v>0</v>
      </c>
      <c r="N1230">
        <f>[1]!b_info_maturitydate(K1230)</f>
        <v>0</v>
      </c>
      <c r="O1230" s="7">
        <f>[1]!b_issue_issueprice(K1230)</f>
        <v>0</v>
      </c>
      <c r="P1230" s="7">
        <f>[1]!b_info_couponrate(K1230)</f>
        <v>0</v>
      </c>
      <c r="Q1230">
        <f>[1]!b_info_coupon(K1230)</f>
        <v>0</v>
      </c>
      <c r="R1230">
        <f>[1]!b_info_interestfrequency(K1230)</f>
        <v>0</v>
      </c>
      <c r="S1230">
        <f>[1]!b_info_windl2type(K1230)</f>
        <v>0</v>
      </c>
      <c r="T1230" s="9">
        <f ca="1">[1]!b_pq_volume(K1230,parameter!C$2-10,parameter!C$2,100000000)</f>
        <v>0</v>
      </c>
      <c r="U1230" s="7">
        <f ca="1">IF(K1230&lt;&gt;"",[1]!b_anal_yield_cnbd(K1230,parameter!C$2,1),"")</f>
        <v>0</v>
      </c>
      <c r="V1230">
        <f>[1]!b_info_interesttype(A1230)</f>
        <v>0</v>
      </c>
      <c r="W1230">
        <f>[1]!b_info_embeddedopt(A1230)</f>
        <v>0</v>
      </c>
    </row>
    <row r="1231" spans="11:23">
      <c r="K1231" s="1">
        <f t="shared" si="19"/>
        <v>0</v>
      </c>
      <c r="L1231" s="1">
        <f>[1]!b_info_name(K1231)</f>
        <v>0</v>
      </c>
      <c r="M1231">
        <f>[1]!b_info_carrydate(K1231)</f>
        <v>0</v>
      </c>
      <c r="N1231">
        <f>[1]!b_info_maturitydate(K1231)</f>
        <v>0</v>
      </c>
      <c r="O1231" s="7">
        <f>[1]!b_issue_issueprice(K1231)</f>
        <v>0</v>
      </c>
      <c r="P1231" s="7">
        <f>[1]!b_info_couponrate(K1231)</f>
        <v>0</v>
      </c>
      <c r="Q1231">
        <f>[1]!b_info_coupon(K1231)</f>
        <v>0</v>
      </c>
      <c r="R1231">
        <f>[1]!b_info_interestfrequency(K1231)</f>
        <v>0</v>
      </c>
      <c r="S1231">
        <f>[1]!b_info_windl2type(K1231)</f>
        <v>0</v>
      </c>
      <c r="T1231" s="9">
        <f ca="1">[1]!b_pq_volume(K1231,parameter!C$2-10,parameter!C$2,100000000)</f>
        <v>0</v>
      </c>
      <c r="U1231" s="7">
        <f ca="1">IF(K1231&lt;&gt;"",[1]!b_anal_yield_cnbd(K1231,parameter!C$2,1),"")</f>
        <v>0</v>
      </c>
      <c r="V1231">
        <f>[1]!b_info_interesttype(A1231)</f>
        <v>0</v>
      </c>
      <c r="W1231">
        <f>[1]!b_info_embeddedopt(A1231)</f>
        <v>0</v>
      </c>
    </row>
    <row r="1232" spans="11:23">
      <c r="K1232" s="1">
        <f t="shared" si="19"/>
        <v>0</v>
      </c>
      <c r="L1232" s="1">
        <f>[1]!b_info_name(K1232)</f>
        <v>0</v>
      </c>
      <c r="M1232">
        <f>[1]!b_info_carrydate(K1232)</f>
        <v>0</v>
      </c>
      <c r="N1232">
        <f>[1]!b_info_maturitydate(K1232)</f>
        <v>0</v>
      </c>
      <c r="O1232" s="7">
        <f>[1]!b_issue_issueprice(K1232)</f>
        <v>0</v>
      </c>
      <c r="P1232" s="7">
        <f>[1]!b_info_couponrate(K1232)</f>
        <v>0</v>
      </c>
      <c r="Q1232">
        <f>[1]!b_info_coupon(K1232)</f>
        <v>0</v>
      </c>
      <c r="R1232">
        <f>[1]!b_info_interestfrequency(K1232)</f>
        <v>0</v>
      </c>
      <c r="S1232">
        <f>[1]!b_info_windl2type(K1232)</f>
        <v>0</v>
      </c>
      <c r="T1232" s="9">
        <f ca="1">[1]!b_pq_volume(K1232,parameter!C$2-10,parameter!C$2,100000000)</f>
        <v>0</v>
      </c>
      <c r="U1232" s="7">
        <f ca="1">IF(K1232&lt;&gt;"",[1]!b_anal_yield_cnbd(K1232,parameter!C$2,1),"")</f>
        <v>0</v>
      </c>
      <c r="V1232">
        <f>[1]!b_info_interesttype(A1232)</f>
        <v>0</v>
      </c>
      <c r="W1232">
        <f>[1]!b_info_embeddedopt(A1232)</f>
        <v>0</v>
      </c>
    </row>
    <row r="1233" spans="11:23">
      <c r="K1233" s="1">
        <f t="shared" si="19"/>
        <v>0</v>
      </c>
      <c r="L1233" s="1">
        <f>[1]!b_info_name(K1233)</f>
        <v>0</v>
      </c>
      <c r="M1233">
        <f>[1]!b_info_carrydate(K1233)</f>
        <v>0</v>
      </c>
      <c r="N1233">
        <f>[1]!b_info_maturitydate(K1233)</f>
        <v>0</v>
      </c>
      <c r="O1233" s="7">
        <f>[1]!b_issue_issueprice(K1233)</f>
        <v>0</v>
      </c>
      <c r="P1233" s="7">
        <f>[1]!b_info_couponrate(K1233)</f>
        <v>0</v>
      </c>
      <c r="Q1233">
        <f>[1]!b_info_coupon(K1233)</f>
        <v>0</v>
      </c>
      <c r="R1233">
        <f>[1]!b_info_interestfrequency(K1233)</f>
        <v>0</v>
      </c>
      <c r="S1233">
        <f>[1]!b_info_windl2type(K1233)</f>
        <v>0</v>
      </c>
      <c r="T1233" s="9">
        <f ca="1">[1]!b_pq_volume(K1233,parameter!C$2-10,parameter!C$2,100000000)</f>
        <v>0</v>
      </c>
      <c r="U1233" s="7">
        <f ca="1">IF(K1233&lt;&gt;"",[1]!b_anal_yield_cnbd(K1233,parameter!C$2,1),"")</f>
        <v>0</v>
      </c>
      <c r="V1233">
        <f>[1]!b_info_interesttype(A1233)</f>
        <v>0</v>
      </c>
      <c r="W1233">
        <f>[1]!b_info_embeddedopt(A1233)</f>
        <v>0</v>
      </c>
    </row>
    <row r="1234" spans="11:23">
      <c r="K1234" s="1">
        <f t="shared" si="19"/>
        <v>0</v>
      </c>
      <c r="L1234" s="1">
        <f>[1]!b_info_name(K1234)</f>
        <v>0</v>
      </c>
      <c r="M1234">
        <f>[1]!b_info_carrydate(K1234)</f>
        <v>0</v>
      </c>
      <c r="N1234">
        <f>[1]!b_info_maturitydate(K1234)</f>
        <v>0</v>
      </c>
      <c r="O1234" s="7">
        <f>[1]!b_issue_issueprice(K1234)</f>
        <v>0</v>
      </c>
      <c r="P1234" s="7">
        <f>[1]!b_info_couponrate(K1234)</f>
        <v>0</v>
      </c>
      <c r="Q1234">
        <f>[1]!b_info_coupon(K1234)</f>
        <v>0</v>
      </c>
      <c r="R1234">
        <f>[1]!b_info_interestfrequency(K1234)</f>
        <v>0</v>
      </c>
      <c r="S1234">
        <f>[1]!b_info_windl2type(K1234)</f>
        <v>0</v>
      </c>
      <c r="T1234" s="9">
        <f ca="1">[1]!b_pq_volume(K1234,parameter!C$2-10,parameter!C$2,100000000)</f>
        <v>0</v>
      </c>
      <c r="U1234" s="7">
        <f ca="1">IF(K1234&lt;&gt;"",[1]!b_anal_yield_cnbd(K1234,parameter!C$2,1),"")</f>
        <v>0</v>
      </c>
      <c r="V1234">
        <f>[1]!b_info_interesttype(A1234)</f>
        <v>0</v>
      </c>
      <c r="W1234">
        <f>[1]!b_info_embeddedopt(A1234)</f>
        <v>0</v>
      </c>
    </row>
    <row r="1235" spans="11:23">
      <c r="K1235" s="1">
        <f t="shared" si="19"/>
        <v>0</v>
      </c>
      <c r="L1235" s="1">
        <f>[1]!b_info_name(K1235)</f>
        <v>0</v>
      </c>
      <c r="M1235">
        <f>[1]!b_info_carrydate(K1235)</f>
        <v>0</v>
      </c>
      <c r="N1235">
        <f>[1]!b_info_maturitydate(K1235)</f>
        <v>0</v>
      </c>
      <c r="O1235" s="7">
        <f>[1]!b_issue_issueprice(K1235)</f>
        <v>0</v>
      </c>
      <c r="P1235" s="7">
        <f>[1]!b_info_couponrate(K1235)</f>
        <v>0</v>
      </c>
      <c r="Q1235">
        <f>[1]!b_info_coupon(K1235)</f>
        <v>0</v>
      </c>
      <c r="R1235">
        <f>[1]!b_info_interestfrequency(K1235)</f>
        <v>0</v>
      </c>
      <c r="S1235">
        <f>[1]!b_info_windl2type(K1235)</f>
        <v>0</v>
      </c>
      <c r="T1235" s="9">
        <f ca="1">[1]!b_pq_volume(K1235,parameter!C$2-10,parameter!C$2,100000000)</f>
        <v>0</v>
      </c>
      <c r="U1235" s="7">
        <f ca="1">IF(K1235&lt;&gt;"",[1]!b_anal_yield_cnbd(K1235,parameter!C$2,1),"")</f>
        <v>0</v>
      </c>
      <c r="V1235">
        <f>[1]!b_info_interesttype(A1235)</f>
        <v>0</v>
      </c>
      <c r="W1235">
        <f>[1]!b_info_embeddedopt(A1235)</f>
        <v>0</v>
      </c>
    </row>
    <row r="1236" spans="11:23">
      <c r="K1236" s="1">
        <f t="shared" si="19"/>
        <v>0</v>
      </c>
      <c r="L1236" s="1">
        <f>[1]!b_info_name(K1236)</f>
        <v>0</v>
      </c>
      <c r="M1236">
        <f>[1]!b_info_carrydate(K1236)</f>
        <v>0</v>
      </c>
      <c r="N1236">
        <f>[1]!b_info_maturitydate(K1236)</f>
        <v>0</v>
      </c>
      <c r="O1236" s="7">
        <f>[1]!b_issue_issueprice(K1236)</f>
        <v>0</v>
      </c>
      <c r="P1236" s="7">
        <f>[1]!b_info_couponrate(K1236)</f>
        <v>0</v>
      </c>
      <c r="Q1236">
        <f>[1]!b_info_coupon(K1236)</f>
        <v>0</v>
      </c>
      <c r="R1236">
        <f>[1]!b_info_interestfrequency(K1236)</f>
        <v>0</v>
      </c>
      <c r="S1236">
        <f>[1]!b_info_windl2type(K1236)</f>
        <v>0</v>
      </c>
      <c r="T1236" s="9">
        <f ca="1">[1]!b_pq_volume(K1236,parameter!C$2-10,parameter!C$2,100000000)</f>
        <v>0</v>
      </c>
      <c r="U1236" s="7">
        <f ca="1">IF(K1236&lt;&gt;"",[1]!b_anal_yield_cnbd(K1236,parameter!C$2,1),"")</f>
        <v>0</v>
      </c>
      <c r="V1236">
        <f>[1]!b_info_interesttype(A1236)</f>
        <v>0</v>
      </c>
      <c r="W1236">
        <f>[1]!b_info_embeddedopt(A1236)</f>
        <v>0</v>
      </c>
    </row>
    <row r="1237" spans="11:23">
      <c r="K1237" s="1">
        <f t="shared" si="19"/>
        <v>0</v>
      </c>
      <c r="L1237" s="1">
        <f>[1]!b_info_name(K1237)</f>
        <v>0</v>
      </c>
      <c r="M1237">
        <f>[1]!b_info_carrydate(K1237)</f>
        <v>0</v>
      </c>
      <c r="N1237">
        <f>[1]!b_info_maturitydate(K1237)</f>
        <v>0</v>
      </c>
      <c r="O1237" s="7">
        <f>[1]!b_issue_issueprice(K1237)</f>
        <v>0</v>
      </c>
      <c r="P1237" s="7">
        <f>[1]!b_info_couponrate(K1237)</f>
        <v>0</v>
      </c>
      <c r="Q1237">
        <f>[1]!b_info_coupon(K1237)</f>
        <v>0</v>
      </c>
      <c r="R1237">
        <f>[1]!b_info_interestfrequency(K1237)</f>
        <v>0</v>
      </c>
      <c r="S1237">
        <f>[1]!b_info_windl2type(K1237)</f>
        <v>0</v>
      </c>
      <c r="T1237" s="9">
        <f ca="1">[1]!b_pq_volume(K1237,parameter!C$2-10,parameter!C$2,100000000)</f>
        <v>0</v>
      </c>
      <c r="U1237" s="7">
        <f ca="1">IF(K1237&lt;&gt;"",[1]!b_anal_yield_cnbd(K1237,parameter!C$2,1),"")</f>
        <v>0</v>
      </c>
      <c r="V1237">
        <f>[1]!b_info_interesttype(A1237)</f>
        <v>0</v>
      </c>
      <c r="W1237">
        <f>[1]!b_info_embeddedopt(A1237)</f>
        <v>0</v>
      </c>
    </row>
    <row r="1238" spans="11:23">
      <c r="K1238" s="1">
        <f t="shared" si="19"/>
        <v>0</v>
      </c>
      <c r="L1238" s="1">
        <f>[1]!b_info_name(K1238)</f>
        <v>0</v>
      </c>
      <c r="M1238">
        <f>[1]!b_info_carrydate(K1238)</f>
        <v>0</v>
      </c>
      <c r="N1238">
        <f>[1]!b_info_maturitydate(K1238)</f>
        <v>0</v>
      </c>
      <c r="O1238" s="7">
        <f>[1]!b_issue_issueprice(K1238)</f>
        <v>0</v>
      </c>
      <c r="P1238" s="7">
        <f>[1]!b_info_couponrate(K1238)</f>
        <v>0</v>
      </c>
      <c r="Q1238">
        <f>[1]!b_info_coupon(K1238)</f>
        <v>0</v>
      </c>
      <c r="R1238">
        <f>[1]!b_info_interestfrequency(K1238)</f>
        <v>0</v>
      </c>
      <c r="S1238">
        <f>[1]!b_info_windl2type(K1238)</f>
        <v>0</v>
      </c>
      <c r="T1238" s="9">
        <f ca="1">[1]!b_pq_volume(K1238,parameter!C$2-10,parameter!C$2,100000000)</f>
        <v>0</v>
      </c>
      <c r="U1238" s="7">
        <f ca="1">IF(K1238&lt;&gt;"",[1]!b_anal_yield_cnbd(K1238,parameter!C$2,1),"")</f>
        <v>0</v>
      </c>
      <c r="V1238">
        <f>[1]!b_info_interesttype(A1238)</f>
        <v>0</v>
      </c>
      <c r="W1238">
        <f>[1]!b_info_embeddedopt(A1238)</f>
        <v>0</v>
      </c>
    </row>
    <row r="1239" spans="11:23">
      <c r="K1239" s="1">
        <f t="shared" si="19"/>
        <v>0</v>
      </c>
      <c r="L1239" s="1">
        <f>[1]!b_info_name(K1239)</f>
        <v>0</v>
      </c>
      <c r="M1239">
        <f>[1]!b_info_carrydate(K1239)</f>
        <v>0</v>
      </c>
      <c r="N1239">
        <f>[1]!b_info_maturitydate(K1239)</f>
        <v>0</v>
      </c>
      <c r="O1239" s="7">
        <f>[1]!b_issue_issueprice(K1239)</f>
        <v>0</v>
      </c>
      <c r="P1239" s="7">
        <f>[1]!b_info_couponrate(K1239)</f>
        <v>0</v>
      </c>
      <c r="Q1239">
        <f>[1]!b_info_coupon(K1239)</f>
        <v>0</v>
      </c>
      <c r="R1239">
        <f>[1]!b_info_interestfrequency(K1239)</f>
        <v>0</v>
      </c>
      <c r="S1239">
        <f>[1]!b_info_windl2type(K1239)</f>
        <v>0</v>
      </c>
      <c r="T1239" s="9">
        <f ca="1">[1]!b_pq_volume(K1239,parameter!C$2-10,parameter!C$2,100000000)</f>
        <v>0</v>
      </c>
      <c r="U1239" s="7">
        <f ca="1">IF(K1239&lt;&gt;"",[1]!b_anal_yield_cnbd(K1239,parameter!C$2,1),"")</f>
        <v>0</v>
      </c>
      <c r="V1239">
        <f>[1]!b_info_interesttype(A1239)</f>
        <v>0</v>
      </c>
      <c r="W1239">
        <f>[1]!b_info_embeddedopt(A1239)</f>
        <v>0</v>
      </c>
    </row>
    <row r="1240" spans="11:23">
      <c r="K1240" s="1">
        <f t="shared" si="19"/>
        <v>0</v>
      </c>
      <c r="L1240" s="1">
        <f>[1]!b_info_name(K1240)</f>
        <v>0</v>
      </c>
      <c r="M1240">
        <f>[1]!b_info_carrydate(K1240)</f>
        <v>0</v>
      </c>
      <c r="N1240">
        <f>[1]!b_info_maturitydate(K1240)</f>
        <v>0</v>
      </c>
      <c r="O1240" s="7">
        <f>[1]!b_issue_issueprice(K1240)</f>
        <v>0</v>
      </c>
      <c r="P1240" s="7">
        <f>[1]!b_info_couponrate(K1240)</f>
        <v>0</v>
      </c>
      <c r="Q1240">
        <f>[1]!b_info_coupon(K1240)</f>
        <v>0</v>
      </c>
      <c r="R1240">
        <f>[1]!b_info_interestfrequency(K1240)</f>
        <v>0</v>
      </c>
      <c r="S1240">
        <f>[1]!b_info_windl2type(K1240)</f>
        <v>0</v>
      </c>
      <c r="T1240" s="9">
        <f ca="1">[1]!b_pq_volume(K1240,parameter!C$2-10,parameter!C$2,100000000)</f>
        <v>0</v>
      </c>
      <c r="U1240" s="7">
        <f ca="1">IF(K1240&lt;&gt;"",[1]!b_anal_yield_cnbd(K1240,parameter!C$2,1),"")</f>
        <v>0</v>
      </c>
      <c r="V1240">
        <f>[1]!b_info_interesttype(A1240)</f>
        <v>0</v>
      </c>
      <c r="W1240">
        <f>[1]!b_info_embeddedopt(A1240)</f>
        <v>0</v>
      </c>
    </row>
    <row r="1241" spans="11:23">
      <c r="K1241" s="1">
        <f t="shared" si="19"/>
        <v>0</v>
      </c>
      <c r="L1241" s="1">
        <f>[1]!b_info_name(K1241)</f>
        <v>0</v>
      </c>
      <c r="M1241">
        <f>[1]!b_info_carrydate(K1241)</f>
        <v>0</v>
      </c>
      <c r="N1241">
        <f>[1]!b_info_maturitydate(K1241)</f>
        <v>0</v>
      </c>
      <c r="O1241" s="7">
        <f>[1]!b_issue_issueprice(K1241)</f>
        <v>0</v>
      </c>
      <c r="P1241" s="7">
        <f>[1]!b_info_couponrate(K1241)</f>
        <v>0</v>
      </c>
      <c r="Q1241">
        <f>[1]!b_info_coupon(K1241)</f>
        <v>0</v>
      </c>
      <c r="R1241">
        <f>[1]!b_info_interestfrequency(K1241)</f>
        <v>0</v>
      </c>
      <c r="S1241">
        <f>[1]!b_info_windl2type(K1241)</f>
        <v>0</v>
      </c>
      <c r="T1241" s="9">
        <f ca="1">[1]!b_pq_volume(K1241,parameter!C$2-10,parameter!C$2,100000000)</f>
        <v>0</v>
      </c>
      <c r="U1241" s="7">
        <f ca="1">IF(K1241&lt;&gt;"",[1]!b_anal_yield_cnbd(K1241,parameter!C$2,1),"")</f>
        <v>0</v>
      </c>
      <c r="V1241">
        <f>[1]!b_info_interesttype(A1241)</f>
        <v>0</v>
      </c>
      <c r="W1241">
        <f>[1]!b_info_embeddedopt(A1241)</f>
        <v>0</v>
      </c>
    </row>
    <row r="1242" spans="11:23">
      <c r="K1242" s="1">
        <f t="shared" si="19"/>
        <v>0</v>
      </c>
      <c r="L1242" s="1">
        <f>[1]!b_info_name(K1242)</f>
        <v>0</v>
      </c>
      <c r="M1242">
        <f>[1]!b_info_carrydate(K1242)</f>
        <v>0</v>
      </c>
      <c r="N1242">
        <f>[1]!b_info_maturitydate(K1242)</f>
        <v>0</v>
      </c>
      <c r="O1242" s="7">
        <f>[1]!b_issue_issueprice(K1242)</f>
        <v>0</v>
      </c>
      <c r="P1242" s="7">
        <f>[1]!b_info_couponrate(K1242)</f>
        <v>0</v>
      </c>
      <c r="Q1242">
        <f>[1]!b_info_coupon(K1242)</f>
        <v>0</v>
      </c>
      <c r="R1242">
        <f>[1]!b_info_interestfrequency(K1242)</f>
        <v>0</v>
      </c>
      <c r="S1242">
        <f>[1]!b_info_windl2type(K1242)</f>
        <v>0</v>
      </c>
      <c r="T1242" s="9">
        <f ca="1">[1]!b_pq_volume(K1242,parameter!C$2-10,parameter!C$2,100000000)</f>
        <v>0</v>
      </c>
      <c r="U1242" s="7">
        <f ca="1">IF(K1242&lt;&gt;"",[1]!b_anal_yield_cnbd(K1242,parameter!C$2,1),"")</f>
        <v>0</v>
      </c>
      <c r="V1242">
        <f>[1]!b_info_interesttype(A1242)</f>
        <v>0</v>
      </c>
      <c r="W1242">
        <f>[1]!b_info_embeddedopt(A1242)</f>
        <v>0</v>
      </c>
    </row>
    <row r="1243" spans="11:23">
      <c r="K1243" s="1">
        <f t="shared" si="19"/>
        <v>0</v>
      </c>
      <c r="L1243" s="1">
        <f>[1]!b_info_name(K1243)</f>
        <v>0</v>
      </c>
      <c r="M1243">
        <f>[1]!b_info_carrydate(K1243)</f>
        <v>0</v>
      </c>
      <c r="N1243">
        <f>[1]!b_info_maturitydate(K1243)</f>
        <v>0</v>
      </c>
      <c r="O1243" s="7">
        <f>[1]!b_issue_issueprice(K1243)</f>
        <v>0</v>
      </c>
      <c r="P1243" s="7">
        <f>[1]!b_info_couponrate(K1243)</f>
        <v>0</v>
      </c>
      <c r="Q1243">
        <f>[1]!b_info_coupon(K1243)</f>
        <v>0</v>
      </c>
      <c r="R1243">
        <f>[1]!b_info_interestfrequency(K1243)</f>
        <v>0</v>
      </c>
      <c r="S1243">
        <f>[1]!b_info_windl2type(K1243)</f>
        <v>0</v>
      </c>
      <c r="T1243" s="9">
        <f ca="1">[1]!b_pq_volume(K1243,parameter!C$2-10,parameter!C$2,100000000)</f>
        <v>0</v>
      </c>
      <c r="U1243" s="7">
        <f ca="1">IF(K1243&lt;&gt;"",[1]!b_anal_yield_cnbd(K1243,parameter!C$2,1),"")</f>
        <v>0</v>
      </c>
      <c r="V1243">
        <f>[1]!b_info_interesttype(A1243)</f>
        <v>0</v>
      </c>
      <c r="W1243">
        <f>[1]!b_info_embeddedopt(A1243)</f>
        <v>0</v>
      </c>
    </row>
    <row r="1244" spans="11:23">
      <c r="K1244" s="1">
        <f t="shared" si="19"/>
        <v>0</v>
      </c>
      <c r="L1244" s="1">
        <f>[1]!b_info_name(K1244)</f>
        <v>0</v>
      </c>
      <c r="M1244">
        <f>[1]!b_info_carrydate(K1244)</f>
        <v>0</v>
      </c>
      <c r="N1244">
        <f>[1]!b_info_maturitydate(K1244)</f>
        <v>0</v>
      </c>
      <c r="O1244" s="7">
        <f>[1]!b_issue_issueprice(K1244)</f>
        <v>0</v>
      </c>
      <c r="P1244" s="7">
        <f>[1]!b_info_couponrate(K1244)</f>
        <v>0</v>
      </c>
      <c r="Q1244">
        <f>[1]!b_info_coupon(K1244)</f>
        <v>0</v>
      </c>
      <c r="R1244">
        <f>[1]!b_info_interestfrequency(K1244)</f>
        <v>0</v>
      </c>
      <c r="S1244">
        <f>[1]!b_info_windl2type(K1244)</f>
        <v>0</v>
      </c>
      <c r="T1244" s="9">
        <f ca="1">[1]!b_pq_volume(K1244,parameter!C$2-10,parameter!C$2,100000000)</f>
        <v>0</v>
      </c>
      <c r="U1244" s="7">
        <f ca="1">IF(K1244&lt;&gt;"",[1]!b_anal_yield_cnbd(K1244,parameter!C$2,1),"")</f>
        <v>0</v>
      </c>
      <c r="V1244">
        <f>[1]!b_info_interesttype(A1244)</f>
        <v>0</v>
      </c>
      <c r="W1244">
        <f>[1]!b_info_embeddedopt(A1244)</f>
        <v>0</v>
      </c>
    </row>
    <row r="1245" spans="11:23">
      <c r="K1245" s="1">
        <f t="shared" si="19"/>
        <v>0</v>
      </c>
      <c r="L1245" s="1">
        <f>[1]!b_info_name(K1245)</f>
        <v>0</v>
      </c>
      <c r="M1245">
        <f>[1]!b_info_carrydate(K1245)</f>
        <v>0</v>
      </c>
      <c r="N1245">
        <f>[1]!b_info_maturitydate(K1245)</f>
        <v>0</v>
      </c>
      <c r="O1245" s="7">
        <f>[1]!b_issue_issueprice(K1245)</f>
        <v>0</v>
      </c>
      <c r="P1245" s="7">
        <f>[1]!b_info_couponrate(K1245)</f>
        <v>0</v>
      </c>
      <c r="Q1245">
        <f>[1]!b_info_coupon(K1245)</f>
        <v>0</v>
      </c>
      <c r="R1245">
        <f>[1]!b_info_interestfrequency(K1245)</f>
        <v>0</v>
      </c>
      <c r="S1245">
        <f>[1]!b_info_windl2type(K1245)</f>
        <v>0</v>
      </c>
      <c r="T1245" s="9">
        <f ca="1">[1]!b_pq_volume(K1245,parameter!C$2-10,parameter!C$2,100000000)</f>
        <v>0</v>
      </c>
      <c r="U1245" s="7">
        <f ca="1">IF(K1245&lt;&gt;"",[1]!b_anal_yield_cnbd(K1245,parameter!C$2,1),"")</f>
        <v>0</v>
      </c>
      <c r="V1245">
        <f>[1]!b_info_interesttype(A1245)</f>
        <v>0</v>
      </c>
      <c r="W1245">
        <f>[1]!b_info_embeddedopt(A1245)</f>
        <v>0</v>
      </c>
    </row>
    <row r="1246" spans="11:23">
      <c r="K1246" s="1">
        <f t="shared" si="19"/>
        <v>0</v>
      </c>
      <c r="L1246" s="1">
        <f>[1]!b_info_name(K1246)</f>
        <v>0</v>
      </c>
      <c r="M1246">
        <f>[1]!b_info_carrydate(K1246)</f>
        <v>0</v>
      </c>
      <c r="N1246">
        <f>[1]!b_info_maturitydate(K1246)</f>
        <v>0</v>
      </c>
      <c r="O1246" s="7">
        <f>[1]!b_issue_issueprice(K1246)</f>
        <v>0</v>
      </c>
      <c r="P1246" s="7">
        <f>[1]!b_info_couponrate(K1246)</f>
        <v>0</v>
      </c>
      <c r="Q1246">
        <f>[1]!b_info_coupon(K1246)</f>
        <v>0</v>
      </c>
      <c r="R1246">
        <f>[1]!b_info_interestfrequency(K1246)</f>
        <v>0</v>
      </c>
      <c r="S1246">
        <f>[1]!b_info_windl2type(K1246)</f>
        <v>0</v>
      </c>
      <c r="T1246" s="9">
        <f ca="1">[1]!b_pq_volume(K1246,parameter!C$2-10,parameter!C$2,100000000)</f>
        <v>0</v>
      </c>
      <c r="U1246" s="7">
        <f ca="1">IF(K1246&lt;&gt;"",[1]!b_anal_yield_cnbd(K1246,parameter!C$2,1),"")</f>
        <v>0</v>
      </c>
      <c r="V1246">
        <f>[1]!b_info_interesttype(A1246)</f>
        <v>0</v>
      </c>
      <c r="W1246">
        <f>[1]!b_info_embeddedopt(A1246)</f>
        <v>0</v>
      </c>
    </row>
    <row r="1247" spans="11:23">
      <c r="K1247" s="1">
        <f t="shared" si="19"/>
        <v>0</v>
      </c>
      <c r="L1247" s="1">
        <f>[1]!b_info_name(K1247)</f>
        <v>0</v>
      </c>
      <c r="M1247">
        <f>[1]!b_info_carrydate(K1247)</f>
        <v>0</v>
      </c>
      <c r="N1247">
        <f>[1]!b_info_maturitydate(K1247)</f>
        <v>0</v>
      </c>
      <c r="O1247" s="7">
        <f>[1]!b_issue_issueprice(K1247)</f>
        <v>0</v>
      </c>
      <c r="P1247" s="7">
        <f>[1]!b_info_couponrate(K1247)</f>
        <v>0</v>
      </c>
      <c r="Q1247">
        <f>[1]!b_info_coupon(K1247)</f>
        <v>0</v>
      </c>
      <c r="R1247">
        <f>[1]!b_info_interestfrequency(K1247)</f>
        <v>0</v>
      </c>
      <c r="S1247">
        <f>[1]!b_info_windl2type(K1247)</f>
        <v>0</v>
      </c>
      <c r="T1247" s="9">
        <f ca="1">[1]!b_pq_volume(K1247,parameter!C$2-10,parameter!C$2,100000000)</f>
        <v>0</v>
      </c>
      <c r="U1247" s="7">
        <f ca="1">IF(K1247&lt;&gt;"",[1]!b_anal_yield_cnbd(K1247,parameter!C$2,1),"")</f>
        <v>0</v>
      </c>
      <c r="V1247">
        <f>[1]!b_info_interesttype(A1247)</f>
        <v>0</v>
      </c>
      <c r="W1247">
        <f>[1]!b_info_embeddedopt(A1247)</f>
        <v>0</v>
      </c>
    </row>
    <row r="1248" spans="11:23">
      <c r="K1248" s="1">
        <f t="shared" si="19"/>
        <v>0</v>
      </c>
      <c r="L1248" s="1">
        <f>[1]!b_info_name(K1248)</f>
        <v>0</v>
      </c>
      <c r="M1248">
        <f>[1]!b_info_carrydate(K1248)</f>
        <v>0</v>
      </c>
      <c r="N1248">
        <f>[1]!b_info_maturitydate(K1248)</f>
        <v>0</v>
      </c>
      <c r="O1248" s="7">
        <f>[1]!b_issue_issueprice(K1248)</f>
        <v>0</v>
      </c>
      <c r="P1248" s="7">
        <f>[1]!b_info_couponrate(K1248)</f>
        <v>0</v>
      </c>
      <c r="Q1248">
        <f>[1]!b_info_coupon(K1248)</f>
        <v>0</v>
      </c>
      <c r="R1248">
        <f>[1]!b_info_interestfrequency(K1248)</f>
        <v>0</v>
      </c>
      <c r="S1248">
        <f>[1]!b_info_windl2type(K1248)</f>
        <v>0</v>
      </c>
      <c r="T1248" s="9">
        <f ca="1">[1]!b_pq_volume(K1248,parameter!C$2-10,parameter!C$2,100000000)</f>
        <v>0</v>
      </c>
      <c r="U1248" s="7">
        <f ca="1">IF(K1248&lt;&gt;"",[1]!b_anal_yield_cnbd(K1248,parameter!C$2,1),"")</f>
        <v>0</v>
      </c>
      <c r="V1248">
        <f>[1]!b_info_interesttype(A1248)</f>
        <v>0</v>
      </c>
      <c r="W1248">
        <f>[1]!b_info_embeddedopt(A1248)</f>
        <v>0</v>
      </c>
    </row>
    <row r="1249" spans="11:23">
      <c r="K1249" s="1">
        <f t="shared" si="19"/>
        <v>0</v>
      </c>
      <c r="L1249" s="1">
        <f>[1]!b_info_name(K1249)</f>
        <v>0</v>
      </c>
      <c r="M1249">
        <f>[1]!b_info_carrydate(K1249)</f>
        <v>0</v>
      </c>
      <c r="N1249">
        <f>[1]!b_info_maturitydate(K1249)</f>
        <v>0</v>
      </c>
      <c r="O1249" s="7">
        <f>[1]!b_issue_issueprice(K1249)</f>
        <v>0</v>
      </c>
      <c r="P1249" s="7">
        <f>[1]!b_info_couponrate(K1249)</f>
        <v>0</v>
      </c>
      <c r="Q1249">
        <f>[1]!b_info_coupon(K1249)</f>
        <v>0</v>
      </c>
      <c r="R1249">
        <f>[1]!b_info_interestfrequency(K1249)</f>
        <v>0</v>
      </c>
      <c r="S1249">
        <f>[1]!b_info_windl2type(K1249)</f>
        <v>0</v>
      </c>
      <c r="T1249" s="9">
        <f ca="1">[1]!b_pq_volume(K1249,parameter!C$2-10,parameter!C$2,100000000)</f>
        <v>0</v>
      </c>
      <c r="U1249" s="7">
        <f ca="1">IF(K1249&lt;&gt;"",[1]!b_anal_yield_cnbd(K1249,parameter!C$2,1),"")</f>
        <v>0</v>
      </c>
      <c r="V1249">
        <f>[1]!b_info_interesttype(A1249)</f>
        <v>0</v>
      </c>
      <c r="W1249">
        <f>[1]!b_info_embeddedopt(A1249)</f>
        <v>0</v>
      </c>
    </row>
    <row r="1250" spans="11:23">
      <c r="K1250" s="1">
        <f t="shared" si="19"/>
        <v>0</v>
      </c>
      <c r="L1250" s="1">
        <f>[1]!b_info_name(K1250)</f>
        <v>0</v>
      </c>
      <c r="M1250">
        <f>[1]!b_info_carrydate(K1250)</f>
        <v>0</v>
      </c>
      <c r="N1250">
        <f>[1]!b_info_maturitydate(K1250)</f>
        <v>0</v>
      </c>
      <c r="O1250" s="7">
        <f>[1]!b_issue_issueprice(K1250)</f>
        <v>0</v>
      </c>
      <c r="P1250" s="7">
        <f>[1]!b_info_couponrate(K1250)</f>
        <v>0</v>
      </c>
      <c r="Q1250">
        <f>[1]!b_info_coupon(K1250)</f>
        <v>0</v>
      </c>
      <c r="R1250">
        <f>[1]!b_info_interestfrequency(K1250)</f>
        <v>0</v>
      </c>
      <c r="S1250">
        <f>[1]!b_info_windl2type(K1250)</f>
        <v>0</v>
      </c>
      <c r="T1250" s="9">
        <f ca="1">[1]!b_pq_volume(K1250,parameter!C$2-10,parameter!C$2,100000000)</f>
        <v>0</v>
      </c>
      <c r="U1250" s="7">
        <f ca="1">IF(K1250&lt;&gt;"",[1]!b_anal_yield_cnbd(K1250,parameter!C$2,1),"")</f>
        <v>0</v>
      </c>
      <c r="V1250">
        <f>[1]!b_info_interesttype(A1250)</f>
        <v>0</v>
      </c>
      <c r="W1250">
        <f>[1]!b_info_embeddedopt(A1250)</f>
        <v>0</v>
      </c>
    </row>
    <row r="1251" spans="11:23">
      <c r="K1251" s="1">
        <f t="shared" si="19"/>
        <v>0</v>
      </c>
      <c r="L1251" s="1">
        <f>[1]!b_info_name(K1251)</f>
        <v>0</v>
      </c>
      <c r="M1251">
        <f>[1]!b_info_carrydate(K1251)</f>
        <v>0</v>
      </c>
      <c r="N1251">
        <f>[1]!b_info_maturitydate(K1251)</f>
        <v>0</v>
      </c>
      <c r="O1251" s="7">
        <f>[1]!b_issue_issueprice(K1251)</f>
        <v>0</v>
      </c>
      <c r="P1251" s="7">
        <f>[1]!b_info_couponrate(K1251)</f>
        <v>0</v>
      </c>
      <c r="Q1251">
        <f>[1]!b_info_coupon(K1251)</f>
        <v>0</v>
      </c>
      <c r="R1251">
        <f>[1]!b_info_interestfrequency(K1251)</f>
        <v>0</v>
      </c>
      <c r="S1251">
        <f>[1]!b_info_windl2type(K1251)</f>
        <v>0</v>
      </c>
      <c r="T1251" s="9">
        <f ca="1">[1]!b_pq_volume(K1251,parameter!C$2-10,parameter!C$2,100000000)</f>
        <v>0</v>
      </c>
      <c r="U1251" s="7">
        <f ca="1">IF(K1251&lt;&gt;"",[1]!b_anal_yield_cnbd(K1251,parameter!C$2,1),"")</f>
        <v>0</v>
      </c>
      <c r="V1251">
        <f>[1]!b_info_interesttype(A1251)</f>
        <v>0</v>
      </c>
      <c r="W1251">
        <f>[1]!b_info_embeddedopt(A1251)</f>
        <v>0</v>
      </c>
    </row>
    <row r="1252" spans="11:23">
      <c r="K1252" s="1">
        <f t="shared" si="19"/>
        <v>0</v>
      </c>
      <c r="L1252" s="1">
        <f>[1]!b_info_name(K1252)</f>
        <v>0</v>
      </c>
      <c r="M1252">
        <f>[1]!b_info_carrydate(K1252)</f>
        <v>0</v>
      </c>
      <c r="N1252">
        <f>[1]!b_info_maturitydate(K1252)</f>
        <v>0</v>
      </c>
      <c r="O1252" s="7">
        <f>[1]!b_issue_issueprice(K1252)</f>
        <v>0</v>
      </c>
      <c r="P1252" s="7">
        <f>[1]!b_info_couponrate(K1252)</f>
        <v>0</v>
      </c>
      <c r="Q1252">
        <f>[1]!b_info_coupon(K1252)</f>
        <v>0</v>
      </c>
      <c r="R1252">
        <f>[1]!b_info_interestfrequency(K1252)</f>
        <v>0</v>
      </c>
      <c r="S1252">
        <f>[1]!b_info_windl2type(K1252)</f>
        <v>0</v>
      </c>
      <c r="T1252" s="9">
        <f ca="1">[1]!b_pq_volume(K1252,parameter!C$2-10,parameter!C$2,100000000)</f>
        <v>0</v>
      </c>
      <c r="U1252" s="7">
        <f ca="1">IF(K1252&lt;&gt;"",[1]!b_anal_yield_cnbd(K1252,parameter!C$2,1),"")</f>
        <v>0</v>
      </c>
      <c r="V1252">
        <f>[1]!b_info_interesttype(A1252)</f>
        <v>0</v>
      </c>
      <c r="W1252">
        <f>[1]!b_info_embeddedopt(A1252)</f>
        <v>0</v>
      </c>
    </row>
    <row r="1253" spans="11:23">
      <c r="K1253" s="1">
        <f t="shared" si="19"/>
        <v>0</v>
      </c>
      <c r="L1253" s="1">
        <f>[1]!b_info_name(K1253)</f>
        <v>0</v>
      </c>
      <c r="M1253">
        <f>[1]!b_info_carrydate(K1253)</f>
        <v>0</v>
      </c>
      <c r="N1253">
        <f>[1]!b_info_maturitydate(K1253)</f>
        <v>0</v>
      </c>
      <c r="O1253" s="7">
        <f>[1]!b_issue_issueprice(K1253)</f>
        <v>0</v>
      </c>
      <c r="P1253" s="7">
        <f>[1]!b_info_couponrate(K1253)</f>
        <v>0</v>
      </c>
      <c r="Q1253">
        <f>[1]!b_info_coupon(K1253)</f>
        <v>0</v>
      </c>
      <c r="R1253">
        <f>[1]!b_info_interestfrequency(K1253)</f>
        <v>0</v>
      </c>
      <c r="S1253">
        <f>[1]!b_info_windl2type(K1253)</f>
        <v>0</v>
      </c>
      <c r="T1253" s="9">
        <f ca="1">[1]!b_pq_volume(K1253,parameter!C$2-10,parameter!C$2,100000000)</f>
        <v>0</v>
      </c>
      <c r="U1253" s="7">
        <f ca="1">IF(K1253&lt;&gt;"",[1]!b_anal_yield_cnbd(K1253,parameter!C$2,1),"")</f>
        <v>0</v>
      </c>
      <c r="V1253">
        <f>[1]!b_info_interesttype(A1253)</f>
        <v>0</v>
      </c>
      <c r="W1253">
        <f>[1]!b_info_embeddedopt(A1253)</f>
        <v>0</v>
      </c>
    </row>
    <row r="1254" spans="11:23">
      <c r="K1254" s="1">
        <f t="shared" si="19"/>
        <v>0</v>
      </c>
      <c r="L1254" s="1">
        <f>[1]!b_info_name(K1254)</f>
        <v>0</v>
      </c>
      <c r="M1254">
        <f>[1]!b_info_carrydate(K1254)</f>
        <v>0</v>
      </c>
      <c r="N1254">
        <f>[1]!b_info_maturitydate(K1254)</f>
        <v>0</v>
      </c>
      <c r="O1254" s="7">
        <f>[1]!b_issue_issueprice(K1254)</f>
        <v>0</v>
      </c>
      <c r="P1254" s="7">
        <f>[1]!b_info_couponrate(K1254)</f>
        <v>0</v>
      </c>
      <c r="Q1254">
        <f>[1]!b_info_coupon(K1254)</f>
        <v>0</v>
      </c>
      <c r="R1254">
        <f>[1]!b_info_interestfrequency(K1254)</f>
        <v>0</v>
      </c>
      <c r="S1254">
        <f>[1]!b_info_windl2type(K1254)</f>
        <v>0</v>
      </c>
      <c r="T1254" s="9">
        <f ca="1">[1]!b_pq_volume(K1254,parameter!C$2-10,parameter!C$2,100000000)</f>
        <v>0</v>
      </c>
      <c r="U1254" s="7">
        <f ca="1">IF(K1254&lt;&gt;"",[1]!b_anal_yield_cnbd(K1254,parameter!C$2,1),"")</f>
        <v>0</v>
      </c>
      <c r="V1254">
        <f>[1]!b_info_interesttype(A1254)</f>
        <v>0</v>
      </c>
      <c r="W1254">
        <f>[1]!b_info_embeddedopt(A1254)</f>
        <v>0</v>
      </c>
    </row>
    <row r="1255" spans="11:23">
      <c r="K1255" s="1">
        <f t="shared" si="19"/>
        <v>0</v>
      </c>
      <c r="L1255" s="1">
        <f>[1]!b_info_name(K1255)</f>
        <v>0</v>
      </c>
      <c r="M1255">
        <f>[1]!b_info_carrydate(K1255)</f>
        <v>0</v>
      </c>
      <c r="N1255">
        <f>[1]!b_info_maturitydate(K1255)</f>
        <v>0</v>
      </c>
      <c r="O1255" s="7">
        <f>[1]!b_issue_issueprice(K1255)</f>
        <v>0</v>
      </c>
      <c r="P1255" s="7">
        <f>[1]!b_info_couponrate(K1255)</f>
        <v>0</v>
      </c>
      <c r="Q1255">
        <f>[1]!b_info_coupon(K1255)</f>
        <v>0</v>
      </c>
      <c r="R1255">
        <f>[1]!b_info_interestfrequency(K1255)</f>
        <v>0</v>
      </c>
      <c r="S1255">
        <f>[1]!b_info_windl2type(K1255)</f>
        <v>0</v>
      </c>
      <c r="T1255" s="9">
        <f ca="1">[1]!b_pq_volume(K1255,parameter!C$2-10,parameter!C$2,100000000)</f>
        <v>0</v>
      </c>
      <c r="U1255" s="7">
        <f ca="1">IF(K1255&lt;&gt;"",[1]!b_anal_yield_cnbd(K1255,parameter!C$2,1),"")</f>
        <v>0</v>
      </c>
      <c r="V1255">
        <f>[1]!b_info_interesttype(A1255)</f>
        <v>0</v>
      </c>
      <c r="W1255">
        <f>[1]!b_info_embeddedopt(A1255)</f>
        <v>0</v>
      </c>
    </row>
    <row r="1256" spans="11:23">
      <c r="K1256" s="1">
        <f t="shared" si="19"/>
        <v>0</v>
      </c>
      <c r="L1256" s="1">
        <f>[1]!b_info_name(K1256)</f>
        <v>0</v>
      </c>
      <c r="M1256">
        <f>[1]!b_info_carrydate(K1256)</f>
        <v>0</v>
      </c>
      <c r="N1256">
        <f>[1]!b_info_maturitydate(K1256)</f>
        <v>0</v>
      </c>
      <c r="O1256" s="7">
        <f>[1]!b_issue_issueprice(K1256)</f>
        <v>0</v>
      </c>
      <c r="P1256" s="7">
        <f>[1]!b_info_couponrate(K1256)</f>
        <v>0</v>
      </c>
      <c r="Q1256">
        <f>[1]!b_info_coupon(K1256)</f>
        <v>0</v>
      </c>
      <c r="R1256">
        <f>[1]!b_info_interestfrequency(K1256)</f>
        <v>0</v>
      </c>
      <c r="S1256">
        <f>[1]!b_info_windl2type(K1256)</f>
        <v>0</v>
      </c>
      <c r="T1256" s="9">
        <f ca="1">[1]!b_pq_volume(K1256,parameter!C$2-10,parameter!C$2,100000000)</f>
        <v>0</v>
      </c>
      <c r="U1256" s="7">
        <f ca="1">IF(K1256&lt;&gt;"",[1]!b_anal_yield_cnbd(K1256,parameter!C$2,1),"")</f>
        <v>0</v>
      </c>
      <c r="V1256">
        <f>[1]!b_info_interesttype(A1256)</f>
        <v>0</v>
      </c>
      <c r="W1256">
        <f>[1]!b_info_embeddedopt(A1256)</f>
        <v>0</v>
      </c>
    </row>
    <row r="1257" spans="11:23">
      <c r="K1257" s="1">
        <f t="shared" si="19"/>
        <v>0</v>
      </c>
      <c r="L1257" s="1">
        <f>[1]!b_info_name(K1257)</f>
        <v>0</v>
      </c>
      <c r="M1257">
        <f>[1]!b_info_carrydate(K1257)</f>
        <v>0</v>
      </c>
      <c r="N1257">
        <f>[1]!b_info_maturitydate(K1257)</f>
        <v>0</v>
      </c>
      <c r="O1257" s="7">
        <f>[1]!b_issue_issueprice(K1257)</f>
        <v>0</v>
      </c>
      <c r="P1257" s="7">
        <f>[1]!b_info_couponrate(K1257)</f>
        <v>0</v>
      </c>
      <c r="Q1257">
        <f>[1]!b_info_coupon(K1257)</f>
        <v>0</v>
      </c>
      <c r="R1257">
        <f>[1]!b_info_interestfrequency(K1257)</f>
        <v>0</v>
      </c>
      <c r="S1257">
        <f>[1]!b_info_windl2type(K1257)</f>
        <v>0</v>
      </c>
      <c r="T1257" s="9">
        <f ca="1">[1]!b_pq_volume(K1257,parameter!C$2-10,parameter!C$2,100000000)</f>
        <v>0</v>
      </c>
      <c r="U1257" s="7">
        <f ca="1">IF(K1257&lt;&gt;"",[1]!b_anal_yield_cnbd(K1257,parameter!C$2,1),"")</f>
        <v>0</v>
      </c>
      <c r="V1257">
        <f>[1]!b_info_interesttype(A1257)</f>
        <v>0</v>
      </c>
      <c r="W1257">
        <f>[1]!b_info_embeddedopt(A1257)</f>
        <v>0</v>
      </c>
    </row>
    <row r="1258" spans="11:23">
      <c r="K1258" s="1">
        <f t="shared" si="19"/>
        <v>0</v>
      </c>
      <c r="L1258" s="1">
        <f>[1]!b_info_name(K1258)</f>
        <v>0</v>
      </c>
      <c r="M1258">
        <f>[1]!b_info_carrydate(K1258)</f>
        <v>0</v>
      </c>
      <c r="N1258">
        <f>[1]!b_info_maturitydate(K1258)</f>
        <v>0</v>
      </c>
      <c r="O1258" s="7">
        <f>[1]!b_issue_issueprice(K1258)</f>
        <v>0</v>
      </c>
      <c r="P1258" s="7">
        <f>[1]!b_info_couponrate(K1258)</f>
        <v>0</v>
      </c>
      <c r="Q1258">
        <f>[1]!b_info_coupon(K1258)</f>
        <v>0</v>
      </c>
      <c r="R1258">
        <f>[1]!b_info_interestfrequency(K1258)</f>
        <v>0</v>
      </c>
      <c r="S1258">
        <f>[1]!b_info_windl2type(K1258)</f>
        <v>0</v>
      </c>
      <c r="T1258" s="9">
        <f ca="1">[1]!b_pq_volume(K1258,parameter!C$2-10,parameter!C$2,100000000)</f>
        <v>0</v>
      </c>
      <c r="U1258" s="7">
        <f ca="1">IF(K1258&lt;&gt;"",[1]!b_anal_yield_cnbd(K1258,parameter!C$2,1),"")</f>
        <v>0</v>
      </c>
      <c r="V1258">
        <f>[1]!b_info_interesttype(A1258)</f>
        <v>0</v>
      </c>
      <c r="W1258">
        <f>[1]!b_info_embeddedopt(A1258)</f>
        <v>0</v>
      </c>
    </row>
    <row r="1259" spans="11:23">
      <c r="K1259" s="1">
        <f t="shared" si="19"/>
        <v>0</v>
      </c>
      <c r="L1259" s="1">
        <f>[1]!b_info_name(K1259)</f>
        <v>0</v>
      </c>
      <c r="M1259">
        <f>[1]!b_info_carrydate(K1259)</f>
        <v>0</v>
      </c>
      <c r="N1259">
        <f>[1]!b_info_maturitydate(K1259)</f>
        <v>0</v>
      </c>
      <c r="O1259" s="7">
        <f>[1]!b_issue_issueprice(K1259)</f>
        <v>0</v>
      </c>
      <c r="P1259" s="7">
        <f>[1]!b_info_couponrate(K1259)</f>
        <v>0</v>
      </c>
      <c r="Q1259">
        <f>[1]!b_info_coupon(K1259)</f>
        <v>0</v>
      </c>
      <c r="R1259">
        <f>[1]!b_info_interestfrequency(K1259)</f>
        <v>0</v>
      </c>
      <c r="S1259">
        <f>[1]!b_info_windl2type(K1259)</f>
        <v>0</v>
      </c>
      <c r="T1259" s="9">
        <f ca="1">[1]!b_pq_volume(K1259,parameter!C$2-10,parameter!C$2,100000000)</f>
        <v>0</v>
      </c>
      <c r="U1259" s="7">
        <f ca="1">IF(K1259&lt;&gt;"",[1]!b_anal_yield_cnbd(K1259,parameter!C$2,1),"")</f>
        <v>0</v>
      </c>
      <c r="V1259">
        <f>[1]!b_info_interesttype(A1259)</f>
        <v>0</v>
      </c>
      <c r="W1259">
        <f>[1]!b_info_embeddedopt(A1259)</f>
        <v>0</v>
      </c>
    </row>
    <row r="1260" spans="11:23">
      <c r="K1260" s="1">
        <f t="shared" si="19"/>
        <v>0</v>
      </c>
      <c r="L1260" s="1">
        <f>[1]!b_info_name(K1260)</f>
        <v>0</v>
      </c>
      <c r="M1260">
        <f>[1]!b_info_carrydate(K1260)</f>
        <v>0</v>
      </c>
      <c r="N1260">
        <f>[1]!b_info_maturitydate(K1260)</f>
        <v>0</v>
      </c>
      <c r="O1260" s="7">
        <f>[1]!b_issue_issueprice(K1260)</f>
        <v>0</v>
      </c>
      <c r="P1260" s="7">
        <f>[1]!b_info_couponrate(K1260)</f>
        <v>0</v>
      </c>
      <c r="Q1260">
        <f>[1]!b_info_coupon(K1260)</f>
        <v>0</v>
      </c>
      <c r="R1260">
        <f>[1]!b_info_interestfrequency(K1260)</f>
        <v>0</v>
      </c>
      <c r="S1260">
        <f>[1]!b_info_windl2type(K1260)</f>
        <v>0</v>
      </c>
      <c r="T1260" s="9">
        <f ca="1">[1]!b_pq_volume(K1260,parameter!C$2-10,parameter!C$2,100000000)</f>
        <v>0</v>
      </c>
      <c r="U1260" s="7">
        <f ca="1">IF(K1260&lt;&gt;"",[1]!b_anal_yield_cnbd(K1260,parameter!C$2,1),"")</f>
        <v>0</v>
      </c>
      <c r="V1260">
        <f>[1]!b_info_interesttype(A1260)</f>
        <v>0</v>
      </c>
      <c r="W1260">
        <f>[1]!b_info_embeddedopt(A1260)</f>
        <v>0</v>
      </c>
    </row>
    <row r="1261" spans="11:23">
      <c r="K1261" s="1">
        <f t="shared" si="19"/>
        <v>0</v>
      </c>
      <c r="L1261" s="1">
        <f>[1]!b_info_name(K1261)</f>
        <v>0</v>
      </c>
      <c r="M1261">
        <f>[1]!b_info_carrydate(K1261)</f>
        <v>0</v>
      </c>
      <c r="N1261">
        <f>[1]!b_info_maturitydate(K1261)</f>
        <v>0</v>
      </c>
      <c r="O1261" s="7">
        <f>[1]!b_issue_issueprice(K1261)</f>
        <v>0</v>
      </c>
      <c r="P1261" s="7">
        <f>[1]!b_info_couponrate(K1261)</f>
        <v>0</v>
      </c>
      <c r="Q1261">
        <f>[1]!b_info_coupon(K1261)</f>
        <v>0</v>
      </c>
      <c r="R1261">
        <f>[1]!b_info_interestfrequency(K1261)</f>
        <v>0</v>
      </c>
      <c r="S1261">
        <f>[1]!b_info_windl2type(K1261)</f>
        <v>0</v>
      </c>
      <c r="T1261" s="9">
        <f ca="1">[1]!b_pq_volume(K1261,parameter!C$2-10,parameter!C$2,100000000)</f>
        <v>0</v>
      </c>
      <c r="U1261" s="7">
        <f ca="1">IF(K1261&lt;&gt;"",[1]!b_anal_yield_cnbd(K1261,parameter!C$2,1),"")</f>
        <v>0</v>
      </c>
      <c r="V1261">
        <f>[1]!b_info_interesttype(A1261)</f>
        <v>0</v>
      </c>
      <c r="W1261">
        <f>[1]!b_info_embeddedopt(A1261)</f>
        <v>0</v>
      </c>
    </row>
    <row r="1262" spans="11:23">
      <c r="K1262" s="1">
        <f t="shared" ref="K1262:K1325" si="20">A1262</f>
        <v>0</v>
      </c>
      <c r="L1262" s="1">
        <f>[1]!b_info_name(K1262)</f>
        <v>0</v>
      </c>
      <c r="M1262">
        <f>[1]!b_info_carrydate(K1262)</f>
        <v>0</v>
      </c>
      <c r="N1262">
        <f>[1]!b_info_maturitydate(K1262)</f>
        <v>0</v>
      </c>
      <c r="O1262" s="7">
        <f>[1]!b_issue_issueprice(K1262)</f>
        <v>0</v>
      </c>
      <c r="P1262" s="7">
        <f>[1]!b_info_couponrate(K1262)</f>
        <v>0</v>
      </c>
      <c r="Q1262">
        <f>[1]!b_info_coupon(K1262)</f>
        <v>0</v>
      </c>
      <c r="R1262">
        <f>[1]!b_info_interestfrequency(K1262)</f>
        <v>0</v>
      </c>
      <c r="S1262">
        <f>[1]!b_info_windl2type(K1262)</f>
        <v>0</v>
      </c>
      <c r="T1262" s="9">
        <f ca="1">[1]!b_pq_volume(K1262,parameter!C$2-10,parameter!C$2,100000000)</f>
        <v>0</v>
      </c>
      <c r="U1262" s="7">
        <f ca="1">IF(K1262&lt;&gt;"",[1]!b_anal_yield_cnbd(K1262,parameter!C$2,1),"")</f>
        <v>0</v>
      </c>
      <c r="V1262">
        <f>[1]!b_info_interesttype(A1262)</f>
        <v>0</v>
      </c>
      <c r="W1262">
        <f>[1]!b_info_embeddedopt(A1262)</f>
        <v>0</v>
      </c>
    </row>
    <row r="1263" spans="11:23">
      <c r="K1263" s="1">
        <f t="shared" si="20"/>
        <v>0</v>
      </c>
      <c r="L1263" s="1">
        <f>[1]!b_info_name(K1263)</f>
        <v>0</v>
      </c>
      <c r="M1263">
        <f>[1]!b_info_carrydate(K1263)</f>
        <v>0</v>
      </c>
      <c r="N1263">
        <f>[1]!b_info_maturitydate(K1263)</f>
        <v>0</v>
      </c>
      <c r="O1263" s="7">
        <f>[1]!b_issue_issueprice(K1263)</f>
        <v>0</v>
      </c>
      <c r="P1263" s="7">
        <f>[1]!b_info_couponrate(K1263)</f>
        <v>0</v>
      </c>
      <c r="Q1263">
        <f>[1]!b_info_coupon(K1263)</f>
        <v>0</v>
      </c>
      <c r="R1263">
        <f>[1]!b_info_interestfrequency(K1263)</f>
        <v>0</v>
      </c>
      <c r="S1263">
        <f>[1]!b_info_windl2type(K1263)</f>
        <v>0</v>
      </c>
      <c r="T1263" s="9">
        <f ca="1">[1]!b_pq_volume(K1263,parameter!C$2-10,parameter!C$2,100000000)</f>
        <v>0</v>
      </c>
      <c r="U1263" s="7">
        <f ca="1">IF(K1263&lt;&gt;"",[1]!b_anal_yield_cnbd(K1263,parameter!C$2,1),"")</f>
        <v>0</v>
      </c>
      <c r="V1263">
        <f>[1]!b_info_interesttype(A1263)</f>
        <v>0</v>
      </c>
      <c r="W1263">
        <f>[1]!b_info_embeddedopt(A1263)</f>
        <v>0</v>
      </c>
    </row>
    <row r="1264" spans="11:23">
      <c r="K1264" s="1">
        <f t="shared" si="20"/>
        <v>0</v>
      </c>
      <c r="L1264" s="1">
        <f>[1]!b_info_name(K1264)</f>
        <v>0</v>
      </c>
      <c r="M1264">
        <f>[1]!b_info_carrydate(K1264)</f>
        <v>0</v>
      </c>
      <c r="N1264">
        <f>[1]!b_info_maturitydate(K1264)</f>
        <v>0</v>
      </c>
      <c r="O1264" s="7">
        <f>[1]!b_issue_issueprice(K1264)</f>
        <v>0</v>
      </c>
      <c r="P1264" s="7">
        <f>[1]!b_info_couponrate(K1264)</f>
        <v>0</v>
      </c>
      <c r="Q1264">
        <f>[1]!b_info_coupon(K1264)</f>
        <v>0</v>
      </c>
      <c r="R1264">
        <f>[1]!b_info_interestfrequency(K1264)</f>
        <v>0</v>
      </c>
      <c r="S1264">
        <f>[1]!b_info_windl2type(K1264)</f>
        <v>0</v>
      </c>
      <c r="T1264" s="9">
        <f ca="1">[1]!b_pq_volume(K1264,parameter!C$2-10,parameter!C$2,100000000)</f>
        <v>0</v>
      </c>
      <c r="U1264" s="7">
        <f ca="1">IF(K1264&lt;&gt;"",[1]!b_anal_yield_cnbd(K1264,parameter!C$2,1),"")</f>
        <v>0</v>
      </c>
      <c r="V1264">
        <f>[1]!b_info_interesttype(A1264)</f>
        <v>0</v>
      </c>
      <c r="W1264">
        <f>[1]!b_info_embeddedopt(A1264)</f>
        <v>0</v>
      </c>
    </row>
    <row r="1265" spans="11:23">
      <c r="K1265" s="1">
        <f t="shared" si="20"/>
        <v>0</v>
      </c>
      <c r="L1265" s="1">
        <f>[1]!b_info_name(K1265)</f>
        <v>0</v>
      </c>
      <c r="M1265">
        <f>[1]!b_info_carrydate(K1265)</f>
        <v>0</v>
      </c>
      <c r="N1265">
        <f>[1]!b_info_maturitydate(K1265)</f>
        <v>0</v>
      </c>
      <c r="O1265" s="7">
        <f>[1]!b_issue_issueprice(K1265)</f>
        <v>0</v>
      </c>
      <c r="P1265" s="7">
        <f>[1]!b_info_couponrate(K1265)</f>
        <v>0</v>
      </c>
      <c r="Q1265">
        <f>[1]!b_info_coupon(K1265)</f>
        <v>0</v>
      </c>
      <c r="R1265">
        <f>[1]!b_info_interestfrequency(K1265)</f>
        <v>0</v>
      </c>
      <c r="S1265">
        <f>[1]!b_info_windl2type(K1265)</f>
        <v>0</v>
      </c>
      <c r="T1265" s="9">
        <f ca="1">[1]!b_pq_volume(K1265,parameter!C$2-10,parameter!C$2,100000000)</f>
        <v>0</v>
      </c>
      <c r="U1265" s="7">
        <f ca="1">IF(K1265&lt;&gt;"",[1]!b_anal_yield_cnbd(K1265,parameter!C$2,1),"")</f>
        <v>0</v>
      </c>
      <c r="V1265">
        <f>[1]!b_info_interesttype(A1265)</f>
        <v>0</v>
      </c>
      <c r="W1265">
        <f>[1]!b_info_embeddedopt(A1265)</f>
        <v>0</v>
      </c>
    </row>
    <row r="1266" spans="11:23">
      <c r="K1266" s="1">
        <f t="shared" si="20"/>
        <v>0</v>
      </c>
      <c r="L1266" s="1">
        <f>[1]!b_info_name(K1266)</f>
        <v>0</v>
      </c>
      <c r="M1266">
        <f>[1]!b_info_carrydate(K1266)</f>
        <v>0</v>
      </c>
      <c r="N1266">
        <f>[1]!b_info_maturitydate(K1266)</f>
        <v>0</v>
      </c>
      <c r="O1266" s="7">
        <f>[1]!b_issue_issueprice(K1266)</f>
        <v>0</v>
      </c>
      <c r="P1266" s="7">
        <f>[1]!b_info_couponrate(K1266)</f>
        <v>0</v>
      </c>
      <c r="Q1266">
        <f>[1]!b_info_coupon(K1266)</f>
        <v>0</v>
      </c>
      <c r="R1266">
        <f>[1]!b_info_interestfrequency(K1266)</f>
        <v>0</v>
      </c>
      <c r="S1266">
        <f>[1]!b_info_windl2type(K1266)</f>
        <v>0</v>
      </c>
      <c r="T1266" s="9">
        <f ca="1">[1]!b_pq_volume(K1266,parameter!C$2-10,parameter!C$2,100000000)</f>
        <v>0</v>
      </c>
      <c r="U1266" s="7">
        <f ca="1">IF(K1266&lt;&gt;"",[1]!b_anal_yield_cnbd(K1266,parameter!C$2,1),"")</f>
        <v>0</v>
      </c>
      <c r="V1266">
        <f>[1]!b_info_interesttype(A1266)</f>
        <v>0</v>
      </c>
      <c r="W1266">
        <f>[1]!b_info_embeddedopt(A1266)</f>
        <v>0</v>
      </c>
    </row>
    <row r="1267" spans="11:23">
      <c r="K1267" s="1">
        <f t="shared" si="20"/>
        <v>0</v>
      </c>
      <c r="L1267" s="1">
        <f>[1]!b_info_name(K1267)</f>
        <v>0</v>
      </c>
      <c r="M1267">
        <f>[1]!b_info_carrydate(K1267)</f>
        <v>0</v>
      </c>
      <c r="N1267">
        <f>[1]!b_info_maturitydate(K1267)</f>
        <v>0</v>
      </c>
      <c r="O1267" s="7">
        <f>[1]!b_issue_issueprice(K1267)</f>
        <v>0</v>
      </c>
      <c r="P1267" s="7">
        <f>[1]!b_info_couponrate(K1267)</f>
        <v>0</v>
      </c>
      <c r="Q1267">
        <f>[1]!b_info_coupon(K1267)</f>
        <v>0</v>
      </c>
      <c r="R1267">
        <f>[1]!b_info_interestfrequency(K1267)</f>
        <v>0</v>
      </c>
      <c r="S1267">
        <f>[1]!b_info_windl2type(K1267)</f>
        <v>0</v>
      </c>
      <c r="T1267" s="9">
        <f ca="1">[1]!b_pq_volume(K1267,parameter!C$2-10,parameter!C$2,100000000)</f>
        <v>0</v>
      </c>
      <c r="U1267" s="7">
        <f ca="1">IF(K1267&lt;&gt;"",[1]!b_anal_yield_cnbd(K1267,parameter!C$2,1),"")</f>
        <v>0</v>
      </c>
      <c r="V1267">
        <f>[1]!b_info_interesttype(A1267)</f>
        <v>0</v>
      </c>
      <c r="W1267">
        <f>[1]!b_info_embeddedopt(A1267)</f>
        <v>0</v>
      </c>
    </row>
    <row r="1268" spans="11:23">
      <c r="K1268" s="1">
        <f t="shared" si="20"/>
        <v>0</v>
      </c>
      <c r="L1268" s="1">
        <f>[1]!b_info_name(K1268)</f>
        <v>0</v>
      </c>
      <c r="M1268">
        <f>[1]!b_info_carrydate(K1268)</f>
        <v>0</v>
      </c>
      <c r="N1268">
        <f>[1]!b_info_maturitydate(K1268)</f>
        <v>0</v>
      </c>
      <c r="O1268" s="7">
        <f>[1]!b_issue_issueprice(K1268)</f>
        <v>0</v>
      </c>
      <c r="P1268" s="7">
        <f>[1]!b_info_couponrate(K1268)</f>
        <v>0</v>
      </c>
      <c r="Q1268">
        <f>[1]!b_info_coupon(K1268)</f>
        <v>0</v>
      </c>
      <c r="R1268">
        <f>[1]!b_info_interestfrequency(K1268)</f>
        <v>0</v>
      </c>
      <c r="S1268">
        <f>[1]!b_info_windl2type(K1268)</f>
        <v>0</v>
      </c>
      <c r="T1268" s="9">
        <f ca="1">[1]!b_pq_volume(K1268,parameter!C$2-10,parameter!C$2,100000000)</f>
        <v>0</v>
      </c>
      <c r="U1268" s="7">
        <f ca="1">IF(K1268&lt;&gt;"",[1]!b_anal_yield_cnbd(K1268,parameter!C$2,1),"")</f>
        <v>0</v>
      </c>
      <c r="V1268">
        <f>[1]!b_info_interesttype(A1268)</f>
        <v>0</v>
      </c>
      <c r="W1268">
        <f>[1]!b_info_embeddedopt(A1268)</f>
        <v>0</v>
      </c>
    </row>
    <row r="1269" spans="11:23">
      <c r="K1269" s="1">
        <f t="shared" si="20"/>
        <v>0</v>
      </c>
      <c r="L1269" s="1">
        <f>[1]!b_info_name(K1269)</f>
        <v>0</v>
      </c>
      <c r="M1269">
        <f>[1]!b_info_carrydate(K1269)</f>
        <v>0</v>
      </c>
      <c r="N1269">
        <f>[1]!b_info_maturitydate(K1269)</f>
        <v>0</v>
      </c>
      <c r="O1269" s="7">
        <f>[1]!b_issue_issueprice(K1269)</f>
        <v>0</v>
      </c>
      <c r="P1269" s="7">
        <f>[1]!b_info_couponrate(K1269)</f>
        <v>0</v>
      </c>
      <c r="Q1269">
        <f>[1]!b_info_coupon(K1269)</f>
        <v>0</v>
      </c>
      <c r="R1269">
        <f>[1]!b_info_interestfrequency(K1269)</f>
        <v>0</v>
      </c>
      <c r="S1269">
        <f>[1]!b_info_windl2type(K1269)</f>
        <v>0</v>
      </c>
      <c r="T1269" s="9">
        <f ca="1">[1]!b_pq_volume(K1269,parameter!C$2-10,parameter!C$2,100000000)</f>
        <v>0</v>
      </c>
      <c r="U1269" s="7">
        <f ca="1">IF(K1269&lt;&gt;"",[1]!b_anal_yield_cnbd(K1269,parameter!C$2,1),"")</f>
        <v>0</v>
      </c>
      <c r="V1269">
        <f>[1]!b_info_interesttype(A1269)</f>
        <v>0</v>
      </c>
      <c r="W1269">
        <f>[1]!b_info_embeddedopt(A1269)</f>
        <v>0</v>
      </c>
    </row>
    <row r="1270" spans="11:23">
      <c r="K1270" s="1">
        <f t="shared" si="20"/>
        <v>0</v>
      </c>
      <c r="L1270" s="1">
        <f>[1]!b_info_name(K1270)</f>
        <v>0</v>
      </c>
      <c r="M1270">
        <f>[1]!b_info_carrydate(K1270)</f>
        <v>0</v>
      </c>
      <c r="N1270">
        <f>[1]!b_info_maturitydate(K1270)</f>
        <v>0</v>
      </c>
      <c r="O1270" s="7">
        <f>[1]!b_issue_issueprice(K1270)</f>
        <v>0</v>
      </c>
      <c r="P1270" s="7">
        <f>[1]!b_info_couponrate(K1270)</f>
        <v>0</v>
      </c>
      <c r="Q1270">
        <f>[1]!b_info_coupon(K1270)</f>
        <v>0</v>
      </c>
      <c r="R1270">
        <f>[1]!b_info_interestfrequency(K1270)</f>
        <v>0</v>
      </c>
      <c r="S1270">
        <f>[1]!b_info_windl2type(K1270)</f>
        <v>0</v>
      </c>
      <c r="T1270" s="9">
        <f ca="1">[1]!b_pq_volume(K1270,parameter!C$2-10,parameter!C$2,100000000)</f>
        <v>0</v>
      </c>
      <c r="U1270" s="7">
        <f ca="1">IF(K1270&lt;&gt;"",[1]!b_anal_yield_cnbd(K1270,parameter!C$2,1),"")</f>
        <v>0</v>
      </c>
      <c r="V1270">
        <f>[1]!b_info_interesttype(A1270)</f>
        <v>0</v>
      </c>
      <c r="W1270">
        <f>[1]!b_info_embeddedopt(A1270)</f>
        <v>0</v>
      </c>
    </row>
    <row r="1271" spans="11:23">
      <c r="K1271" s="1">
        <f t="shared" si="20"/>
        <v>0</v>
      </c>
      <c r="L1271" s="1">
        <f>[1]!b_info_name(K1271)</f>
        <v>0</v>
      </c>
      <c r="M1271">
        <f>[1]!b_info_carrydate(K1271)</f>
        <v>0</v>
      </c>
      <c r="N1271">
        <f>[1]!b_info_maturitydate(K1271)</f>
        <v>0</v>
      </c>
      <c r="O1271" s="7">
        <f>[1]!b_issue_issueprice(K1271)</f>
        <v>0</v>
      </c>
      <c r="P1271" s="7">
        <f>[1]!b_info_couponrate(K1271)</f>
        <v>0</v>
      </c>
      <c r="Q1271">
        <f>[1]!b_info_coupon(K1271)</f>
        <v>0</v>
      </c>
      <c r="R1271">
        <f>[1]!b_info_interestfrequency(K1271)</f>
        <v>0</v>
      </c>
      <c r="S1271">
        <f>[1]!b_info_windl2type(K1271)</f>
        <v>0</v>
      </c>
      <c r="T1271" s="9">
        <f ca="1">[1]!b_pq_volume(K1271,parameter!C$2-10,parameter!C$2,100000000)</f>
        <v>0</v>
      </c>
      <c r="U1271" s="7">
        <f ca="1">IF(K1271&lt;&gt;"",[1]!b_anal_yield_cnbd(K1271,parameter!C$2,1),"")</f>
        <v>0</v>
      </c>
      <c r="V1271">
        <f>[1]!b_info_interesttype(A1271)</f>
        <v>0</v>
      </c>
      <c r="W1271">
        <f>[1]!b_info_embeddedopt(A1271)</f>
        <v>0</v>
      </c>
    </row>
    <row r="1272" spans="11:23">
      <c r="K1272" s="1">
        <f t="shared" si="20"/>
        <v>0</v>
      </c>
      <c r="L1272" s="1">
        <f>[1]!b_info_name(K1272)</f>
        <v>0</v>
      </c>
      <c r="M1272">
        <f>[1]!b_info_carrydate(K1272)</f>
        <v>0</v>
      </c>
      <c r="N1272">
        <f>[1]!b_info_maturitydate(K1272)</f>
        <v>0</v>
      </c>
      <c r="O1272" s="7">
        <f>[1]!b_issue_issueprice(K1272)</f>
        <v>0</v>
      </c>
      <c r="P1272" s="7">
        <f>[1]!b_info_couponrate(K1272)</f>
        <v>0</v>
      </c>
      <c r="Q1272">
        <f>[1]!b_info_coupon(K1272)</f>
        <v>0</v>
      </c>
      <c r="R1272">
        <f>[1]!b_info_interestfrequency(K1272)</f>
        <v>0</v>
      </c>
      <c r="S1272">
        <f>[1]!b_info_windl2type(K1272)</f>
        <v>0</v>
      </c>
      <c r="T1272" s="9">
        <f ca="1">[1]!b_pq_volume(K1272,parameter!C$2-10,parameter!C$2,100000000)</f>
        <v>0</v>
      </c>
      <c r="U1272" s="7">
        <f ca="1">IF(K1272&lt;&gt;"",[1]!b_anal_yield_cnbd(K1272,parameter!C$2,1),"")</f>
        <v>0</v>
      </c>
      <c r="V1272">
        <f>[1]!b_info_interesttype(A1272)</f>
        <v>0</v>
      </c>
      <c r="W1272">
        <f>[1]!b_info_embeddedopt(A1272)</f>
        <v>0</v>
      </c>
    </row>
    <row r="1273" spans="11:23">
      <c r="K1273" s="1">
        <f t="shared" si="20"/>
        <v>0</v>
      </c>
      <c r="L1273" s="1">
        <f>[1]!b_info_name(K1273)</f>
        <v>0</v>
      </c>
      <c r="M1273">
        <f>[1]!b_info_carrydate(K1273)</f>
        <v>0</v>
      </c>
      <c r="N1273">
        <f>[1]!b_info_maturitydate(K1273)</f>
        <v>0</v>
      </c>
      <c r="O1273" s="7">
        <f>[1]!b_issue_issueprice(K1273)</f>
        <v>0</v>
      </c>
      <c r="P1273" s="7">
        <f>[1]!b_info_couponrate(K1273)</f>
        <v>0</v>
      </c>
      <c r="Q1273">
        <f>[1]!b_info_coupon(K1273)</f>
        <v>0</v>
      </c>
      <c r="R1273">
        <f>[1]!b_info_interestfrequency(K1273)</f>
        <v>0</v>
      </c>
      <c r="S1273">
        <f>[1]!b_info_windl2type(K1273)</f>
        <v>0</v>
      </c>
      <c r="T1273" s="9">
        <f ca="1">[1]!b_pq_volume(K1273,parameter!C$2-10,parameter!C$2,100000000)</f>
        <v>0</v>
      </c>
      <c r="U1273" s="7">
        <f ca="1">IF(K1273&lt;&gt;"",[1]!b_anal_yield_cnbd(K1273,parameter!C$2,1),"")</f>
        <v>0</v>
      </c>
      <c r="V1273">
        <f>[1]!b_info_interesttype(A1273)</f>
        <v>0</v>
      </c>
      <c r="W1273">
        <f>[1]!b_info_embeddedopt(A1273)</f>
        <v>0</v>
      </c>
    </row>
    <row r="1274" spans="11:23">
      <c r="K1274" s="1">
        <f t="shared" si="20"/>
        <v>0</v>
      </c>
      <c r="L1274" s="1">
        <f>[1]!b_info_name(K1274)</f>
        <v>0</v>
      </c>
      <c r="M1274">
        <f>[1]!b_info_carrydate(K1274)</f>
        <v>0</v>
      </c>
      <c r="N1274">
        <f>[1]!b_info_maturitydate(K1274)</f>
        <v>0</v>
      </c>
      <c r="O1274" s="7">
        <f>[1]!b_issue_issueprice(K1274)</f>
        <v>0</v>
      </c>
      <c r="P1274" s="7">
        <f>[1]!b_info_couponrate(K1274)</f>
        <v>0</v>
      </c>
      <c r="Q1274">
        <f>[1]!b_info_coupon(K1274)</f>
        <v>0</v>
      </c>
      <c r="R1274">
        <f>[1]!b_info_interestfrequency(K1274)</f>
        <v>0</v>
      </c>
      <c r="S1274">
        <f>[1]!b_info_windl2type(K1274)</f>
        <v>0</v>
      </c>
      <c r="T1274" s="9">
        <f ca="1">[1]!b_pq_volume(K1274,parameter!C$2-10,parameter!C$2,100000000)</f>
        <v>0</v>
      </c>
      <c r="U1274" s="7">
        <f ca="1">IF(K1274&lt;&gt;"",[1]!b_anal_yield_cnbd(K1274,parameter!C$2,1),"")</f>
        <v>0</v>
      </c>
      <c r="V1274">
        <f>[1]!b_info_interesttype(A1274)</f>
        <v>0</v>
      </c>
      <c r="W1274">
        <f>[1]!b_info_embeddedopt(A1274)</f>
        <v>0</v>
      </c>
    </row>
    <row r="1275" spans="11:23">
      <c r="K1275" s="1">
        <f t="shared" si="20"/>
        <v>0</v>
      </c>
      <c r="L1275" s="1">
        <f>[1]!b_info_name(K1275)</f>
        <v>0</v>
      </c>
      <c r="M1275">
        <f>[1]!b_info_carrydate(K1275)</f>
        <v>0</v>
      </c>
      <c r="N1275">
        <f>[1]!b_info_maturitydate(K1275)</f>
        <v>0</v>
      </c>
      <c r="O1275" s="7">
        <f>[1]!b_issue_issueprice(K1275)</f>
        <v>0</v>
      </c>
      <c r="P1275" s="7">
        <f>[1]!b_info_couponrate(K1275)</f>
        <v>0</v>
      </c>
      <c r="Q1275">
        <f>[1]!b_info_coupon(K1275)</f>
        <v>0</v>
      </c>
      <c r="R1275">
        <f>[1]!b_info_interestfrequency(K1275)</f>
        <v>0</v>
      </c>
      <c r="S1275">
        <f>[1]!b_info_windl2type(K1275)</f>
        <v>0</v>
      </c>
      <c r="T1275" s="9">
        <f ca="1">[1]!b_pq_volume(K1275,parameter!C$2-10,parameter!C$2,100000000)</f>
        <v>0</v>
      </c>
      <c r="U1275" s="7">
        <f ca="1">IF(K1275&lt;&gt;"",[1]!b_anal_yield_cnbd(K1275,parameter!C$2,1),"")</f>
        <v>0</v>
      </c>
      <c r="V1275">
        <f>[1]!b_info_interesttype(A1275)</f>
        <v>0</v>
      </c>
      <c r="W1275">
        <f>[1]!b_info_embeddedopt(A1275)</f>
        <v>0</v>
      </c>
    </row>
    <row r="1276" spans="11:23">
      <c r="K1276" s="1">
        <f t="shared" si="20"/>
        <v>0</v>
      </c>
      <c r="L1276" s="1">
        <f>[1]!b_info_name(K1276)</f>
        <v>0</v>
      </c>
      <c r="M1276">
        <f>[1]!b_info_carrydate(K1276)</f>
        <v>0</v>
      </c>
      <c r="N1276">
        <f>[1]!b_info_maturitydate(K1276)</f>
        <v>0</v>
      </c>
      <c r="O1276" s="7">
        <f>[1]!b_issue_issueprice(K1276)</f>
        <v>0</v>
      </c>
      <c r="P1276" s="7">
        <f>[1]!b_info_couponrate(K1276)</f>
        <v>0</v>
      </c>
      <c r="Q1276">
        <f>[1]!b_info_coupon(K1276)</f>
        <v>0</v>
      </c>
      <c r="R1276">
        <f>[1]!b_info_interestfrequency(K1276)</f>
        <v>0</v>
      </c>
      <c r="S1276">
        <f>[1]!b_info_windl2type(K1276)</f>
        <v>0</v>
      </c>
      <c r="T1276" s="9">
        <f ca="1">[1]!b_pq_volume(K1276,parameter!C$2-10,parameter!C$2,100000000)</f>
        <v>0</v>
      </c>
      <c r="U1276" s="7">
        <f ca="1">IF(K1276&lt;&gt;"",[1]!b_anal_yield_cnbd(K1276,parameter!C$2,1),"")</f>
        <v>0</v>
      </c>
      <c r="V1276">
        <f>[1]!b_info_interesttype(A1276)</f>
        <v>0</v>
      </c>
      <c r="W1276">
        <f>[1]!b_info_embeddedopt(A1276)</f>
        <v>0</v>
      </c>
    </row>
    <row r="1277" spans="11:23">
      <c r="K1277" s="1">
        <f t="shared" si="20"/>
        <v>0</v>
      </c>
      <c r="L1277" s="1">
        <f>[1]!b_info_name(K1277)</f>
        <v>0</v>
      </c>
      <c r="M1277">
        <f>[1]!b_info_carrydate(K1277)</f>
        <v>0</v>
      </c>
      <c r="N1277">
        <f>[1]!b_info_maturitydate(K1277)</f>
        <v>0</v>
      </c>
      <c r="O1277" s="7">
        <f>[1]!b_issue_issueprice(K1277)</f>
        <v>0</v>
      </c>
      <c r="P1277" s="7">
        <f>[1]!b_info_couponrate(K1277)</f>
        <v>0</v>
      </c>
      <c r="Q1277">
        <f>[1]!b_info_coupon(K1277)</f>
        <v>0</v>
      </c>
      <c r="R1277">
        <f>[1]!b_info_interestfrequency(K1277)</f>
        <v>0</v>
      </c>
      <c r="S1277">
        <f>[1]!b_info_windl2type(K1277)</f>
        <v>0</v>
      </c>
      <c r="T1277" s="9">
        <f ca="1">[1]!b_pq_volume(K1277,parameter!C$2-10,parameter!C$2,100000000)</f>
        <v>0</v>
      </c>
      <c r="U1277" s="7">
        <f ca="1">IF(K1277&lt;&gt;"",[1]!b_anal_yield_cnbd(K1277,parameter!C$2,1),"")</f>
        <v>0</v>
      </c>
      <c r="V1277">
        <f>[1]!b_info_interesttype(A1277)</f>
        <v>0</v>
      </c>
      <c r="W1277">
        <f>[1]!b_info_embeddedopt(A1277)</f>
        <v>0</v>
      </c>
    </row>
    <row r="1278" spans="11:23">
      <c r="K1278" s="1">
        <f t="shared" si="20"/>
        <v>0</v>
      </c>
      <c r="L1278" s="1">
        <f>[1]!b_info_name(K1278)</f>
        <v>0</v>
      </c>
      <c r="M1278">
        <f>[1]!b_info_carrydate(K1278)</f>
        <v>0</v>
      </c>
      <c r="N1278">
        <f>[1]!b_info_maturitydate(K1278)</f>
        <v>0</v>
      </c>
      <c r="O1278" s="7">
        <f>[1]!b_issue_issueprice(K1278)</f>
        <v>0</v>
      </c>
      <c r="P1278" s="7">
        <f>[1]!b_info_couponrate(K1278)</f>
        <v>0</v>
      </c>
      <c r="Q1278">
        <f>[1]!b_info_coupon(K1278)</f>
        <v>0</v>
      </c>
      <c r="R1278">
        <f>[1]!b_info_interestfrequency(K1278)</f>
        <v>0</v>
      </c>
      <c r="S1278">
        <f>[1]!b_info_windl2type(K1278)</f>
        <v>0</v>
      </c>
      <c r="T1278" s="9">
        <f ca="1">[1]!b_pq_volume(K1278,parameter!C$2-10,parameter!C$2,100000000)</f>
        <v>0</v>
      </c>
      <c r="U1278" s="7">
        <f ca="1">IF(K1278&lt;&gt;"",[1]!b_anal_yield_cnbd(K1278,parameter!C$2,1),"")</f>
        <v>0</v>
      </c>
      <c r="V1278">
        <f>[1]!b_info_interesttype(A1278)</f>
        <v>0</v>
      </c>
      <c r="W1278">
        <f>[1]!b_info_embeddedopt(A1278)</f>
        <v>0</v>
      </c>
    </row>
    <row r="1279" spans="11:23">
      <c r="K1279" s="1">
        <f t="shared" si="20"/>
        <v>0</v>
      </c>
      <c r="L1279" s="1">
        <f>[1]!b_info_name(K1279)</f>
        <v>0</v>
      </c>
      <c r="M1279">
        <f>[1]!b_info_carrydate(K1279)</f>
        <v>0</v>
      </c>
      <c r="N1279">
        <f>[1]!b_info_maturitydate(K1279)</f>
        <v>0</v>
      </c>
      <c r="O1279" s="7">
        <f>[1]!b_issue_issueprice(K1279)</f>
        <v>0</v>
      </c>
      <c r="P1279" s="7">
        <f>[1]!b_info_couponrate(K1279)</f>
        <v>0</v>
      </c>
      <c r="Q1279">
        <f>[1]!b_info_coupon(K1279)</f>
        <v>0</v>
      </c>
      <c r="R1279">
        <f>[1]!b_info_interestfrequency(K1279)</f>
        <v>0</v>
      </c>
      <c r="S1279">
        <f>[1]!b_info_windl2type(K1279)</f>
        <v>0</v>
      </c>
      <c r="T1279" s="9">
        <f ca="1">[1]!b_pq_volume(K1279,parameter!C$2-10,parameter!C$2,100000000)</f>
        <v>0</v>
      </c>
      <c r="U1279" s="7">
        <f ca="1">IF(K1279&lt;&gt;"",[1]!b_anal_yield_cnbd(K1279,parameter!C$2,1),"")</f>
        <v>0</v>
      </c>
      <c r="V1279">
        <f>[1]!b_info_interesttype(A1279)</f>
        <v>0</v>
      </c>
      <c r="W1279">
        <f>[1]!b_info_embeddedopt(A1279)</f>
        <v>0</v>
      </c>
    </row>
    <row r="1280" spans="11:23">
      <c r="K1280" s="1">
        <f t="shared" si="20"/>
        <v>0</v>
      </c>
      <c r="L1280" s="1">
        <f>[1]!b_info_name(K1280)</f>
        <v>0</v>
      </c>
      <c r="M1280">
        <f>[1]!b_info_carrydate(K1280)</f>
        <v>0</v>
      </c>
      <c r="N1280">
        <f>[1]!b_info_maturitydate(K1280)</f>
        <v>0</v>
      </c>
      <c r="O1280" s="7">
        <f>[1]!b_issue_issueprice(K1280)</f>
        <v>0</v>
      </c>
      <c r="P1280" s="7">
        <f>[1]!b_info_couponrate(K1280)</f>
        <v>0</v>
      </c>
      <c r="Q1280">
        <f>[1]!b_info_coupon(K1280)</f>
        <v>0</v>
      </c>
      <c r="R1280">
        <f>[1]!b_info_interestfrequency(K1280)</f>
        <v>0</v>
      </c>
      <c r="S1280">
        <f>[1]!b_info_windl2type(K1280)</f>
        <v>0</v>
      </c>
      <c r="T1280" s="9">
        <f ca="1">[1]!b_pq_volume(K1280,parameter!C$2-10,parameter!C$2,100000000)</f>
        <v>0</v>
      </c>
      <c r="U1280" s="7">
        <f ca="1">IF(K1280&lt;&gt;"",[1]!b_anal_yield_cnbd(K1280,parameter!C$2,1),"")</f>
        <v>0</v>
      </c>
      <c r="V1280">
        <f>[1]!b_info_interesttype(A1280)</f>
        <v>0</v>
      </c>
      <c r="W1280">
        <f>[1]!b_info_embeddedopt(A1280)</f>
        <v>0</v>
      </c>
    </row>
    <row r="1281" spans="11:23">
      <c r="K1281" s="1">
        <f t="shared" si="20"/>
        <v>0</v>
      </c>
      <c r="L1281" s="1">
        <f>[1]!b_info_name(K1281)</f>
        <v>0</v>
      </c>
      <c r="M1281">
        <f>[1]!b_info_carrydate(K1281)</f>
        <v>0</v>
      </c>
      <c r="N1281">
        <f>[1]!b_info_maturitydate(K1281)</f>
        <v>0</v>
      </c>
      <c r="O1281" s="7">
        <f>[1]!b_issue_issueprice(K1281)</f>
        <v>0</v>
      </c>
      <c r="P1281" s="7">
        <f>[1]!b_info_couponrate(K1281)</f>
        <v>0</v>
      </c>
      <c r="Q1281">
        <f>[1]!b_info_coupon(K1281)</f>
        <v>0</v>
      </c>
      <c r="R1281">
        <f>[1]!b_info_interestfrequency(K1281)</f>
        <v>0</v>
      </c>
      <c r="S1281">
        <f>[1]!b_info_windl2type(K1281)</f>
        <v>0</v>
      </c>
      <c r="T1281" s="9">
        <f ca="1">[1]!b_pq_volume(K1281,parameter!C$2-10,parameter!C$2,100000000)</f>
        <v>0</v>
      </c>
      <c r="U1281" s="7">
        <f ca="1">IF(K1281&lt;&gt;"",[1]!b_anal_yield_cnbd(K1281,parameter!C$2,1),"")</f>
        <v>0</v>
      </c>
      <c r="V1281">
        <f>[1]!b_info_interesttype(A1281)</f>
        <v>0</v>
      </c>
      <c r="W1281">
        <f>[1]!b_info_embeddedopt(A1281)</f>
        <v>0</v>
      </c>
    </row>
    <row r="1282" spans="11:23">
      <c r="K1282" s="1">
        <f t="shared" si="20"/>
        <v>0</v>
      </c>
      <c r="L1282" s="1">
        <f>[1]!b_info_name(K1282)</f>
        <v>0</v>
      </c>
      <c r="M1282">
        <f>[1]!b_info_carrydate(K1282)</f>
        <v>0</v>
      </c>
      <c r="N1282">
        <f>[1]!b_info_maturitydate(K1282)</f>
        <v>0</v>
      </c>
      <c r="O1282" s="7">
        <f>[1]!b_issue_issueprice(K1282)</f>
        <v>0</v>
      </c>
      <c r="P1282" s="7">
        <f>[1]!b_info_couponrate(K1282)</f>
        <v>0</v>
      </c>
      <c r="Q1282">
        <f>[1]!b_info_coupon(K1282)</f>
        <v>0</v>
      </c>
      <c r="R1282">
        <f>[1]!b_info_interestfrequency(K1282)</f>
        <v>0</v>
      </c>
      <c r="S1282">
        <f>[1]!b_info_windl2type(K1282)</f>
        <v>0</v>
      </c>
      <c r="T1282" s="9">
        <f ca="1">[1]!b_pq_volume(K1282,parameter!C$2-10,parameter!C$2,100000000)</f>
        <v>0</v>
      </c>
      <c r="U1282" s="7">
        <f ca="1">IF(K1282&lt;&gt;"",[1]!b_anal_yield_cnbd(K1282,parameter!C$2,1),"")</f>
        <v>0</v>
      </c>
      <c r="V1282">
        <f>[1]!b_info_interesttype(A1282)</f>
        <v>0</v>
      </c>
      <c r="W1282">
        <f>[1]!b_info_embeddedopt(A1282)</f>
        <v>0</v>
      </c>
    </row>
    <row r="1283" spans="11:23">
      <c r="K1283" s="1">
        <f t="shared" si="20"/>
        <v>0</v>
      </c>
      <c r="L1283" s="1">
        <f>[1]!b_info_name(K1283)</f>
        <v>0</v>
      </c>
      <c r="M1283">
        <f>[1]!b_info_carrydate(K1283)</f>
        <v>0</v>
      </c>
      <c r="N1283">
        <f>[1]!b_info_maturitydate(K1283)</f>
        <v>0</v>
      </c>
      <c r="O1283" s="7">
        <f>[1]!b_issue_issueprice(K1283)</f>
        <v>0</v>
      </c>
      <c r="P1283" s="7">
        <f>[1]!b_info_couponrate(K1283)</f>
        <v>0</v>
      </c>
      <c r="Q1283">
        <f>[1]!b_info_coupon(K1283)</f>
        <v>0</v>
      </c>
      <c r="R1283">
        <f>[1]!b_info_interestfrequency(K1283)</f>
        <v>0</v>
      </c>
      <c r="S1283">
        <f>[1]!b_info_windl2type(K1283)</f>
        <v>0</v>
      </c>
      <c r="T1283" s="9">
        <f ca="1">[1]!b_pq_volume(K1283,parameter!C$2-10,parameter!C$2,100000000)</f>
        <v>0</v>
      </c>
      <c r="U1283" s="7">
        <f ca="1">IF(K1283&lt;&gt;"",[1]!b_anal_yield_cnbd(K1283,parameter!C$2,1),"")</f>
        <v>0</v>
      </c>
      <c r="V1283">
        <f>[1]!b_info_interesttype(A1283)</f>
        <v>0</v>
      </c>
      <c r="W1283">
        <f>[1]!b_info_embeddedopt(A1283)</f>
        <v>0</v>
      </c>
    </row>
    <row r="1284" spans="11:23">
      <c r="K1284" s="1">
        <f t="shared" si="20"/>
        <v>0</v>
      </c>
      <c r="L1284" s="1">
        <f>[1]!b_info_name(K1284)</f>
        <v>0</v>
      </c>
      <c r="M1284">
        <f>[1]!b_info_carrydate(K1284)</f>
        <v>0</v>
      </c>
      <c r="N1284">
        <f>[1]!b_info_maturitydate(K1284)</f>
        <v>0</v>
      </c>
      <c r="O1284" s="7">
        <f>[1]!b_issue_issueprice(K1284)</f>
        <v>0</v>
      </c>
      <c r="P1284" s="7">
        <f>[1]!b_info_couponrate(K1284)</f>
        <v>0</v>
      </c>
      <c r="Q1284">
        <f>[1]!b_info_coupon(K1284)</f>
        <v>0</v>
      </c>
      <c r="R1284">
        <f>[1]!b_info_interestfrequency(K1284)</f>
        <v>0</v>
      </c>
      <c r="S1284">
        <f>[1]!b_info_windl2type(K1284)</f>
        <v>0</v>
      </c>
      <c r="T1284" s="9">
        <f ca="1">[1]!b_pq_volume(K1284,parameter!C$2-10,parameter!C$2,100000000)</f>
        <v>0</v>
      </c>
      <c r="U1284" s="7">
        <f ca="1">IF(K1284&lt;&gt;"",[1]!b_anal_yield_cnbd(K1284,parameter!C$2,1),"")</f>
        <v>0</v>
      </c>
      <c r="V1284">
        <f>[1]!b_info_interesttype(A1284)</f>
        <v>0</v>
      </c>
      <c r="W1284">
        <f>[1]!b_info_embeddedopt(A1284)</f>
        <v>0</v>
      </c>
    </row>
    <row r="1285" spans="11:23">
      <c r="K1285" s="1">
        <f t="shared" si="20"/>
        <v>0</v>
      </c>
      <c r="L1285" s="1">
        <f>[1]!b_info_name(K1285)</f>
        <v>0</v>
      </c>
      <c r="M1285">
        <f>[1]!b_info_carrydate(K1285)</f>
        <v>0</v>
      </c>
      <c r="N1285">
        <f>[1]!b_info_maturitydate(K1285)</f>
        <v>0</v>
      </c>
      <c r="O1285" s="7">
        <f>[1]!b_issue_issueprice(K1285)</f>
        <v>0</v>
      </c>
      <c r="P1285" s="7">
        <f>[1]!b_info_couponrate(K1285)</f>
        <v>0</v>
      </c>
      <c r="Q1285">
        <f>[1]!b_info_coupon(K1285)</f>
        <v>0</v>
      </c>
      <c r="R1285">
        <f>[1]!b_info_interestfrequency(K1285)</f>
        <v>0</v>
      </c>
      <c r="S1285">
        <f>[1]!b_info_windl2type(K1285)</f>
        <v>0</v>
      </c>
      <c r="T1285" s="9">
        <f ca="1">[1]!b_pq_volume(K1285,parameter!C$2-10,parameter!C$2,100000000)</f>
        <v>0</v>
      </c>
      <c r="U1285" s="7">
        <f ca="1">IF(K1285&lt;&gt;"",[1]!b_anal_yield_cnbd(K1285,parameter!C$2,1),"")</f>
        <v>0</v>
      </c>
      <c r="V1285">
        <f>[1]!b_info_interesttype(A1285)</f>
        <v>0</v>
      </c>
      <c r="W1285">
        <f>[1]!b_info_embeddedopt(A1285)</f>
        <v>0</v>
      </c>
    </row>
    <row r="1286" spans="11:23">
      <c r="K1286" s="1">
        <f t="shared" si="20"/>
        <v>0</v>
      </c>
      <c r="L1286" s="1">
        <f>[1]!b_info_name(K1286)</f>
        <v>0</v>
      </c>
      <c r="M1286">
        <f>[1]!b_info_carrydate(K1286)</f>
        <v>0</v>
      </c>
      <c r="N1286">
        <f>[1]!b_info_maturitydate(K1286)</f>
        <v>0</v>
      </c>
      <c r="O1286" s="7">
        <f>[1]!b_issue_issueprice(K1286)</f>
        <v>0</v>
      </c>
      <c r="P1286" s="7">
        <f>[1]!b_info_couponrate(K1286)</f>
        <v>0</v>
      </c>
      <c r="Q1286">
        <f>[1]!b_info_coupon(K1286)</f>
        <v>0</v>
      </c>
      <c r="R1286">
        <f>[1]!b_info_interestfrequency(K1286)</f>
        <v>0</v>
      </c>
      <c r="S1286">
        <f>[1]!b_info_windl2type(K1286)</f>
        <v>0</v>
      </c>
      <c r="T1286" s="9">
        <f ca="1">[1]!b_pq_volume(K1286,parameter!C$2-10,parameter!C$2,100000000)</f>
        <v>0</v>
      </c>
      <c r="U1286" s="7">
        <f ca="1">IF(K1286&lt;&gt;"",[1]!b_anal_yield_cnbd(K1286,parameter!C$2,1),"")</f>
        <v>0</v>
      </c>
      <c r="V1286">
        <f>[1]!b_info_interesttype(A1286)</f>
        <v>0</v>
      </c>
      <c r="W1286">
        <f>[1]!b_info_embeddedopt(A1286)</f>
        <v>0</v>
      </c>
    </row>
    <row r="1287" spans="11:23">
      <c r="K1287" s="1">
        <f t="shared" si="20"/>
        <v>0</v>
      </c>
      <c r="L1287" s="1">
        <f>[1]!b_info_name(K1287)</f>
        <v>0</v>
      </c>
      <c r="M1287">
        <f>[1]!b_info_carrydate(K1287)</f>
        <v>0</v>
      </c>
      <c r="N1287">
        <f>[1]!b_info_maturitydate(K1287)</f>
        <v>0</v>
      </c>
      <c r="O1287" s="7">
        <f>[1]!b_issue_issueprice(K1287)</f>
        <v>0</v>
      </c>
      <c r="P1287" s="7">
        <f>[1]!b_info_couponrate(K1287)</f>
        <v>0</v>
      </c>
      <c r="Q1287">
        <f>[1]!b_info_coupon(K1287)</f>
        <v>0</v>
      </c>
      <c r="R1287">
        <f>[1]!b_info_interestfrequency(K1287)</f>
        <v>0</v>
      </c>
      <c r="S1287">
        <f>[1]!b_info_windl2type(K1287)</f>
        <v>0</v>
      </c>
      <c r="T1287" s="9">
        <f ca="1">[1]!b_pq_volume(K1287,parameter!C$2-10,parameter!C$2,100000000)</f>
        <v>0</v>
      </c>
      <c r="U1287" s="7">
        <f ca="1">IF(K1287&lt;&gt;"",[1]!b_anal_yield_cnbd(K1287,parameter!C$2,1),"")</f>
        <v>0</v>
      </c>
      <c r="V1287">
        <f>[1]!b_info_interesttype(A1287)</f>
        <v>0</v>
      </c>
      <c r="W1287">
        <f>[1]!b_info_embeddedopt(A1287)</f>
        <v>0</v>
      </c>
    </row>
    <row r="1288" spans="11:23">
      <c r="K1288" s="1">
        <f t="shared" si="20"/>
        <v>0</v>
      </c>
      <c r="L1288" s="1">
        <f>[1]!b_info_name(K1288)</f>
        <v>0</v>
      </c>
      <c r="M1288">
        <f>[1]!b_info_carrydate(K1288)</f>
        <v>0</v>
      </c>
      <c r="N1288">
        <f>[1]!b_info_maturitydate(K1288)</f>
        <v>0</v>
      </c>
      <c r="O1288" s="7">
        <f>[1]!b_issue_issueprice(K1288)</f>
        <v>0</v>
      </c>
      <c r="P1288" s="7">
        <f>[1]!b_info_couponrate(K1288)</f>
        <v>0</v>
      </c>
      <c r="Q1288">
        <f>[1]!b_info_coupon(K1288)</f>
        <v>0</v>
      </c>
      <c r="R1288">
        <f>[1]!b_info_interestfrequency(K1288)</f>
        <v>0</v>
      </c>
      <c r="S1288">
        <f>[1]!b_info_windl2type(K1288)</f>
        <v>0</v>
      </c>
      <c r="T1288" s="9">
        <f ca="1">[1]!b_pq_volume(K1288,parameter!C$2-10,parameter!C$2,100000000)</f>
        <v>0</v>
      </c>
      <c r="U1288" s="7">
        <f ca="1">IF(K1288&lt;&gt;"",[1]!b_anal_yield_cnbd(K1288,parameter!C$2,1),"")</f>
        <v>0</v>
      </c>
      <c r="V1288">
        <f>[1]!b_info_interesttype(A1288)</f>
        <v>0</v>
      </c>
      <c r="W1288">
        <f>[1]!b_info_embeddedopt(A1288)</f>
        <v>0</v>
      </c>
    </row>
    <row r="1289" spans="11:23">
      <c r="K1289" s="1">
        <f t="shared" si="20"/>
        <v>0</v>
      </c>
      <c r="L1289" s="1">
        <f>[1]!b_info_name(K1289)</f>
        <v>0</v>
      </c>
      <c r="M1289">
        <f>[1]!b_info_carrydate(K1289)</f>
        <v>0</v>
      </c>
      <c r="N1289">
        <f>[1]!b_info_maturitydate(K1289)</f>
        <v>0</v>
      </c>
      <c r="O1289" s="7">
        <f>[1]!b_issue_issueprice(K1289)</f>
        <v>0</v>
      </c>
      <c r="P1289" s="7">
        <f>[1]!b_info_couponrate(K1289)</f>
        <v>0</v>
      </c>
      <c r="Q1289">
        <f>[1]!b_info_coupon(K1289)</f>
        <v>0</v>
      </c>
      <c r="R1289">
        <f>[1]!b_info_interestfrequency(K1289)</f>
        <v>0</v>
      </c>
      <c r="S1289">
        <f>[1]!b_info_windl2type(K1289)</f>
        <v>0</v>
      </c>
      <c r="T1289" s="9">
        <f ca="1">[1]!b_pq_volume(K1289,parameter!C$2-10,parameter!C$2,100000000)</f>
        <v>0</v>
      </c>
      <c r="U1289" s="7">
        <f ca="1">IF(K1289&lt;&gt;"",[1]!b_anal_yield_cnbd(K1289,parameter!C$2,1),"")</f>
        <v>0</v>
      </c>
      <c r="V1289">
        <f>[1]!b_info_interesttype(A1289)</f>
        <v>0</v>
      </c>
      <c r="W1289">
        <f>[1]!b_info_embeddedopt(A1289)</f>
        <v>0</v>
      </c>
    </row>
    <row r="1290" spans="11:23">
      <c r="K1290" s="1">
        <f t="shared" si="20"/>
        <v>0</v>
      </c>
      <c r="L1290" s="1">
        <f>[1]!b_info_name(K1290)</f>
        <v>0</v>
      </c>
      <c r="M1290">
        <f>[1]!b_info_carrydate(K1290)</f>
        <v>0</v>
      </c>
      <c r="N1290">
        <f>[1]!b_info_maturitydate(K1290)</f>
        <v>0</v>
      </c>
      <c r="O1290" s="7">
        <f>[1]!b_issue_issueprice(K1290)</f>
        <v>0</v>
      </c>
      <c r="P1290" s="7">
        <f>[1]!b_info_couponrate(K1290)</f>
        <v>0</v>
      </c>
      <c r="Q1290">
        <f>[1]!b_info_coupon(K1290)</f>
        <v>0</v>
      </c>
      <c r="R1290">
        <f>[1]!b_info_interestfrequency(K1290)</f>
        <v>0</v>
      </c>
      <c r="S1290">
        <f>[1]!b_info_windl2type(K1290)</f>
        <v>0</v>
      </c>
      <c r="T1290" s="9">
        <f ca="1">[1]!b_pq_volume(K1290,parameter!C$2-10,parameter!C$2,100000000)</f>
        <v>0</v>
      </c>
      <c r="U1290" s="7">
        <f ca="1">IF(K1290&lt;&gt;"",[1]!b_anal_yield_cnbd(K1290,parameter!C$2,1),"")</f>
        <v>0</v>
      </c>
      <c r="V1290">
        <f>[1]!b_info_interesttype(A1290)</f>
        <v>0</v>
      </c>
      <c r="W1290">
        <f>[1]!b_info_embeddedopt(A1290)</f>
        <v>0</v>
      </c>
    </row>
    <row r="1291" spans="11:23">
      <c r="K1291" s="1">
        <f t="shared" si="20"/>
        <v>0</v>
      </c>
      <c r="L1291" s="1">
        <f>[1]!b_info_name(K1291)</f>
        <v>0</v>
      </c>
      <c r="M1291">
        <f>[1]!b_info_carrydate(K1291)</f>
        <v>0</v>
      </c>
      <c r="N1291">
        <f>[1]!b_info_maturitydate(K1291)</f>
        <v>0</v>
      </c>
      <c r="O1291" s="7">
        <f>[1]!b_issue_issueprice(K1291)</f>
        <v>0</v>
      </c>
      <c r="P1291" s="7">
        <f>[1]!b_info_couponrate(K1291)</f>
        <v>0</v>
      </c>
      <c r="Q1291">
        <f>[1]!b_info_coupon(K1291)</f>
        <v>0</v>
      </c>
      <c r="R1291">
        <f>[1]!b_info_interestfrequency(K1291)</f>
        <v>0</v>
      </c>
      <c r="S1291">
        <f>[1]!b_info_windl2type(K1291)</f>
        <v>0</v>
      </c>
      <c r="T1291" s="9">
        <f ca="1">[1]!b_pq_volume(K1291,parameter!C$2-10,parameter!C$2,100000000)</f>
        <v>0</v>
      </c>
      <c r="U1291" s="7">
        <f ca="1">IF(K1291&lt;&gt;"",[1]!b_anal_yield_cnbd(K1291,parameter!C$2,1),"")</f>
        <v>0</v>
      </c>
      <c r="V1291">
        <f>[1]!b_info_interesttype(A1291)</f>
        <v>0</v>
      </c>
      <c r="W1291">
        <f>[1]!b_info_embeddedopt(A1291)</f>
        <v>0</v>
      </c>
    </row>
    <row r="1292" spans="11:23">
      <c r="K1292" s="1">
        <f t="shared" si="20"/>
        <v>0</v>
      </c>
      <c r="L1292" s="1">
        <f>[1]!b_info_name(K1292)</f>
        <v>0</v>
      </c>
      <c r="M1292">
        <f>[1]!b_info_carrydate(K1292)</f>
        <v>0</v>
      </c>
      <c r="N1292">
        <f>[1]!b_info_maturitydate(K1292)</f>
        <v>0</v>
      </c>
      <c r="O1292" s="7">
        <f>[1]!b_issue_issueprice(K1292)</f>
        <v>0</v>
      </c>
      <c r="P1292" s="7">
        <f>[1]!b_info_couponrate(K1292)</f>
        <v>0</v>
      </c>
      <c r="Q1292">
        <f>[1]!b_info_coupon(K1292)</f>
        <v>0</v>
      </c>
      <c r="R1292">
        <f>[1]!b_info_interestfrequency(K1292)</f>
        <v>0</v>
      </c>
      <c r="S1292">
        <f>[1]!b_info_windl2type(K1292)</f>
        <v>0</v>
      </c>
      <c r="T1292" s="9">
        <f ca="1">[1]!b_pq_volume(K1292,parameter!C$2-10,parameter!C$2,100000000)</f>
        <v>0</v>
      </c>
      <c r="U1292" s="7">
        <f ca="1">IF(K1292&lt;&gt;"",[1]!b_anal_yield_cnbd(K1292,parameter!C$2,1),"")</f>
        <v>0</v>
      </c>
      <c r="V1292">
        <f>[1]!b_info_interesttype(A1292)</f>
        <v>0</v>
      </c>
      <c r="W1292">
        <f>[1]!b_info_embeddedopt(A1292)</f>
        <v>0</v>
      </c>
    </row>
    <row r="1293" spans="11:23">
      <c r="K1293" s="1">
        <f t="shared" si="20"/>
        <v>0</v>
      </c>
      <c r="L1293" s="1">
        <f>[1]!b_info_name(K1293)</f>
        <v>0</v>
      </c>
      <c r="M1293">
        <f>[1]!b_info_carrydate(K1293)</f>
        <v>0</v>
      </c>
      <c r="N1293">
        <f>[1]!b_info_maturitydate(K1293)</f>
        <v>0</v>
      </c>
      <c r="O1293" s="7">
        <f>[1]!b_issue_issueprice(K1293)</f>
        <v>0</v>
      </c>
      <c r="P1293" s="7">
        <f>[1]!b_info_couponrate(K1293)</f>
        <v>0</v>
      </c>
      <c r="Q1293">
        <f>[1]!b_info_coupon(K1293)</f>
        <v>0</v>
      </c>
      <c r="R1293">
        <f>[1]!b_info_interestfrequency(K1293)</f>
        <v>0</v>
      </c>
      <c r="S1293">
        <f>[1]!b_info_windl2type(K1293)</f>
        <v>0</v>
      </c>
      <c r="T1293" s="9">
        <f ca="1">[1]!b_pq_volume(K1293,parameter!C$2-10,parameter!C$2,100000000)</f>
        <v>0</v>
      </c>
      <c r="U1293" s="7">
        <f ca="1">IF(K1293&lt;&gt;"",[1]!b_anal_yield_cnbd(K1293,parameter!C$2,1),"")</f>
        <v>0</v>
      </c>
      <c r="V1293">
        <f>[1]!b_info_interesttype(A1293)</f>
        <v>0</v>
      </c>
      <c r="W1293">
        <f>[1]!b_info_embeddedopt(A1293)</f>
        <v>0</v>
      </c>
    </row>
    <row r="1294" spans="11:23">
      <c r="K1294" s="1">
        <f t="shared" si="20"/>
        <v>0</v>
      </c>
      <c r="L1294" s="1">
        <f>[1]!b_info_name(K1294)</f>
        <v>0</v>
      </c>
      <c r="M1294">
        <f>[1]!b_info_carrydate(K1294)</f>
        <v>0</v>
      </c>
      <c r="N1294">
        <f>[1]!b_info_maturitydate(K1294)</f>
        <v>0</v>
      </c>
      <c r="O1294" s="7">
        <f>[1]!b_issue_issueprice(K1294)</f>
        <v>0</v>
      </c>
      <c r="P1294" s="7">
        <f>[1]!b_info_couponrate(K1294)</f>
        <v>0</v>
      </c>
      <c r="Q1294">
        <f>[1]!b_info_coupon(K1294)</f>
        <v>0</v>
      </c>
      <c r="R1294">
        <f>[1]!b_info_interestfrequency(K1294)</f>
        <v>0</v>
      </c>
      <c r="S1294">
        <f>[1]!b_info_windl2type(K1294)</f>
        <v>0</v>
      </c>
      <c r="T1294" s="9">
        <f ca="1">[1]!b_pq_volume(K1294,parameter!C$2-10,parameter!C$2,100000000)</f>
        <v>0</v>
      </c>
      <c r="U1294" s="7">
        <f ca="1">IF(K1294&lt;&gt;"",[1]!b_anal_yield_cnbd(K1294,parameter!C$2,1),"")</f>
        <v>0</v>
      </c>
      <c r="V1294">
        <f>[1]!b_info_interesttype(A1294)</f>
        <v>0</v>
      </c>
      <c r="W1294">
        <f>[1]!b_info_embeddedopt(A1294)</f>
        <v>0</v>
      </c>
    </row>
    <row r="1295" spans="11:23">
      <c r="K1295" s="1">
        <f t="shared" si="20"/>
        <v>0</v>
      </c>
      <c r="L1295" s="1">
        <f>[1]!b_info_name(K1295)</f>
        <v>0</v>
      </c>
      <c r="M1295">
        <f>[1]!b_info_carrydate(K1295)</f>
        <v>0</v>
      </c>
      <c r="N1295">
        <f>[1]!b_info_maturitydate(K1295)</f>
        <v>0</v>
      </c>
      <c r="O1295" s="7">
        <f>[1]!b_issue_issueprice(K1295)</f>
        <v>0</v>
      </c>
      <c r="P1295" s="7">
        <f>[1]!b_info_couponrate(K1295)</f>
        <v>0</v>
      </c>
      <c r="Q1295">
        <f>[1]!b_info_coupon(K1295)</f>
        <v>0</v>
      </c>
      <c r="R1295">
        <f>[1]!b_info_interestfrequency(K1295)</f>
        <v>0</v>
      </c>
      <c r="S1295">
        <f>[1]!b_info_windl2type(K1295)</f>
        <v>0</v>
      </c>
      <c r="T1295" s="9">
        <f ca="1">[1]!b_pq_volume(K1295,parameter!C$2-10,parameter!C$2,100000000)</f>
        <v>0</v>
      </c>
      <c r="U1295" s="7">
        <f ca="1">IF(K1295&lt;&gt;"",[1]!b_anal_yield_cnbd(K1295,parameter!C$2,1),"")</f>
        <v>0</v>
      </c>
      <c r="V1295">
        <f>[1]!b_info_interesttype(A1295)</f>
        <v>0</v>
      </c>
      <c r="W1295">
        <f>[1]!b_info_embeddedopt(A1295)</f>
        <v>0</v>
      </c>
    </row>
    <row r="1296" spans="11:23">
      <c r="K1296" s="1">
        <f t="shared" si="20"/>
        <v>0</v>
      </c>
      <c r="L1296" s="1">
        <f>[1]!b_info_name(K1296)</f>
        <v>0</v>
      </c>
      <c r="M1296">
        <f>[1]!b_info_carrydate(K1296)</f>
        <v>0</v>
      </c>
      <c r="N1296">
        <f>[1]!b_info_maturitydate(K1296)</f>
        <v>0</v>
      </c>
      <c r="O1296" s="7">
        <f>[1]!b_issue_issueprice(K1296)</f>
        <v>0</v>
      </c>
      <c r="P1296" s="7">
        <f>[1]!b_info_couponrate(K1296)</f>
        <v>0</v>
      </c>
      <c r="Q1296">
        <f>[1]!b_info_coupon(K1296)</f>
        <v>0</v>
      </c>
      <c r="R1296">
        <f>[1]!b_info_interestfrequency(K1296)</f>
        <v>0</v>
      </c>
      <c r="S1296">
        <f>[1]!b_info_windl2type(K1296)</f>
        <v>0</v>
      </c>
      <c r="T1296" s="9">
        <f ca="1">[1]!b_pq_volume(K1296,parameter!C$2-10,parameter!C$2,100000000)</f>
        <v>0</v>
      </c>
      <c r="U1296" s="7">
        <f ca="1">IF(K1296&lt;&gt;"",[1]!b_anal_yield_cnbd(K1296,parameter!C$2,1),"")</f>
        <v>0</v>
      </c>
      <c r="V1296">
        <f>[1]!b_info_interesttype(A1296)</f>
        <v>0</v>
      </c>
      <c r="W1296">
        <f>[1]!b_info_embeddedopt(A1296)</f>
        <v>0</v>
      </c>
    </row>
    <row r="1297" spans="11:23">
      <c r="K1297" s="1">
        <f t="shared" si="20"/>
        <v>0</v>
      </c>
      <c r="L1297" s="1">
        <f>[1]!b_info_name(K1297)</f>
        <v>0</v>
      </c>
      <c r="M1297">
        <f>[1]!b_info_carrydate(K1297)</f>
        <v>0</v>
      </c>
      <c r="N1297">
        <f>[1]!b_info_maturitydate(K1297)</f>
        <v>0</v>
      </c>
      <c r="O1297" s="7">
        <f>[1]!b_issue_issueprice(K1297)</f>
        <v>0</v>
      </c>
      <c r="P1297" s="7">
        <f>[1]!b_info_couponrate(K1297)</f>
        <v>0</v>
      </c>
      <c r="Q1297">
        <f>[1]!b_info_coupon(K1297)</f>
        <v>0</v>
      </c>
      <c r="R1297">
        <f>[1]!b_info_interestfrequency(K1297)</f>
        <v>0</v>
      </c>
      <c r="S1297">
        <f>[1]!b_info_windl2type(K1297)</f>
        <v>0</v>
      </c>
      <c r="T1297" s="9">
        <f ca="1">[1]!b_pq_volume(K1297,parameter!C$2-10,parameter!C$2,100000000)</f>
        <v>0</v>
      </c>
      <c r="U1297" s="7">
        <f ca="1">IF(K1297&lt;&gt;"",[1]!b_anal_yield_cnbd(K1297,parameter!C$2,1),"")</f>
        <v>0</v>
      </c>
      <c r="V1297">
        <f>[1]!b_info_interesttype(A1297)</f>
        <v>0</v>
      </c>
      <c r="W1297">
        <f>[1]!b_info_embeddedopt(A1297)</f>
        <v>0</v>
      </c>
    </row>
    <row r="1298" spans="11:23">
      <c r="K1298" s="1">
        <f t="shared" si="20"/>
        <v>0</v>
      </c>
      <c r="L1298" s="1">
        <f>[1]!b_info_name(K1298)</f>
        <v>0</v>
      </c>
      <c r="M1298">
        <f>[1]!b_info_carrydate(K1298)</f>
        <v>0</v>
      </c>
      <c r="N1298">
        <f>[1]!b_info_maturitydate(K1298)</f>
        <v>0</v>
      </c>
      <c r="O1298" s="7">
        <f>[1]!b_issue_issueprice(K1298)</f>
        <v>0</v>
      </c>
      <c r="P1298" s="7">
        <f>[1]!b_info_couponrate(K1298)</f>
        <v>0</v>
      </c>
      <c r="Q1298">
        <f>[1]!b_info_coupon(K1298)</f>
        <v>0</v>
      </c>
      <c r="R1298">
        <f>[1]!b_info_interestfrequency(K1298)</f>
        <v>0</v>
      </c>
      <c r="S1298">
        <f>[1]!b_info_windl2type(K1298)</f>
        <v>0</v>
      </c>
      <c r="T1298" s="9">
        <f ca="1">[1]!b_pq_volume(K1298,parameter!C$2-10,parameter!C$2,100000000)</f>
        <v>0</v>
      </c>
      <c r="U1298" s="7">
        <f ca="1">IF(K1298&lt;&gt;"",[1]!b_anal_yield_cnbd(K1298,parameter!C$2,1),"")</f>
        <v>0</v>
      </c>
      <c r="V1298">
        <f>[1]!b_info_interesttype(A1298)</f>
        <v>0</v>
      </c>
      <c r="W1298">
        <f>[1]!b_info_embeddedopt(A1298)</f>
        <v>0</v>
      </c>
    </row>
    <row r="1299" spans="11:23">
      <c r="K1299" s="1">
        <f t="shared" si="20"/>
        <v>0</v>
      </c>
      <c r="L1299" s="1">
        <f>[1]!b_info_name(K1299)</f>
        <v>0</v>
      </c>
      <c r="M1299">
        <f>[1]!b_info_carrydate(K1299)</f>
        <v>0</v>
      </c>
      <c r="N1299">
        <f>[1]!b_info_maturitydate(K1299)</f>
        <v>0</v>
      </c>
      <c r="O1299" s="7">
        <f>[1]!b_issue_issueprice(K1299)</f>
        <v>0</v>
      </c>
      <c r="P1299" s="7">
        <f>[1]!b_info_couponrate(K1299)</f>
        <v>0</v>
      </c>
      <c r="Q1299">
        <f>[1]!b_info_coupon(K1299)</f>
        <v>0</v>
      </c>
      <c r="R1299">
        <f>[1]!b_info_interestfrequency(K1299)</f>
        <v>0</v>
      </c>
      <c r="S1299">
        <f>[1]!b_info_windl2type(K1299)</f>
        <v>0</v>
      </c>
      <c r="T1299" s="9">
        <f ca="1">[1]!b_pq_volume(K1299,parameter!C$2-10,parameter!C$2,100000000)</f>
        <v>0</v>
      </c>
      <c r="U1299" s="7">
        <f ca="1">IF(K1299&lt;&gt;"",[1]!b_anal_yield_cnbd(K1299,parameter!C$2,1),"")</f>
        <v>0</v>
      </c>
      <c r="V1299">
        <f>[1]!b_info_interesttype(A1299)</f>
        <v>0</v>
      </c>
      <c r="W1299">
        <f>[1]!b_info_embeddedopt(A1299)</f>
        <v>0</v>
      </c>
    </row>
    <row r="1300" spans="11:23">
      <c r="K1300" s="1">
        <f t="shared" si="20"/>
        <v>0</v>
      </c>
      <c r="L1300" s="1">
        <f>[1]!b_info_name(K1300)</f>
        <v>0</v>
      </c>
      <c r="M1300">
        <f>[1]!b_info_carrydate(K1300)</f>
        <v>0</v>
      </c>
      <c r="N1300">
        <f>[1]!b_info_maturitydate(K1300)</f>
        <v>0</v>
      </c>
      <c r="O1300" s="7">
        <f>[1]!b_issue_issueprice(K1300)</f>
        <v>0</v>
      </c>
      <c r="P1300" s="7">
        <f>[1]!b_info_couponrate(K1300)</f>
        <v>0</v>
      </c>
      <c r="Q1300">
        <f>[1]!b_info_coupon(K1300)</f>
        <v>0</v>
      </c>
      <c r="R1300">
        <f>[1]!b_info_interestfrequency(K1300)</f>
        <v>0</v>
      </c>
      <c r="S1300">
        <f>[1]!b_info_windl2type(K1300)</f>
        <v>0</v>
      </c>
      <c r="T1300" s="9">
        <f ca="1">[1]!b_pq_volume(K1300,parameter!C$2-10,parameter!C$2,100000000)</f>
        <v>0</v>
      </c>
      <c r="U1300" s="7">
        <f ca="1">IF(K1300&lt;&gt;"",[1]!b_anal_yield_cnbd(K1300,parameter!C$2,1),"")</f>
        <v>0</v>
      </c>
      <c r="V1300">
        <f>[1]!b_info_interesttype(A1300)</f>
        <v>0</v>
      </c>
      <c r="W1300">
        <f>[1]!b_info_embeddedopt(A1300)</f>
        <v>0</v>
      </c>
    </row>
    <row r="1301" spans="11:23">
      <c r="K1301" s="1">
        <f t="shared" si="20"/>
        <v>0</v>
      </c>
      <c r="L1301" s="1">
        <f>[1]!b_info_name(K1301)</f>
        <v>0</v>
      </c>
      <c r="M1301">
        <f>[1]!b_info_carrydate(K1301)</f>
        <v>0</v>
      </c>
      <c r="N1301">
        <f>[1]!b_info_maturitydate(K1301)</f>
        <v>0</v>
      </c>
      <c r="O1301" s="7">
        <f>[1]!b_issue_issueprice(K1301)</f>
        <v>0</v>
      </c>
      <c r="P1301" s="7">
        <f>[1]!b_info_couponrate(K1301)</f>
        <v>0</v>
      </c>
      <c r="Q1301">
        <f>[1]!b_info_coupon(K1301)</f>
        <v>0</v>
      </c>
      <c r="R1301">
        <f>[1]!b_info_interestfrequency(K1301)</f>
        <v>0</v>
      </c>
      <c r="S1301">
        <f>[1]!b_info_windl2type(K1301)</f>
        <v>0</v>
      </c>
      <c r="T1301" s="9">
        <f ca="1">[1]!b_pq_volume(K1301,parameter!C$2-10,parameter!C$2,100000000)</f>
        <v>0</v>
      </c>
      <c r="U1301" s="7">
        <f ca="1">IF(K1301&lt;&gt;"",[1]!b_anal_yield_cnbd(K1301,parameter!C$2,1),"")</f>
        <v>0</v>
      </c>
      <c r="V1301">
        <f>[1]!b_info_interesttype(A1301)</f>
        <v>0</v>
      </c>
      <c r="W1301">
        <f>[1]!b_info_embeddedopt(A1301)</f>
        <v>0</v>
      </c>
    </row>
    <row r="1302" spans="11:23">
      <c r="K1302" s="1">
        <f t="shared" si="20"/>
        <v>0</v>
      </c>
      <c r="L1302" s="1">
        <f>[1]!b_info_name(K1302)</f>
        <v>0</v>
      </c>
      <c r="M1302">
        <f>[1]!b_info_carrydate(K1302)</f>
        <v>0</v>
      </c>
      <c r="N1302">
        <f>[1]!b_info_maturitydate(K1302)</f>
        <v>0</v>
      </c>
      <c r="O1302" s="7">
        <f>[1]!b_issue_issueprice(K1302)</f>
        <v>0</v>
      </c>
      <c r="P1302" s="7">
        <f>[1]!b_info_couponrate(K1302)</f>
        <v>0</v>
      </c>
      <c r="Q1302">
        <f>[1]!b_info_coupon(K1302)</f>
        <v>0</v>
      </c>
      <c r="R1302">
        <f>[1]!b_info_interestfrequency(K1302)</f>
        <v>0</v>
      </c>
      <c r="S1302">
        <f>[1]!b_info_windl2type(K1302)</f>
        <v>0</v>
      </c>
      <c r="T1302" s="9">
        <f ca="1">[1]!b_pq_volume(K1302,parameter!C$2-10,parameter!C$2,100000000)</f>
        <v>0</v>
      </c>
      <c r="U1302" s="7">
        <f ca="1">IF(K1302&lt;&gt;"",[1]!b_anal_yield_cnbd(K1302,parameter!C$2,1),"")</f>
        <v>0</v>
      </c>
      <c r="V1302">
        <f>[1]!b_info_interesttype(A1302)</f>
        <v>0</v>
      </c>
      <c r="W1302">
        <f>[1]!b_info_embeddedopt(A1302)</f>
        <v>0</v>
      </c>
    </row>
    <row r="1303" spans="11:23">
      <c r="K1303" s="1">
        <f t="shared" si="20"/>
        <v>0</v>
      </c>
      <c r="L1303" s="1">
        <f>[1]!b_info_name(K1303)</f>
        <v>0</v>
      </c>
      <c r="M1303">
        <f>[1]!b_info_carrydate(K1303)</f>
        <v>0</v>
      </c>
      <c r="N1303">
        <f>[1]!b_info_maturitydate(K1303)</f>
        <v>0</v>
      </c>
      <c r="O1303" s="7">
        <f>[1]!b_issue_issueprice(K1303)</f>
        <v>0</v>
      </c>
      <c r="P1303" s="7">
        <f>[1]!b_info_couponrate(K1303)</f>
        <v>0</v>
      </c>
      <c r="Q1303">
        <f>[1]!b_info_coupon(K1303)</f>
        <v>0</v>
      </c>
      <c r="R1303">
        <f>[1]!b_info_interestfrequency(K1303)</f>
        <v>0</v>
      </c>
      <c r="S1303">
        <f>[1]!b_info_windl2type(K1303)</f>
        <v>0</v>
      </c>
      <c r="T1303" s="9">
        <f ca="1">[1]!b_pq_volume(K1303,parameter!C$2-10,parameter!C$2,100000000)</f>
        <v>0</v>
      </c>
      <c r="U1303" s="7">
        <f ca="1">IF(K1303&lt;&gt;"",[1]!b_anal_yield_cnbd(K1303,parameter!C$2,1),"")</f>
        <v>0</v>
      </c>
      <c r="V1303">
        <f>[1]!b_info_interesttype(A1303)</f>
        <v>0</v>
      </c>
      <c r="W1303">
        <f>[1]!b_info_embeddedopt(A1303)</f>
        <v>0</v>
      </c>
    </row>
    <row r="1304" spans="11:23">
      <c r="K1304" s="1">
        <f t="shared" si="20"/>
        <v>0</v>
      </c>
      <c r="L1304" s="1">
        <f>[1]!b_info_name(K1304)</f>
        <v>0</v>
      </c>
      <c r="M1304">
        <f>[1]!b_info_carrydate(K1304)</f>
        <v>0</v>
      </c>
      <c r="N1304">
        <f>[1]!b_info_maturitydate(K1304)</f>
        <v>0</v>
      </c>
      <c r="O1304" s="7">
        <f>[1]!b_issue_issueprice(K1304)</f>
        <v>0</v>
      </c>
      <c r="P1304" s="7">
        <f>[1]!b_info_couponrate(K1304)</f>
        <v>0</v>
      </c>
      <c r="Q1304">
        <f>[1]!b_info_coupon(K1304)</f>
        <v>0</v>
      </c>
      <c r="R1304">
        <f>[1]!b_info_interestfrequency(K1304)</f>
        <v>0</v>
      </c>
      <c r="S1304">
        <f>[1]!b_info_windl2type(K1304)</f>
        <v>0</v>
      </c>
      <c r="T1304" s="9">
        <f ca="1">[1]!b_pq_volume(K1304,parameter!C$2-10,parameter!C$2,100000000)</f>
        <v>0</v>
      </c>
      <c r="U1304" s="7">
        <f ca="1">IF(K1304&lt;&gt;"",[1]!b_anal_yield_cnbd(K1304,parameter!C$2,1),"")</f>
        <v>0</v>
      </c>
      <c r="V1304">
        <f>[1]!b_info_interesttype(A1304)</f>
        <v>0</v>
      </c>
      <c r="W1304">
        <f>[1]!b_info_embeddedopt(A1304)</f>
        <v>0</v>
      </c>
    </row>
    <row r="1305" spans="11:23">
      <c r="K1305" s="1">
        <f t="shared" si="20"/>
        <v>0</v>
      </c>
      <c r="L1305" s="1">
        <f>[1]!b_info_name(K1305)</f>
        <v>0</v>
      </c>
      <c r="M1305">
        <f>[1]!b_info_carrydate(K1305)</f>
        <v>0</v>
      </c>
      <c r="N1305">
        <f>[1]!b_info_maturitydate(K1305)</f>
        <v>0</v>
      </c>
      <c r="O1305" s="7">
        <f>[1]!b_issue_issueprice(K1305)</f>
        <v>0</v>
      </c>
      <c r="P1305" s="7">
        <f>[1]!b_info_couponrate(K1305)</f>
        <v>0</v>
      </c>
      <c r="Q1305">
        <f>[1]!b_info_coupon(K1305)</f>
        <v>0</v>
      </c>
      <c r="R1305">
        <f>[1]!b_info_interestfrequency(K1305)</f>
        <v>0</v>
      </c>
      <c r="S1305">
        <f>[1]!b_info_windl2type(K1305)</f>
        <v>0</v>
      </c>
      <c r="T1305" s="9">
        <f ca="1">[1]!b_pq_volume(K1305,parameter!C$2-10,parameter!C$2,100000000)</f>
        <v>0</v>
      </c>
      <c r="U1305" s="7">
        <f ca="1">IF(K1305&lt;&gt;"",[1]!b_anal_yield_cnbd(K1305,parameter!C$2,1),"")</f>
        <v>0</v>
      </c>
      <c r="V1305">
        <f>[1]!b_info_interesttype(A1305)</f>
        <v>0</v>
      </c>
      <c r="W1305">
        <f>[1]!b_info_embeddedopt(A1305)</f>
        <v>0</v>
      </c>
    </row>
    <row r="1306" spans="11:23">
      <c r="K1306" s="1">
        <f t="shared" si="20"/>
        <v>0</v>
      </c>
      <c r="L1306" s="1">
        <f>[1]!b_info_name(K1306)</f>
        <v>0</v>
      </c>
      <c r="M1306">
        <f>[1]!b_info_carrydate(K1306)</f>
        <v>0</v>
      </c>
      <c r="N1306">
        <f>[1]!b_info_maturitydate(K1306)</f>
        <v>0</v>
      </c>
      <c r="O1306" s="7">
        <f>[1]!b_issue_issueprice(K1306)</f>
        <v>0</v>
      </c>
      <c r="P1306" s="7">
        <f>[1]!b_info_couponrate(K1306)</f>
        <v>0</v>
      </c>
      <c r="Q1306">
        <f>[1]!b_info_coupon(K1306)</f>
        <v>0</v>
      </c>
      <c r="R1306">
        <f>[1]!b_info_interestfrequency(K1306)</f>
        <v>0</v>
      </c>
      <c r="S1306">
        <f>[1]!b_info_windl2type(K1306)</f>
        <v>0</v>
      </c>
      <c r="T1306" s="9">
        <f ca="1">[1]!b_pq_volume(K1306,parameter!C$2-10,parameter!C$2,100000000)</f>
        <v>0</v>
      </c>
      <c r="U1306" s="7">
        <f ca="1">IF(K1306&lt;&gt;"",[1]!b_anal_yield_cnbd(K1306,parameter!C$2,1),"")</f>
        <v>0</v>
      </c>
      <c r="V1306">
        <f>[1]!b_info_interesttype(A1306)</f>
        <v>0</v>
      </c>
      <c r="W1306">
        <f>[1]!b_info_embeddedopt(A1306)</f>
        <v>0</v>
      </c>
    </row>
    <row r="1307" spans="11:23">
      <c r="K1307" s="1">
        <f t="shared" si="20"/>
        <v>0</v>
      </c>
      <c r="L1307" s="1">
        <f>[1]!b_info_name(K1307)</f>
        <v>0</v>
      </c>
      <c r="M1307">
        <f>[1]!b_info_carrydate(K1307)</f>
        <v>0</v>
      </c>
      <c r="N1307">
        <f>[1]!b_info_maturitydate(K1307)</f>
        <v>0</v>
      </c>
      <c r="O1307" s="7">
        <f>[1]!b_issue_issueprice(K1307)</f>
        <v>0</v>
      </c>
      <c r="P1307" s="7">
        <f>[1]!b_info_couponrate(K1307)</f>
        <v>0</v>
      </c>
      <c r="Q1307">
        <f>[1]!b_info_coupon(K1307)</f>
        <v>0</v>
      </c>
      <c r="R1307">
        <f>[1]!b_info_interestfrequency(K1307)</f>
        <v>0</v>
      </c>
      <c r="S1307">
        <f>[1]!b_info_windl2type(K1307)</f>
        <v>0</v>
      </c>
      <c r="T1307" s="9">
        <f ca="1">[1]!b_pq_volume(K1307,parameter!C$2-10,parameter!C$2,100000000)</f>
        <v>0</v>
      </c>
      <c r="U1307" s="7">
        <f ca="1">IF(K1307&lt;&gt;"",[1]!b_anal_yield_cnbd(K1307,parameter!C$2,1),"")</f>
        <v>0</v>
      </c>
      <c r="V1307">
        <f>[1]!b_info_interesttype(A1307)</f>
        <v>0</v>
      </c>
      <c r="W1307">
        <f>[1]!b_info_embeddedopt(A1307)</f>
        <v>0</v>
      </c>
    </row>
    <row r="1308" spans="11:23">
      <c r="K1308" s="1">
        <f t="shared" si="20"/>
        <v>0</v>
      </c>
      <c r="L1308" s="1">
        <f>[1]!b_info_name(K1308)</f>
        <v>0</v>
      </c>
      <c r="M1308">
        <f>[1]!b_info_carrydate(K1308)</f>
        <v>0</v>
      </c>
      <c r="N1308">
        <f>[1]!b_info_maturitydate(K1308)</f>
        <v>0</v>
      </c>
      <c r="O1308" s="7">
        <f>[1]!b_issue_issueprice(K1308)</f>
        <v>0</v>
      </c>
      <c r="P1308" s="7">
        <f>[1]!b_info_couponrate(K1308)</f>
        <v>0</v>
      </c>
      <c r="Q1308">
        <f>[1]!b_info_coupon(K1308)</f>
        <v>0</v>
      </c>
      <c r="R1308">
        <f>[1]!b_info_interestfrequency(K1308)</f>
        <v>0</v>
      </c>
      <c r="S1308">
        <f>[1]!b_info_windl2type(K1308)</f>
        <v>0</v>
      </c>
      <c r="T1308" s="9">
        <f ca="1">[1]!b_pq_volume(K1308,parameter!C$2-10,parameter!C$2,100000000)</f>
        <v>0</v>
      </c>
      <c r="U1308" s="7">
        <f ca="1">IF(K1308&lt;&gt;"",[1]!b_anal_yield_cnbd(K1308,parameter!C$2,1),"")</f>
        <v>0</v>
      </c>
      <c r="V1308">
        <f>[1]!b_info_interesttype(A1308)</f>
        <v>0</v>
      </c>
      <c r="W1308">
        <f>[1]!b_info_embeddedopt(A1308)</f>
        <v>0</v>
      </c>
    </row>
    <row r="1309" spans="11:23">
      <c r="K1309" s="1">
        <f t="shared" si="20"/>
        <v>0</v>
      </c>
      <c r="L1309" s="1">
        <f>[1]!b_info_name(K1309)</f>
        <v>0</v>
      </c>
      <c r="M1309">
        <f>[1]!b_info_carrydate(K1309)</f>
        <v>0</v>
      </c>
      <c r="N1309">
        <f>[1]!b_info_maturitydate(K1309)</f>
        <v>0</v>
      </c>
      <c r="O1309" s="7">
        <f>[1]!b_issue_issueprice(K1309)</f>
        <v>0</v>
      </c>
      <c r="P1309" s="7">
        <f>[1]!b_info_couponrate(K1309)</f>
        <v>0</v>
      </c>
      <c r="Q1309">
        <f>[1]!b_info_coupon(K1309)</f>
        <v>0</v>
      </c>
      <c r="R1309">
        <f>[1]!b_info_interestfrequency(K1309)</f>
        <v>0</v>
      </c>
      <c r="S1309">
        <f>[1]!b_info_windl2type(K1309)</f>
        <v>0</v>
      </c>
      <c r="T1309" s="9">
        <f ca="1">[1]!b_pq_volume(K1309,parameter!C$2-10,parameter!C$2,100000000)</f>
        <v>0</v>
      </c>
      <c r="U1309" s="7">
        <f ca="1">IF(K1309&lt;&gt;"",[1]!b_anal_yield_cnbd(K1309,parameter!C$2,1),"")</f>
        <v>0</v>
      </c>
      <c r="V1309">
        <f>[1]!b_info_interesttype(A1309)</f>
        <v>0</v>
      </c>
      <c r="W1309">
        <f>[1]!b_info_embeddedopt(A1309)</f>
        <v>0</v>
      </c>
    </row>
    <row r="1310" spans="11:23">
      <c r="K1310" s="1">
        <f t="shared" si="20"/>
        <v>0</v>
      </c>
      <c r="L1310" s="1">
        <f>[1]!b_info_name(K1310)</f>
        <v>0</v>
      </c>
      <c r="M1310">
        <f>[1]!b_info_carrydate(K1310)</f>
        <v>0</v>
      </c>
      <c r="N1310">
        <f>[1]!b_info_maturitydate(K1310)</f>
        <v>0</v>
      </c>
      <c r="O1310" s="7">
        <f>[1]!b_issue_issueprice(K1310)</f>
        <v>0</v>
      </c>
      <c r="P1310" s="7">
        <f>[1]!b_info_couponrate(K1310)</f>
        <v>0</v>
      </c>
      <c r="Q1310">
        <f>[1]!b_info_coupon(K1310)</f>
        <v>0</v>
      </c>
      <c r="R1310">
        <f>[1]!b_info_interestfrequency(K1310)</f>
        <v>0</v>
      </c>
      <c r="S1310">
        <f>[1]!b_info_windl2type(K1310)</f>
        <v>0</v>
      </c>
      <c r="T1310" s="9">
        <f ca="1">[1]!b_pq_volume(K1310,parameter!C$2-10,parameter!C$2,100000000)</f>
        <v>0</v>
      </c>
      <c r="U1310" s="7">
        <f ca="1">IF(K1310&lt;&gt;"",[1]!b_anal_yield_cnbd(K1310,parameter!C$2,1),"")</f>
        <v>0</v>
      </c>
      <c r="V1310">
        <f>[1]!b_info_interesttype(A1310)</f>
        <v>0</v>
      </c>
      <c r="W1310">
        <f>[1]!b_info_embeddedopt(A1310)</f>
        <v>0</v>
      </c>
    </row>
    <row r="1311" spans="11:23">
      <c r="K1311" s="1">
        <f t="shared" si="20"/>
        <v>0</v>
      </c>
      <c r="L1311" s="1">
        <f>[1]!b_info_name(K1311)</f>
        <v>0</v>
      </c>
      <c r="M1311">
        <f>[1]!b_info_carrydate(K1311)</f>
        <v>0</v>
      </c>
      <c r="N1311">
        <f>[1]!b_info_maturitydate(K1311)</f>
        <v>0</v>
      </c>
      <c r="O1311" s="7">
        <f>[1]!b_issue_issueprice(K1311)</f>
        <v>0</v>
      </c>
      <c r="P1311" s="7">
        <f>[1]!b_info_couponrate(K1311)</f>
        <v>0</v>
      </c>
      <c r="Q1311">
        <f>[1]!b_info_coupon(K1311)</f>
        <v>0</v>
      </c>
      <c r="R1311">
        <f>[1]!b_info_interestfrequency(K1311)</f>
        <v>0</v>
      </c>
      <c r="S1311">
        <f>[1]!b_info_windl2type(K1311)</f>
        <v>0</v>
      </c>
      <c r="T1311" s="9">
        <f ca="1">[1]!b_pq_volume(K1311,parameter!C$2-10,parameter!C$2,100000000)</f>
        <v>0</v>
      </c>
      <c r="U1311" s="7">
        <f ca="1">IF(K1311&lt;&gt;"",[1]!b_anal_yield_cnbd(K1311,parameter!C$2,1),"")</f>
        <v>0</v>
      </c>
      <c r="V1311">
        <f>[1]!b_info_interesttype(A1311)</f>
        <v>0</v>
      </c>
      <c r="W1311">
        <f>[1]!b_info_embeddedopt(A1311)</f>
        <v>0</v>
      </c>
    </row>
    <row r="1312" spans="11:23">
      <c r="K1312" s="1">
        <f t="shared" si="20"/>
        <v>0</v>
      </c>
      <c r="L1312" s="1">
        <f>[1]!b_info_name(K1312)</f>
        <v>0</v>
      </c>
      <c r="M1312">
        <f>[1]!b_info_carrydate(K1312)</f>
        <v>0</v>
      </c>
      <c r="N1312">
        <f>[1]!b_info_maturitydate(K1312)</f>
        <v>0</v>
      </c>
      <c r="O1312" s="7">
        <f>[1]!b_issue_issueprice(K1312)</f>
        <v>0</v>
      </c>
      <c r="P1312" s="7">
        <f>[1]!b_info_couponrate(K1312)</f>
        <v>0</v>
      </c>
      <c r="Q1312">
        <f>[1]!b_info_coupon(K1312)</f>
        <v>0</v>
      </c>
      <c r="R1312">
        <f>[1]!b_info_interestfrequency(K1312)</f>
        <v>0</v>
      </c>
      <c r="S1312">
        <f>[1]!b_info_windl2type(K1312)</f>
        <v>0</v>
      </c>
      <c r="T1312" s="9">
        <f ca="1">[1]!b_pq_volume(K1312,parameter!C$2-10,parameter!C$2,100000000)</f>
        <v>0</v>
      </c>
      <c r="U1312" s="7">
        <f ca="1">IF(K1312&lt;&gt;"",[1]!b_anal_yield_cnbd(K1312,parameter!C$2,1),"")</f>
        <v>0</v>
      </c>
      <c r="V1312">
        <f>[1]!b_info_interesttype(A1312)</f>
        <v>0</v>
      </c>
      <c r="W1312">
        <f>[1]!b_info_embeddedopt(A1312)</f>
        <v>0</v>
      </c>
    </row>
    <row r="1313" spans="11:23">
      <c r="K1313" s="1">
        <f t="shared" si="20"/>
        <v>0</v>
      </c>
      <c r="L1313" s="1">
        <f>[1]!b_info_name(K1313)</f>
        <v>0</v>
      </c>
      <c r="M1313">
        <f>[1]!b_info_carrydate(K1313)</f>
        <v>0</v>
      </c>
      <c r="N1313">
        <f>[1]!b_info_maturitydate(K1313)</f>
        <v>0</v>
      </c>
      <c r="O1313" s="7">
        <f>[1]!b_issue_issueprice(K1313)</f>
        <v>0</v>
      </c>
      <c r="P1313" s="7">
        <f>[1]!b_info_couponrate(K1313)</f>
        <v>0</v>
      </c>
      <c r="Q1313">
        <f>[1]!b_info_coupon(K1313)</f>
        <v>0</v>
      </c>
      <c r="R1313">
        <f>[1]!b_info_interestfrequency(K1313)</f>
        <v>0</v>
      </c>
      <c r="S1313">
        <f>[1]!b_info_windl2type(K1313)</f>
        <v>0</v>
      </c>
      <c r="T1313" s="9">
        <f ca="1">[1]!b_pq_volume(K1313,parameter!C$2-10,parameter!C$2,100000000)</f>
        <v>0</v>
      </c>
      <c r="U1313" s="7">
        <f ca="1">IF(K1313&lt;&gt;"",[1]!b_anal_yield_cnbd(K1313,parameter!C$2,1),"")</f>
        <v>0</v>
      </c>
      <c r="V1313">
        <f>[1]!b_info_interesttype(A1313)</f>
        <v>0</v>
      </c>
      <c r="W1313">
        <f>[1]!b_info_embeddedopt(A1313)</f>
        <v>0</v>
      </c>
    </row>
    <row r="1314" spans="11:23">
      <c r="K1314" s="1">
        <f t="shared" si="20"/>
        <v>0</v>
      </c>
      <c r="L1314" s="1">
        <f>[1]!b_info_name(K1314)</f>
        <v>0</v>
      </c>
      <c r="M1314">
        <f>[1]!b_info_carrydate(K1314)</f>
        <v>0</v>
      </c>
      <c r="N1314">
        <f>[1]!b_info_maturitydate(K1314)</f>
        <v>0</v>
      </c>
      <c r="O1314" s="7">
        <f>[1]!b_issue_issueprice(K1314)</f>
        <v>0</v>
      </c>
      <c r="P1314" s="7">
        <f>[1]!b_info_couponrate(K1314)</f>
        <v>0</v>
      </c>
      <c r="Q1314">
        <f>[1]!b_info_coupon(K1314)</f>
        <v>0</v>
      </c>
      <c r="R1314">
        <f>[1]!b_info_interestfrequency(K1314)</f>
        <v>0</v>
      </c>
      <c r="S1314">
        <f>[1]!b_info_windl2type(K1314)</f>
        <v>0</v>
      </c>
      <c r="T1314" s="9">
        <f ca="1">[1]!b_pq_volume(K1314,parameter!C$2-10,parameter!C$2,100000000)</f>
        <v>0</v>
      </c>
      <c r="U1314" s="7">
        <f ca="1">IF(K1314&lt;&gt;"",[1]!b_anal_yield_cnbd(K1314,parameter!C$2,1),"")</f>
        <v>0</v>
      </c>
      <c r="V1314">
        <f>[1]!b_info_interesttype(A1314)</f>
        <v>0</v>
      </c>
      <c r="W1314">
        <f>[1]!b_info_embeddedopt(A1314)</f>
        <v>0</v>
      </c>
    </row>
    <row r="1315" spans="11:23">
      <c r="K1315" s="1">
        <f t="shared" si="20"/>
        <v>0</v>
      </c>
      <c r="L1315" s="1">
        <f>[1]!b_info_name(K1315)</f>
        <v>0</v>
      </c>
      <c r="M1315">
        <f>[1]!b_info_carrydate(K1315)</f>
        <v>0</v>
      </c>
      <c r="N1315">
        <f>[1]!b_info_maturitydate(K1315)</f>
        <v>0</v>
      </c>
      <c r="O1315" s="7">
        <f>[1]!b_issue_issueprice(K1315)</f>
        <v>0</v>
      </c>
      <c r="P1315" s="7">
        <f>[1]!b_info_couponrate(K1315)</f>
        <v>0</v>
      </c>
      <c r="Q1315">
        <f>[1]!b_info_coupon(K1315)</f>
        <v>0</v>
      </c>
      <c r="R1315">
        <f>[1]!b_info_interestfrequency(K1315)</f>
        <v>0</v>
      </c>
      <c r="S1315">
        <f>[1]!b_info_windl2type(K1315)</f>
        <v>0</v>
      </c>
      <c r="T1315" s="9">
        <f ca="1">[1]!b_pq_volume(K1315,parameter!C$2-10,parameter!C$2,100000000)</f>
        <v>0</v>
      </c>
      <c r="U1315" s="7">
        <f ca="1">IF(K1315&lt;&gt;"",[1]!b_anal_yield_cnbd(K1315,parameter!C$2,1),"")</f>
        <v>0</v>
      </c>
      <c r="V1315">
        <f>[1]!b_info_interesttype(A1315)</f>
        <v>0</v>
      </c>
      <c r="W1315">
        <f>[1]!b_info_embeddedopt(A1315)</f>
        <v>0</v>
      </c>
    </row>
    <row r="1316" spans="11:23">
      <c r="K1316" s="1">
        <f t="shared" si="20"/>
        <v>0</v>
      </c>
      <c r="L1316" s="1">
        <f>[1]!b_info_name(K1316)</f>
        <v>0</v>
      </c>
      <c r="M1316">
        <f>[1]!b_info_carrydate(K1316)</f>
        <v>0</v>
      </c>
      <c r="N1316">
        <f>[1]!b_info_maturitydate(K1316)</f>
        <v>0</v>
      </c>
      <c r="O1316" s="7">
        <f>[1]!b_issue_issueprice(K1316)</f>
        <v>0</v>
      </c>
      <c r="P1316" s="7">
        <f>[1]!b_info_couponrate(K1316)</f>
        <v>0</v>
      </c>
      <c r="Q1316">
        <f>[1]!b_info_coupon(K1316)</f>
        <v>0</v>
      </c>
      <c r="R1316">
        <f>[1]!b_info_interestfrequency(K1316)</f>
        <v>0</v>
      </c>
      <c r="S1316">
        <f>[1]!b_info_windl2type(K1316)</f>
        <v>0</v>
      </c>
      <c r="T1316" s="9">
        <f ca="1">[1]!b_pq_volume(K1316,parameter!C$2-10,parameter!C$2,100000000)</f>
        <v>0</v>
      </c>
      <c r="U1316" s="7">
        <f ca="1">IF(K1316&lt;&gt;"",[1]!b_anal_yield_cnbd(K1316,parameter!C$2,1),"")</f>
        <v>0</v>
      </c>
      <c r="V1316">
        <f>[1]!b_info_interesttype(A1316)</f>
        <v>0</v>
      </c>
      <c r="W1316">
        <f>[1]!b_info_embeddedopt(A1316)</f>
        <v>0</v>
      </c>
    </row>
    <row r="1317" spans="11:23">
      <c r="K1317" s="1">
        <f t="shared" si="20"/>
        <v>0</v>
      </c>
      <c r="L1317" s="1">
        <f>[1]!b_info_name(K1317)</f>
        <v>0</v>
      </c>
      <c r="M1317">
        <f>[1]!b_info_carrydate(K1317)</f>
        <v>0</v>
      </c>
      <c r="N1317">
        <f>[1]!b_info_maturitydate(K1317)</f>
        <v>0</v>
      </c>
      <c r="O1317" s="7">
        <f>[1]!b_issue_issueprice(K1317)</f>
        <v>0</v>
      </c>
      <c r="P1317" s="7">
        <f>[1]!b_info_couponrate(K1317)</f>
        <v>0</v>
      </c>
      <c r="Q1317">
        <f>[1]!b_info_coupon(K1317)</f>
        <v>0</v>
      </c>
      <c r="R1317">
        <f>[1]!b_info_interestfrequency(K1317)</f>
        <v>0</v>
      </c>
      <c r="S1317">
        <f>[1]!b_info_windl2type(K1317)</f>
        <v>0</v>
      </c>
      <c r="T1317" s="9">
        <f ca="1">[1]!b_pq_volume(K1317,parameter!C$2-10,parameter!C$2,100000000)</f>
        <v>0</v>
      </c>
      <c r="U1317" s="7">
        <f ca="1">IF(K1317&lt;&gt;"",[1]!b_anal_yield_cnbd(K1317,parameter!C$2,1),"")</f>
        <v>0</v>
      </c>
      <c r="V1317">
        <f>[1]!b_info_interesttype(A1317)</f>
        <v>0</v>
      </c>
      <c r="W1317">
        <f>[1]!b_info_embeddedopt(A1317)</f>
        <v>0</v>
      </c>
    </row>
    <row r="1318" spans="11:23">
      <c r="K1318" s="1">
        <f t="shared" si="20"/>
        <v>0</v>
      </c>
      <c r="L1318" s="1">
        <f>[1]!b_info_name(K1318)</f>
        <v>0</v>
      </c>
      <c r="M1318">
        <f>[1]!b_info_carrydate(K1318)</f>
        <v>0</v>
      </c>
      <c r="N1318">
        <f>[1]!b_info_maturitydate(K1318)</f>
        <v>0</v>
      </c>
      <c r="O1318" s="7">
        <f>[1]!b_issue_issueprice(K1318)</f>
        <v>0</v>
      </c>
      <c r="P1318" s="7">
        <f>[1]!b_info_couponrate(K1318)</f>
        <v>0</v>
      </c>
      <c r="Q1318">
        <f>[1]!b_info_coupon(K1318)</f>
        <v>0</v>
      </c>
      <c r="R1318">
        <f>[1]!b_info_interestfrequency(K1318)</f>
        <v>0</v>
      </c>
      <c r="S1318">
        <f>[1]!b_info_windl2type(K1318)</f>
        <v>0</v>
      </c>
      <c r="T1318" s="9">
        <f ca="1">[1]!b_pq_volume(K1318,parameter!C$2-10,parameter!C$2,100000000)</f>
        <v>0</v>
      </c>
      <c r="U1318" s="7">
        <f ca="1">IF(K1318&lt;&gt;"",[1]!b_anal_yield_cnbd(K1318,parameter!C$2,1),"")</f>
        <v>0</v>
      </c>
      <c r="V1318">
        <f>[1]!b_info_interesttype(A1318)</f>
        <v>0</v>
      </c>
      <c r="W1318">
        <f>[1]!b_info_embeddedopt(A1318)</f>
        <v>0</v>
      </c>
    </row>
    <row r="1319" spans="11:23">
      <c r="K1319" s="1">
        <f t="shared" si="20"/>
        <v>0</v>
      </c>
      <c r="L1319" s="1">
        <f>[1]!b_info_name(K1319)</f>
        <v>0</v>
      </c>
      <c r="M1319">
        <f>[1]!b_info_carrydate(K1319)</f>
        <v>0</v>
      </c>
      <c r="N1319">
        <f>[1]!b_info_maturitydate(K1319)</f>
        <v>0</v>
      </c>
      <c r="O1319" s="7">
        <f>[1]!b_issue_issueprice(K1319)</f>
        <v>0</v>
      </c>
      <c r="P1319" s="7">
        <f>[1]!b_info_couponrate(K1319)</f>
        <v>0</v>
      </c>
      <c r="Q1319">
        <f>[1]!b_info_coupon(K1319)</f>
        <v>0</v>
      </c>
      <c r="R1319">
        <f>[1]!b_info_interestfrequency(K1319)</f>
        <v>0</v>
      </c>
      <c r="S1319">
        <f>[1]!b_info_windl2type(K1319)</f>
        <v>0</v>
      </c>
      <c r="T1319" s="9">
        <f ca="1">[1]!b_pq_volume(K1319,parameter!C$2-10,parameter!C$2,100000000)</f>
        <v>0</v>
      </c>
      <c r="U1319" s="7">
        <f ca="1">IF(K1319&lt;&gt;"",[1]!b_anal_yield_cnbd(K1319,parameter!C$2,1),"")</f>
        <v>0</v>
      </c>
      <c r="V1319">
        <f>[1]!b_info_interesttype(A1319)</f>
        <v>0</v>
      </c>
      <c r="W1319">
        <f>[1]!b_info_embeddedopt(A1319)</f>
        <v>0</v>
      </c>
    </row>
    <row r="1320" spans="11:23">
      <c r="K1320" s="1">
        <f t="shared" si="20"/>
        <v>0</v>
      </c>
      <c r="L1320" s="1">
        <f>[1]!b_info_name(K1320)</f>
        <v>0</v>
      </c>
      <c r="M1320">
        <f>[1]!b_info_carrydate(K1320)</f>
        <v>0</v>
      </c>
      <c r="N1320">
        <f>[1]!b_info_maturitydate(K1320)</f>
        <v>0</v>
      </c>
      <c r="O1320" s="7">
        <f>[1]!b_issue_issueprice(K1320)</f>
        <v>0</v>
      </c>
      <c r="P1320" s="7">
        <f>[1]!b_info_couponrate(K1320)</f>
        <v>0</v>
      </c>
      <c r="Q1320">
        <f>[1]!b_info_coupon(K1320)</f>
        <v>0</v>
      </c>
      <c r="R1320">
        <f>[1]!b_info_interestfrequency(K1320)</f>
        <v>0</v>
      </c>
      <c r="S1320">
        <f>[1]!b_info_windl2type(K1320)</f>
        <v>0</v>
      </c>
      <c r="T1320" s="9">
        <f ca="1">[1]!b_pq_volume(K1320,parameter!C$2-10,parameter!C$2,100000000)</f>
        <v>0</v>
      </c>
      <c r="U1320" s="7">
        <f ca="1">IF(K1320&lt;&gt;"",[1]!b_anal_yield_cnbd(K1320,parameter!C$2,1),"")</f>
        <v>0</v>
      </c>
      <c r="V1320">
        <f>[1]!b_info_interesttype(A1320)</f>
        <v>0</v>
      </c>
      <c r="W1320">
        <f>[1]!b_info_embeddedopt(A1320)</f>
        <v>0</v>
      </c>
    </row>
    <row r="1321" spans="11:23">
      <c r="K1321" s="1">
        <f t="shared" si="20"/>
        <v>0</v>
      </c>
      <c r="L1321" s="1">
        <f>[1]!b_info_name(K1321)</f>
        <v>0</v>
      </c>
      <c r="M1321">
        <f>[1]!b_info_carrydate(K1321)</f>
        <v>0</v>
      </c>
      <c r="N1321">
        <f>[1]!b_info_maturitydate(K1321)</f>
        <v>0</v>
      </c>
      <c r="O1321" s="7">
        <f>[1]!b_issue_issueprice(K1321)</f>
        <v>0</v>
      </c>
      <c r="P1321" s="7">
        <f>[1]!b_info_couponrate(K1321)</f>
        <v>0</v>
      </c>
      <c r="Q1321">
        <f>[1]!b_info_coupon(K1321)</f>
        <v>0</v>
      </c>
      <c r="R1321">
        <f>[1]!b_info_interestfrequency(K1321)</f>
        <v>0</v>
      </c>
      <c r="S1321">
        <f>[1]!b_info_windl2type(K1321)</f>
        <v>0</v>
      </c>
      <c r="T1321" s="9">
        <f ca="1">[1]!b_pq_volume(K1321,parameter!C$2-10,parameter!C$2,100000000)</f>
        <v>0</v>
      </c>
      <c r="U1321" s="7">
        <f ca="1">IF(K1321&lt;&gt;"",[1]!b_anal_yield_cnbd(K1321,parameter!C$2,1),"")</f>
        <v>0</v>
      </c>
      <c r="V1321">
        <f>[1]!b_info_interesttype(A1321)</f>
        <v>0</v>
      </c>
      <c r="W1321">
        <f>[1]!b_info_embeddedopt(A1321)</f>
        <v>0</v>
      </c>
    </row>
    <row r="1322" spans="11:23">
      <c r="K1322" s="1">
        <f t="shared" si="20"/>
        <v>0</v>
      </c>
      <c r="L1322" s="1">
        <f>[1]!b_info_name(K1322)</f>
        <v>0</v>
      </c>
      <c r="M1322">
        <f>[1]!b_info_carrydate(K1322)</f>
        <v>0</v>
      </c>
      <c r="N1322">
        <f>[1]!b_info_maturitydate(K1322)</f>
        <v>0</v>
      </c>
      <c r="O1322" s="7">
        <f>[1]!b_issue_issueprice(K1322)</f>
        <v>0</v>
      </c>
      <c r="P1322" s="7">
        <f>[1]!b_info_couponrate(K1322)</f>
        <v>0</v>
      </c>
      <c r="Q1322">
        <f>[1]!b_info_coupon(K1322)</f>
        <v>0</v>
      </c>
      <c r="R1322">
        <f>[1]!b_info_interestfrequency(K1322)</f>
        <v>0</v>
      </c>
      <c r="S1322">
        <f>[1]!b_info_windl2type(K1322)</f>
        <v>0</v>
      </c>
      <c r="T1322" s="9">
        <f ca="1">[1]!b_pq_volume(K1322,parameter!C$2-10,parameter!C$2,100000000)</f>
        <v>0</v>
      </c>
      <c r="U1322" s="7">
        <f ca="1">IF(K1322&lt;&gt;"",[1]!b_anal_yield_cnbd(K1322,parameter!C$2,1),"")</f>
        <v>0</v>
      </c>
      <c r="V1322">
        <f>[1]!b_info_interesttype(A1322)</f>
        <v>0</v>
      </c>
      <c r="W1322">
        <f>[1]!b_info_embeddedopt(A1322)</f>
        <v>0</v>
      </c>
    </row>
    <row r="1323" spans="11:23">
      <c r="K1323" s="1">
        <f t="shared" si="20"/>
        <v>0</v>
      </c>
      <c r="L1323" s="1">
        <f>[1]!b_info_name(K1323)</f>
        <v>0</v>
      </c>
      <c r="M1323">
        <f>[1]!b_info_carrydate(K1323)</f>
        <v>0</v>
      </c>
      <c r="N1323">
        <f>[1]!b_info_maturitydate(K1323)</f>
        <v>0</v>
      </c>
      <c r="O1323" s="7">
        <f>[1]!b_issue_issueprice(K1323)</f>
        <v>0</v>
      </c>
      <c r="P1323" s="7">
        <f>[1]!b_info_couponrate(K1323)</f>
        <v>0</v>
      </c>
      <c r="Q1323">
        <f>[1]!b_info_coupon(K1323)</f>
        <v>0</v>
      </c>
      <c r="R1323">
        <f>[1]!b_info_interestfrequency(K1323)</f>
        <v>0</v>
      </c>
      <c r="S1323">
        <f>[1]!b_info_windl2type(K1323)</f>
        <v>0</v>
      </c>
      <c r="T1323" s="9">
        <f ca="1">[1]!b_pq_volume(K1323,parameter!C$2-10,parameter!C$2,100000000)</f>
        <v>0</v>
      </c>
      <c r="U1323" s="7">
        <f ca="1">IF(K1323&lt;&gt;"",[1]!b_anal_yield_cnbd(K1323,parameter!C$2,1),"")</f>
        <v>0</v>
      </c>
      <c r="V1323">
        <f>[1]!b_info_interesttype(A1323)</f>
        <v>0</v>
      </c>
      <c r="W1323">
        <f>[1]!b_info_embeddedopt(A1323)</f>
        <v>0</v>
      </c>
    </row>
    <row r="1324" spans="11:23">
      <c r="K1324" s="1">
        <f t="shared" si="20"/>
        <v>0</v>
      </c>
      <c r="L1324" s="1">
        <f>[1]!b_info_name(K1324)</f>
        <v>0</v>
      </c>
      <c r="M1324">
        <f>[1]!b_info_carrydate(K1324)</f>
        <v>0</v>
      </c>
      <c r="N1324">
        <f>[1]!b_info_maturitydate(K1324)</f>
        <v>0</v>
      </c>
      <c r="O1324" s="7">
        <f>[1]!b_issue_issueprice(K1324)</f>
        <v>0</v>
      </c>
      <c r="P1324" s="7">
        <f>[1]!b_info_couponrate(K1324)</f>
        <v>0</v>
      </c>
      <c r="Q1324">
        <f>[1]!b_info_coupon(K1324)</f>
        <v>0</v>
      </c>
      <c r="R1324">
        <f>[1]!b_info_interestfrequency(K1324)</f>
        <v>0</v>
      </c>
      <c r="S1324">
        <f>[1]!b_info_windl2type(K1324)</f>
        <v>0</v>
      </c>
      <c r="T1324" s="9">
        <f ca="1">[1]!b_pq_volume(K1324,parameter!C$2-10,parameter!C$2,100000000)</f>
        <v>0</v>
      </c>
      <c r="U1324" s="7">
        <f ca="1">IF(K1324&lt;&gt;"",[1]!b_anal_yield_cnbd(K1324,parameter!C$2,1),"")</f>
        <v>0</v>
      </c>
      <c r="V1324">
        <f>[1]!b_info_interesttype(A1324)</f>
        <v>0</v>
      </c>
      <c r="W1324">
        <f>[1]!b_info_embeddedopt(A1324)</f>
        <v>0</v>
      </c>
    </row>
    <row r="1325" spans="11:23">
      <c r="K1325" s="1">
        <f t="shared" si="20"/>
        <v>0</v>
      </c>
      <c r="L1325" s="1">
        <f>[1]!b_info_name(K1325)</f>
        <v>0</v>
      </c>
      <c r="M1325">
        <f>[1]!b_info_carrydate(K1325)</f>
        <v>0</v>
      </c>
      <c r="N1325">
        <f>[1]!b_info_maturitydate(K1325)</f>
        <v>0</v>
      </c>
      <c r="O1325" s="7">
        <f>[1]!b_issue_issueprice(K1325)</f>
        <v>0</v>
      </c>
      <c r="P1325" s="7">
        <f>[1]!b_info_couponrate(K1325)</f>
        <v>0</v>
      </c>
      <c r="Q1325">
        <f>[1]!b_info_coupon(K1325)</f>
        <v>0</v>
      </c>
      <c r="R1325">
        <f>[1]!b_info_interestfrequency(K1325)</f>
        <v>0</v>
      </c>
      <c r="S1325">
        <f>[1]!b_info_windl2type(K1325)</f>
        <v>0</v>
      </c>
      <c r="T1325" s="9">
        <f ca="1">[1]!b_pq_volume(K1325,parameter!C$2-10,parameter!C$2,100000000)</f>
        <v>0</v>
      </c>
      <c r="U1325" s="7">
        <f ca="1">IF(K1325&lt;&gt;"",[1]!b_anal_yield_cnbd(K1325,parameter!C$2,1),"")</f>
        <v>0</v>
      </c>
      <c r="V1325">
        <f>[1]!b_info_interesttype(A1325)</f>
        <v>0</v>
      </c>
      <c r="W1325">
        <f>[1]!b_info_embeddedopt(A1325)</f>
        <v>0</v>
      </c>
    </row>
    <row r="1326" spans="11:23">
      <c r="K1326" s="1">
        <f t="shared" ref="K1326:K1389" si="21">A1326</f>
        <v>0</v>
      </c>
      <c r="L1326" s="1">
        <f>[1]!b_info_name(K1326)</f>
        <v>0</v>
      </c>
      <c r="M1326">
        <f>[1]!b_info_carrydate(K1326)</f>
        <v>0</v>
      </c>
      <c r="N1326">
        <f>[1]!b_info_maturitydate(K1326)</f>
        <v>0</v>
      </c>
      <c r="O1326" s="7">
        <f>[1]!b_issue_issueprice(K1326)</f>
        <v>0</v>
      </c>
      <c r="P1326" s="7">
        <f>[1]!b_info_couponrate(K1326)</f>
        <v>0</v>
      </c>
      <c r="Q1326">
        <f>[1]!b_info_coupon(K1326)</f>
        <v>0</v>
      </c>
      <c r="R1326">
        <f>[1]!b_info_interestfrequency(K1326)</f>
        <v>0</v>
      </c>
      <c r="S1326">
        <f>[1]!b_info_windl2type(K1326)</f>
        <v>0</v>
      </c>
      <c r="T1326" s="9">
        <f ca="1">[1]!b_pq_volume(K1326,parameter!C$2-10,parameter!C$2,100000000)</f>
        <v>0</v>
      </c>
      <c r="U1326" s="7">
        <f ca="1">IF(K1326&lt;&gt;"",[1]!b_anal_yield_cnbd(K1326,parameter!C$2,1),"")</f>
        <v>0</v>
      </c>
      <c r="V1326">
        <f>[1]!b_info_interesttype(A1326)</f>
        <v>0</v>
      </c>
      <c r="W1326">
        <f>[1]!b_info_embeddedopt(A1326)</f>
        <v>0</v>
      </c>
    </row>
    <row r="1327" spans="11:23">
      <c r="K1327" s="1">
        <f t="shared" si="21"/>
        <v>0</v>
      </c>
      <c r="L1327" s="1">
        <f>[1]!b_info_name(K1327)</f>
        <v>0</v>
      </c>
      <c r="M1327">
        <f>[1]!b_info_carrydate(K1327)</f>
        <v>0</v>
      </c>
      <c r="N1327">
        <f>[1]!b_info_maturitydate(K1327)</f>
        <v>0</v>
      </c>
      <c r="O1327" s="7">
        <f>[1]!b_issue_issueprice(K1327)</f>
        <v>0</v>
      </c>
      <c r="P1327" s="7">
        <f>[1]!b_info_couponrate(K1327)</f>
        <v>0</v>
      </c>
      <c r="Q1327">
        <f>[1]!b_info_coupon(K1327)</f>
        <v>0</v>
      </c>
      <c r="R1327">
        <f>[1]!b_info_interestfrequency(K1327)</f>
        <v>0</v>
      </c>
      <c r="S1327">
        <f>[1]!b_info_windl2type(K1327)</f>
        <v>0</v>
      </c>
      <c r="T1327" s="9">
        <f ca="1">[1]!b_pq_volume(K1327,parameter!C$2-10,parameter!C$2,100000000)</f>
        <v>0</v>
      </c>
      <c r="U1327" s="7">
        <f ca="1">IF(K1327&lt;&gt;"",[1]!b_anal_yield_cnbd(K1327,parameter!C$2,1),"")</f>
        <v>0</v>
      </c>
      <c r="V1327">
        <f>[1]!b_info_interesttype(A1327)</f>
        <v>0</v>
      </c>
      <c r="W1327">
        <f>[1]!b_info_embeddedopt(A1327)</f>
        <v>0</v>
      </c>
    </row>
    <row r="1328" spans="11:23">
      <c r="K1328" s="1">
        <f t="shared" si="21"/>
        <v>0</v>
      </c>
      <c r="L1328" s="1">
        <f>[1]!b_info_name(K1328)</f>
        <v>0</v>
      </c>
      <c r="M1328">
        <f>[1]!b_info_carrydate(K1328)</f>
        <v>0</v>
      </c>
      <c r="N1328">
        <f>[1]!b_info_maturitydate(K1328)</f>
        <v>0</v>
      </c>
      <c r="O1328" s="7">
        <f>[1]!b_issue_issueprice(K1328)</f>
        <v>0</v>
      </c>
      <c r="P1328" s="7">
        <f>[1]!b_info_couponrate(K1328)</f>
        <v>0</v>
      </c>
      <c r="Q1328">
        <f>[1]!b_info_coupon(K1328)</f>
        <v>0</v>
      </c>
      <c r="R1328">
        <f>[1]!b_info_interestfrequency(K1328)</f>
        <v>0</v>
      </c>
      <c r="S1328">
        <f>[1]!b_info_windl2type(K1328)</f>
        <v>0</v>
      </c>
      <c r="T1328" s="9">
        <f ca="1">[1]!b_pq_volume(K1328,parameter!C$2-10,parameter!C$2,100000000)</f>
        <v>0</v>
      </c>
      <c r="U1328" s="7">
        <f ca="1">IF(K1328&lt;&gt;"",[1]!b_anal_yield_cnbd(K1328,parameter!C$2,1),"")</f>
        <v>0</v>
      </c>
      <c r="V1328">
        <f>[1]!b_info_interesttype(A1328)</f>
        <v>0</v>
      </c>
      <c r="W1328">
        <f>[1]!b_info_embeddedopt(A1328)</f>
        <v>0</v>
      </c>
    </row>
    <row r="1329" spans="11:23">
      <c r="K1329" s="1">
        <f t="shared" si="21"/>
        <v>0</v>
      </c>
      <c r="L1329" s="1">
        <f>[1]!b_info_name(K1329)</f>
        <v>0</v>
      </c>
      <c r="M1329">
        <f>[1]!b_info_carrydate(K1329)</f>
        <v>0</v>
      </c>
      <c r="N1329">
        <f>[1]!b_info_maturitydate(K1329)</f>
        <v>0</v>
      </c>
      <c r="O1329" s="7">
        <f>[1]!b_issue_issueprice(K1329)</f>
        <v>0</v>
      </c>
      <c r="P1329" s="7">
        <f>[1]!b_info_couponrate(K1329)</f>
        <v>0</v>
      </c>
      <c r="Q1329">
        <f>[1]!b_info_coupon(K1329)</f>
        <v>0</v>
      </c>
      <c r="R1329">
        <f>[1]!b_info_interestfrequency(K1329)</f>
        <v>0</v>
      </c>
      <c r="S1329">
        <f>[1]!b_info_windl2type(K1329)</f>
        <v>0</v>
      </c>
      <c r="T1329" s="9">
        <f ca="1">[1]!b_pq_volume(K1329,parameter!C$2-10,parameter!C$2,100000000)</f>
        <v>0</v>
      </c>
      <c r="U1329" s="7">
        <f ca="1">IF(K1329&lt;&gt;"",[1]!b_anal_yield_cnbd(K1329,parameter!C$2,1),"")</f>
        <v>0</v>
      </c>
      <c r="V1329">
        <f>[1]!b_info_interesttype(A1329)</f>
        <v>0</v>
      </c>
      <c r="W1329">
        <f>[1]!b_info_embeddedopt(A1329)</f>
        <v>0</v>
      </c>
    </row>
    <row r="1330" spans="11:23">
      <c r="K1330" s="1">
        <f t="shared" si="21"/>
        <v>0</v>
      </c>
      <c r="L1330" s="1">
        <f>[1]!b_info_name(K1330)</f>
        <v>0</v>
      </c>
      <c r="M1330">
        <f>[1]!b_info_carrydate(K1330)</f>
        <v>0</v>
      </c>
      <c r="N1330">
        <f>[1]!b_info_maturitydate(K1330)</f>
        <v>0</v>
      </c>
      <c r="O1330" s="7">
        <f>[1]!b_issue_issueprice(K1330)</f>
        <v>0</v>
      </c>
      <c r="P1330" s="7">
        <f>[1]!b_info_couponrate(K1330)</f>
        <v>0</v>
      </c>
      <c r="Q1330">
        <f>[1]!b_info_coupon(K1330)</f>
        <v>0</v>
      </c>
      <c r="R1330">
        <f>[1]!b_info_interestfrequency(K1330)</f>
        <v>0</v>
      </c>
      <c r="S1330">
        <f>[1]!b_info_windl2type(K1330)</f>
        <v>0</v>
      </c>
      <c r="T1330" s="9">
        <f ca="1">[1]!b_pq_volume(K1330,parameter!C$2-10,parameter!C$2,100000000)</f>
        <v>0</v>
      </c>
      <c r="U1330" s="7">
        <f ca="1">IF(K1330&lt;&gt;"",[1]!b_anal_yield_cnbd(K1330,parameter!C$2,1),"")</f>
        <v>0</v>
      </c>
      <c r="V1330">
        <f>[1]!b_info_interesttype(A1330)</f>
        <v>0</v>
      </c>
      <c r="W1330">
        <f>[1]!b_info_embeddedopt(A1330)</f>
        <v>0</v>
      </c>
    </row>
    <row r="1331" spans="11:23">
      <c r="K1331" s="1">
        <f t="shared" si="21"/>
        <v>0</v>
      </c>
      <c r="L1331" s="1">
        <f>[1]!b_info_name(K1331)</f>
        <v>0</v>
      </c>
      <c r="M1331">
        <f>[1]!b_info_carrydate(K1331)</f>
        <v>0</v>
      </c>
      <c r="N1331">
        <f>[1]!b_info_maturitydate(K1331)</f>
        <v>0</v>
      </c>
      <c r="O1331" s="7">
        <f>[1]!b_issue_issueprice(K1331)</f>
        <v>0</v>
      </c>
      <c r="P1331" s="7">
        <f>[1]!b_info_couponrate(K1331)</f>
        <v>0</v>
      </c>
      <c r="Q1331">
        <f>[1]!b_info_coupon(K1331)</f>
        <v>0</v>
      </c>
      <c r="R1331">
        <f>[1]!b_info_interestfrequency(K1331)</f>
        <v>0</v>
      </c>
      <c r="S1331">
        <f>[1]!b_info_windl2type(K1331)</f>
        <v>0</v>
      </c>
      <c r="T1331" s="9">
        <f ca="1">[1]!b_pq_volume(K1331,parameter!C$2-10,parameter!C$2,100000000)</f>
        <v>0</v>
      </c>
      <c r="U1331" s="7">
        <f ca="1">IF(K1331&lt;&gt;"",[1]!b_anal_yield_cnbd(K1331,parameter!C$2,1),"")</f>
        <v>0</v>
      </c>
      <c r="V1331">
        <f>[1]!b_info_interesttype(A1331)</f>
        <v>0</v>
      </c>
      <c r="W1331">
        <f>[1]!b_info_embeddedopt(A1331)</f>
        <v>0</v>
      </c>
    </row>
    <row r="1332" spans="11:23">
      <c r="K1332" s="1">
        <f t="shared" si="21"/>
        <v>0</v>
      </c>
      <c r="L1332" s="1">
        <f>[1]!b_info_name(K1332)</f>
        <v>0</v>
      </c>
      <c r="M1332">
        <f>[1]!b_info_carrydate(K1332)</f>
        <v>0</v>
      </c>
      <c r="N1332">
        <f>[1]!b_info_maturitydate(K1332)</f>
        <v>0</v>
      </c>
      <c r="O1332" s="7">
        <f>[1]!b_issue_issueprice(K1332)</f>
        <v>0</v>
      </c>
      <c r="P1332" s="7">
        <f>[1]!b_info_couponrate(K1332)</f>
        <v>0</v>
      </c>
      <c r="Q1332">
        <f>[1]!b_info_coupon(K1332)</f>
        <v>0</v>
      </c>
      <c r="R1332">
        <f>[1]!b_info_interestfrequency(K1332)</f>
        <v>0</v>
      </c>
      <c r="S1332">
        <f>[1]!b_info_windl2type(K1332)</f>
        <v>0</v>
      </c>
      <c r="T1332" s="9">
        <f ca="1">[1]!b_pq_volume(K1332,parameter!C$2-10,parameter!C$2,100000000)</f>
        <v>0</v>
      </c>
      <c r="U1332" s="7">
        <f ca="1">IF(K1332&lt;&gt;"",[1]!b_anal_yield_cnbd(K1332,parameter!C$2,1),"")</f>
        <v>0</v>
      </c>
      <c r="V1332">
        <f>[1]!b_info_interesttype(A1332)</f>
        <v>0</v>
      </c>
      <c r="W1332">
        <f>[1]!b_info_embeddedopt(A1332)</f>
        <v>0</v>
      </c>
    </row>
    <row r="1333" spans="11:23">
      <c r="K1333" s="1">
        <f t="shared" si="21"/>
        <v>0</v>
      </c>
      <c r="L1333" s="1">
        <f>[1]!b_info_name(K1333)</f>
        <v>0</v>
      </c>
      <c r="M1333">
        <f>[1]!b_info_carrydate(K1333)</f>
        <v>0</v>
      </c>
      <c r="N1333">
        <f>[1]!b_info_maturitydate(K1333)</f>
        <v>0</v>
      </c>
      <c r="O1333" s="7">
        <f>[1]!b_issue_issueprice(K1333)</f>
        <v>0</v>
      </c>
      <c r="P1333" s="7">
        <f>[1]!b_info_couponrate(K1333)</f>
        <v>0</v>
      </c>
      <c r="Q1333">
        <f>[1]!b_info_coupon(K1333)</f>
        <v>0</v>
      </c>
      <c r="R1333">
        <f>[1]!b_info_interestfrequency(K1333)</f>
        <v>0</v>
      </c>
      <c r="S1333">
        <f>[1]!b_info_windl2type(K1333)</f>
        <v>0</v>
      </c>
      <c r="T1333" s="9">
        <f ca="1">[1]!b_pq_volume(K1333,parameter!C$2-10,parameter!C$2,100000000)</f>
        <v>0</v>
      </c>
      <c r="U1333" s="7">
        <f ca="1">IF(K1333&lt;&gt;"",[1]!b_anal_yield_cnbd(K1333,parameter!C$2,1),"")</f>
        <v>0</v>
      </c>
      <c r="V1333">
        <f>[1]!b_info_interesttype(A1333)</f>
        <v>0</v>
      </c>
      <c r="W1333">
        <f>[1]!b_info_embeddedopt(A1333)</f>
        <v>0</v>
      </c>
    </row>
    <row r="1334" spans="11:23">
      <c r="K1334" s="1">
        <f t="shared" si="21"/>
        <v>0</v>
      </c>
      <c r="L1334" s="1">
        <f>[1]!b_info_name(K1334)</f>
        <v>0</v>
      </c>
      <c r="M1334">
        <f>[1]!b_info_carrydate(K1334)</f>
        <v>0</v>
      </c>
      <c r="N1334">
        <f>[1]!b_info_maturitydate(K1334)</f>
        <v>0</v>
      </c>
      <c r="O1334" s="7">
        <f>[1]!b_issue_issueprice(K1334)</f>
        <v>0</v>
      </c>
      <c r="P1334" s="7">
        <f>[1]!b_info_couponrate(K1334)</f>
        <v>0</v>
      </c>
      <c r="Q1334">
        <f>[1]!b_info_coupon(K1334)</f>
        <v>0</v>
      </c>
      <c r="R1334">
        <f>[1]!b_info_interestfrequency(K1334)</f>
        <v>0</v>
      </c>
      <c r="S1334">
        <f>[1]!b_info_windl2type(K1334)</f>
        <v>0</v>
      </c>
      <c r="T1334" s="9">
        <f ca="1">[1]!b_pq_volume(K1334,parameter!C$2-10,parameter!C$2,100000000)</f>
        <v>0</v>
      </c>
      <c r="U1334" s="7">
        <f ca="1">IF(K1334&lt;&gt;"",[1]!b_anal_yield_cnbd(K1334,parameter!C$2,1),"")</f>
        <v>0</v>
      </c>
      <c r="V1334">
        <f>[1]!b_info_interesttype(A1334)</f>
        <v>0</v>
      </c>
      <c r="W1334">
        <f>[1]!b_info_embeddedopt(A1334)</f>
        <v>0</v>
      </c>
    </row>
    <row r="1335" spans="11:23">
      <c r="K1335" s="1">
        <f t="shared" si="21"/>
        <v>0</v>
      </c>
      <c r="L1335" s="1">
        <f>[1]!b_info_name(K1335)</f>
        <v>0</v>
      </c>
      <c r="M1335">
        <f>[1]!b_info_carrydate(K1335)</f>
        <v>0</v>
      </c>
      <c r="N1335">
        <f>[1]!b_info_maturitydate(K1335)</f>
        <v>0</v>
      </c>
      <c r="O1335" s="7">
        <f>[1]!b_issue_issueprice(K1335)</f>
        <v>0</v>
      </c>
      <c r="P1335" s="7">
        <f>[1]!b_info_couponrate(K1335)</f>
        <v>0</v>
      </c>
      <c r="Q1335">
        <f>[1]!b_info_coupon(K1335)</f>
        <v>0</v>
      </c>
      <c r="R1335">
        <f>[1]!b_info_interestfrequency(K1335)</f>
        <v>0</v>
      </c>
      <c r="S1335">
        <f>[1]!b_info_windl2type(K1335)</f>
        <v>0</v>
      </c>
      <c r="T1335" s="9">
        <f ca="1">[1]!b_pq_volume(K1335,parameter!C$2-10,parameter!C$2,100000000)</f>
        <v>0</v>
      </c>
      <c r="U1335" s="7">
        <f ca="1">IF(K1335&lt;&gt;"",[1]!b_anal_yield_cnbd(K1335,parameter!C$2,1),"")</f>
        <v>0</v>
      </c>
      <c r="V1335">
        <f>[1]!b_info_interesttype(A1335)</f>
        <v>0</v>
      </c>
      <c r="W1335">
        <f>[1]!b_info_embeddedopt(A1335)</f>
        <v>0</v>
      </c>
    </row>
    <row r="1336" spans="11:23">
      <c r="K1336" s="1">
        <f t="shared" si="21"/>
        <v>0</v>
      </c>
      <c r="L1336" s="1">
        <f>[1]!b_info_name(K1336)</f>
        <v>0</v>
      </c>
      <c r="M1336">
        <f>[1]!b_info_carrydate(K1336)</f>
        <v>0</v>
      </c>
      <c r="N1336">
        <f>[1]!b_info_maturitydate(K1336)</f>
        <v>0</v>
      </c>
      <c r="O1336" s="7">
        <f>[1]!b_issue_issueprice(K1336)</f>
        <v>0</v>
      </c>
      <c r="P1336" s="7">
        <f>[1]!b_info_couponrate(K1336)</f>
        <v>0</v>
      </c>
      <c r="Q1336">
        <f>[1]!b_info_coupon(K1336)</f>
        <v>0</v>
      </c>
      <c r="R1336">
        <f>[1]!b_info_interestfrequency(K1336)</f>
        <v>0</v>
      </c>
      <c r="S1336">
        <f>[1]!b_info_windl2type(K1336)</f>
        <v>0</v>
      </c>
      <c r="T1336" s="9">
        <f ca="1">[1]!b_pq_volume(K1336,parameter!C$2-10,parameter!C$2,100000000)</f>
        <v>0</v>
      </c>
      <c r="U1336" s="7">
        <f ca="1">IF(K1336&lt;&gt;"",[1]!b_anal_yield_cnbd(K1336,parameter!C$2,1),"")</f>
        <v>0</v>
      </c>
      <c r="V1336">
        <f>[1]!b_info_interesttype(A1336)</f>
        <v>0</v>
      </c>
      <c r="W1336">
        <f>[1]!b_info_embeddedopt(A1336)</f>
        <v>0</v>
      </c>
    </row>
    <row r="1337" spans="11:23">
      <c r="K1337" s="1">
        <f t="shared" si="21"/>
        <v>0</v>
      </c>
      <c r="L1337" s="1">
        <f>[1]!b_info_name(K1337)</f>
        <v>0</v>
      </c>
      <c r="M1337">
        <f>[1]!b_info_carrydate(K1337)</f>
        <v>0</v>
      </c>
      <c r="N1337">
        <f>[1]!b_info_maturitydate(K1337)</f>
        <v>0</v>
      </c>
      <c r="O1337" s="7">
        <f>[1]!b_issue_issueprice(K1337)</f>
        <v>0</v>
      </c>
      <c r="P1337" s="7">
        <f>[1]!b_info_couponrate(K1337)</f>
        <v>0</v>
      </c>
      <c r="Q1337">
        <f>[1]!b_info_coupon(K1337)</f>
        <v>0</v>
      </c>
      <c r="R1337">
        <f>[1]!b_info_interestfrequency(K1337)</f>
        <v>0</v>
      </c>
      <c r="S1337">
        <f>[1]!b_info_windl2type(K1337)</f>
        <v>0</v>
      </c>
      <c r="T1337" s="9">
        <f ca="1">[1]!b_pq_volume(K1337,parameter!C$2-10,parameter!C$2,100000000)</f>
        <v>0</v>
      </c>
      <c r="U1337" s="7">
        <f ca="1">IF(K1337&lt;&gt;"",[1]!b_anal_yield_cnbd(K1337,parameter!C$2,1),"")</f>
        <v>0</v>
      </c>
      <c r="V1337">
        <f>[1]!b_info_interesttype(A1337)</f>
        <v>0</v>
      </c>
      <c r="W1337">
        <f>[1]!b_info_embeddedopt(A1337)</f>
        <v>0</v>
      </c>
    </row>
    <row r="1338" spans="11:23">
      <c r="K1338" s="1">
        <f t="shared" si="21"/>
        <v>0</v>
      </c>
      <c r="L1338" s="1">
        <f>[1]!b_info_name(K1338)</f>
        <v>0</v>
      </c>
      <c r="M1338">
        <f>[1]!b_info_carrydate(K1338)</f>
        <v>0</v>
      </c>
      <c r="N1338">
        <f>[1]!b_info_maturitydate(K1338)</f>
        <v>0</v>
      </c>
      <c r="O1338" s="7">
        <f>[1]!b_issue_issueprice(K1338)</f>
        <v>0</v>
      </c>
      <c r="P1338" s="7">
        <f>[1]!b_info_couponrate(K1338)</f>
        <v>0</v>
      </c>
      <c r="Q1338">
        <f>[1]!b_info_coupon(K1338)</f>
        <v>0</v>
      </c>
      <c r="R1338">
        <f>[1]!b_info_interestfrequency(K1338)</f>
        <v>0</v>
      </c>
      <c r="S1338">
        <f>[1]!b_info_windl2type(K1338)</f>
        <v>0</v>
      </c>
      <c r="T1338" s="9">
        <f ca="1">[1]!b_pq_volume(K1338,parameter!C$2-10,parameter!C$2,100000000)</f>
        <v>0</v>
      </c>
      <c r="U1338" s="7">
        <f ca="1">IF(K1338&lt;&gt;"",[1]!b_anal_yield_cnbd(K1338,parameter!C$2,1),"")</f>
        <v>0</v>
      </c>
      <c r="V1338">
        <f>[1]!b_info_interesttype(A1338)</f>
        <v>0</v>
      </c>
      <c r="W1338">
        <f>[1]!b_info_embeddedopt(A1338)</f>
        <v>0</v>
      </c>
    </row>
    <row r="1339" spans="11:23">
      <c r="K1339" s="1">
        <f t="shared" si="21"/>
        <v>0</v>
      </c>
      <c r="L1339" s="1">
        <f>[1]!b_info_name(K1339)</f>
        <v>0</v>
      </c>
      <c r="M1339">
        <f>[1]!b_info_carrydate(K1339)</f>
        <v>0</v>
      </c>
      <c r="N1339">
        <f>[1]!b_info_maturitydate(K1339)</f>
        <v>0</v>
      </c>
      <c r="O1339" s="7">
        <f>[1]!b_issue_issueprice(K1339)</f>
        <v>0</v>
      </c>
      <c r="P1339" s="7">
        <f>[1]!b_info_couponrate(K1339)</f>
        <v>0</v>
      </c>
      <c r="Q1339">
        <f>[1]!b_info_coupon(K1339)</f>
        <v>0</v>
      </c>
      <c r="R1339">
        <f>[1]!b_info_interestfrequency(K1339)</f>
        <v>0</v>
      </c>
      <c r="S1339">
        <f>[1]!b_info_windl2type(K1339)</f>
        <v>0</v>
      </c>
      <c r="T1339" s="9">
        <f ca="1">[1]!b_pq_volume(K1339,parameter!C$2-10,parameter!C$2,100000000)</f>
        <v>0</v>
      </c>
      <c r="U1339" s="7">
        <f ca="1">IF(K1339&lt;&gt;"",[1]!b_anal_yield_cnbd(K1339,parameter!C$2,1),"")</f>
        <v>0</v>
      </c>
      <c r="V1339">
        <f>[1]!b_info_interesttype(A1339)</f>
        <v>0</v>
      </c>
      <c r="W1339">
        <f>[1]!b_info_embeddedopt(A1339)</f>
        <v>0</v>
      </c>
    </row>
    <row r="1340" spans="11:23">
      <c r="K1340" s="1">
        <f t="shared" si="21"/>
        <v>0</v>
      </c>
      <c r="L1340" s="1">
        <f>[1]!b_info_name(K1340)</f>
        <v>0</v>
      </c>
      <c r="M1340">
        <f>[1]!b_info_carrydate(K1340)</f>
        <v>0</v>
      </c>
      <c r="N1340">
        <f>[1]!b_info_maturitydate(K1340)</f>
        <v>0</v>
      </c>
      <c r="O1340" s="7">
        <f>[1]!b_issue_issueprice(K1340)</f>
        <v>0</v>
      </c>
      <c r="P1340" s="7">
        <f>[1]!b_info_couponrate(K1340)</f>
        <v>0</v>
      </c>
      <c r="Q1340">
        <f>[1]!b_info_coupon(K1340)</f>
        <v>0</v>
      </c>
      <c r="R1340">
        <f>[1]!b_info_interestfrequency(K1340)</f>
        <v>0</v>
      </c>
      <c r="S1340">
        <f>[1]!b_info_windl2type(K1340)</f>
        <v>0</v>
      </c>
      <c r="T1340" s="9">
        <f ca="1">[1]!b_pq_volume(K1340,parameter!C$2-10,parameter!C$2,100000000)</f>
        <v>0</v>
      </c>
      <c r="U1340" s="7">
        <f ca="1">IF(K1340&lt;&gt;"",[1]!b_anal_yield_cnbd(K1340,parameter!C$2,1),"")</f>
        <v>0</v>
      </c>
      <c r="V1340">
        <f>[1]!b_info_interesttype(A1340)</f>
        <v>0</v>
      </c>
      <c r="W1340">
        <f>[1]!b_info_embeddedopt(A1340)</f>
        <v>0</v>
      </c>
    </row>
    <row r="1341" spans="11:23">
      <c r="K1341" s="1">
        <f t="shared" si="21"/>
        <v>0</v>
      </c>
      <c r="L1341" s="1">
        <f>[1]!b_info_name(K1341)</f>
        <v>0</v>
      </c>
      <c r="M1341">
        <f>[1]!b_info_carrydate(K1341)</f>
        <v>0</v>
      </c>
      <c r="N1341">
        <f>[1]!b_info_maturitydate(K1341)</f>
        <v>0</v>
      </c>
      <c r="O1341" s="7">
        <f>[1]!b_issue_issueprice(K1341)</f>
        <v>0</v>
      </c>
      <c r="P1341" s="7">
        <f>[1]!b_info_couponrate(K1341)</f>
        <v>0</v>
      </c>
      <c r="Q1341">
        <f>[1]!b_info_coupon(K1341)</f>
        <v>0</v>
      </c>
      <c r="R1341">
        <f>[1]!b_info_interestfrequency(K1341)</f>
        <v>0</v>
      </c>
      <c r="S1341">
        <f>[1]!b_info_windl2type(K1341)</f>
        <v>0</v>
      </c>
      <c r="T1341" s="9">
        <f ca="1">[1]!b_pq_volume(K1341,parameter!C$2-10,parameter!C$2,100000000)</f>
        <v>0</v>
      </c>
      <c r="U1341" s="7">
        <f ca="1">IF(K1341&lt;&gt;"",[1]!b_anal_yield_cnbd(K1341,parameter!C$2,1),"")</f>
        <v>0</v>
      </c>
      <c r="V1341">
        <f>[1]!b_info_interesttype(A1341)</f>
        <v>0</v>
      </c>
      <c r="W1341">
        <f>[1]!b_info_embeddedopt(A1341)</f>
        <v>0</v>
      </c>
    </row>
    <row r="1342" spans="11:23">
      <c r="K1342" s="1">
        <f t="shared" si="21"/>
        <v>0</v>
      </c>
      <c r="L1342" s="1">
        <f>[1]!b_info_name(K1342)</f>
        <v>0</v>
      </c>
      <c r="M1342">
        <f>[1]!b_info_carrydate(K1342)</f>
        <v>0</v>
      </c>
      <c r="N1342">
        <f>[1]!b_info_maturitydate(K1342)</f>
        <v>0</v>
      </c>
      <c r="O1342" s="7">
        <f>[1]!b_issue_issueprice(K1342)</f>
        <v>0</v>
      </c>
      <c r="P1342" s="7">
        <f>[1]!b_info_couponrate(K1342)</f>
        <v>0</v>
      </c>
      <c r="Q1342">
        <f>[1]!b_info_coupon(K1342)</f>
        <v>0</v>
      </c>
      <c r="R1342">
        <f>[1]!b_info_interestfrequency(K1342)</f>
        <v>0</v>
      </c>
      <c r="S1342">
        <f>[1]!b_info_windl2type(K1342)</f>
        <v>0</v>
      </c>
      <c r="T1342" s="9">
        <f ca="1">[1]!b_pq_volume(K1342,parameter!C$2-10,parameter!C$2,100000000)</f>
        <v>0</v>
      </c>
      <c r="U1342" s="7">
        <f ca="1">IF(K1342&lt;&gt;"",[1]!b_anal_yield_cnbd(K1342,parameter!C$2,1),"")</f>
        <v>0</v>
      </c>
      <c r="V1342">
        <f>[1]!b_info_interesttype(A1342)</f>
        <v>0</v>
      </c>
      <c r="W1342">
        <f>[1]!b_info_embeddedopt(A1342)</f>
        <v>0</v>
      </c>
    </row>
    <row r="1343" spans="11:23">
      <c r="K1343" s="1">
        <f t="shared" si="21"/>
        <v>0</v>
      </c>
      <c r="L1343" s="1">
        <f>[1]!b_info_name(K1343)</f>
        <v>0</v>
      </c>
      <c r="M1343">
        <f>[1]!b_info_carrydate(K1343)</f>
        <v>0</v>
      </c>
      <c r="N1343">
        <f>[1]!b_info_maturitydate(K1343)</f>
        <v>0</v>
      </c>
      <c r="O1343" s="7">
        <f>[1]!b_issue_issueprice(K1343)</f>
        <v>0</v>
      </c>
      <c r="P1343" s="7">
        <f>[1]!b_info_couponrate(K1343)</f>
        <v>0</v>
      </c>
      <c r="Q1343">
        <f>[1]!b_info_coupon(K1343)</f>
        <v>0</v>
      </c>
      <c r="R1343">
        <f>[1]!b_info_interestfrequency(K1343)</f>
        <v>0</v>
      </c>
      <c r="S1343">
        <f>[1]!b_info_windl2type(K1343)</f>
        <v>0</v>
      </c>
      <c r="T1343" s="9">
        <f ca="1">[1]!b_pq_volume(K1343,parameter!C$2-10,parameter!C$2,100000000)</f>
        <v>0</v>
      </c>
      <c r="U1343" s="7">
        <f ca="1">IF(K1343&lt;&gt;"",[1]!b_anal_yield_cnbd(K1343,parameter!C$2,1),"")</f>
        <v>0</v>
      </c>
      <c r="V1343">
        <f>[1]!b_info_interesttype(A1343)</f>
        <v>0</v>
      </c>
      <c r="W1343">
        <f>[1]!b_info_embeddedopt(A1343)</f>
        <v>0</v>
      </c>
    </row>
    <row r="1344" spans="11:23">
      <c r="K1344" s="1">
        <f t="shared" si="21"/>
        <v>0</v>
      </c>
      <c r="L1344" s="1">
        <f>[1]!b_info_name(K1344)</f>
        <v>0</v>
      </c>
      <c r="M1344">
        <f>[1]!b_info_carrydate(K1344)</f>
        <v>0</v>
      </c>
      <c r="N1344">
        <f>[1]!b_info_maturitydate(K1344)</f>
        <v>0</v>
      </c>
      <c r="O1344" s="7">
        <f>[1]!b_issue_issueprice(K1344)</f>
        <v>0</v>
      </c>
      <c r="P1344" s="7">
        <f>[1]!b_info_couponrate(K1344)</f>
        <v>0</v>
      </c>
      <c r="Q1344">
        <f>[1]!b_info_coupon(K1344)</f>
        <v>0</v>
      </c>
      <c r="R1344">
        <f>[1]!b_info_interestfrequency(K1344)</f>
        <v>0</v>
      </c>
      <c r="S1344">
        <f>[1]!b_info_windl2type(K1344)</f>
        <v>0</v>
      </c>
      <c r="T1344" s="9">
        <f ca="1">[1]!b_pq_volume(K1344,parameter!C$2-10,parameter!C$2,100000000)</f>
        <v>0</v>
      </c>
      <c r="U1344" s="7">
        <f ca="1">IF(K1344&lt;&gt;"",[1]!b_anal_yield_cnbd(K1344,parameter!C$2,1),"")</f>
        <v>0</v>
      </c>
      <c r="V1344">
        <f>[1]!b_info_interesttype(A1344)</f>
        <v>0</v>
      </c>
      <c r="W1344">
        <f>[1]!b_info_embeddedopt(A1344)</f>
        <v>0</v>
      </c>
    </row>
    <row r="1345" spans="11:23">
      <c r="K1345" s="1">
        <f t="shared" si="21"/>
        <v>0</v>
      </c>
      <c r="L1345" s="1">
        <f>[1]!b_info_name(K1345)</f>
        <v>0</v>
      </c>
      <c r="M1345">
        <f>[1]!b_info_carrydate(K1345)</f>
        <v>0</v>
      </c>
      <c r="N1345">
        <f>[1]!b_info_maturitydate(K1345)</f>
        <v>0</v>
      </c>
      <c r="O1345" s="7">
        <f>[1]!b_issue_issueprice(K1345)</f>
        <v>0</v>
      </c>
      <c r="P1345" s="7">
        <f>[1]!b_info_couponrate(K1345)</f>
        <v>0</v>
      </c>
      <c r="Q1345">
        <f>[1]!b_info_coupon(K1345)</f>
        <v>0</v>
      </c>
      <c r="R1345">
        <f>[1]!b_info_interestfrequency(K1345)</f>
        <v>0</v>
      </c>
      <c r="S1345">
        <f>[1]!b_info_windl2type(K1345)</f>
        <v>0</v>
      </c>
      <c r="T1345" s="9">
        <f ca="1">[1]!b_pq_volume(K1345,parameter!C$2-10,parameter!C$2,100000000)</f>
        <v>0</v>
      </c>
      <c r="U1345" s="7">
        <f ca="1">IF(K1345&lt;&gt;"",[1]!b_anal_yield_cnbd(K1345,parameter!C$2,1),"")</f>
        <v>0</v>
      </c>
      <c r="V1345">
        <f>[1]!b_info_interesttype(A1345)</f>
        <v>0</v>
      </c>
      <c r="W1345">
        <f>[1]!b_info_embeddedopt(A1345)</f>
        <v>0</v>
      </c>
    </row>
    <row r="1346" spans="11:23">
      <c r="K1346" s="1">
        <f t="shared" si="21"/>
        <v>0</v>
      </c>
      <c r="L1346" s="1">
        <f>[1]!b_info_name(K1346)</f>
        <v>0</v>
      </c>
      <c r="M1346">
        <f>[1]!b_info_carrydate(K1346)</f>
        <v>0</v>
      </c>
      <c r="N1346">
        <f>[1]!b_info_maturitydate(K1346)</f>
        <v>0</v>
      </c>
      <c r="O1346" s="7">
        <f>[1]!b_issue_issueprice(K1346)</f>
        <v>0</v>
      </c>
      <c r="P1346" s="7">
        <f>[1]!b_info_couponrate(K1346)</f>
        <v>0</v>
      </c>
      <c r="Q1346">
        <f>[1]!b_info_coupon(K1346)</f>
        <v>0</v>
      </c>
      <c r="R1346">
        <f>[1]!b_info_interestfrequency(K1346)</f>
        <v>0</v>
      </c>
      <c r="S1346">
        <f>[1]!b_info_windl2type(K1346)</f>
        <v>0</v>
      </c>
      <c r="T1346" s="9">
        <f ca="1">[1]!b_pq_volume(K1346,parameter!C$2-10,parameter!C$2,100000000)</f>
        <v>0</v>
      </c>
      <c r="U1346" s="7">
        <f ca="1">IF(K1346&lt;&gt;"",[1]!b_anal_yield_cnbd(K1346,parameter!C$2,1),"")</f>
        <v>0</v>
      </c>
      <c r="V1346">
        <f>[1]!b_info_interesttype(A1346)</f>
        <v>0</v>
      </c>
      <c r="W1346">
        <f>[1]!b_info_embeddedopt(A1346)</f>
        <v>0</v>
      </c>
    </row>
    <row r="1347" spans="11:23">
      <c r="K1347" s="1">
        <f t="shared" si="21"/>
        <v>0</v>
      </c>
      <c r="L1347" s="1">
        <f>[1]!b_info_name(K1347)</f>
        <v>0</v>
      </c>
      <c r="M1347">
        <f>[1]!b_info_carrydate(K1347)</f>
        <v>0</v>
      </c>
      <c r="N1347">
        <f>[1]!b_info_maturitydate(K1347)</f>
        <v>0</v>
      </c>
      <c r="O1347" s="7">
        <f>[1]!b_issue_issueprice(K1347)</f>
        <v>0</v>
      </c>
      <c r="P1347" s="7">
        <f>[1]!b_info_couponrate(K1347)</f>
        <v>0</v>
      </c>
      <c r="Q1347">
        <f>[1]!b_info_coupon(K1347)</f>
        <v>0</v>
      </c>
      <c r="R1347">
        <f>[1]!b_info_interestfrequency(K1347)</f>
        <v>0</v>
      </c>
      <c r="S1347">
        <f>[1]!b_info_windl2type(K1347)</f>
        <v>0</v>
      </c>
      <c r="T1347" s="9">
        <f ca="1">[1]!b_pq_volume(K1347,parameter!C$2-10,parameter!C$2,100000000)</f>
        <v>0</v>
      </c>
      <c r="U1347" s="7">
        <f ca="1">IF(K1347&lt;&gt;"",[1]!b_anal_yield_cnbd(K1347,parameter!C$2,1),"")</f>
        <v>0</v>
      </c>
      <c r="V1347">
        <f>[1]!b_info_interesttype(A1347)</f>
        <v>0</v>
      </c>
      <c r="W1347">
        <f>[1]!b_info_embeddedopt(A1347)</f>
        <v>0</v>
      </c>
    </row>
    <row r="1348" spans="11:23">
      <c r="K1348" s="1">
        <f t="shared" si="21"/>
        <v>0</v>
      </c>
      <c r="L1348" s="1">
        <f>[1]!b_info_name(K1348)</f>
        <v>0</v>
      </c>
      <c r="M1348">
        <f>[1]!b_info_carrydate(K1348)</f>
        <v>0</v>
      </c>
      <c r="N1348">
        <f>[1]!b_info_maturitydate(K1348)</f>
        <v>0</v>
      </c>
      <c r="O1348" s="7">
        <f>[1]!b_issue_issueprice(K1348)</f>
        <v>0</v>
      </c>
      <c r="P1348" s="7">
        <f>[1]!b_info_couponrate(K1348)</f>
        <v>0</v>
      </c>
      <c r="Q1348">
        <f>[1]!b_info_coupon(K1348)</f>
        <v>0</v>
      </c>
      <c r="R1348">
        <f>[1]!b_info_interestfrequency(K1348)</f>
        <v>0</v>
      </c>
      <c r="S1348">
        <f>[1]!b_info_windl2type(K1348)</f>
        <v>0</v>
      </c>
      <c r="T1348" s="9">
        <f ca="1">[1]!b_pq_volume(K1348,parameter!C$2-10,parameter!C$2,100000000)</f>
        <v>0</v>
      </c>
      <c r="U1348" s="7">
        <f ca="1">IF(K1348&lt;&gt;"",[1]!b_anal_yield_cnbd(K1348,parameter!C$2,1),"")</f>
        <v>0</v>
      </c>
      <c r="V1348">
        <f>[1]!b_info_interesttype(A1348)</f>
        <v>0</v>
      </c>
      <c r="W1348">
        <f>[1]!b_info_embeddedopt(A1348)</f>
        <v>0</v>
      </c>
    </row>
    <row r="1349" spans="11:23">
      <c r="K1349" s="1">
        <f t="shared" si="21"/>
        <v>0</v>
      </c>
      <c r="L1349" s="1">
        <f>[1]!b_info_name(K1349)</f>
        <v>0</v>
      </c>
      <c r="M1349">
        <f>[1]!b_info_carrydate(K1349)</f>
        <v>0</v>
      </c>
      <c r="N1349">
        <f>[1]!b_info_maturitydate(K1349)</f>
        <v>0</v>
      </c>
      <c r="O1349" s="7">
        <f>[1]!b_issue_issueprice(K1349)</f>
        <v>0</v>
      </c>
      <c r="P1349" s="7">
        <f>[1]!b_info_couponrate(K1349)</f>
        <v>0</v>
      </c>
      <c r="Q1349">
        <f>[1]!b_info_coupon(K1349)</f>
        <v>0</v>
      </c>
      <c r="R1349">
        <f>[1]!b_info_interestfrequency(K1349)</f>
        <v>0</v>
      </c>
      <c r="S1349">
        <f>[1]!b_info_windl2type(K1349)</f>
        <v>0</v>
      </c>
      <c r="T1349" s="9">
        <f ca="1">[1]!b_pq_volume(K1349,parameter!C$2-10,parameter!C$2,100000000)</f>
        <v>0</v>
      </c>
      <c r="U1349" s="7">
        <f ca="1">IF(K1349&lt;&gt;"",[1]!b_anal_yield_cnbd(K1349,parameter!C$2,1),"")</f>
        <v>0</v>
      </c>
      <c r="V1349">
        <f>[1]!b_info_interesttype(A1349)</f>
        <v>0</v>
      </c>
      <c r="W1349">
        <f>[1]!b_info_embeddedopt(A1349)</f>
        <v>0</v>
      </c>
    </row>
    <row r="1350" spans="11:23">
      <c r="K1350" s="1">
        <f t="shared" si="21"/>
        <v>0</v>
      </c>
      <c r="L1350" s="1">
        <f>[1]!b_info_name(K1350)</f>
        <v>0</v>
      </c>
      <c r="M1350">
        <f>[1]!b_info_carrydate(K1350)</f>
        <v>0</v>
      </c>
      <c r="N1350">
        <f>[1]!b_info_maturitydate(K1350)</f>
        <v>0</v>
      </c>
      <c r="O1350" s="7">
        <f>[1]!b_issue_issueprice(K1350)</f>
        <v>0</v>
      </c>
      <c r="P1350" s="7">
        <f>[1]!b_info_couponrate(K1350)</f>
        <v>0</v>
      </c>
      <c r="Q1350">
        <f>[1]!b_info_coupon(K1350)</f>
        <v>0</v>
      </c>
      <c r="R1350">
        <f>[1]!b_info_interestfrequency(K1350)</f>
        <v>0</v>
      </c>
      <c r="S1350">
        <f>[1]!b_info_windl2type(K1350)</f>
        <v>0</v>
      </c>
      <c r="T1350" s="9">
        <f ca="1">[1]!b_pq_volume(K1350,parameter!C$2-10,parameter!C$2,100000000)</f>
        <v>0</v>
      </c>
      <c r="U1350" s="7">
        <f ca="1">IF(K1350&lt;&gt;"",[1]!b_anal_yield_cnbd(K1350,parameter!C$2,1),"")</f>
        <v>0</v>
      </c>
      <c r="V1350">
        <f>[1]!b_info_interesttype(A1350)</f>
        <v>0</v>
      </c>
      <c r="W1350">
        <f>[1]!b_info_embeddedopt(A1350)</f>
        <v>0</v>
      </c>
    </row>
    <row r="1351" spans="11:23">
      <c r="K1351" s="1">
        <f t="shared" si="21"/>
        <v>0</v>
      </c>
      <c r="L1351" s="1">
        <f>[1]!b_info_name(K1351)</f>
        <v>0</v>
      </c>
      <c r="M1351">
        <f>[1]!b_info_carrydate(K1351)</f>
        <v>0</v>
      </c>
      <c r="N1351">
        <f>[1]!b_info_maturitydate(K1351)</f>
        <v>0</v>
      </c>
      <c r="O1351" s="7">
        <f>[1]!b_issue_issueprice(K1351)</f>
        <v>0</v>
      </c>
      <c r="P1351" s="7">
        <f>[1]!b_info_couponrate(K1351)</f>
        <v>0</v>
      </c>
      <c r="Q1351">
        <f>[1]!b_info_coupon(K1351)</f>
        <v>0</v>
      </c>
      <c r="R1351">
        <f>[1]!b_info_interestfrequency(K1351)</f>
        <v>0</v>
      </c>
      <c r="S1351">
        <f>[1]!b_info_windl2type(K1351)</f>
        <v>0</v>
      </c>
      <c r="T1351" s="9">
        <f ca="1">[1]!b_pq_volume(K1351,parameter!C$2-10,parameter!C$2,100000000)</f>
        <v>0</v>
      </c>
      <c r="U1351" s="7">
        <f ca="1">IF(K1351&lt;&gt;"",[1]!b_anal_yield_cnbd(K1351,parameter!C$2,1),"")</f>
        <v>0</v>
      </c>
      <c r="V1351">
        <f>[1]!b_info_interesttype(A1351)</f>
        <v>0</v>
      </c>
      <c r="W1351">
        <f>[1]!b_info_embeddedopt(A1351)</f>
        <v>0</v>
      </c>
    </row>
    <row r="1352" spans="11:23">
      <c r="K1352" s="1">
        <f t="shared" si="21"/>
        <v>0</v>
      </c>
      <c r="L1352" s="1">
        <f>[1]!b_info_name(K1352)</f>
        <v>0</v>
      </c>
      <c r="M1352">
        <f>[1]!b_info_carrydate(K1352)</f>
        <v>0</v>
      </c>
      <c r="N1352">
        <f>[1]!b_info_maturitydate(K1352)</f>
        <v>0</v>
      </c>
      <c r="O1352" s="7">
        <f>[1]!b_issue_issueprice(K1352)</f>
        <v>0</v>
      </c>
      <c r="P1352" s="7">
        <f>[1]!b_info_couponrate(K1352)</f>
        <v>0</v>
      </c>
      <c r="Q1352">
        <f>[1]!b_info_coupon(K1352)</f>
        <v>0</v>
      </c>
      <c r="R1352">
        <f>[1]!b_info_interestfrequency(K1352)</f>
        <v>0</v>
      </c>
      <c r="S1352">
        <f>[1]!b_info_windl2type(K1352)</f>
        <v>0</v>
      </c>
      <c r="T1352" s="9">
        <f ca="1">[1]!b_pq_volume(K1352,parameter!C$2-10,parameter!C$2,100000000)</f>
        <v>0</v>
      </c>
      <c r="U1352" s="7">
        <f ca="1">IF(K1352&lt;&gt;"",[1]!b_anal_yield_cnbd(K1352,parameter!C$2,1),"")</f>
        <v>0</v>
      </c>
      <c r="V1352">
        <f>[1]!b_info_interesttype(A1352)</f>
        <v>0</v>
      </c>
      <c r="W1352">
        <f>[1]!b_info_embeddedopt(A1352)</f>
        <v>0</v>
      </c>
    </row>
    <row r="1353" spans="11:23">
      <c r="K1353" s="1">
        <f t="shared" si="21"/>
        <v>0</v>
      </c>
      <c r="L1353" s="1">
        <f>[1]!b_info_name(K1353)</f>
        <v>0</v>
      </c>
      <c r="M1353">
        <f>[1]!b_info_carrydate(K1353)</f>
        <v>0</v>
      </c>
      <c r="N1353">
        <f>[1]!b_info_maturitydate(K1353)</f>
        <v>0</v>
      </c>
      <c r="O1353" s="7">
        <f>[1]!b_issue_issueprice(K1353)</f>
        <v>0</v>
      </c>
      <c r="P1353" s="7">
        <f>[1]!b_info_couponrate(K1353)</f>
        <v>0</v>
      </c>
      <c r="Q1353">
        <f>[1]!b_info_coupon(K1353)</f>
        <v>0</v>
      </c>
      <c r="R1353">
        <f>[1]!b_info_interestfrequency(K1353)</f>
        <v>0</v>
      </c>
      <c r="S1353">
        <f>[1]!b_info_windl2type(K1353)</f>
        <v>0</v>
      </c>
      <c r="T1353" s="9">
        <f ca="1">[1]!b_pq_volume(K1353,parameter!C$2-10,parameter!C$2,100000000)</f>
        <v>0</v>
      </c>
      <c r="U1353" s="7">
        <f ca="1">IF(K1353&lt;&gt;"",[1]!b_anal_yield_cnbd(K1353,parameter!C$2,1),"")</f>
        <v>0</v>
      </c>
      <c r="V1353">
        <f>[1]!b_info_interesttype(A1353)</f>
        <v>0</v>
      </c>
      <c r="W1353">
        <f>[1]!b_info_embeddedopt(A1353)</f>
        <v>0</v>
      </c>
    </row>
    <row r="1354" spans="11:23">
      <c r="K1354" s="1">
        <f t="shared" si="21"/>
        <v>0</v>
      </c>
      <c r="L1354" s="1">
        <f>[1]!b_info_name(K1354)</f>
        <v>0</v>
      </c>
      <c r="M1354">
        <f>[1]!b_info_carrydate(K1354)</f>
        <v>0</v>
      </c>
      <c r="N1354">
        <f>[1]!b_info_maturitydate(K1354)</f>
        <v>0</v>
      </c>
      <c r="O1354" s="7">
        <f>[1]!b_issue_issueprice(K1354)</f>
        <v>0</v>
      </c>
      <c r="P1354" s="7">
        <f>[1]!b_info_couponrate(K1354)</f>
        <v>0</v>
      </c>
      <c r="Q1354">
        <f>[1]!b_info_coupon(K1354)</f>
        <v>0</v>
      </c>
      <c r="R1354">
        <f>[1]!b_info_interestfrequency(K1354)</f>
        <v>0</v>
      </c>
      <c r="S1354">
        <f>[1]!b_info_windl2type(K1354)</f>
        <v>0</v>
      </c>
      <c r="T1354" s="9">
        <f ca="1">[1]!b_pq_volume(K1354,parameter!C$2-10,parameter!C$2,100000000)</f>
        <v>0</v>
      </c>
      <c r="U1354" s="7">
        <f ca="1">IF(K1354&lt;&gt;"",[1]!b_anal_yield_cnbd(K1354,parameter!C$2,1),"")</f>
        <v>0</v>
      </c>
      <c r="V1354">
        <f>[1]!b_info_interesttype(A1354)</f>
        <v>0</v>
      </c>
      <c r="W1354">
        <f>[1]!b_info_embeddedopt(A1354)</f>
        <v>0</v>
      </c>
    </row>
    <row r="1355" spans="11:23">
      <c r="K1355" s="1">
        <f t="shared" si="21"/>
        <v>0</v>
      </c>
      <c r="L1355" s="1">
        <f>[1]!b_info_name(K1355)</f>
        <v>0</v>
      </c>
      <c r="M1355">
        <f>[1]!b_info_carrydate(K1355)</f>
        <v>0</v>
      </c>
      <c r="N1355">
        <f>[1]!b_info_maturitydate(K1355)</f>
        <v>0</v>
      </c>
      <c r="O1355" s="7">
        <f>[1]!b_issue_issueprice(K1355)</f>
        <v>0</v>
      </c>
      <c r="P1355" s="7">
        <f>[1]!b_info_couponrate(K1355)</f>
        <v>0</v>
      </c>
      <c r="Q1355">
        <f>[1]!b_info_coupon(K1355)</f>
        <v>0</v>
      </c>
      <c r="R1355">
        <f>[1]!b_info_interestfrequency(K1355)</f>
        <v>0</v>
      </c>
      <c r="S1355">
        <f>[1]!b_info_windl2type(K1355)</f>
        <v>0</v>
      </c>
      <c r="T1355" s="9">
        <f ca="1">[1]!b_pq_volume(K1355,parameter!C$2-10,parameter!C$2,100000000)</f>
        <v>0</v>
      </c>
      <c r="U1355" s="7">
        <f ca="1">IF(K1355&lt;&gt;"",[1]!b_anal_yield_cnbd(K1355,parameter!C$2,1),"")</f>
        <v>0</v>
      </c>
      <c r="V1355">
        <f>[1]!b_info_interesttype(A1355)</f>
        <v>0</v>
      </c>
      <c r="W1355">
        <f>[1]!b_info_embeddedopt(A1355)</f>
        <v>0</v>
      </c>
    </row>
    <row r="1356" spans="11:23">
      <c r="K1356" s="1">
        <f t="shared" si="21"/>
        <v>0</v>
      </c>
      <c r="L1356" s="1">
        <f>[1]!b_info_name(K1356)</f>
        <v>0</v>
      </c>
      <c r="M1356">
        <f>[1]!b_info_carrydate(K1356)</f>
        <v>0</v>
      </c>
      <c r="N1356">
        <f>[1]!b_info_maturitydate(K1356)</f>
        <v>0</v>
      </c>
      <c r="O1356" s="7">
        <f>[1]!b_issue_issueprice(K1356)</f>
        <v>0</v>
      </c>
      <c r="P1356" s="7">
        <f>[1]!b_info_couponrate(K1356)</f>
        <v>0</v>
      </c>
      <c r="Q1356">
        <f>[1]!b_info_coupon(K1356)</f>
        <v>0</v>
      </c>
      <c r="R1356">
        <f>[1]!b_info_interestfrequency(K1356)</f>
        <v>0</v>
      </c>
      <c r="S1356">
        <f>[1]!b_info_windl2type(K1356)</f>
        <v>0</v>
      </c>
      <c r="T1356" s="9">
        <f ca="1">[1]!b_pq_volume(K1356,parameter!C$2-10,parameter!C$2,100000000)</f>
        <v>0</v>
      </c>
      <c r="U1356" s="7">
        <f ca="1">IF(K1356&lt;&gt;"",[1]!b_anal_yield_cnbd(K1356,parameter!C$2,1),"")</f>
        <v>0</v>
      </c>
      <c r="V1356">
        <f>[1]!b_info_interesttype(A1356)</f>
        <v>0</v>
      </c>
      <c r="W1356">
        <f>[1]!b_info_embeddedopt(A1356)</f>
        <v>0</v>
      </c>
    </row>
    <row r="1357" spans="11:23">
      <c r="K1357" s="1">
        <f t="shared" si="21"/>
        <v>0</v>
      </c>
      <c r="L1357" s="1">
        <f>[1]!b_info_name(K1357)</f>
        <v>0</v>
      </c>
      <c r="M1357">
        <f>[1]!b_info_carrydate(K1357)</f>
        <v>0</v>
      </c>
      <c r="N1357">
        <f>[1]!b_info_maturitydate(K1357)</f>
        <v>0</v>
      </c>
      <c r="O1357" s="7">
        <f>[1]!b_issue_issueprice(K1357)</f>
        <v>0</v>
      </c>
      <c r="P1357" s="7">
        <f>[1]!b_info_couponrate(K1357)</f>
        <v>0</v>
      </c>
      <c r="Q1357">
        <f>[1]!b_info_coupon(K1357)</f>
        <v>0</v>
      </c>
      <c r="R1357">
        <f>[1]!b_info_interestfrequency(K1357)</f>
        <v>0</v>
      </c>
      <c r="S1357">
        <f>[1]!b_info_windl2type(K1357)</f>
        <v>0</v>
      </c>
      <c r="T1357" s="9">
        <f ca="1">[1]!b_pq_volume(K1357,parameter!C$2-10,parameter!C$2,100000000)</f>
        <v>0</v>
      </c>
      <c r="U1357" s="7">
        <f ca="1">IF(K1357&lt;&gt;"",[1]!b_anal_yield_cnbd(K1357,parameter!C$2,1),"")</f>
        <v>0</v>
      </c>
      <c r="V1357">
        <f>[1]!b_info_interesttype(A1357)</f>
        <v>0</v>
      </c>
      <c r="W1357">
        <f>[1]!b_info_embeddedopt(A1357)</f>
        <v>0</v>
      </c>
    </row>
    <row r="1358" spans="11:23">
      <c r="K1358" s="1">
        <f t="shared" si="21"/>
        <v>0</v>
      </c>
      <c r="L1358" s="1">
        <f>[1]!b_info_name(K1358)</f>
        <v>0</v>
      </c>
      <c r="M1358">
        <f>[1]!b_info_carrydate(K1358)</f>
        <v>0</v>
      </c>
      <c r="N1358">
        <f>[1]!b_info_maturitydate(K1358)</f>
        <v>0</v>
      </c>
      <c r="O1358" s="7">
        <f>[1]!b_issue_issueprice(K1358)</f>
        <v>0</v>
      </c>
      <c r="P1358" s="7">
        <f>[1]!b_info_couponrate(K1358)</f>
        <v>0</v>
      </c>
      <c r="Q1358">
        <f>[1]!b_info_coupon(K1358)</f>
        <v>0</v>
      </c>
      <c r="R1358">
        <f>[1]!b_info_interestfrequency(K1358)</f>
        <v>0</v>
      </c>
      <c r="S1358">
        <f>[1]!b_info_windl2type(K1358)</f>
        <v>0</v>
      </c>
      <c r="T1358" s="9">
        <f ca="1">[1]!b_pq_volume(K1358,parameter!C$2-10,parameter!C$2,100000000)</f>
        <v>0</v>
      </c>
      <c r="U1358" s="7">
        <f ca="1">IF(K1358&lt;&gt;"",[1]!b_anal_yield_cnbd(K1358,parameter!C$2,1),"")</f>
        <v>0</v>
      </c>
      <c r="V1358">
        <f>[1]!b_info_interesttype(A1358)</f>
        <v>0</v>
      </c>
      <c r="W1358">
        <f>[1]!b_info_embeddedopt(A1358)</f>
        <v>0</v>
      </c>
    </row>
    <row r="1359" spans="11:23">
      <c r="K1359" s="1">
        <f t="shared" si="21"/>
        <v>0</v>
      </c>
      <c r="L1359" s="1">
        <f>[1]!b_info_name(K1359)</f>
        <v>0</v>
      </c>
      <c r="M1359">
        <f>[1]!b_info_carrydate(K1359)</f>
        <v>0</v>
      </c>
      <c r="N1359">
        <f>[1]!b_info_maturitydate(K1359)</f>
        <v>0</v>
      </c>
      <c r="O1359" s="7">
        <f>[1]!b_issue_issueprice(K1359)</f>
        <v>0</v>
      </c>
      <c r="P1359" s="7">
        <f>[1]!b_info_couponrate(K1359)</f>
        <v>0</v>
      </c>
      <c r="Q1359">
        <f>[1]!b_info_coupon(K1359)</f>
        <v>0</v>
      </c>
      <c r="R1359">
        <f>[1]!b_info_interestfrequency(K1359)</f>
        <v>0</v>
      </c>
      <c r="S1359">
        <f>[1]!b_info_windl2type(K1359)</f>
        <v>0</v>
      </c>
      <c r="T1359" s="9">
        <f ca="1">[1]!b_pq_volume(K1359,parameter!C$2-10,parameter!C$2,100000000)</f>
        <v>0</v>
      </c>
      <c r="U1359" s="7">
        <f ca="1">IF(K1359&lt;&gt;"",[1]!b_anal_yield_cnbd(K1359,parameter!C$2,1),"")</f>
        <v>0</v>
      </c>
      <c r="V1359">
        <f>[1]!b_info_interesttype(A1359)</f>
        <v>0</v>
      </c>
      <c r="W1359">
        <f>[1]!b_info_embeddedopt(A1359)</f>
        <v>0</v>
      </c>
    </row>
    <row r="1360" spans="11:23">
      <c r="K1360" s="1">
        <f t="shared" si="21"/>
        <v>0</v>
      </c>
      <c r="L1360" s="1">
        <f>[1]!b_info_name(K1360)</f>
        <v>0</v>
      </c>
      <c r="M1360">
        <f>[1]!b_info_carrydate(K1360)</f>
        <v>0</v>
      </c>
      <c r="N1360">
        <f>[1]!b_info_maturitydate(K1360)</f>
        <v>0</v>
      </c>
      <c r="O1360" s="7">
        <f>[1]!b_issue_issueprice(K1360)</f>
        <v>0</v>
      </c>
      <c r="P1360" s="7">
        <f>[1]!b_info_couponrate(K1360)</f>
        <v>0</v>
      </c>
      <c r="Q1360">
        <f>[1]!b_info_coupon(K1360)</f>
        <v>0</v>
      </c>
      <c r="R1360">
        <f>[1]!b_info_interestfrequency(K1360)</f>
        <v>0</v>
      </c>
      <c r="S1360">
        <f>[1]!b_info_windl2type(K1360)</f>
        <v>0</v>
      </c>
      <c r="T1360" s="9">
        <f ca="1">[1]!b_pq_volume(K1360,parameter!C$2-10,parameter!C$2,100000000)</f>
        <v>0</v>
      </c>
      <c r="U1360" s="7">
        <f ca="1">IF(K1360&lt;&gt;"",[1]!b_anal_yield_cnbd(K1360,parameter!C$2,1),"")</f>
        <v>0</v>
      </c>
      <c r="V1360">
        <f>[1]!b_info_interesttype(A1360)</f>
        <v>0</v>
      </c>
      <c r="W1360">
        <f>[1]!b_info_embeddedopt(A1360)</f>
        <v>0</v>
      </c>
    </row>
    <row r="1361" spans="11:23">
      <c r="K1361" s="1">
        <f t="shared" si="21"/>
        <v>0</v>
      </c>
      <c r="L1361" s="1">
        <f>[1]!b_info_name(K1361)</f>
        <v>0</v>
      </c>
      <c r="M1361">
        <f>[1]!b_info_carrydate(K1361)</f>
        <v>0</v>
      </c>
      <c r="N1361">
        <f>[1]!b_info_maturitydate(K1361)</f>
        <v>0</v>
      </c>
      <c r="O1361" s="7">
        <f>[1]!b_issue_issueprice(K1361)</f>
        <v>0</v>
      </c>
      <c r="P1361" s="7">
        <f>[1]!b_info_couponrate(K1361)</f>
        <v>0</v>
      </c>
      <c r="Q1361">
        <f>[1]!b_info_coupon(K1361)</f>
        <v>0</v>
      </c>
      <c r="R1361">
        <f>[1]!b_info_interestfrequency(K1361)</f>
        <v>0</v>
      </c>
      <c r="S1361">
        <f>[1]!b_info_windl2type(K1361)</f>
        <v>0</v>
      </c>
      <c r="T1361" s="9">
        <f ca="1">[1]!b_pq_volume(K1361,parameter!C$2-10,parameter!C$2,100000000)</f>
        <v>0</v>
      </c>
      <c r="U1361" s="7">
        <f ca="1">IF(K1361&lt;&gt;"",[1]!b_anal_yield_cnbd(K1361,parameter!C$2,1),"")</f>
        <v>0</v>
      </c>
      <c r="V1361">
        <f>[1]!b_info_interesttype(A1361)</f>
        <v>0</v>
      </c>
      <c r="W1361">
        <f>[1]!b_info_embeddedopt(A1361)</f>
        <v>0</v>
      </c>
    </row>
    <row r="1362" spans="11:23">
      <c r="K1362" s="1">
        <f t="shared" si="21"/>
        <v>0</v>
      </c>
      <c r="L1362" s="1">
        <f>[1]!b_info_name(K1362)</f>
        <v>0</v>
      </c>
      <c r="M1362">
        <f>[1]!b_info_carrydate(K1362)</f>
        <v>0</v>
      </c>
      <c r="N1362">
        <f>[1]!b_info_maturitydate(K1362)</f>
        <v>0</v>
      </c>
      <c r="O1362" s="7">
        <f>[1]!b_issue_issueprice(K1362)</f>
        <v>0</v>
      </c>
      <c r="P1362" s="7">
        <f>[1]!b_info_couponrate(K1362)</f>
        <v>0</v>
      </c>
      <c r="Q1362">
        <f>[1]!b_info_coupon(K1362)</f>
        <v>0</v>
      </c>
      <c r="R1362">
        <f>[1]!b_info_interestfrequency(K1362)</f>
        <v>0</v>
      </c>
      <c r="S1362">
        <f>[1]!b_info_windl2type(K1362)</f>
        <v>0</v>
      </c>
      <c r="T1362" s="9">
        <f ca="1">[1]!b_pq_volume(K1362,parameter!C$2-10,parameter!C$2,100000000)</f>
        <v>0</v>
      </c>
      <c r="U1362" s="7">
        <f ca="1">IF(K1362&lt;&gt;"",[1]!b_anal_yield_cnbd(K1362,parameter!C$2,1),"")</f>
        <v>0</v>
      </c>
      <c r="V1362">
        <f>[1]!b_info_interesttype(A1362)</f>
        <v>0</v>
      </c>
      <c r="W1362">
        <f>[1]!b_info_embeddedopt(A1362)</f>
        <v>0</v>
      </c>
    </row>
    <row r="1363" spans="11:23">
      <c r="K1363" s="1">
        <f t="shared" si="21"/>
        <v>0</v>
      </c>
      <c r="L1363" s="1">
        <f>[1]!b_info_name(K1363)</f>
        <v>0</v>
      </c>
      <c r="M1363">
        <f>[1]!b_info_carrydate(K1363)</f>
        <v>0</v>
      </c>
      <c r="N1363">
        <f>[1]!b_info_maturitydate(K1363)</f>
        <v>0</v>
      </c>
      <c r="O1363" s="7">
        <f>[1]!b_issue_issueprice(K1363)</f>
        <v>0</v>
      </c>
      <c r="P1363" s="7">
        <f>[1]!b_info_couponrate(K1363)</f>
        <v>0</v>
      </c>
      <c r="Q1363">
        <f>[1]!b_info_coupon(K1363)</f>
        <v>0</v>
      </c>
      <c r="R1363">
        <f>[1]!b_info_interestfrequency(K1363)</f>
        <v>0</v>
      </c>
      <c r="S1363">
        <f>[1]!b_info_windl2type(K1363)</f>
        <v>0</v>
      </c>
      <c r="T1363" s="9">
        <f ca="1">[1]!b_pq_volume(K1363,parameter!C$2-10,parameter!C$2,100000000)</f>
        <v>0</v>
      </c>
      <c r="U1363" s="7">
        <f ca="1">IF(K1363&lt;&gt;"",[1]!b_anal_yield_cnbd(K1363,parameter!C$2,1),"")</f>
        <v>0</v>
      </c>
      <c r="V1363">
        <f>[1]!b_info_interesttype(A1363)</f>
        <v>0</v>
      </c>
      <c r="W1363">
        <f>[1]!b_info_embeddedopt(A1363)</f>
        <v>0</v>
      </c>
    </row>
    <row r="1364" spans="11:23">
      <c r="K1364" s="1">
        <f t="shared" si="21"/>
        <v>0</v>
      </c>
      <c r="L1364" s="1">
        <f>[1]!b_info_name(K1364)</f>
        <v>0</v>
      </c>
      <c r="M1364">
        <f>[1]!b_info_carrydate(K1364)</f>
        <v>0</v>
      </c>
      <c r="N1364">
        <f>[1]!b_info_maturitydate(K1364)</f>
        <v>0</v>
      </c>
      <c r="O1364" s="7">
        <f>[1]!b_issue_issueprice(K1364)</f>
        <v>0</v>
      </c>
      <c r="P1364" s="7">
        <f>[1]!b_info_couponrate(K1364)</f>
        <v>0</v>
      </c>
      <c r="Q1364">
        <f>[1]!b_info_coupon(K1364)</f>
        <v>0</v>
      </c>
      <c r="R1364">
        <f>[1]!b_info_interestfrequency(K1364)</f>
        <v>0</v>
      </c>
      <c r="S1364">
        <f>[1]!b_info_windl2type(K1364)</f>
        <v>0</v>
      </c>
      <c r="T1364" s="9">
        <f ca="1">[1]!b_pq_volume(K1364,parameter!C$2-10,parameter!C$2,100000000)</f>
        <v>0</v>
      </c>
      <c r="U1364" s="7">
        <f ca="1">IF(K1364&lt;&gt;"",[1]!b_anal_yield_cnbd(K1364,parameter!C$2,1),"")</f>
        <v>0</v>
      </c>
      <c r="V1364">
        <f>[1]!b_info_interesttype(A1364)</f>
        <v>0</v>
      </c>
      <c r="W1364">
        <f>[1]!b_info_embeddedopt(A1364)</f>
        <v>0</v>
      </c>
    </row>
    <row r="1365" spans="11:23">
      <c r="K1365" s="1">
        <f t="shared" si="21"/>
        <v>0</v>
      </c>
      <c r="L1365" s="1">
        <f>[1]!b_info_name(K1365)</f>
        <v>0</v>
      </c>
      <c r="M1365">
        <f>[1]!b_info_carrydate(K1365)</f>
        <v>0</v>
      </c>
      <c r="N1365">
        <f>[1]!b_info_maturitydate(K1365)</f>
        <v>0</v>
      </c>
      <c r="O1365" s="7">
        <f>[1]!b_issue_issueprice(K1365)</f>
        <v>0</v>
      </c>
      <c r="P1365" s="7">
        <f>[1]!b_info_couponrate(K1365)</f>
        <v>0</v>
      </c>
      <c r="Q1365">
        <f>[1]!b_info_coupon(K1365)</f>
        <v>0</v>
      </c>
      <c r="R1365">
        <f>[1]!b_info_interestfrequency(K1365)</f>
        <v>0</v>
      </c>
      <c r="S1365">
        <f>[1]!b_info_windl2type(K1365)</f>
        <v>0</v>
      </c>
      <c r="T1365" s="9">
        <f ca="1">[1]!b_pq_volume(K1365,parameter!C$2-10,parameter!C$2,100000000)</f>
        <v>0</v>
      </c>
      <c r="U1365" s="7">
        <f ca="1">IF(K1365&lt;&gt;"",[1]!b_anal_yield_cnbd(K1365,parameter!C$2,1),"")</f>
        <v>0</v>
      </c>
      <c r="V1365">
        <f>[1]!b_info_interesttype(A1365)</f>
        <v>0</v>
      </c>
      <c r="W1365">
        <f>[1]!b_info_embeddedopt(A1365)</f>
        <v>0</v>
      </c>
    </row>
    <row r="1366" spans="11:23">
      <c r="K1366" s="1">
        <f t="shared" si="21"/>
        <v>0</v>
      </c>
      <c r="L1366" s="1">
        <f>[1]!b_info_name(K1366)</f>
        <v>0</v>
      </c>
      <c r="M1366">
        <f>[1]!b_info_carrydate(K1366)</f>
        <v>0</v>
      </c>
      <c r="N1366">
        <f>[1]!b_info_maturitydate(K1366)</f>
        <v>0</v>
      </c>
      <c r="O1366" s="7">
        <f>[1]!b_issue_issueprice(K1366)</f>
        <v>0</v>
      </c>
      <c r="P1366" s="7">
        <f>[1]!b_info_couponrate(K1366)</f>
        <v>0</v>
      </c>
      <c r="Q1366">
        <f>[1]!b_info_coupon(K1366)</f>
        <v>0</v>
      </c>
      <c r="R1366">
        <f>[1]!b_info_interestfrequency(K1366)</f>
        <v>0</v>
      </c>
      <c r="S1366">
        <f>[1]!b_info_windl2type(K1366)</f>
        <v>0</v>
      </c>
      <c r="T1366" s="9">
        <f ca="1">[1]!b_pq_volume(K1366,parameter!C$2-10,parameter!C$2,100000000)</f>
        <v>0</v>
      </c>
      <c r="U1366" s="7">
        <f ca="1">IF(K1366&lt;&gt;"",[1]!b_anal_yield_cnbd(K1366,parameter!C$2,1),"")</f>
        <v>0</v>
      </c>
      <c r="V1366">
        <f>[1]!b_info_interesttype(A1366)</f>
        <v>0</v>
      </c>
      <c r="W1366">
        <f>[1]!b_info_embeddedopt(A1366)</f>
        <v>0</v>
      </c>
    </row>
    <row r="1367" spans="11:23">
      <c r="K1367" s="1">
        <f t="shared" si="21"/>
        <v>0</v>
      </c>
      <c r="L1367" s="1">
        <f>[1]!b_info_name(K1367)</f>
        <v>0</v>
      </c>
      <c r="M1367">
        <f>[1]!b_info_carrydate(K1367)</f>
        <v>0</v>
      </c>
      <c r="N1367">
        <f>[1]!b_info_maturitydate(K1367)</f>
        <v>0</v>
      </c>
      <c r="O1367" s="7">
        <f>[1]!b_issue_issueprice(K1367)</f>
        <v>0</v>
      </c>
      <c r="P1367" s="7">
        <f>[1]!b_info_couponrate(K1367)</f>
        <v>0</v>
      </c>
      <c r="Q1367">
        <f>[1]!b_info_coupon(K1367)</f>
        <v>0</v>
      </c>
      <c r="R1367">
        <f>[1]!b_info_interestfrequency(K1367)</f>
        <v>0</v>
      </c>
      <c r="S1367">
        <f>[1]!b_info_windl2type(K1367)</f>
        <v>0</v>
      </c>
      <c r="T1367" s="9">
        <f ca="1">[1]!b_pq_volume(K1367,parameter!C$2-10,parameter!C$2,100000000)</f>
        <v>0</v>
      </c>
      <c r="U1367" s="7">
        <f ca="1">IF(K1367&lt;&gt;"",[1]!b_anal_yield_cnbd(K1367,parameter!C$2,1),"")</f>
        <v>0</v>
      </c>
      <c r="V1367">
        <f>[1]!b_info_interesttype(A1367)</f>
        <v>0</v>
      </c>
      <c r="W1367">
        <f>[1]!b_info_embeddedopt(A1367)</f>
        <v>0</v>
      </c>
    </row>
    <row r="1368" spans="11:23">
      <c r="K1368" s="1">
        <f t="shared" si="21"/>
        <v>0</v>
      </c>
      <c r="L1368" s="1">
        <f>[1]!b_info_name(K1368)</f>
        <v>0</v>
      </c>
      <c r="M1368">
        <f>[1]!b_info_carrydate(K1368)</f>
        <v>0</v>
      </c>
      <c r="N1368">
        <f>[1]!b_info_maturitydate(K1368)</f>
        <v>0</v>
      </c>
      <c r="O1368" s="7">
        <f>[1]!b_issue_issueprice(K1368)</f>
        <v>0</v>
      </c>
      <c r="P1368" s="7">
        <f>[1]!b_info_couponrate(K1368)</f>
        <v>0</v>
      </c>
      <c r="Q1368">
        <f>[1]!b_info_coupon(K1368)</f>
        <v>0</v>
      </c>
      <c r="R1368">
        <f>[1]!b_info_interestfrequency(K1368)</f>
        <v>0</v>
      </c>
      <c r="S1368">
        <f>[1]!b_info_windl2type(K1368)</f>
        <v>0</v>
      </c>
      <c r="T1368" s="9">
        <f ca="1">[1]!b_pq_volume(K1368,parameter!C$2-10,parameter!C$2,100000000)</f>
        <v>0</v>
      </c>
      <c r="U1368" s="7">
        <f ca="1">IF(K1368&lt;&gt;"",[1]!b_anal_yield_cnbd(K1368,parameter!C$2,1),"")</f>
        <v>0</v>
      </c>
      <c r="V1368">
        <f>[1]!b_info_interesttype(A1368)</f>
        <v>0</v>
      </c>
      <c r="W1368">
        <f>[1]!b_info_embeddedopt(A1368)</f>
        <v>0</v>
      </c>
    </row>
    <row r="1369" spans="11:23">
      <c r="K1369" s="1">
        <f t="shared" si="21"/>
        <v>0</v>
      </c>
      <c r="L1369" s="1">
        <f>[1]!b_info_name(K1369)</f>
        <v>0</v>
      </c>
      <c r="M1369">
        <f>[1]!b_info_carrydate(K1369)</f>
        <v>0</v>
      </c>
      <c r="N1369">
        <f>[1]!b_info_maturitydate(K1369)</f>
        <v>0</v>
      </c>
      <c r="O1369" s="7">
        <f>[1]!b_issue_issueprice(K1369)</f>
        <v>0</v>
      </c>
      <c r="P1369" s="7">
        <f>[1]!b_info_couponrate(K1369)</f>
        <v>0</v>
      </c>
      <c r="Q1369">
        <f>[1]!b_info_coupon(K1369)</f>
        <v>0</v>
      </c>
      <c r="R1369">
        <f>[1]!b_info_interestfrequency(K1369)</f>
        <v>0</v>
      </c>
      <c r="S1369">
        <f>[1]!b_info_windl2type(K1369)</f>
        <v>0</v>
      </c>
      <c r="T1369" s="9">
        <f ca="1">[1]!b_pq_volume(K1369,parameter!C$2-10,parameter!C$2,100000000)</f>
        <v>0</v>
      </c>
      <c r="U1369" s="7">
        <f ca="1">IF(K1369&lt;&gt;"",[1]!b_anal_yield_cnbd(K1369,parameter!C$2,1),"")</f>
        <v>0</v>
      </c>
      <c r="V1369">
        <f>[1]!b_info_interesttype(A1369)</f>
        <v>0</v>
      </c>
      <c r="W1369">
        <f>[1]!b_info_embeddedopt(A1369)</f>
        <v>0</v>
      </c>
    </row>
    <row r="1370" spans="11:23">
      <c r="K1370" s="1">
        <f t="shared" si="21"/>
        <v>0</v>
      </c>
      <c r="L1370" s="1">
        <f>[1]!b_info_name(K1370)</f>
        <v>0</v>
      </c>
      <c r="M1370">
        <f>[1]!b_info_carrydate(K1370)</f>
        <v>0</v>
      </c>
      <c r="N1370">
        <f>[1]!b_info_maturitydate(K1370)</f>
        <v>0</v>
      </c>
      <c r="O1370" s="7">
        <f>[1]!b_issue_issueprice(K1370)</f>
        <v>0</v>
      </c>
      <c r="P1370" s="7">
        <f>[1]!b_info_couponrate(K1370)</f>
        <v>0</v>
      </c>
      <c r="Q1370">
        <f>[1]!b_info_coupon(K1370)</f>
        <v>0</v>
      </c>
      <c r="R1370">
        <f>[1]!b_info_interestfrequency(K1370)</f>
        <v>0</v>
      </c>
      <c r="S1370">
        <f>[1]!b_info_windl2type(K1370)</f>
        <v>0</v>
      </c>
      <c r="T1370" s="9">
        <f ca="1">[1]!b_pq_volume(K1370,parameter!C$2-10,parameter!C$2,100000000)</f>
        <v>0</v>
      </c>
      <c r="U1370" s="7">
        <f ca="1">IF(K1370&lt;&gt;"",[1]!b_anal_yield_cnbd(K1370,parameter!C$2,1),"")</f>
        <v>0</v>
      </c>
      <c r="V1370">
        <f>[1]!b_info_interesttype(A1370)</f>
        <v>0</v>
      </c>
      <c r="W1370">
        <f>[1]!b_info_embeddedopt(A1370)</f>
        <v>0</v>
      </c>
    </row>
    <row r="1371" spans="11:23">
      <c r="K1371" s="1">
        <f t="shared" si="21"/>
        <v>0</v>
      </c>
      <c r="L1371" s="1">
        <f>[1]!b_info_name(K1371)</f>
        <v>0</v>
      </c>
      <c r="M1371">
        <f>[1]!b_info_carrydate(K1371)</f>
        <v>0</v>
      </c>
      <c r="N1371">
        <f>[1]!b_info_maturitydate(K1371)</f>
        <v>0</v>
      </c>
      <c r="O1371" s="7">
        <f>[1]!b_issue_issueprice(K1371)</f>
        <v>0</v>
      </c>
      <c r="P1371" s="7">
        <f>[1]!b_info_couponrate(K1371)</f>
        <v>0</v>
      </c>
      <c r="Q1371">
        <f>[1]!b_info_coupon(K1371)</f>
        <v>0</v>
      </c>
      <c r="R1371">
        <f>[1]!b_info_interestfrequency(K1371)</f>
        <v>0</v>
      </c>
      <c r="S1371">
        <f>[1]!b_info_windl2type(K1371)</f>
        <v>0</v>
      </c>
      <c r="T1371" s="9">
        <f ca="1">[1]!b_pq_volume(K1371,parameter!C$2-10,parameter!C$2,100000000)</f>
        <v>0</v>
      </c>
      <c r="U1371" s="7">
        <f ca="1">IF(K1371&lt;&gt;"",[1]!b_anal_yield_cnbd(K1371,parameter!C$2,1),"")</f>
        <v>0</v>
      </c>
      <c r="V1371">
        <f>[1]!b_info_interesttype(A1371)</f>
        <v>0</v>
      </c>
      <c r="W1371">
        <f>[1]!b_info_embeddedopt(A1371)</f>
        <v>0</v>
      </c>
    </row>
    <row r="1372" spans="11:23">
      <c r="K1372" s="1">
        <f t="shared" si="21"/>
        <v>0</v>
      </c>
      <c r="L1372" s="1">
        <f>[1]!b_info_name(K1372)</f>
        <v>0</v>
      </c>
      <c r="M1372">
        <f>[1]!b_info_carrydate(K1372)</f>
        <v>0</v>
      </c>
      <c r="N1372">
        <f>[1]!b_info_maturitydate(K1372)</f>
        <v>0</v>
      </c>
      <c r="O1372" s="7">
        <f>[1]!b_issue_issueprice(K1372)</f>
        <v>0</v>
      </c>
      <c r="P1372" s="7">
        <f>[1]!b_info_couponrate(K1372)</f>
        <v>0</v>
      </c>
      <c r="Q1372">
        <f>[1]!b_info_coupon(K1372)</f>
        <v>0</v>
      </c>
      <c r="R1372">
        <f>[1]!b_info_interestfrequency(K1372)</f>
        <v>0</v>
      </c>
      <c r="S1372">
        <f>[1]!b_info_windl2type(K1372)</f>
        <v>0</v>
      </c>
      <c r="T1372" s="9">
        <f ca="1">[1]!b_pq_volume(K1372,parameter!C$2-10,parameter!C$2,100000000)</f>
        <v>0</v>
      </c>
      <c r="U1372" s="7">
        <f ca="1">IF(K1372&lt;&gt;"",[1]!b_anal_yield_cnbd(K1372,parameter!C$2,1),"")</f>
        <v>0</v>
      </c>
      <c r="V1372">
        <f>[1]!b_info_interesttype(A1372)</f>
        <v>0</v>
      </c>
      <c r="W1372">
        <f>[1]!b_info_embeddedopt(A1372)</f>
        <v>0</v>
      </c>
    </row>
    <row r="1373" spans="11:23">
      <c r="K1373" s="1">
        <f t="shared" si="21"/>
        <v>0</v>
      </c>
      <c r="L1373" s="1">
        <f>[1]!b_info_name(K1373)</f>
        <v>0</v>
      </c>
      <c r="M1373">
        <f>[1]!b_info_carrydate(K1373)</f>
        <v>0</v>
      </c>
      <c r="N1373">
        <f>[1]!b_info_maturitydate(K1373)</f>
        <v>0</v>
      </c>
      <c r="O1373" s="7">
        <f>[1]!b_issue_issueprice(K1373)</f>
        <v>0</v>
      </c>
      <c r="P1373" s="7">
        <f>[1]!b_info_couponrate(K1373)</f>
        <v>0</v>
      </c>
      <c r="Q1373">
        <f>[1]!b_info_coupon(K1373)</f>
        <v>0</v>
      </c>
      <c r="R1373">
        <f>[1]!b_info_interestfrequency(K1373)</f>
        <v>0</v>
      </c>
      <c r="S1373">
        <f>[1]!b_info_windl2type(K1373)</f>
        <v>0</v>
      </c>
      <c r="T1373" s="9">
        <f ca="1">[1]!b_pq_volume(K1373,parameter!C$2-10,parameter!C$2,100000000)</f>
        <v>0</v>
      </c>
      <c r="U1373" s="7">
        <f ca="1">IF(K1373&lt;&gt;"",[1]!b_anal_yield_cnbd(K1373,parameter!C$2,1),"")</f>
        <v>0</v>
      </c>
      <c r="V1373">
        <f>[1]!b_info_interesttype(A1373)</f>
        <v>0</v>
      </c>
      <c r="W1373">
        <f>[1]!b_info_embeddedopt(A1373)</f>
        <v>0</v>
      </c>
    </row>
    <row r="1374" spans="11:23">
      <c r="K1374" s="1">
        <f t="shared" si="21"/>
        <v>0</v>
      </c>
      <c r="L1374" s="1">
        <f>[1]!b_info_name(K1374)</f>
        <v>0</v>
      </c>
      <c r="M1374">
        <f>[1]!b_info_carrydate(K1374)</f>
        <v>0</v>
      </c>
      <c r="N1374">
        <f>[1]!b_info_maturitydate(K1374)</f>
        <v>0</v>
      </c>
      <c r="O1374" s="7">
        <f>[1]!b_issue_issueprice(K1374)</f>
        <v>0</v>
      </c>
      <c r="P1374" s="7">
        <f>[1]!b_info_couponrate(K1374)</f>
        <v>0</v>
      </c>
      <c r="Q1374">
        <f>[1]!b_info_coupon(K1374)</f>
        <v>0</v>
      </c>
      <c r="R1374">
        <f>[1]!b_info_interestfrequency(K1374)</f>
        <v>0</v>
      </c>
      <c r="S1374">
        <f>[1]!b_info_windl2type(K1374)</f>
        <v>0</v>
      </c>
      <c r="T1374" s="9">
        <f ca="1">[1]!b_pq_volume(K1374,parameter!C$2-10,parameter!C$2,100000000)</f>
        <v>0</v>
      </c>
      <c r="U1374" s="7">
        <f ca="1">IF(K1374&lt;&gt;"",[1]!b_anal_yield_cnbd(K1374,parameter!C$2,1),"")</f>
        <v>0</v>
      </c>
      <c r="V1374">
        <f>[1]!b_info_interesttype(A1374)</f>
        <v>0</v>
      </c>
      <c r="W1374">
        <f>[1]!b_info_embeddedopt(A1374)</f>
        <v>0</v>
      </c>
    </row>
    <row r="1375" spans="11:23">
      <c r="K1375" s="1">
        <f t="shared" si="21"/>
        <v>0</v>
      </c>
      <c r="L1375" s="1">
        <f>[1]!b_info_name(K1375)</f>
        <v>0</v>
      </c>
      <c r="M1375">
        <f>[1]!b_info_carrydate(K1375)</f>
        <v>0</v>
      </c>
      <c r="N1375">
        <f>[1]!b_info_maturitydate(K1375)</f>
        <v>0</v>
      </c>
      <c r="O1375" s="7">
        <f>[1]!b_issue_issueprice(K1375)</f>
        <v>0</v>
      </c>
      <c r="P1375" s="7">
        <f>[1]!b_info_couponrate(K1375)</f>
        <v>0</v>
      </c>
      <c r="Q1375">
        <f>[1]!b_info_coupon(K1375)</f>
        <v>0</v>
      </c>
      <c r="R1375">
        <f>[1]!b_info_interestfrequency(K1375)</f>
        <v>0</v>
      </c>
      <c r="S1375">
        <f>[1]!b_info_windl2type(K1375)</f>
        <v>0</v>
      </c>
      <c r="T1375" s="9">
        <f ca="1">[1]!b_pq_volume(K1375,parameter!C$2-10,parameter!C$2,100000000)</f>
        <v>0</v>
      </c>
      <c r="U1375" s="7">
        <f ca="1">IF(K1375&lt;&gt;"",[1]!b_anal_yield_cnbd(K1375,parameter!C$2,1),"")</f>
        <v>0</v>
      </c>
      <c r="V1375">
        <f>[1]!b_info_interesttype(A1375)</f>
        <v>0</v>
      </c>
      <c r="W1375">
        <f>[1]!b_info_embeddedopt(A1375)</f>
        <v>0</v>
      </c>
    </row>
    <row r="1376" spans="11:23">
      <c r="K1376" s="1">
        <f t="shared" si="21"/>
        <v>0</v>
      </c>
      <c r="L1376" s="1">
        <f>[1]!b_info_name(K1376)</f>
        <v>0</v>
      </c>
      <c r="M1376">
        <f>[1]!b_info_carrydate(K1376)</f>
        <v>0</v>
      </c>
      <c r="N1376">
        <f>[1]!b_info_maturitydate(K1376)</f>
        <v>0</v>
      </c>
      <c r="O1376" s="7">
        <f>[1]!b_issue_issueprice(K1376)</f>
        <v>0</v>
      </c>
      <c r="P1376" s="7">
        <f>[1]!b_info_couponrate(K1376)</f>
        <v>0</v>
      </c>
      <c r="Q1376">
        <f>[1]!b_info_coupon(K1376)</f>
        <v>0</v>
      </c>
      <c r="R1376">
        <f>[1]!b_info_interestfrequency(K1376)</f>
        <v>0</v>
      </c>
      <c r="S1376">
        <f>[1]!b_info_windl2type(K1376)</f>
        <v>0</v>
      </c>
      <c r="T1376" s="9">
        <f ca="1">[1]!b_pq_volume(K1376,parameter!C$2-10,parameter!C$2,100000000)</f>
        <v>0</v>
      </c>
      <c r="U1376" s="7">
        <f ca="1">IF(K1376&lt;&gt;"",[1]!b_anal_yield_cnbd(K1376,parameter!C$2,1),"")</f>
        <v>0</v>
      </c>
      <c r="V1376">
        <f>[1]!b_info_interesttype(A1376)</f>
        <v>0</v>
      </c>
      <c r="W1376">
        <f>[1]!b_info_embeddedopt(A1376)</f>
        <v>0</v>
      </c>
    </row>
    <row r="1377" spans="11:23">
      <c r="K1377" s="1">
        <f t="shared" si="21"/>
        <v>0</v>
      </c>
      <c r="L1377" s="1">
        <f>[1]!b_info_name(K1377)</f>
        <v>0</v>
      </c>
      <c r="M1377">
        <f>[1]!b_info_carrydate(K1377)</f>
        <v>0</v>
      </c>
      <c r="N1377">
        <f>[1]!b_info_maturitydate(K1377)</f>
        <v>0</v>
      </c>
      <c r="O1377" s="7">
        <f>[1]!b_issue_issueprice(K1377)</f>
        <v>0</v>
      </c>
      <c r="P1377" s="7">
        <f>[1]!b_info_couponrate(K1377)</f>
        <v>0</v>
      </c>
      <c r="Q1377">
        <f>[1]!b_info_coupon(K1377)</f>
        <v>0</v>
      </c>
      <c r="R1377">
        <f>[1]!b_info_interestfrequency(K1377)</f>
        <v>0</v>
      </c>
      <c r="S1377">
        <f>[1]!b_info_windl2type(K1377)</f>
        <v>0</v>
      </c>
      <c r="T1377" s="9">
        <f ca="1">[1]!b_pq_volume(K1377,parameter!C$2-10,parameter!C$2,100000000)</f>
        <v>0</v>
      </c>
      <c r="U1377" s="7">
        <f ca="1">IF(K1377&lt;&gt;"",[1]!b_anal_yield_cnbd(K1377,parameter!C$2,1),"")</f>
        <v>0</v>
      </c>
      <c r="V1377">
        <f>[1]!b_info_interesttype(A1377)</f>
        <v>0</v>
      </c>
      <c r="W1377">
        <f>[1]!b_info_embeddedopt(A1377)</f>
        <v>0</v>
      </c>
    </row>
    <row r="1378" spans="11:23">
      <c r="K1378" s="1">
        <f t="shared" si="21"/>
        <v>0</v>
      </c>
      <c r="L1378" s="1">
        <f>[1]!b_info_name(K1378)</f>
        <v>0</v>
      </c>
      <c r="M1378">
        <f>[1]!b_info_carrydate(K1378)</f>
        <v>0</v>
      </c>
      <c r="N1378">
        <f>[1]!b_info_maturitydate(K1378)</f>
        <v>0</v>
      </c>
      <c r="O1378" s="7">
        <f>[1]!b_issue_issueprice(K1378)</f>
        <v>0</v>
      </c>
      <c r="P1378" s="7">
        <f>[1]!b_info_couponrate(K1378)</f>
        <v>0</v>
      </c>
      <c r="Q1378">
        <f>[1]!b_info_coupon(K1378)</f>
        <v>0</v>
      </c>
      <c r="R1378">
        <f>[1]!b_info_interestfrequency(K1378)</f>
        <v>0</v>
      </c>
      <c r="S1378">
        <f>[1]!b_info_windl2type(K1378)</f>
        <v>0</v>
      </c>
      <c r="T1378" s="9">
        <f ca="1">[1]!b_pq_volume(K1378,parameter!C$2-10,parameter!C$2,100000000)</f>
        <v>0</v>
      </c>
      <c r="U1378" s="7">
        <f ca="1">IF(K1378&lt;&gt;"",[1]!b_anal_yield_cnbd(K1378,parameter!C$2,1),"")</f>
        <v>0</v>
      </c>
      <c r="V1378">
        <f>[1]!b_info_interesttype(A1378)</f>
        <v>0</v>
      </c>
      <c r="W1378">
        <f>[1]!b_info_embeddedopt(A1378)</f>
        <v>0</v>
      </c>
    </row>
    <row r="1379" spans="11:23">
      <c r="K1379" s="1">
        <f t="shared" si="21"/>
        <v>0</v>
      </c>
      <c r="L1379" s="1">
        <f>[1]!b_info_name(K1379)</f>
        <v>0</v>
      </c>
      <c r="M1379">
        <f>[1]!b_info_carrydate(K1379)</f>
        <v>0</v>
      </c>
      <c r="N1379">
        <f>[1]!b_info_maturitydate(K1379)</f>
        <v>0</v>
      </c>
      <c r="O1379" s="7">
        <f>[1]!b_issue_issueprice(K1379)</f>
        <v>0</v>
      </c>
      <c r="P1379" s="7">
        <f>[1]!b_info_couponrate(K1379)</f>
        <v>0</v>
      </c>
      <c r="Q1379">
        <f>[1]!b_info_coupon(K1379)</f>
        <v>0</v>
      </c>
      <c r="R1379">
        <f>[1]!b_info_interestfrequency(K1379)</f>
        <v>0</v>
      </c>
      <c r="S1379">
        <f>[1]!b_info_windl2type(K1379)</f>
        <v>0</v>
      </c>
      <c r="T1379" s="9">
        <f ca="1">[1]!b_pq_volume(K1379,parameter!C$2-10,parameter!C$2,100000000)</f>
        <v>0</v>
      </c>
      <c r="U1379" s="7">
        <f ca="1">IF(K1379&lt;&gt;"",[1]!b_anal_yield_cnbd(K1379,parameter!C$2,1),"")</f>
        <v>0</v>
      </c>
      <c r="V1379">
        <f>[1]!b_info_interesttype(A1379)</f>
        <v>0</v>
      </c>
      <c r="W1379">
        <f>[1]!b_info_embeddedopt(A1379)</f>
        <v>0</v>
      </c>
    </row>
    <row r="1380" spans="11:23">
      <c r="K1380" s="1">
        <f t="shared" si="21"/>
        <v>0</v>
      </c>
      <c r="L1380" s="1">
        <f>[1]!b_info_name(K1380)</f>
        <v>0</v>
      </c>
      <c r="M1380">
        <f>[1]!b_info_carrydate(K1380)</f>
        <v>0</v>
      </c>
      <c r="N1380">
        <f>[1]!b_info_maturitydate(K1380)</f>
        <v>0</v>
      </c>
      <c r="O1380" s="7">
        <f>[1]!b_issue_issueprice(K1380)</f>
        <v>0</v>
      </c>
      <c r="P1380" s="7">
        <f>[1]!b_info_couponrate(K1380)</f>
        <v>0</v>
      </c>
      <c r="Q1380">
        <f>[1]!b_info_coupon(K1380)</f>
        <v>0</v>
      </c>
      <c r="R1380">
        <f>[1]!b_info_interestfrequency(K1380)</f>
        <v>0</v>
      </c>
      <c r="S1380">
        <f>[1]!b_info_windl2type(K1380)</f>
        <v>0</v>
      </c>
      <c r="T1380" s="9">
        <f ca="1">[1]!b_pq_volume(K1380,parameter!C$2-10,parameter!C$2,100000000)</f>
        <v>0</v>
      </c>
      <c r="U1380" s="7">
        <f ca="1">IF(K1380&lt;&gt;"",[1]!b_anal_yield_cnbd(K1380,parameter!C$2,1),"")</f>
        <v>0</v>
      </c>
      <c r="V1380">
        <f>[1]!b_info_interesttype(A1380)</f>
        <v>0</v>
      </c>
      <c r="W1380">
        <f>[1]!b_info_embeddedopt(A1380)</f>
        <v>0</v>
      </c>
    </row>
    <row r="1381" spans="11:23">
      <c r="K1381" s="1">
        <f t="shared" si="21"/>
        <v>0</v>
      </c>
      <c r="L1381" s="1">
        <f>[1]!b_info_name(K1381)</f>
        <v>0</v>
      </c>
      <c r="M1381">
        <f>[1]!b_info_carrydate(K1381)</f>
        <v>0</v>
      </c>
      <c r="N1381">
        <f>[1]!b_info_maturitydate(K1381)</f>
        <v>0</v>
      </c>
      <c r="O1381" s="7">
        <f>[1]!b_issue_issueprice(K1381)</f>
        <v>0</v>
      </c>
      <c r="P1381" s="7">
        <f>[1]!b_info_couponrate(K1381)</f>
        <v>0</v>
      </c>
      <c r="Q1381">
        <f>[1]!b_info_coupon(K1381)</f>
        <v>0</v>
      </c>
      <c r="R1381">
        <f>[1]!b_info_interestfrequency(K1381)</f>
        <v>0</v>
      </c>
      <c r="S1381">
        <f>[1]!b_info_windl2type(K1381)</f>
        <v>0</v>
      </c>
      <c r="T1381" s="9">
        <f ca="1">[1]!b_pq_volume(K1381,parameter!C$2-10,parameter!C$2,100000000)</f>
        <v>0</v>
      </c>
      <c r="U1381" s="7">
        <f ca="1">IF(K1381&lt;&gt;"",[1]!b_anal_yield_cnbd(K1381,parameter!C$2,1),"")</f>
        <v>0</v>
      </c>
      <c r="V1381">
        <f>[1]!b_info_interesttype(A1381)</f>
        <v>0</v>
      </c>
      <c r="W1381">
        <f>[1]!b_info_embeddedopt(A1381)</f>
        <v>0</v>
      </c>
    </row>
    <row r="1382" spans="11:23">
      <c r="K1382" s="1">
        <f t="shared" si="21"/>
        <v>0</v>
      </c>
      <c r="L1382" s="1">
        <f>[1]!b_info_name(K1382)</f>
        <v>0</v>
      </c>
      <c r="M1382">
        <f>[1]!b_info_carrydate(K1382)</f>
        <v>0</v>
      </c>
      <c r="N1382">
        <f>[1]!b_info_maturitydate(K1382)</f>
        <v>0</v>
      </c>
      <c r="O1382" s="7">
        <f>[1]!b_issue_issueprice(K1382)</f>
        <v>0</v>
      </c>
      <c r="P1382" s="7">
        <f>[1]!b_info_couponrate(K1382)</f>
        <v>0</v>
      </c>
      <c r="Q1382">
        <f>[1]!b_info_coupon(K1382)</f>
        <v>0</v>
      </c>
      <c r="R1382">
        <f>[1]!b_info_interestfrequency(K1382)</f>
        <v>0</v>
      </c>
      <c r="S1382">
        <f>[1]!b_info_windl2type(K1382)</f>
        <v>0</v>
      </c>
      <c r="T1382" s="9">
        <f ca="1">[1]!b_pq_volume(K1382,parameter!C$2-10,parameter!C$2,100000000)</f>
        <v>0</v>
      </c>
      <c r="U1382" s="7">
        <f ca="1">IF(K1382&lt;&gt;"",[1]!b_anal_yield_cnbd(K1382,parameter!C$2,1),"")</f>
        <v>0</v>
      </c>
      <c r="V1382">
        <f>[1]!b_info_interesttype(A1382)</f>
        <v>0</v>
      </c>
      <c r="W1382">
        <f>[1]!b_info_embeddedopt(A1382)</f>
        <v>0</v>
      </c>
    </row>
    <row r="1383" spans="11:23">
      <c r="K1383" s="1">
        <f t="shared" si="21"/>
        <v>0</v>
      </c>
      <c r="L1383" s="1">
        <f>[1]!b_info_name(K1383)</f>
        <v>0</v>
      </c>
      <c r="M1383">
        <f>[1]!b_info_carrydate(K1383)</f>
        <v>0</v>
      </c>
      <c r="N1383">
        <f>[1]!b_info_maturitydate(K1383)</f>
        <v>0</v>
      </c>
      <c r="O1383" s="7">
        <f>[1]!b_issue_issueprice(K1383)</f>
        <v>0</v>
      </c>
      <c r="P1383" s="7">
        <f>[1]!b_info_couponrate(K1383)</f>
        <v>0</v>
      </c>
      <c r="Q1383">
        <f>[1]!b_info_coupon(K1383)</f>
        <v>0</v>
      </c>
      <c r="R1383">
        <f>[1]!b_info_interestfrequency(K1383)</f>
        <v>0</v>
      </c>
      <c r="S1383">
        <f>[1]!b_info_windl2type(K1383)</f>
        <v>0</v>
      </c>
      <c r="T1383" s="9">
        <f ca="1">[1]!b_pq_volume(K1383,parameter!C$2-10,parameter!C$2,100000000)</f>
        <v>0</v>
      </c>
      <c r="U1383" s="7">
        <f ca="1">IF(K1383&lt;&gt;"",[1]!b_anal_yield_cnbd(K1383,parameter!C$2,1),"")</f>
        <v>0</v>
      </c>
      <c r="V1383">
        <f>[1]!b_info_interesttype(A1383)</f>
        <v>0</v>
      </c>
      <c r="W1383">
        <f>[1]!b_info_embeddedopt(A1383)</f>
        <v>0</v>
      </c>
    </row>
    <row r="1384" spans="11:23">
      <c r="K1384" s="1">
        <f t="shared" si="21"/>
        <v>0</v>
      </c>
      <c r="L1384" s="1">
        <f>[1]!b_info_name(K1384)</f>
        <v>0</v>
      </c>
      <c r="M1384">
        <f>[1]!b_info_carrydate(K1384)</f>
        <v>0</v>
      </c>
      <c r="N1384">
        <f>[1]!b_info_maturitydate(K1384)</f>
        <v>0</v>
      </c>
      <c r="O1384" s="7">
        <f>[1]!b_issue_issueprice(K1384)</f>
        <v>0</v>
      </c>
      <c r="P1384" s="7">
        <f>[1]!b_info_couponrate(K1384)</f>
        <v>0</v>
      </c>
      <c r="Q1384">
        <f>[1]!b_info_coupon(K1384)</f>
        <v>0</v>
      </c>
      <c r="R1384">
        <f>[1]!b_info_interestfrequency(K1384)</f>
        <v>0</v>
      </c>
      <c r="S1384">
        <f>[1]!b_info_windl2type(K1384)</f>
        <v>0</v>
      </c>
      <c r="T1384" s="9">
        <f ca="1">[1]!b_pq_volume(K1384,parameter!C$2-10,parameter!C$2,100000000)</f>
        <v>0</v>
      </c>
      <c r="U1384" s="7">
        <f ca="1">IF(K1384&lt;&gt;"",[1]!b_anal_yield_cnbd(K1384,parameter!C$2,1),"")</f>
        <v>0</v>
      </c>
      <c r="V1384">
        <f>[1]!b_info_interesttype(A1384)</f>
        <v>0</v>
      </c>
      <c r="W1384">
        <f>[1]!b_info_embeddedopt(A1384)</f>
        <v>0</v>
      </c>
    </row>
    <row r="1385" spans="11:23">
      <c r="K1385" s="1">
        <f t="shared" si="21"/>
        <v>0</v>
      </c>
      <c r="L1385" s="1">
        <f>[1]!b_info_name(K1385)</f>
        <v>0</v>
      </c>
      <c r="M1385">
        <f>[1]!b_info_carrydate(K1385)</f>
        <v>0</v>
      </c>
      <c r="N1385">
        <f>[1]!b_info_maturitydate(K1385)</f>
        <v>0</v>
      </c>
      <c r="O1385" s="7">
        <f>[1]!b_issue_issueprice(K1385)</f>
        <v>0</v>
      </c>
      <c r="P1385" s="7">
        <f>[1]!b_info_couponrate(K1385)</f>
        <v>0</v>
      </c>
      <c r="Q1385">
        <f>[1]!b_info_coupon(K1385)</f>
        <v>0</v>
      </c>
      <c r="R1385">
        <f>[1]!b_info_interestfrequency(K1385)</f>
        <v>0</v>
      </c>
      <c r="S1385">
        <f>[1]!b_info_windl2type(K1385)</f>
        <v>0</v>
      </c>
      <c r="T1385" s="9">
        <f ca="1">[1]!b_pq_volume(K1385,parameter!C$2-10,parameter!C$2,100000000)</f>
        <v>0</v>
      </c>
      <c r="U1385" s="7">
        <f ca="1">IF(K1385&lt;&gt;"",[1]!b_anal_yield_cnbd(K1385,parameter!C$2,1),"")</f>
        <v>0</v>
      </c>
      <c r="V1385">
        <f>[1]!b_info_interesttype(A1385)</f>
        <v>0</v>
      </c>
      <c r="W1385">
        <f>[1]!b_info_embeddedopt(A1385)</f>
        <v>0</v>
      </c>
    </row>
    <row r="1386" spans="11:23">
      <c r="K1386" s="1">
        <f t="shared" si="21"/>
        <v>0</v>
      </c>
      <c r="L1386" s="1">
        <f>[1]!b_info_name(K1386)</f>
        <v>0</v>
      </c>
      <c r="M1386">
        <f>[1]!b_info_carrydate(K1386)</f>
        <v>0</v>
      </c>
      <c r="N1386">
        <f>[1]!b_info_maturitydate(K1386)</f>
        <v>0</v>
      </c>
      <c r="O1386" s="7">
        <f>[1]!b_issue_issueprice(K1386)</f>
        <v>0</v>
      </c>
      <c r="P1386" s="7">
        <f>[1]!b_info_couponrate(K1386)</f>
        <v>0</v>
      </c>
      <c r="Q1386">
        <f>[1]!b_info_coupon(K1386)</f>
        <v>0</v>
      </c>
      <c r="R1386">
        <f>[1]!b_info_interestfrequency(K1386)</f>
        <v>0</v>
      </c>
      <c r="S1386">
        <f>[1]!b_info_windl2type(K1386)</f>
        <v>0</v>
      </c>
      <c r="T1386" s="9">
        <f ca="1">[1]!b_pq_volume(K1386,parameter!C$2-10,parameter!C$2,100000000)</f>
        <v>0</v>
      </c>
      <c r="U1386" s="7">
        <f ca="1">IF(K1386&lt;&gt;"",[1]!b_anal_yield_cnbd(K1386,parameter!C$2,1),"")</f>
        <v>0</v>
      </c>
      <c r="V1386">
        <f>[1]!b_info_interesttype(A1386)</f>
        <v>0</v>
      </c>
      <c r="W1386">
        <f>[1]!b_info_embeddedopt(A1386)</f>
        <v>0</v>
      </c>
    </row>
    <row r="1387" spans="11:23">
      <c r="K1387" s="1">
        <f t="shared" si="21"/>
        <v>0</v>
      </c>
      <c r="L1387" s="1">
        <f>[1]!b_info_name(K1387)</f>
        <v>0</v>
      </c>
      <c r="M1387">
        <f>[1]!b_info_carrydate(K1387)</f>
        <v>0</v>
      </c>
      <c r="N1387">
        <f>[1]!b_info_maturitydate(K1387)</f>
        <v>0</v>
      </c>
      <c r="O1387" s="7">
        <f>[1]!b_issue_issueprice(K1387)</f>
        <v>0</v>
      </c>
      <c r="P1387" s="7">
        <f>[1]!b_info_couponrate(K1387)</f>
        <v>0</v>
      </c>
      <c r="Q1387">
        <f>[1]!b_info_coupon(K1387)</f>
        <v>0</v>
      </c>
      <c r="R1387">
        <f>[1]!b_info_interestfrequency(K1387)</f>
        <v>0</v>
      </c>
      <c r="S1387">
        <f>[1]!b_info_windl2type(K1387)</f>
        <v>0</v>
      </c>
      <c r="T1387" s="9">
        <f ca="1">[1]!b_pq_volume(K1387,parameter!C$2-10,parameter!C$2,100000000)</f>
        <v>0</v>
      </c>
      <c r="U1387" s="7">
        <f ca="1">IF(K1387&lt;&gt;"",[1]!b_anal_yield_cnbd(K1387,parameter!C$2,1),"")</f>
        <v>0</v>
      </c>
      <c r="V1387">
        <f>[1]!b_info_interesttype(A1387)</f>
        <v>0</v>
      </c>
      <c r="W1387">
        <f>[1]!b_info_embeddedopt(A1387)</f>
        <v>0</v>
      </c>
    </row>
    <row r="1388" spans="11:23">
      <c r="K1388" s="1">
        <f t="shared" si="21"/>
        <v>0</v>
      </c>
      <c r="L1388" s="1">
        <f>[1]!b_info_name(K1388)</f>
        <v>0</v>
      </c>
      <c r="M1388">
        <f>[1]!b_info_carrydate(K1388)</f>
        <v>0</v>
      </c>
      <c r="N1388">
        <f>[1]!b_info_maturitydate(K1388)</f>
        <v>0</v>
      </c>
      <c r="O1388" s="7">
        <f>[1]!b_issue_issueprice(K1388)</f>
        <v>0</v>
      </c>
      <c r="P1388" s="7">
        <f>[1]!b_info_couponrate(K1388)</f>
        <v>0</v>
      </c>
      <c r="Q1388">
        <f>[1]!b_info_coupon(K1388)</f>
        <v>0</v>
      </c>
      <c r="R1388">
        <f>[1]!b_info_interestfrequency(K1388)</f>
        <v>0</v>
      </c>
      <c r="S1388">
        <f>[1]!b_info_windl2type(K1388)</f>
        <v>0</v>
      </c>
      <c r="T1388" s="9">
        <f ca="1">[1]!b_pq_volume(K1388,parameter!C$2-10,parameter!C$2,100000000)</f>
        <v>0</v>
      </c>
      <c r="U1388" s="7">
        <f ca="1">IF(K1388&lt;&gt;"",[1]!b_anal_yield_cnbd(K1388,parameter!C$2,1),"")</f>
        <v>0</v>
      </c>
      <c r="V1388">
        <f>[1]!b_info_interesttype(A1388)</f>
        <v>0</v>
      </c>
      <c r="W1388">
        <f>[1]!b_info_embeddedopt(A1388)</f>
        <v>0</v>
      </c>
    </row>
    <row r="1389" spans="11:23">
      <c r="K1389" s="1">
        <f t="shared" si="21"/>
        <v>0</v>
      </c>
      <c r="L1389" s="1">
        <f>[1]!b_info_name(K1389)</f>
        <v>0</v>
      </c>
      <c r="M1389">
        <f>[1]!b_info_carrydate(K1389)</f>
        <v>0</v>
      </c>
      <c r="N1389">
        <f>[1]!b_info_maturitydate(K1389)</f>
        <v>0</v>
      </c>
      <c r="O1389" s="7">
        <f>[1]!b_issue_issueprice(K1389)</f>
        <v>0</v>
      </c>
      <c r="P1389" s="7">
        <f>[1]!b_info_couponrate(K1389)</f>
        <v>0</v>
      </c>
      <c r="Q1389">
        <f>[1]!b_info_coupon(K1389)</f>
        <v>0</v>
      </c>
      <c r="R1389">
        <f>[1]!b_info_interestfrequency(K1389)</f>
        <v>0</v>
      </c>
      <c r="S1389">
        <f>[1]!b_info_windl2type(K1389)</f>
        <v>0</v>
      </c>
      <c r="T1389" s="9">
        <f ca="1">[1]!b_pq_volume(K1389,parameter!C$2-10,parameter!C$2,100000000)</f>
        <v>0</v>
      </c>
      <c r="U1389" s="7">
        <f ca="1">IF(K1389&lt;&gt;"",[1]!b_anal_yield_cnbd(K1389,parameter!C$2,1),"")</f>
        <v>0</v>
      </c>
      <c r="V1389">
        <f>[1]!b_info_interesttype(A1389)</f>
        <v>0</v>
      </c>
      <c r="W1389">
        <f>[1]!b_info_embeddedopt(A1389)</f>
        <v>0</v>
      </c>
    </row>
    <row r="1390" spans="11:23">
      <c r="K1390" s="1">
        <f t="shared" ref="K1390:K1453" si="22">A1390</f>
        <v>0</v>
      </c>
      <c r="L1390" s="1">
        <f>[1]!b_info_name(K1390)</f>
        <v>0</v>
      </c>
      <c r="M1390">
        <f>[1]!b_info_carrydate(K1390)</f>
        <v>0</v>
      </c>
      <c r="N1390">
        <f>[1]!b_info_maturitydate(K1390)</f>
        <v>0</v>
      </c>
      <c r="O1390" s="7">
        <f>[1]!b_issue_issueprice(K1390)</f>
        <v>0</v>
      </c>
      <c r="P1390" s="7">
        <f>[1]!b_info_couponrate(K1390)</f>
        <v>0</v>
      </c>
      <c r="Q1390">
        <f>[1]!b_info_coupon(K1390)</f>
        <v>0</v>
      </c>
      <c r="R1390">
        <f>[1]!b_info_interestfrequency(K1390)</f>
        <v>0</v>
      </c>
      <c r="S1390">
        <f>[1]!b_info_windl2type(K1390)</f>
        <v>0</v>
      </c>
      <c r="T1390" s="9">
        <f ca="1">[1]!b_pq_volume(K1390,parameter!C$2-10,parameter!C$2,100000000)</f>
        <v>0</v>
      </c>
      <c r="U1390" s="7">
        <f ca="1">IF(K1390&lt;&gt;"",[1]!b_anal_yield_cnbd(K1390,parameter!C$2,1),"")</f>
        <v>0</v>
      </c>
      <c r="V1390">
        <f>[1]!b_info_interesttype(A1390)</f>
        <v>0</v>
      </c>
      <c r="W1390">
        <f>[1]!b_info_embeddedopt(A1390)</f>
        <v>0</v>
      </c>
    </row>
    <row r="1391" spans="11:23">
      <c r="K1391" s="1">
        <f t="shared" si="22"/>
        <v>0</v>
      </c>
      <c r="L1391" s="1">
        <f>[1]!b_info_name(K1391)</f>
        <v>0</v>
      </c>
      <c r="M1391">
        <f>[1]!b_info_carrydate(K1391)</f>
        <v>0</v>
      </c>
      <c r="N1391">
        <f>[1]!b_info_maturitydate(K1391)</f>
        <v>0</v>
      </c>
      <c r="O1391" s="7">
        <f>[1]!b_issue_issueprice(K1391)</f>
        <v>0</v>
      </c>
      <c r="P1391" s="7">
        <f>[1]!b_info_couponrate(K1391)</f>
        <v>0</v>
      </c>
      <c r="Q1391">
        <f>[1]!b_info_coupon(K1391)</f>
        <v>0</v>
      </c>
      <c r="R1391">
        <f>[1]!b_info_interestfrequency(K1391)</f>
        <v>0</v>
      </c>
      <c r="S1391">
        <f>[1]!b_info_windl2type(K1391)</f>
        <v>0</v>
      </c>
      <c r="T1391" s="9">
        <f ca="1">[1]!b_pq_volume(K1391,parameter!C$2-10,parameter!C$2,100000000)</f>
        <v>0</v>
      </c>
      <c r="U1391" s="7">
        <f ca="1">IF(K1391&lt;&gt;"",[1]!b_anal_yield_cnbd(K1391,parameter!C$2,1),"")</f>
        <v>0</v>
      </c>
      <c r="V1391">
        <f>[1]!b_info_interesttype(A1391)</f>
        <v>0</v>
      </c>
      <c r="W1391">
        <f>[1]!b_info_embeddedopt(A1391)</f>
        <v>0</v>
      </c>
    </row>
    <row r="1392" spans="11:23">
      <c r="K1392" s="1">
        <f t="shared" si="22"/>
        <v>0</v>
      </c>
      <c r="L1392" s="1">
        <f>[1]!b_info_name(K1392)</f>
        <v>0</v>
      </c>
      <c r="M1392">
        <f>[1]!b_info_carrydate(K1392)</f>
        <v>0</v>
      </c>
      <c r="N1392">
        <f>[1]!b_info_maturitydate(K1392)</f>
        <v>0</v>
      </c>
      <c r="O1392" s="7">
        <f>[1]!b_issue_issueprice(K1392)</f>
        <v>0</v>
      </c>
      <c r="P1392" s="7">
        <f>[1]!b_info_couponrate(K1392)</f>
        <v>0</v>
      </c>
      <c r="Q1392">
        <f>[1]!b_info_coupon(K1392)</f>
        <v>0</v>
      </c>
      <c r="R1392">
        <f>[1]!b_info_interestfrequency(K1392)</f>
        <v>0</v>
      </c>
      <c r="S1392">
        <f>[1]!b_info_windl2type(K1392)</f>
        <v>0</v>
      </c>
      <c r="T1392" s="9">
        <f ca="1">[1]!b_pq_volume(K1392,parameter!C$2-10,parameter!C$2,100000000)</f>
        <v>0</v>
      </c>
      <c r="U1392" s="7">
        <f ca="1">IF(K1392&lt;&gt;"",[1]!b_anal_yield_cnbd(K1392,parameter!C$2,1),"")</f>
        <v>0</v>
      </c>
      <c r="V1392">
        <f>[1]!b_info_interesttype(A1392)</f>
        <v>0</v>
      </c>
      <c r="W1392">
        <f>[1]!b_info_embeddedopt(A1392)</f>
        <v>0</v>
      </c>
    </row>
    <row r="1393" spans="11:23">
      <c r="K1393" s="1">
        <f t="shared" si="22"/>
        <v>0</v>
      </c>
      <c r="L1393" s="1">
        <f>[1]!b_info_name(K1393)</f>
        <v>0</v>
      </c>
      <c r="M1393">
        <f>[1]!b_info_carrydate(K1393)</f>
        <v>0</v>
      </c>
      <c r="N1393">
        <f>[1]!b_info_maturitydate(K1393)</f>
        <v>0</v>
      </c>
      <c r="O1393" s="7">
        <f>[1]!b_issue_issueprice(K1393)</f>
        <v>0</v>
      </c>
      <c r="P1393" s="7">
        <f>[1]!b_info_couponrate(K1393)</f>
        <v>0</v>
      </c>
      <c r="Q1393">
        <f>[1]!b_info_coupon(K1393)</f>
        <v>0</v>
      </c>
      <c r="R1393">
        <f>[1]!b_info_interestfrequency(K1393)</f>
        <v>0</v>
      </c>
      <c r="S1393">
        <f>[1]!b_info_windl2type(K1393)</f>
        <v>0</v>
      </c>
      <c r="T1393" s="9">
        <f ca="1">[1]!b_pq_volume(K1393,parameter!C$2-10,parameter!C$2,100000000)</f>
        <v>0</v>
      </c>
      <c r="U1393" s="7">
        <f ca="1">IF(K1393&lt;&gt;"",[1]!b_anal_yield_cnbd(K1393,parameter!C$2,1),"")</f>
        <v>0</v>
      </c>
      <c r="V1393">
        <f>[1]!b_info_interesttype(A1393)</f>
        <v>0</v>
      </c>
      <c r="W1393">
        <f>[1]!b_info_embeddedopt(A1393)</f>
        <v>0</v>
      </c>
    </row>
    <row r="1394" spans="11:23">
      <c r="K1394" s="1">
        <f t="shared" si="22"/>
        <v>0</v>
      </c>
      <c r="L1394" s="1">
        <f>[1]!b_info_name(K1394)</f>
        <v>0</v>
      </c>
      <c r="M1394">
        <f>[1]!b_info_carrydate(K1394)</f>
        <v>0</v>
      </c>
      <c r="N1394">
        <f>[1]!b_info_maturitydate(K1394)</f>
        <v>0</v>
      </c>
      <c r="O1394" s="7">
        <f>[1]!b_issue_issueprice(K1394)</f>
        <v>0</v>
      </c>
      <c r="P1394" s="7">
        <f>[1]!b_info_couponrate(K1394)</f>
        <v>0</v>
      </c>
      <c r="Q1394">
        <f>[1]!b_info_coupon(K1394)</f>
        <v>0</v>
      </c>
      <c r="R1394">
        <f>[1]!b_info_interestfrequency(K1394)</f>
        <v>0</v>
      </c>
      <c r="S1394">
        <f>[1]!b_info_windl2type(K1394)</f>
        <v>0</v>
      </c>
      <c r="T1394" s="9">
        <f ca="1">[1]!b_pq_volume(K1394,parameter!C$2-10,parameter!C$2,100000000)</f>
        <v>0</v>
      </c>
      <c r="U1394" s="7">
        <f ca="1">IF(K1394&lt;&gt;"",[1]!b_anal_yield_cnbd(K1394,parameter!C$2,1),"")</f>
        <v>0</v>
      </c>
      <c r="V1394">
        <f>[1]!b_info_interesttype(A1394)</f>
        <v>0</v>
      </c>
      <c r="W1394">
        <f>[1]!b_info_embeddedopt(A1394)</f>
        <v>0</v>
      </c>
    </row>
    <row r="1395" spans="11:23">
      <c r="K1395" s="1">
        <f t="shared" si="22"/>
        <v>0</v>
      </c>
      <c r="L1395" s="1">
        <f>[1]!b_info_name(K1395)</f>
        <v>0</v>
      </c>
      <c r="M1395">
        <f>[1]!b_info_carrydate(K1395)</f>
        <v>0</v>
      </c>
      <c r="N1395">
        <f>[1]!b_info_maturitydate(K1395)</f>
        <v>0</v>
      </c>
      <c r="O1395" s="7">
        <f>[1]!b_issue_issueprice(K1395)</f>
        <v>0</v>
      </c>
      <c r="P1395" s="7">
        <f>[1]!b_info_couponrate(K1395)</f>
        <v>0</v>
      </c>
      <c r="Q1395">
        <f>[1]!b_info_coupon(K1395)</f>
        <v>0</v>
      </c>
      <c r="R1395">
        <f>[1]!b_info_interestfrequency(K1395)</f>
        <v>0</v>
      </c>
      <c r="S1395">
        <f>[1]!b_info_windl2type(K1395)</f>
        <v>0</v>
      </c>
      <c r="T1395" s="9">
        <f ca="1">[1]!b_pq_volume(K1395,parameter!C$2-10,parameter!C$2,100000000)</f>
        <v>0</v>
      </c>
      <c r="U1395" s="7">
        <f ca="1">IF(K1395&lt;&gt;"",[1]!b_anal_yield_cnbd(K1395,parameter!C$2,1),"")</f>
        <v>0</v>
      </c>
      <c r="V1395">
        <f>[1]!b_info_interesttype(A1395)</f>
        <v>0</v>
      </c>
      <c r="W1395">
        <f>[1]!b_info_embeddedopt(A1395)</f>
        <v>0</v>
      </c>
    </row>
    <row r="1396" spans="11:23">
      <c r="K1396" s="1">
        <f t="shared" si="22"/>
        <v>0</v>
      </c>
      <c r="L1396" s="1">
        <f>[1]!b_info_name(K1396)</f>
        <v>0</v>
      </c>
      <c r="M1396">
        <f>[1]!b_info_carrydate(K1396)</f>
        <v>0</v>
      </c>
      <c r="N1396">
        <f>[1]!b_info_maturitydate(K1396)</f>
        <v>0</v>
      </c>
      <c r="O1396" s="7">
        <f>[1]!b_issue_issueprice(K1396)</f>
        <v>0</v>
      </c>
      <c r="P1396" s="7">
        <f>[1]!b_info_couponrate(K1396)</f>
        <v>0</v>
      </c>
      <c r="Q1396">
        <f>[1]!b_info_coupon(K1396)</f>
        <v>0</v>
      </c>
      <c r="R1396">
        <f>[1]!b_info_interestfrequency(K1396)</f>
        <v>0</v>
      </c>
      <c r="S1396">
        <f>[1]!b_info_windl2type(K1396)</f>
        <v>0</v>
      </c>
      <c r="T1396" s="9">
        <f ca="1">[1]!b_pq_volume(K1396,parameter!C$2-10,parameter!C$2,100000000)</f>
        <v>0</v>
      </c>
      <c r="U1396" s="7">
        <f ca="1">IF(K1396&lt;&gt;"",[1]!b_anal_yield_cnbd(K1396,parameter!C$2,1),"")</f>
        <v>0</v>
      </c>
      <c r="V1396">
        <f>[1]!b_info_interesttype(A1396)</f>
        <v>0</v>
      </c>
      <c r="W1396">
        <f>[1]!b_info_embeddedopt(A1396)</f>
        <v>0</v>
      </c>
    </row>
    <row r="1397" spans="11:23">
      <c r="K1397" s="1">
        <f t="shared" si="22"/>
        <v>0</v>
      </c>
      <c r="L1397" s="1">
        <f>[1]!b_info_name(K1397)</f>
        <v>0</v>
      </c>
      <c r="M1397">
        <f>[1]!b_info_carrydate(K1397)</f>
        <v>0</v>
      </c>
      <c r="N1397">
        <f>[1]!b_info_maturitydate(K1397)</f>
        <v>0</v>
      </c>
      <c r="O1397" s="7">
        <f>[1]!b_issue_issueprice(K1397)</f>
        <v>0</v>
      </c>
      <c r="P1397" s="7">
        <f>[1]!b_info_couponrate(K1397)</f>
        <v>0</v>
      </c>
      <c r="Q1397">
        <f>[1]!b_info_coupon(K1397)</f>
        <v>0</v>
      </c>
      <c r="R1397">
        <f>[1]!b_info_interestfrequency(K1397)</f>
        <v>0</v>
      </c>
      <c r="S1397">
        <f>[1]!b_info_windl2type(K1397)</f>
        <v>0</v>
      </c>
      <c r="T1397" s="9">
        <f ca="1">[1]!b_pq_volume(K1397,parameter!C$2-10,parameter!C$2,100000000)</f>
        <v>0</v>
      </c>
      <c r="U1397" s="7">
        <f ca="1">IF(K1397&lt;&gt;"",[1]!b_anal_yield_cnbd(K1397,parameter!C$2,1),"")</f>
        <v>0</v>
      </c>
      <c r="V1397">
        <f>[1]!b_info_interesttype(A1397)</f>
        <v>0</v>
      </c>
      <c r="W1397">
        <f>[1]!b_info_embeddedopt(A1397)</f>
        <v>0</v>
      </c>
    </row>
    <row r="1398" spans="11:23">
      <c r="K1398" s="1">
        <f t="shared" si="22"/>
        <v>0</v>
      </c>
      <c r="L1398" s="1">
        <f>[1]!b_info_name(K1398)</f>
        <v>0</v>
      </c>
      <c r="M1398">
        <f>[1]!b_info_carrydate(K1398)</f>
        <v>0</v>
      </c>
      <c r="N1398">
        <f>[1]!b_info_maturitydate(K1398)</f>
        <v>0</v>
      </c>
      <c r="O1398" s="7">
        <f>[1]!b_issue_issueprice(K1398)</f>
        <v>0</v>
      </c>
      <c r="P1398" s="7">
        <f>[1]!b_info_couponrate(K1398)</f>
        <v>0</v>
      </c>
      <c r="Q1398">
        <f>[1]!b_info_coupon(K1398)</f>
        <v>0</v>
      </c>
      <c r="R1398">
        <f>[1]!b_info_interestfrequency(K1398)</f>
        <v>0</v>
      </c>
      <c r="S1398">
        <f>[1]!b_info_windl2type(K1398)</f>
        <v>0</v>
      </c>
      <c r="T1398" s="9">
        <f ca="1">[1]!b_pq_volume(K1398,parameter!C$2-10,parameter!C$2,100000000)</f>
        <v>0</v>
      </c>
      <c r="U1398" s="7">
        <f ca="1">IF(K1398&lt;&gt;"",[1]!b_anal_yield_cnbd(K1398,parameter!C$2,1),"")</f>
        <v>0</v>
      </c>
      <c r="V1398">
        <f>[1]!b_info_interesttype(A1398)</f>
        <v>0</v>
      </c>
      <c r="W1398">
        <f>[1]!b_info_embeddedopt(A1398)</f>
        <v>0</v>
      </c>
    </row>
    <row r="1399" spans="11:23">
      <c r="K1399" s="1">
        <f t="shared" si="22"/>
        <v>0</v>
      </c>
      <c r="L1399" s="1">
        <f>[1]!b_info_name(K1399)</f>
        <v>0</v>
      </c>
      <c r="M1399">
        <f>[1]!b_info_carrydate(K1399)</f>
        <v>0</v>
      </c>
      <c r="N1399">
        <f>[1]!b_info_maturitydate(K1399)</f>
        <v>0</v>
      </c>
      <c r="O1399" s="7">
        <f>[1]!b_issue_issueprice(K1399)</f>
        <v>0</v>
      </c>
      <c r="P1399" s="7">
        <f>[1]!b_info_couponrate(K1399)</f>
        <v>0</v>
      </c>
      <c r="Q1399">
        <f>[1]!b_info_coupon(K1399)</f>
        <v>0</v>
      </c>
      <c r="R1399">
        <f>[1]!b_info_interestfrequency(K1399)</f>
        <v>0</v>
      </c>
      <c r="S1399">
        <f>[1]!b_info_windl2type(K1399)</f>
        <v>0</v>
      </c>
      <c r="T1399" s="9">
        <f ca="1">[1]!b_pq_volume(K1399,parameter!C$2-10,parameter!C$2,100000000)</f>
        <v>0</v>
      </c>
      <c r="U1399" s="7">
        <f ca="1">IF(K1399&lt;&gt;"",[1]!b_anal_yield_cnbd(K1399,parameter!C$2,1),"")</f>
        <v>0</v>
      </c>
      <c r="V1399">
        <f>[1]!b_info_interesttype(A1399)</f>
        <v>0</v>
      </c>
      <c r="W1399">
        <f>[1]!b_info_embeddedopt(A1399)</f>
        <v>0</v>
      </c>
    </row>
    <row r="1400" spans="11:23">
      <c r="K1400" s="1">
        <f t="shared" si="22"/>
        <v>0</v>
      </c>
      <c r="L1400" s="1">
        <f>[1]!b_info_name(K1400)</f>
        <v>0</v>
      </c>
      <c r="M1400">
        <f>[1]!b_info_carrydate(K1400)</f>
        <v>0</v>
      </c>
      <c r="N1400">
        <f>[1]!b_info_maturitydate(K1400)</f>
        <v>0</v>
      </c>
      <c r="O1400" s="7">
        <f>[1]!b_issue_issueprice(K1400)</f>
        <v>0</v>
      </c>
      <c r="P1400" s="7">
        <f>[1]!b_info_couponrate(K1400)</f>
        <v>0</v>
      </c>
      <c r="Q1400">
        <f>[1]!b_info_coupon(K1400)</f>
        <v>0</v>
      </c>
      <c r="R1400">
        <f>[1]!b_info_interestfrequency(K1400)</f>
        <v>0</v>
      </c>
      <c r="S1400">
        <f>[1]!b_info_windl2type(K1400)</f>
        <v>0</v>
      </c>
      <c r="T1400" s="9">
        <f ca="1">[1]!b_pq_volume(K1400,parameter!C$2-10,parameter!C$2,100000000)</f>
        <v>0</v>
      </c>
      <c r="U1400" s="7">
        <f ca="1">IF(K1400&lt;&gt;"",[1]!b_anal_yield_cnbd(K1400,parameter!C$2,1),"")</f>
        <v>0</v>
      </c>
      <c r="V1400">
        <f>[1]!b_info_interesttype(A1400)</f>
        <v>0</v>
      </c>
      <c r="W1400">
        <f>[1]!b_info_embeddedopt(A1400)</f>
        <v>0</v>
      </c>
    </row>
    <row r="1401" spans="11:23">
      <c r="K1401" s="1">
        <f t="shared" si="22"/>
        <v>0</v>
      </c>
      <c r="L1401" s="1">
        <f>[1]!b_info_name(K1401)</f>
        <v>0</v>
      </c>
      <c r="M1401">
        <f>[1]!b_info_carrydate(K1401)</f>
        <v>0</v>
      </c>
      <c r="N1401">
        <f>[1]!b_info_maturitydate(K1401)</f>
        <v>0</v>
      </c>
      <c r="O1401" s="7">
        <f>[1]!b_issue_issueprice(K1401)</f>
        <v>0</v>
      </c>
      <c r="P1401" s="7">
        <f>[1]!b_info_couponrate(K1401)</f>
        <v>0</v>
      </c>
      <c r="Q1401">
        <f>[1]!b_info_coupon(K1401)</f>
        <v>0</v>
      </c>
      <c r="R1401">
        <f>[1]!b_info_interestfrequency(K1401)</f>
        <v>0</v>
      </c>
      <c r="S1401">
        <f>[1]!b_info_windl2type(K1401)</f>
        <v>0</v>
      </c>
      <c r="T1401" s="9">
        <f ca="1">[1]!b_pq_volume(K1401,parameter!C$2-10,parameter!C$2,100000000)</f>
        <v>0</v>
      </c>
      <c r="U1401" s="7">
        <f ca="1">IF(K1401&lt;&gt;"",[1]!b_anal_yield_cnbd(K1401,parameter!C$2,1),"")</f>
        <v>0</v>
      </c>
      <c r="V1401">
        <f>[1]!b_info_interesttype(A1401)</f>
        <v>0</v>
      </c>
      <c r="W1401">
        <f>[1]!b_info_embeddedopt(A1401)</f>
        <v>0</v>
      </c>
    </row>
    <row r="1402" spans="11:23">
      <c r="K1402" s="1">
        <f t="shared" si="22"/>
        <v>0</v>
      </c>
      <c r="L1402" s="1">
        <f>[1]!b_info_name(K1402)</f>
        <v>0</v>
      </c>
      <c r="M1402">
        <f>[1]!b_info_carrydate(K1402)</f>
        <v>0</v>
      </c>
      <c r="N1402">
        <f>[1]!b_info_maturitydate(K1402)</f>
        <v>0</v>
      </c>
      <c r="O1402" s="7">
        <f>[1]!b_issue_issueprice(K1402)</f>
        <v>0</v>
      </c>
      <c r="P1402" s="7">
        <f>[1]!b_info_couponrate(K1402)</f>
        <v>0</v>
      </c>
      <c r="Q1402">
        <f>[1]!b_info_coupon(K1402)</f>
        <v>0</v>
      </c>
      <c r="R1402">
        <f>[1]!b_info_interestfrequency(K1402)</f>
        <v>0</v>
      </c>
      <c r="S1402">
        <f>[1]!b_info_windl2type(K1402)</f>
        <v>0</v>
      </c>
      <c r="T1402" s="9">
        <f ca="1">[1]!b_pq_volume(K1402,parameter!C$2-10,parameter!C$2,100000000)</f>
        <v>0</v>
      </c>
      <c r="U1402" s="7">
        <f ca="1">IF(K1402&lt;&gt;"",[1]!b_anal_yield_cnbd(K1402,parameter!C$2,1),"")</f>
        <v>0</v>
      </c>
      <c r="V1402">
        <f>[1]!b_info_interesttype(A1402)</f>
        <v>0</v>
      </c>
      <c r="W1402">
        <f>[1]!b_info_embeddedopt(A1402)</f>
        <v>0</v>
      </c>
    </row>
    <row r="1403" spans="11:23">
      <c r="K1403" s="1">
        <f t="shared" si="22"/>
        <v>0</v>
      </c>
      <c r="L1403" s="1">
        <f>[1]!b_info_name(K1403)</f>
        <v>0</v>
      </c>
      <c r="M1403">
        <f>[1]!b_info_carrydate(K1403)</f>
        <v>0</v>
      </c>
      <c r="N1403">
        <f>[1]!b_info_maturitydate(K1403)</f>
        <v>0</v>
      </c>
      <c r="O1403" s="7">
        <f>[1]!b_issue_issueprice(K1403)</f>
        <v>0</v>
      </c>
      <c r="P1403" s="7">
        <f>[1]!b_info_couponrate(K1403)</f>
        <v>0</v>
      </c>
      <c r="Q1403">
        <f>[1]!b_info_coupon(K1403)</f>
        <v>0</v>
      </c>
      <c r="R1403">
        <f>[1]!b_info_interestfrequency(K1403)</f>
        <v>0</v>
      </c>
      <c r="S1403">
        <f>[1]!b_info_windl2type(K1403)</f>
        <v>0</v>
      </c>
      <c r="T1403" s="9">
        <f ca="1">[1]!b_pq_volume(K1403,parameter!C$2-10,parameter!C$2,100000000)</f>
        <v>0</v>
      </c>
      <c r="U1403" s="7">
        <f ca="1">IF(K1403&lt;&gt;"",[1]!b_anal_yield_cnbd(K1403,parameter!C$2,1),"")</f>
        <v>0</v>
      </c>
      <c r="V1403">
        <f>[1]!b_info_interesttype(A1403)</f>
        <v>0</v>
      </c>
      <c r="W1403">
        <f>[1]!b_info_embeddedopt(A1403)</f>
        <v>0</v>
      </c>
    </row>
    <row r="1404" spans="11:23">
      <c r="K1404" s="1">
        <f t="shared" si="22"/>
        <v>0</v>
      </c>
      <c r="L1404" s="1">
        <f>[1]!b_info_name(K1404)</f>
        <v>0</v>
      </c>
      <c r="M1404">
        <f>[1]!b_info_carrydate(K1404)</f>
        <v>0</v>
      </c>
      <c r="N1404">
        <f>[1]!b_info_maturitydate(K1404)</f>
        <v>0</v>
      </c>
      <c r="O1404" s="7">
        <f>[1]!b_issue_issueprice(K1404)</f>
        <v>0</v>
      </c>
      <c r="P1404" s="7">
        <f>[1]!b_info_couponrate(K1404)</f>
        <v>0</v>
      </c>
      <c r="Q1404">
        <f>[1]!b_info_coupon(K1404)</f>
        <v>0</v>
      </c>
      <c r="R1404">
        <f>[1]!b_info_interestfrequency(K1404)</f>
        <v>0</v>
      </c>
      <c r="S1404">
        <f>[1]!b_info_windl2type(K1404)</f>
        <v>0</v>
      </c>
      <c r="T1404" s="9">
        <f ca="1">[1]!b_pq_volume(K1404,parameter!C$2-10,parameter!C$2,100000000)</f>
        <v>0</v>
      </c>
      <c r="U1404" s="7">
        <f ca="1">IF(K1404&lt;&gt;"",[1]!b_anal_yield_cnbd(K1404,parameter!C$2,1),"")</f>
        <v>0</v>
      </c>
      <c r="V1404">
        <f>[1]!b_info_interesttype(A1404)</f>
        <v>0</v>
      </c>
      <c r="W1404">
        <f>[1]!b_info_embeddedopt(A1404)</f>
        <v>0</v>
      </c>
    </row>
    <row r="1405" spans="11:23">
      <c r="K1405" s="1">
        <f t="shared" si="22"/>
        <v>0</v>
      </c>
      <c r="L1405" s="1">
        <f>[1]!b_info_name(K1405)</f>
        <v>0</v>
      </c>
      <c r="M1405">
        <f>[1]!b_info_carrydate(K1405)</f>
        <v>0</v>
      </c>
      <c r="N1405">
        <f>[1]!b_info_maturitydate(K1405)</f>
        <v>0</v>
      </c>
      <c r="O1405" s="7">
        <f>[1]!b_issue_issueprice(K1405)</f>
        <v>0</v>
      </c>
      <c r="P1405" s="7">
        <f>[1]!b_info_couponrate(K1405)</f>
        <v>0</v>
      </c>
      <c r="Q1405">
        <f>[1]!b_info_coupon(K1405)</f>
        <v>0</v>
      </c>
      <c r="R1405">
        <f>[1]!b_info_interestfrequency(K1405)</f>
        <v>0</v>
      </c>
      <c r="S1405">
        <f>[1]!b_info_windl2type(K1405)</f>
        <v>0</v>
      </c>
      <c r="T1405" s="9">
        <f ca="1">[1]!b_pq_volume(K1405,parameter!C$2-10,parameter!C$2,100000000)</f>
        <v>0</v>
      </c>
      <c r="U1405" s="7">
        <f ca="1">IF(K1405&lt;&gt;"",[1]!b_anal_yield_cnbd(K1405,parameter!C$2,1),"")</f>
        <v>0</v>
      </c>
      <c r="V1405">
        <f>[1]!b_info_interesttype(A1405)</f>
        <v>0</v>
      </c>
      <c r="W1405">
        <f>[1]!b_info_embeddedopt(A1405)</f>
        <v>0</v>
      </c>
    </row>
    <row r="1406" spans="11:23">
      <c r="K1406" s="1">
        <f t="shared" si="22"/>
        <v>0</v>
      </c>
      <c r="L1406" s="1">
        <f>[1]!b_info_name(K1406)</f>
        <v>0</v>
      </c>
      <c r="M1406">
        <f>[1]!b_info_carrydate(K1406)</f>
        <v>0</v>
      </c>
      <c r="N1406">
        <f>[1]!b_info_maturitydate(K1406)</f>
        <v>0</v>
      </c>
      <c r="O1406" s="7">
        <f>[1]!b_issue_issueprice(K1406)</f>
        <v>0</v>
      </c>
      <c r="P1406" s="7">
        <f>[1]!b_info_couponrate(K1406)</f>
        <v>0</v>
      </c>
      <c r="Q1406">
        <f>[1]!b_info_coupon(K1406)</f>
        <v>0</v>
      </c>
      <c r="R1406">
        <f>[1]!b_info_interestfrequency(K1406)</f>
        <v>0</v>
      </c>
      <c r="S1406">
        <f>[1]!b_info_windl2type(K1406)</f>
        <v>0</v>
      </c>
      <c r="T1406" s="9">
        <f ca="1">[1]!b_pq_volume(K1406,parameter!C$2-10,parameter!C$2,100000000)</f>
        <v>0</v>
      </c>
      <c r="U1406" s="7">
        <f ca="1">IF(K1406&lt;&gt;"",[1]!b_anal_yield_cnbd(K1406,parameter!C$2,1),"")</f>
        <v>0</v>
      </c>
      <c r="V1406">
        <f>[1]!b_info_interesttype(A1406)</f>
        <v>0</v>
      </c>
      <c r="W1406">
        <f>[1]!b_info_embeddedopt(A1406)</f>
        <v>0</v>
      </c>
    </row>
    <row r="1407" spans="11:23">
      <c r="K1407" s="1">
        <f t="shared" si="22"/>
        <v>0</v>
      </c>
      <c r="L1407" s="1">
        <f>[1]!b_info_name(K1407)</f>
        <v>0</v>
      </c>
      <c r="M1407">
        <f>[1]!b_info_carrydate(K1407)</f>
        <v>0</v>
      </c>
      <c r="N1407">
        <f>[1]!b_info_maturitydate(K1407)</f>
        <v>0</v>
      </c>
      <c r="O1407" s="7">
        <f>[1]!b_issue_issueprice(K1407)</f>
        <v>0</v>
      </c>
      <c r="P1407" s="7">
        <f>[1]!b_info_couponrate(K1407)</f>
        <v>0</v>
      </c>
      <c r="Q1407">
        <f>[1]!b_info_coupon(K1407)</f>
        <v>0</v>
      </c>
      <c r="R1407">
        <f>[1]!b_info_interestfrequency(K1407)</f>
        <v>0</v>
      </c>
      <c r="S1407">
        <f>[1]!b_info_windl2type(K1407)</f>
        <v>0</v>
      </c>
      <c r="T1407" s="9">
        <f ca="1">[1]!b_pq_volume(K1407,parameter!C$2-10,parameter!C$2,100000000)</f>
        <v>0</v>
      </c>
      <c r="U1407" s="7">
        <f ca="1">IF(K1407&lt;&gt;"",[1]!b_anal_yield_cnbd(K1407,parameter!C$2,1),"")</f>
        <v>0</v>
      </c>
      <c r="V1407">
        <f>[1]!b_info_interesttype(A1407)</f>
        <v>0</v>
      </c>
      <c r="W1407">
        <f>[1]!b_info_embeddedopt(A1407)</f>
        <v>0</v>
      </c>
    </row>
    <row r="1408" spans="11:23">
      <c r="K1408" s="1">
        <f t="shared" si="22"/>
        <v>0</v>
      </c>
      <c r="L1408" s="1">
        <f>[1]!b_info_name(K1408)</f>
        <v>0</v>
      </c>
      <c r="M1408">
        <f>[1]!b_info_carrydate(K1408)</f>
        <v>0</v>
      </c>
      <c r="N1408">
        <f>[1]!b_info_maturitydate(K1408)</f>
        <v>0</v>
      </c>
      <c r="O1408" s="7">
        <f>[1]!b_issue_issueprice(K1408)</f>
        <v>0</v>
      </c>
      <c r="P1408" s="7">
        <f>[1]!b_info_couponrate(K1408)</f>
        <v>0</v>
      </c>
      <c r="Q1408">
        <f>[1]!b_info_coupon(K1408)</f>
        <v>0</v>
      </c>
      <c r="R1408">
        <f>[1]!b_info_interestfrequency(K1408)</f>
        <v>0</v>
      </c>
      <c r="S1408">
        <f>[1]!b_info_windl2type(K1408)</f>
        <v>0</v>
      </c>
      <c r="T1408" s="9">
        <f ca="1">[1]!b_pq_volume(K1408,parameter!C$2-10,parameter!C$2,100000000)</f>
        <v>0</v>
      </c>
      <c r="U1408" s="7">
        <f ca="1">IF(K1408&lt;&gt;"",[1]!b_anal_yield_cnbd(K1408,parameter!C$2,1),"")</f>
        <v>0</v>
      </c>
      <c r="V1408">
        <f>[1]!b_info_interesttype(A1408)</f>
        <v>0</v>
      </c>
      <c r="W1408">
        <f>[1]!b_info_embeddedopt(A1408)</f>
        <v>0</v>
      </c>
    </row>
    <row r="1409" spans="11:23">
      <c r="K1409" s="1">
        <f t="shared" si="22"/>
        <v>0</v>
      </c>
      <c r="L1409" s="1">
        <f>[1]!b_info_name(K1409)</f>
        <v>0</v>
      </c>
      <c r="M1409">
        <f>[1]!b_info_carrydate(K1409)</f>
        <v>0</v>
      </c>
      <c r="N1409">
        <f>[1]!b_info_maturitydate(K1409)</f>
        <v>0</v>
      </c>
      <c r="O1409" s="7">
        <f>[1]!b_issue_issueprice(K1409)</f>
        <v>0</v>
      </c>
      <c r="P1409" s="7">
        <f>[1]!b_info_couponrate(K1409)</f>
        <v>0</v>
      </c>
      <c r="Q1409">
        <f>[1]!b_info_coupon(K1409)</f>
        <v>0</v>
      </c>
      <c r="R1409">
        <f>[1]!b_info_interestfrequency(K1409)</f>
        <v>0</v>
      </c>
      <c r="S1409">
        <f>[1]!b_info_windl2type(K1409)</f>
        <v>0</v>
      </c>
      <c r="T1409" s="9">
        <f ca="1">[1]!b_pq_volume(K1409,parameter!C$2-10,parameter!C$2,100000000)</f>
        <v>0</v>
      </c>
      <c r="U1409" s="7">
        <f ca="1">IF(K1409&lt;&gt;"",[1]!b_anal_yield_cnbd(K1409,parameter!C$2,1),"")</f>
        <v>0</v>
      </c>
      <c r="V1409">
        <f>[1]!b_info_interesttype(A1409)</f>
        <v>0</v>
      </c>
      <c r="W1409">
        <f>[1]!b_info_embeddedopt(A1409)</f>
        <v>0</v>
      </c>
    </row>
    <row r="1410" spans="11:23">
      <c r="K1410" s="1">
        <f t="shared" si="22"/>
        <v>0</v>
      </c>
      <c r="L1410" s="1">
        <f>[1]!b_info_name(K1410)</f>
        <v>0</v>
      </c>
      <c r="M1410">
        <f>[1]!b_info_carrydate(K1410)</f>
        <v>0</v>
      </c>
      <c r="N1410">
        <f>[1]!b_info_maturitydate(K1410)</f>
        <v>0</v>
      </c>
      <c r="O1410" s="7">
        <f>[1]!b_issue_issueprice(K1410)</f>
        <v>0</v>
      </c>
      <c r="P1410" s="7">
        <f>[1]!b_info_couponrate(K1410)</f>
        <v>0</v>
      </c>
      <c r="Q1410">
        <f>[1]!b_info_coupon(K1410)</f>
        <v>0</v>
      </c>
      <c r="R1410">
        <f>[1]!b_info_interestfrequency(K1410)</f>
        <v>0</v>
      </c>
      <c r="S1410">
        <f>[1]!b_info_windl2type(K1410)</f>
        <v>0</v>
      </c>
      <c r="T1410" s="9">
        <f ca="1">[1]!b_pq_volume(K1410,parameter!C$2-10,parameter!C$2,100000000)</f>
        <v>0</v>
      </c>
      <c r="U1410" s="7">
        <f ca="1">IF(K1410&lt;&gt;"",[1]!b_anal_yield_cnbd(K1410,parameter!C$2,1),"")</f>
        <v>0</v>
      </c>
      <c r="V1410">
        <f>[1]!b_info_interesttype(A1410)</f>
        <v>0</v>
      </c>
      <c r="W1410">
        <f>[1]!b_info_embeddedopt(A1410)</f>
        <v>0</v>
      </c>
    </row>
    <row r="1411" spans="11:23">
      <c r="K1411" s="1">
        <f t="shared" si="22"/>
        <v>0</v>
      </c>
      <c r="L1411" s="1">
        <f>[1]!b_info_name(K1411)</f>
        <v>0</v>
      </c>
      <c r="M1411">
        <f>[1]!b_info_carrydate(K1411)</f>
        <v>0</v>
      </c>
      <c r="N1411">
        <f>[1]!b_info_maturitydate(K1411)</f>
        <v>0</v>
      </c>
      <c r="O1411" s="7">
        <f>[1]!b_issue_issueprice(K1411)</f>
        <v>0</v>
      </c>
      <c r="P1411" s="7">
        <f>[1]!b_info_couponrate(K1411)</f>
        <v>0</v>
      </c>
      <c r="Q1411">
        <f>[1]!b_info_coupon(K1411)</f>
        <v>0</v>
      </c>
      <c r="R1411">
        <f>[1]!b_info_interestfrequency(K1411)</f>
        <v>0</v>
      </c>
      <c r="S1411">
        <f>[1]!b_info_windl2type(K1411)</f>
        <v>0</v>
      </c>
      <c r="T1411" s="9">
        <f ca="1">[1]!b_pq_volume(K1411,parameter!C$2-10,parameter!C$2,100000000)</f>
        <v>0</v>
      </c>
      <c r="U1411" s="7">
        <f ca="1">IF(K1411&lt;&gt;"",[1]!b_anal_yield_cnbd(K1411,parameter!C$2,1),"")</f>
        <v>0</v>
      </c>
      <c r="V1411">
        <f>[1]!b_info_interesttype(A1411)</f>
        <v>0</v>
      </c>
      <c r="W1411">
        <f>[1]!b_info_embeddedopt(A1411)</f>
        <v>0</v>
      </c>
    </row>
    <row r="1412" spans="11:23">
      <c r="K1412" s="1">
        <f t="shared" si="22"/>
        <v>0</v>
      </c>
      <c r="L1412" s="1">
        <f>[1]!b_info_name(K1412)</f>
        <v>0</v>
      </c>
      <c r="M1412">
        <f>[1]!b_info_carrydate(K1412)</f>
        <v>0</v>
      </c>
      <c r="N1412">
        <f>[1]!b_info_maturitydate(K1412)</f>
        <v>0</v>
      </c>
      <c r="O1412" s="7">
        <f>[1]!b_issue_issueprice(K1412)</f>
        <v>0</v>
      </c>
      <c r="P1412" s="7">
        <f>[1]!b_info_couponrate(K1412)</f>
        <v>0</v>
      </c>
      <c r="Q1412">
        <f>[1]!b_info_coupon(K1412)</f>
        <v>0</v>
      </c>
      <c r="R1412">
        <f>[1]!b_info_interestfrequency(K1412)</f>
        <v>0</v>
      </c>
      <c r="S1412">
        <f>[1]!b_info_windl2type(K1412)</f>
        <v>0</v>
      </c>
      <c r="T1412" s="9">
        <f ca="1">[1]!b_pq_volume(K1412,parameter!C$2-10,parameter!C$2,100000000)</f>
        <v>0</v>
      </c>
      <c r="U1412" s="7">
        <f ca="1">IF(K1412&lt;&gt;"",[1]!b_anal_yield_cnbd(K1412,parameter!C$2,1),"")</f>
        <v>0</v>
      </c>
      <c r="V1412">
        <f>[1]!b_info_interesttype(A1412)</f>
        <v>0</v>
      </c>
      <c r="W1412">
        <f>[1]!b_info_embeddedopt(A1412)</f>
        <v>0</v>
      </c>
    </row>
    <row r="1413" spans="11:23">
      <c r="K1413" s="1">
        <f t="shared" si="22"/>
        <v>0</v>
      </c>
      <c r="L1413" s="1">
        <f>[1]!b_info_name(K1413)</f>
        <v>0</v>
      </c>
      <c r="M1413">
        <f>[1]!b_info_carrydate(K1413)</f>
        <v>0</v>
      </c>
      <c r="N1413">
        <f>[1]!b_info_maturitydate(K1413)</f>
        <v>0</v>
      </c>
      <c r="O1413" s="7">
        <f>[1]!b_issue_issueprice(K1413)</f>
        <v>0</v>
      </c>
      <c r="P1413" s="7">
        <f>[1]!b_info_couponrate(K1413)</f>
        <v>0</v>
      </c>
      <c r="Q1413">
        <f>[1]!b_info_coupon(K1413)</f>
        <v>0</v>
      </c>
      <c r="R1413">
        <f>[1]!b_info_interestfrequency(K1413)</f>
        <v>0</v>
      </c>
      <c r="S1413">
        <f>[1]!b_info_windl2type(K1413)</f>
        <v>0</v>
      </c>
      <c r="T1413" s="9">
        <f ca="1">[1]!b_pq_volume(K1413,parameter!C$2-10,parameter!C$2,100000000)</f>
        <v>0</v>
      </c>
      <c r="U1413" s="7">
        <f ca="1">IF(K1413&lt;&gt;"",[1]!b_anal_yield_cnbd(K1413,parameter!C$2,1),"")</f>
        <v>0</v>
      </c>
      <c r="V1413">
        <f>[1]!b_info_interesttype(A1413)</f>
        <v>0</v>
      </c>
      <c r="W1413">
        <f>[1]!b_info_embeddedopt(A1413)</f>
        <v>0</v>
      </c>
    </row>
    <row r="1414" spans="11:23">
      <c r="K1414" s="1">
        <f t="shared" si="22"/>
        <v>0</v>
      </c>
      <c r="L1414" s="1">
        <f>[1]!b_info_name(K1414)</f>
        <v>0</v>
      </c>
      <c r="M1414">
        <f>[1]!b_info_carrydate(K1414)</f>
        <v>0</v>
      </c>
      <c r="N1414">
        <f>[1]!b_info_maturitydate(K1414)</f>
        <v>0</v>
      </c>
      <c r="O1414" s="7">
        <f>[1]!b_issue_issueprice(K1414)</f>
        <v>0</v>
      </c>
      <c r="P1414" s="7">
        <f>[1]!b_info_couponrate(K1414)</f>
        <v>0</v>
      </c>
      <c r="Q1414">
        <f>[1]!b_info_coupon(K1414)</f>
        <v>0</v>
      </c>
      <c r="R1414">
        <f>[1]!b_info_interestfrequency(K1414)</f>
        <v>0</v>
      </c>
      <c r="S1414">
        <f>[1]!b_info_windl2type(K1414)</f>
        <v>0</v>
      </c>
      <c r="T1414" s="9">
        <f ca="1">[1]!b_pq_volume(K1414,parameter!C$2-10,parameter!C$2,100000000)</f>
        <v>0</v>
      </c>
      <c r="U1414" s="7">
        <f ca="1">IF(K1414&lt;&gt;"",[1]!b_anal_yield_cnbd(K1414,parameter!C$2,1),"")</f>
        <v>0</v>
      </c>
      <c r="V1414">
        <f>[1]!b_info_interesttype(A1414)</f>
        <v>0</v>
      </c>
      <c r="W1414">
        <f>[1]!b_info_embeddedopt(A1414)</f>
        <v>0</v>
      </c>
    </row>
    <row r="1415" spans="11:23">
      <c r="K1415" s="1">
        <f t="shared" si="22"/>
        <v>0</v>
      </c>
      <c r="L1415" s="1">
        <f>[1]!b_info_name(K1415)</f>
        <v>0</v>
      </c>
      <c r="M1415">
        <f>[1]!b_info_carrydate(K1415)</f>
        <v>0</v>
      </c>
      <c r="N1415">
        <f>[1]!b_info_maturitydate(K1415)</f>
        <v>0</v>
      </c>
      <c r="O1415" s="7">
        <f>[1]!b_issue_issueprice(K1415)</f>
        <v>0</v>
      </c>
      <c r="P1415" s="7">
        <f>[1]!b_info_couponrate(K1415)</f>
        <v>0</v>
      </c>
      <c r="Q1415">
        <f>[1]!b_info_coupon(K1415)</f>
        <v>0</v>
      </c>
      <c r="R1415">
        <f>[1]!b_info_interestfrequency(K1415)</f>
        <v>0</v>
      </c>
      <c r="S1415">
        <f>[1]!b_info_windl2type(K1415)</f>
        <v>0</v>
      </c>
      <c r="T1415" s="9">
        <f ca="1">[1]!b_pq_volume(K1415,parameter!C$2-10,parameter!C$2,100000000)</f>
        <v>0</v>
      </c>
      <c r="U1415" s="7">
        <f ca="1">IF(K1415&lt;&gt;"",[1]!b_anal_yield_cnbd(K1415,parameter!C$2,1),"")</f>
        <v>0</v>
      </c>
      <c r="V1415">
        <f>[1]!b_info_interesttype(A1415)</f>
        <v>0</v>
      </c>
      <c r="W1415">
        <f>[1]!b_info_embeddedopt(A1415)</f>
        <v>0</v>
      </c>
    </row>
    <row r="1416" spans="11:23">
      <c r="K1416" s="1">
        <f t="shared" si="22"/>
        <v>0</v>
      </c>
      <c r="L1416" s="1">
        <f>[1]!b_info_name(K1416)</f>
        <v>0</v>
      </c>
      <c r="M1416">
        <f>[1]!b_info_carrydate(K1416)</f>
        <v>0</v>
      </c>
      <c r="N1416">
        <f>[1]!b_info_maturitydate(K1416)</f>
        <v>0</v>
      </c>
      <c r="O1416" s="7">
        <f>[1]!b_issue_issueprice(K1416)</f>
        <v>0</v>
      </c>
      <c r="P1416" s="7">
        <f>[1]!b_info_couponrate(K1416)</f>
        <v>0</v>
      </c>
      <c r="Q1416">
        <f>[1]!b_info_coupon(K1416)</f>
        <v>0</v>
      </c>
      <c r="R1416">
        <f>[1]!b_info_interestfrequency(K1416)</f>
        <v>0</v>
      </c>
      <c r="S1416">
        <f>[1]!b_info_windl2type(K1416)</f>
        <v>0</v>
      </c>
      <c r="T1416" s="9">
        <f ca="1">[1]!b_pq_volume(K1416,parameter!C$2-10,parameter!C$2,100000000)</f>
        <v>0</v>
      </c>
      <c r="U1416" s="7">
        <f ca="1">IF(K1416&lt;&gt;"",[1]!b_anal_yield_cnbd(K1416,parameter!C$2,1),"")</f>
        <v>0</v>
      </c>
      <c r="V1416">
        <f>[1]!b_info_interesttype(A1416)</f>
        <v>0</v>
      </c>
      <c r="W1416">
        <f>[1]!b_info_embeddedopt(A1416)</f>
        <v>0</v>
      </c>
    </row>
    <row r="1417" spans="11:23">
      <c r="K1417" s="1">
        <f t="shared" si="22"/>
        <v>0</v>
      </c>
      <c r="L1417" s="1">
        <f>[1]!b_info_name(K1417)</f>
        <v>0</v>
      </c>
      <c r="M1417">
        <f>[1]!b_info_carrydate(K1417)</f>
        <v>0</v>
      </c>
      <c r="N1417">
        <f>[1]!b_info_maturitydate(K1417)</f>
        <v>0</v>
      </c>
      <c r="O1417" s="7">
        <f>[1]!b_issue_issueprice(K1417)</f>
        <v>0</v>
      </c>
      <c r="P1417" s="7">
        <f>[1]!b_info_couponrate(K1417)</f>
        <v>0</v>
      </c>
      <c r="Q1417">
        <f>[1]!b_info_coupon(K1417)</f>
        <v>0</v>
      </c>
      <c r="R1417">
        <f>[1]!b_info_interestfrequency(K1417)</f>
        <v>0</v>
      </c>
      <c r="S1417">
        <f>[1]!b_info_windl2type(K1417)</f>
        <v>0</v>
      </c>
      <c r="T1417" s="9">
        <f ca="1">[1]!b_pq_volume(K1417,parameter!C$2-10,parameter!C$2,100000000)</f>
        <v>0</v>
      </c>
      <c r="U1417" s="7">
        <f ca="1">IF(K1417&lt;&gt;"",[1]!b_anal_yield_cnbd(K1417,parameter!C$2,1),"")</f>
        <v>0</v>
      </c>
      <c r="V1417">
        <f>[1]!b_info_interesttype(A1417)</f>
        <v>0</v>
      </c>
      <c r="W1417">
        <f>[1]!b_info_embeddedopt(A1417)</f>
        <v>0</v>
      </c>
    </row>
    <row r="1418" spans="11:23">
      <c r="K1418" s="1">
        <f t="shared" si="22"/>
        <v>0</v>
      </c>
      <c r="L1418" s="1">
        <f>[1]!b_info_name(K1418)</f>
        <v>0</v>
      </c>
      <c r="M1418">
        <f>[1]!b_info_carrydate(K1418)</f>
        <v>0</v>
      </c>
      <c r="N1418">
        <f>[1]!b_info_maturitydate(K1418)</f>
        <v>0</v>
      </c>
      <c r="O1418" s="7">
        <f>[1]!b_issue_issueprice(K1418)</f>
        <v>0</v>
      </c>
      <c r="P1418" s="7">
        <f>[1]!b_info_couponrate(K1418)</f>
        <v>0</v>
      </c>
      <c r="Q1418">
        <f>[1]!b_info_coupon(K1418)</f>
        <v>0</v>
      </c>
      <c r="R1418">
        <f>[1]!b_info_interestfrequency(K1418)</f>
        <v>0</v>
      </c>
      <c r="S1418">
        <f>[1]!b_info_windl2type(K1418)</f>
        <v>0</v>
      </c>
      <c r="T1418" s="9">
        <f ca="1">[1]!b_pq_volume(K1418,parameter!C$2-10,parameter!C$2,100000000)</f>
        <v>0</v>
      </c>
      <c r="U1418" s="7">
        <f ca="1">IF(K1418&lt;&gt;"",[1]!b_anal_yield_cnbd(K1418,parameter!C$2,1),"")</f>
        <v>0</v>
      </c>
      <c r="V1418">
        <f>[1]!b_info_interesttype(A1418)</f>
        <v>0</v>
      </c>
      <c r="W1418">
        <f>[1]!b_info_embeddedopt(A1418)</f>
        <v>0</v>
      </c>
    </row>
    <row r="1419" spans="11:23">
      <c r="K1419" s="1">
        <f t="shared" si="22"/>
        <v>0</v>
      </c>
      <c r="L1419" s="1">
        <f>[1]!b_info_name(K1419)</f>
        <v>0</v>
      </c>
      <c r="M1419">
        <f>[1]!b_info_carrydate(K1419)</f>
        <v>0</v>
      </c>
      <c r="N1419">
        <f>[1]!b_info_maturitydate(K1419)</f>
        <v>0</v>
      </c>
      <c r="O1419" s="7">
        <f>[1]!b_issue_issueprice(K1419)</f>
        <v>0</v>
      </c>
      <c r="P1419" s="7">
        <f>[1]!b_info_couponrate(K1419)</f>
        <v>0</v>
      </c>
      <c r="Q1419">
        <f>[1]!b_info_coupon(K1419)</f>
        <v>0</v>
      </c>
      <c r="R1419">
        <f>[1]!b_info_interestfrequency(K1419)</f>
        <v>0</v>
      </c>
      <c r="S1419">
        <f>[1]!b_info_windl2type(K1419)</f>
        <v>0</v>
      </c>
      <c r="T1419" s="9">
        <f ca="1">[1]!b_pq_volume(K1419,parameter!C$2-10,parameter!C$2,100000000)</f>
        <v>0</v>
      </c>
      <c r="U1419" s="7">
        <f ca="1">IF(K1419&lt;&gt;"",[1]!b_anal_yield_cnbd(K1419,parameter!C$2,1),"")</f>
        <v>0</v>
      </c>
      <c r="V1419">
        <f>[1]!b_info_interesttype(A1419)</f>
        <v>0</v>
      </c>
      <c r="W1419">
        <f>[1]!b_info_embeddedopt(A1419)</f>
        <v>0</v>
      </c>
    </row>
    <row r="1420" spans="11:23">
      <c r="K1420" s="1">
        <f t="shared" si="22"/>
        <v>0</v>
      </c>
      <c r="L1420" s="1">
        <f>[1]!b_info_name(K1420)</f>
        <v>0</v>
      </c>
      <c r="M1420">
        <f>[1]!b_info_carrydate(K1420)</f>
        <v>0</v>
      </c>
      <c r="N1420">
        <f>[1]!b_info_maturitydate(K1420)</f>
        <v>0</v>
      </c>
      <c r="O1420" s="7">
        <f>[1]!b_issue_issueprice(K1420)</f>
        <v>0</v>
      </c>
      <c r="P1420" s="7">
        <f>[1]!b_info_couponrate(K1420)</f>
        <v>0</v>
      </c>
      <c r="Q1420">
        <f>[1]!b_info_coupon(K1420)</f>
        <v>0</v>
      </c>
      <c r="R1420">
        <f>[1]!b_info_interestfrequency(K1420)</f>
        <v>0</v>
      </c>
      <c r="S1420">
        <f>[1]!b_info_windl2type(K1420)</f>
        <v>0</v>
      </c>
      <c r="T1420" s="9">
        <f ca="1">[1]!b_pq_volume(K1420,parameter!C$2-10,parameter!C$2,100000000)</f>
        <v>0</v>
      </c>
      <c r="U1420" s="7">
        <f ca="1">IF(K1420&lt;&gt;"",[1]!b_anal_yield_cnbd(K1420,parameter!C$2,1),"")</f>
        <v>0</v>
      </c>
      <c r="V1420">
        <f>[1]!b_info_interesttype(A1420)</f>
        <v>0</v>
      </c>
      <c r="W1420">
        <f>[1]!b_info_embeddedopt(A1420)</f>
        <v>0</v>
      </c>
    </row>
    <row r="1421" spans="11:23">
      <c r="K1421" s="1">
        <f t="shared" si="22"/>
        <v>0</v>
      </c>
      <c r="L1421" s="1">
        <f>[1]!b_info_name(K1421)</f>
        <v>0</v>
      </c>
      <c r="M1421">
        <f>[1]!b_info_carrydate(K1421)</f>
        <v>0</v>
      </c>
      <c r="N1421">
        <f>[1]!b_info_maturitydate(K1421)</f>
        <v>0</v>
      </c>
      <c r="O1421" s="7">
        <f>[1]!b_issue_issueprice(K1421)</f>
        <v>0</v>
      </c>
      <c r="P1421" s="7">
        <f>[1]!b_info_couponrate(K1421)</f>
        <v>0</v>
      </c>
      <c r="Q1421">
        <f>[1]!b_info_coupon(K1421)</f>
        <v>0</v>
      </c>
      <c r="R1421">
        <f>[1]!b_info_interestfrequency(K1421)</f>
        <v>0</v>
      </c>
      <c r="S1421">
        <f>[1]!b_info_windl2type(K1421)</f>
        <v>0</v>
      </c>
      <c r="T1421" s="9">
        <f ca="1">[1]!b_pq_volume(K1421,parameter!C$2-10,parameter!C$2,100000000)</f>
        <v>0</v>
      </c>
      <c r="U1421" s="7">
        <f ca="1">IF(K1421&lt;&gt;"",[1]!b_anal_yield_cnbd(K1421,parameter!C$2,1),"")</f>
        <v>0</v>
      </c>
      <c r="V1421">
        <f>[1]!b_info_interesttype(A1421)</f>
        <v>0</v>
      </c>
      <c r="W1421">
        <f>[1]!b_info_embeddedopt(A1421)</f>
        <v>0</v>
      </c>
    </row>
    <row r="1422" spans="11:23">
      <c r="K1422" s="1">
        <f t="shared" si="22"/>
        <v>0</v>
      </c>
      <c r="L1422" s="1">
        <f>[1]!b_info_name(K1422)</f>
        <v>0</v>
      </c>
      <c r="M1422">
        <f>[1]!b_info_carrydate(K1422)</f>
        <v>0</v>
      </c>
      <c r="N1422">
        <f>[1]!b_info_maturitydate(K1422)</f>
        <v>0</v>
      </c>
      <c r="O1422" s="7">
        <f>[1]!b_issue_issueprice(K1422)</f>
        <v>0</v>
      </c>
      <c r="P1422" s="7">
        <f>[1]!b_info_couponrate(K1422)</f>
        <v>0</v>
      </c>
      <c r="Q1422">
        <f>[1]!b_info_coupon(K1422)</f>
        <v>0</v>
      </c>
      <c r="R1422">
        <f>[1]!b_info_interestfrequency(K1422)</f>
        <v>0</v>
      </c>
      <c r="S1422">
        <f>[1]!b_info_windl2type(K1422)</f>
        <v>0</v>
      </c>
      <c r="T1422" s="9">
        <f ca="1">[1]!b_pq_volume(K1422,parameter!C$2-10,parameter!C$2,100000000)</f>
        <v>0</v>
      </c>
      <c r="U1422" s="7">
        <f ca="1">IF(K1422&lt;&gt;"",[1]!b_anal_yield_cnbd(K1422,parameter!C$2,1),"")</f>
        <v>0</v>
      </c>
      <c r="V1422">
        <f>[1]!b_info_interesttype(A1422)</f>
        <v>0</v>
      </c>
      <c r="W1422">
        <f>[1]!b_info_embeddedopt(A1422)</f>
        <v>0</v>
      </c>
    </row>
    <row r="1423" spans="11:23">
      <c r="K1423" s="1">
        <f t="shared" si="22"/>
        <v>0</v>
      </c>
      <c r="L1423" s="1">
        <f>[1]!b_info_name(K1423)</f>
        <v>0</v>
      </c>
      <c r="M1423">
        <f>[1]!b_info_carrydate(K1423)</f>
        <v>0</v>
      </c>
      <c r="N1423">
        <f>[1]!b_info_maturitydate(K1423)</f>
        <v>0</v>
      </c>
      <c r="O1423" s="7">
        <f>[1]!b_issue_issueprice(K1423)</f>
        <v>0</v>
      </c>
      <c r="P1423" s="7">
        <f>[1]!b_info_couponrate(K1423)</f>
        <v>0</v>
      </c>
      <c r="Q1423">
        <f>[1]!b_info_coupon(K1423)</f>
        <v>0</v>
      </c>
      <c r="R1423">
        <f>[1]!b_info_interestfrequency(K1423)</f>
        <v>0</v>
      </c>
      <c r="S1423">
        <f>[1]!b_info_windl2type(K1423)</f>
        <v>0</v>
      </c>
      <c r="T1423" s="9">
        <f ca="1">[1]!b_pq_volume(K1423,parameter!C$2-10,parameter!C$2,100000000)</f>
        <v>0</v>
      </c>
      <c r="U1423" s="7">
        <f ca="1">IF(K1423&lt;&gt;"",[1]!b_anal_yield_cnbd(K1423,parameter!C$2,1),"")</f>
        <v>0</v>
      </c>
      <c r="V1423">
        <f>[1]!b_info_interesttype(A1423)</f>
        <v>0</v>
      </c>
      <c r="W1423">
        <f>[1]!b_info_embeddedopt(A1423)</f>
        <v>0</v>
      </c>
    </row>
    <row r="1424" spans="11:23">
      <c r="K1424" s="1">
        <f t="shared" si="22"/>
        <v>0</v>
      </c>
      <c r="L1424" s="1">
        <f>[1]!b_info_name(K1424)</f>
        <v>0</v>
      </c>
      <c r="M1424">
        <f>[1]!b_info_carrydate(K1424)</f>
        <v>0</v>
      </c>
      <c r="N1424">
        <f>[1]!b_info_maturitydate(K1424)</f>
        <v>0</v>
      </c>
      <c r="O1424" s="7">
        <f>[1]!b_issue_issueprice(K1424)</f>
        <v>0</v>
      </c>
      <c r="P1424" s="7">
        <f>[1]!b_info_couponrate(K1424)</f>
        <v>0</v>
      </c>
      <c r="Q1424">
        <f>[1]!b_info_coupon(K1424)</f>
        <v>0</v>
      </c>
      <c r="R1424">
        <f>[1]!b_info_interestfrequency(K1424)</f>
        <v>0</v>
      </c>
      <c r="S1424">
        <f>[1]!b_info_windl2type(K1424)</f>
        <v>0</v>
      </c>
      <c r="T1424" s="9">
        <f ca="1">[1]!b_pq_volume(K1424,parameter!C$2-10,parameter!C$2,100000000)</f>
        <v>0</v>
      </c>
      <c r="U1424" s="7">
        <f ca="1">IF(K1424&lt;&gt;"",[1]!b_anal_yield_cnbd(K1424,parameter!C$2,1),"")</f>
        <v>0</v>
      </c>
      <c r="V1424">
        <f>[1]!b_info_interesttype(A1424)</f>
        <v>0</v>
      </c>
      <c r="W1424">
        <f>[1]!b_info_embeddedopt(A1424)</f>
        <v>0</v>
      </c>
    </row>
    <row r="1425" spans="11:23">
      <c r="K1425" s="1">
        <f t="shared" si="22"/>
        <v>0</v>
      </c>
      <c r="L1425" s="1">
        <f>[1]!b_info_name(K1425)</f>
        <v>0</v>
      </c>
      <c r="M1425">
        <f>[1]!b_info_carrydate(K1425)</f>
        <v>0</v>
      </c>
      <c r="N1425">
        <f>[1]!b_info_maturitydate(K1425)</f>
        <v>0</v>
      </c>
      <c r="O1425" s="7">
        <f>[1]!b_issue_issueprice(K1425)</f>
        <v>0</v>
      </c>
      <c r="P1425" s="7">
        <f>[1]!b_info_couponrate(K1425)</f>
        <v>0</v>
      </c>
      <c r="Q1425">
        <f>[1]!b_info_coupon(K1425)</f>
        <v>0</v>
      </c>
      <c r="R1425">
        <f>[1]!b_info_interestfrequency(K1425)</f>
        <v>0</v>
      </c>
      <c r="S1425">
        <f>[1]!b_info_windl2type(K1425)</f>
        <v>0</v>
      </c>
      <c r="T1425" s="9">
        <f ca="1">[1]!b_pq_volume(K1425,parameter!C$2-10,parameter!C$2,100000000)</f>
        <v>0</v>
      </c>
      <c r="U1425" s="7">
        <f ca="1">IF(K1425&lt;&gt;"",[1]!b_anal_yield_cnbd(K1425,parameter!C$2,1),"")</f>
        <v>0</v>
      </c>
      <c r="V1425">
        <f>[1]!b_info_interesttype(A1425)</f>
        <v>0</v>
      </c>
      <c r="W1425">
        <f>[1]!b_info_embeddedopt(A1425)</f>
        <v>0</v>
      </c>
    </row>
    <row r="1426" spans="11:23">
      <c r="K1426" s="1">
        <f t="shared" si="22"/>
        <v>0</v>
      </c>
      <c r="L1426" s="1">
        <f>[1]!b_info_name(K1426)</f>
        <v>0</v>
      </c>
      <c r="M1426">
        <f>[1]!b_info_carrydate(K1426)</f>
        <v>0</v>
      </c>
      <c r="N1426">
        <f>[1]!b_info_maturitydate(K1426)</f>
        <v>0</v>
      </c>
      <c r="O1426" s="7">
        <f>[1]!b_issue_issueprice(K1426)</f>
        <v>0</v>
      </c>
      <c r="P1426" s="7">
        <f>[1]!b_info_couponrate(K1426)</f>
        <v>0</v>
      </c>
      <c r="Q1426">
        <f>[1]!b_info_coupon(K1426)</f>
        <v>0</v>
      </c>
      <c r="R1426">
        <f>[1]!b_info_interestfrequency(K1426)</f>
        <v>0</v>
      </c>
      <c r="S1426">
        <f>[1]!b_info_windl2type(K1426)</f>
        <v>0</v>
      </c>
      <c r="T1426" s="9">
        <f ca="1">[1]!b_pq_volume(K1426,parameter!C$2-10,parameter!C$2,100000000)</f>
        <v>0</v>
      </c>
      <c r="U1426" s="7">
        <f ca="1">IF(K1426&lt;&gt;"",[1]!b_anal_yield_cnbd(K1426,parameter!C$2,1),"")</f>
        <v>0</v>
      </c>
      <c r="V1426">
        <f>[1]!b_info_interesttype(A1426)</f>
        <v>0</v>
      </c>
      <c r="W1426">
        <f>[1]!b_info_embeddedopt(A1426)</f>
        <v>0</v>
      </c>
    </row>
    <row r="1427" spans="11:23">
      <c r="K1427" s="1">
        <f t="shared" si="22"/>
        <v>0</v>
      </c>
      <c r="L1427" s="1">
        <f>[1]!b_info_name(K1427)</f>
        <v>0</v>
      </c>
      <c r="M1427">
        <f>[1]!b_info_carrydate(K1427)</f>
        <v>0</v>
      </c>
      <c r="N1427">
        <f>[1]!b_info_maturitydate(K1427)</f>
        <v>0</v>
      </c>
      <c r="O1427" s="7">
        <f>[1]!b_issue_issueprice(K1427)</f>
        <v>0</v>
      </c>
      <c r="P1427" s="7">
        <f>[1]!b_info_couponrate(K1427)</f>
        <v>0</v>
      </c>
      <c r="Q1427">
        <f>[1]!b_info_coupon(K1427)</f>
        <v>0</v>
      </c>
      <c r="R1427">
        <f>[1]!b_info_interestfrequency(K1427)</f>
        <v>0</v>
      </c>
      <c r="S1427">
        <f>[1]!b_info_windl2type(K1427)</f>
        <v>0</v>
      </c>
      <c r="T1427" s="9">
        <f ca="1">[1]!b_pq_volume(K1427,parameter!C$2-10,parameter!C$2,100000000)</f>
        <v>0</v>
      </c>
      <c r="U1427" s="7">
        <f ca="1">IF(K1427&lt;&gt;"",[1]!b_anal_yield_cnbd(K1427,parameter!C$2,1),"")</f>
        <v>0</v>
      </c>
      <c r="V1427">
        <f>[1]!b_info_interesttype(A1427)</f>
        <v>0</v>
      </c>
      <c r="W1427">
        <f>[1]!b_info_embeddedopt(A1427)</f>
        <v>0</v>
      </c>
    </row>
    <row r="1428" spans="11:23">
      <c r="K1428" s="1">
        <f t="shared" si="22"/>
        <v>0</v>
      </c>
      <c r="L1428" s="1">
        <f>[1]!b_info_name(K1428)</f>
        <v>0</v>
      </c>
      <c r="M1428">
        <f>[1]!b_info_carrydate(K1428)</f>
        <v>0</v>
      </c>
      <c r="N1428">
        <f>[1]!b_info_maturitydate(K1428)</f>
        <v>0</v>
      </c>
      <c r="O1428" s="7">
        <f>[1]!b_issue_issueprice(K1428)</f>
        <v>0</v>
      </c>
      <c r="P1428" s="7">
        <f>[1]!b_info_couponrate(K1428)</f>
        <v>0</v>
      </c>
      <c r="Q1428">
        <f>[1]!b_info_coupon(K1428)</f>
        <v>0</v>
      </c>
      <c r="R1428">
        <f>[1]!b_info_interestfrequency(K1428)</f>
        <v>0</v>
      </c>
      <c r="S1428">
        <f>[1]!b_info_windl2type(K1428)</f>
        <v>0</v>
      </c>
      <c r="T1428" s="9">
        <f ca="1">[1]!b_pq_volume(K1428,parameter!C$2-10,parameter!C$2,100000000)</f>
        <v>0</v>
      </c>
      <c r="U1428" s="7">
        <f ca="1">IF(K1428&lt;&gt;"",[1]!b_anal_yield_cnbd(K1428,parameter!C$2,1),"")</f>
        <v>0</v>
      </c>
      <c r="V1428">
        <f>[1]!b_info_interesttype(A1428)</f>
        <v>0</v>
      </c>
      <c r="W1428">
        <f>[1]!b_info_embeddedopt(A1428)</f>
        <v>0</v>
      </c>
    </row>
    <row r="1429" spans="11:23">
      <c r="K1429" s="1">
        <f t="shared" si="22"/>
        <v>0</v>
      </c>
      <c r="L1429" s="1">
        <f>[1]!b_info_name(K1429)</f>
        <v>0</v>
      </c>
      <c r="M1429">
        <f>[1]!b_info_carrydate(K1429)</f>
        <v>0</v>
      </c>
      <c r="N1429">
        <f>[1]!b_info_maturitydate(K1429)</f>
        <v>0</v>
      </c>
      <c r="O1429" s="7">
        <f>[1]!b_issue_issueprice(K1429)</f>
        <v>0</v>
      </c>
      <c r="P1429" s="7">
        <f>[1]!b_info_couponrate(K1429)</f>
        <v>0</v>
      </c>
      <c r="Q1429">
        <f>[1]!b_info_coupon(K1429)</f>
        <v>0</v>
      </c>
      <c r="R1429">
        <f>[1]!b_info_interestfrequency(K1429)</f>
        <v>0</v>
      </c>
      <c r="S1429">
        <f>[1]!b_info_windl2type(K1429)</f>
        <v>0</v>
      </c>
      <c r="T1429" s="9">
        <f ca="1">[1]!b_pq_volume(K1429,parameter!C$2-10,parameter!C$2,100000000)</f>
        <v>0</v>
      </c>
      <c r="U1429" s="7">
        <f ca="1">IF(K1429&lt;&gt;"",[1]!b_anal_yield_cnbd(K1429,parameter!C$2,1),"")</f>
        <v>0</v>
      </c>
      <c r="V1429">
        <f>[1]!b_info_interesttype(A1429)</f>
        <v>0</v>
      </c>
      <c r="W1429">
        <f>[1]!b_info_embeddedopt(A1429)</f>
        <v>0</v>
      </c>
    </row>
    <row r="1430" spans="11:23">
      <c r="K1430" s="1">
        <f t="shared" si="22"/>
        <v>0</v>
      </c>
      <c r="L1430" s="1">
        <f>[1]!b_info_name(K1430)</f>
        <v>0</v>
      </c>
      <c r="M1430">
        <f>[1]!b_info_carrydate(K1430)</f>
        <v>0</v>
      </c>
      <c r="N1430">
        <f>[1]!b_info_maturitydate(K1430)</f>
        <v>0</v>
      </c>
      <c r="O1430" s="7">
        <f>[1]!b_issue_issueprice(K1430)</f>
        <v>0</v>
      </c>
      <c r="P1430" s="7">
        <f>[1]!b_info_couponrate(K1430)</f>
        <v>0</v>
      </c>
      <c r="Q1430">
        <f>[1]!b_info_coupon(K1430)</f>
        <v>0</v>
      </c>
      <c r="R1430">
        <f>[1]!b_info_interestfrequency(K1430)</f>
        <v>0</v>
      </c>
      <c r="S1430">
        <f>[1]!b_info_windl2type(K1430)</f>
        <v>0</v>
      </c>
      <c r="T1430" s="9">
        <f ca="1">[1]!b_pq_volume(K1430,parameter!C$2-10,parameter!C$2,100000000)</f>
        <v>0</v>
      </c>
      <c r="U1430" s="7">
        <f ca="1">IF(K1430&lt;&gt;"",[1]!b_anal_yield_cnbd(K1430,parameter!C$2,1),"")</f>
        <v>0</v>
      </c>
      <c r="V1430">
        <f>[1]!b_info_interesttype(A1430)</f>
        <v>0</v>
      </c>
      <c r="W1430">
        <f>[1]!b_info_embeddedopt(A1430)</f>
        <v>0</v>
      </c>
    </row>
    <row r="1431" spans="11:23">
      <c r="K1431" s="1">
        <f t="shared" si="22"/>
        <v>0</v>
      </c>
      <c r="L1431" s="1">
        <f>[1]!b_info_name(K1431)</f>
        <v>0</v>
      </c>
      <c r="M1431">
        <f>[1]!b_info_carrydate(K1431)</f>
        <v>0</v>
      </c>
      <c r="N1431">
        <f>[1]!b_info_maturitydate(K1431)</f>
        <v>0</v>
      </c>
      <c r="O1431" s="7">
        <f>[1]!b_issue_issueprice(K1431)</f>
        <v>0</v>
      </c>
      <c r="P1431" s="7">
        <f>[1]!b_info_couponrate(K1431)</f>
        <v>0</v>
      </c>
      <c r="Q1431">
        <f>[1]!b_info_coupon(K1431)</f>
        <v>0</v>
      </c>
      <c r="R1431">
        <f>[1]!b_info_interestfrequency(K1431)</f>
        <v>0</v>
      </c>
      <c r="S1431">
        <f>[1]!b_info_windl2type(K1431)</f>
        <v>0</v>
      </c>
      <c r="T1431" s="9">
        <f ca="1">[1]!b_pq_volume(K1431,parameter!C$2-10,parameter!C$2,100000000)</f>
        <v>0</v>
      </c>
      <c r="U1431" s="7">
        <f ca="1">IF(K1431&lt;&gt;"",[1]!b_anal_yield_cnbd(K1431,parameter!C$2,1),"")</f>
        <v>0</v>
      </c>
      <c r="V1431">
        <f>[1]!b_info_interesttype(A1431)</f>
        <v>0</v>
      </c>
      <c r="W1431">
        <f>[1]!b_info_embeddedopt(A1431)</f>
        <v>0</v>
      </c>
    </row>
    <row r="1432" spans="11:23">
      <c r="K1432" s="1">
        <f t="shared" si="22"/>
        <v>0</v>
      </c>
      <c r="L1432" s="1">
        <f>[1]!b_info_name(K1432)</f>
        <v>0</v>
      </c>
      <c r="M1432">
        <f>[1]!b_info_carrydate(K1432)</f>
        <v>0</v>
      </c>
      <c r="N1432">
        <f>[1]!b_info_maturitydate(K1432)</f>
        <v>0</v>
      </c>
      <c r="O1432" s="7">
        <f>[1]!b_issue_issueprice(K1432)</f>
        <v>0</v>
      </c>
      <c r="P1432" s="7">
        <f>[1]!b_info_couponrate(K1432)</f>
        <v>0</v>
      </c>
      <c r="Q1432">
        <f>[1]!b_info_coupon(K1432)</f>
        <v>0</v>
      </c>
      <c r="R1432">
        <f>[1]!b_info_interestfrequency(K1432)</f>
        <v>0</v>
      </c>
      <c r="S1432">
        <f>[1]!b_info_windl2type(K1432)</f>
        <v>0</v>
      </c>
      <c r="T1432" s="9">
        <f ca="1">[1]!b_pq_volume(K1432,parameter!C$2-10,parameter!C$2,100000000)</f>
        <v>0</v>
      </c>
      <c r="U1432" s="7">
        <f ca="1">IF(K1432&lt;&gt;"",[1]!b_anal_yield_cnbd(K1432,parameter!C$2,1),"")</f>
        <v>0</v>
      </c>
      <c r="V1432">
        <f>[1]!b_info_interesttype(A1432)</f>
        <v>0</v>
      </c>
      <c r="W1432">
        <f>[1]!b_info_embeddedopt(A1432)</f>
        <v>0</v>
      </c>
    </row>
    <row r="1433" spans="11:23">
      <c r="K1433" s="1">
        <f t="shared" si="22"/>
        <v>0</v>
      </c>
      <c r="L1433" s="1">
        <f>[1]!b_info_name(K1433)</f>
        <v>0</v>
      </c>
      <c r="M1433">
        <f>[1]!b_info_carrydate(K1433)</f>
        <v>0</v>
      </c>
      <c r="N1433">
        <f>[1]!b_info_maturitydate(K1433)</f>
        <v>0</v>
      </c>
      <c r="O1433" s="7">
        <f>[1]!b_issue_issueprice(K1433)</f>
        <v>0</v>
      </c>
      <c r="P1433" s="7">
        <f>[1]!b_info_couponrate(K1433)</f>
        <v>0</v>
      </c>
      <c r="Q1433">
        <f>[1]!b_info_coupon(K1433)</f>
        <v>0</v>
      </c>
      <c r="R1433">
        <f>[1]!b_info_interestfrequency(K1433)</f>
        <v>0</v>
      </c>
      <c r="S1433">
        <f>[1]!b_info_windl2type(K1433)</f>
        <v>0</v>
      </c>
      <c r="T1433" s="9">
        <f ca="1">[1]!b_pq_volume(K1433,parameter!C$2-10,parameter!C$2,100000000)</f>
        <v>0</v>
      </c>
      <c r="U1433" s="7">
        <f ca="1">IF(K1433&lt;&gt;"",[1]!b_anal_yield_cnbd(K1433,parameter!C$2,1),"")</f>
        <v>0</v>
      </c>
      <c r="V1433">
        <f>[1]!b_info_interesttype(A1433)</f>
        <v>0</v>
      </c>
      <c r="W1433">
        <f>[1]!b_info_embeddedopt(A1433)</f>
        <v>0</v>
      </c>
    </row>
    <row r="1434" spans="11:23">
      <c r="K1434" s="1">
        <f t="shared" si="22"/>
        <v>0</v>
      </c>
      <c r="L1434" s="1">
        <f>[1]!b_info_name(K1434)</f>
        <v>0</v>
      </c>
      <c r="M1434">
        <f>[1]!b_info_carrydate(K1434)</f>
        <v>0</v>
      </c>
      <c r="N1434">
        <f>[1]!b_info_maturitydate(K1434)</f>
        <v>0</v>
      </c>
      <c r="O1434" s="7">
        <f>[1]!b_issue_issueprice(K1434)</f>
        <v>0</v>
      </c>
      <c r="P1434" s="7">
        <f>[1]!b_info_couponrate(K1434)</f>
        <v>0</v>
      </c>
      <c r="Q1434">
        <f>[1]!b_info_coupon(K1434)</f>
        <v>0</v>
      </c>
      <c r="R1434">
        <f>[1]!b_info_interestfrequency(K1434)</f>
        <v>0</v>
      </c>
      <c r="S1434">
        <f>[1]!b_info_windl2type(K1434)</f>
        <v>0</v>
      </c>
      <c r="T1434" s="9">
        <f ca="1">[1]!b_pq_volume(K1434,parameter!C$2-10,parameter!C$2,100000000)</f>
        <v>0</v>
      </c>
      <c r="U1434" s="7">
        <f ca="1">IF(K1434&lt;&gt;"",[1]!b_anal_yield_cnbd(K1434,parameter!C$2,1),"")</f>
        <v>0</v>
      </c>
      <c r="V1434">
        <f>[1]!b_info_interesttype(A1434)</f>
        <v>0</v>
      </c>
      <c r="W1434">
        <f>[1]!b_info_embeddedopt(A1434)</f>
        <v>0</v>
      </c>
    </row>
    <row r="1435" spans="11:23">
      <c r="K1435" s="1">
        <f t="shared" si="22"/>
        <v>0</v>
      </c>
      <c r="L1435" s="1">
        <f>[1]!b_info_name(K1435)</f>
        <v>0</v>
      </c>
      <c r="M1435">
        <f>[1]!b_info_carrydate(K1435)</f>
        <v>0</v>
      </c>
      <c r="N1435">
        <f>[1]!b_info_maturitydate(K1435)</f>
        <v>0</v>
      </c>
      <c r="O1435" s="7">
        <f>[1]!b_issue_issueprice(K1435)</f>
        <v>0</v>
      </c>
      <c r="P1435" s="7">
        <f>[1]!b_info_couponrate(K1435)</f>
        <v>0</v>
      </c>
      <c r="Q1435">
        <f>[1]!b_info_coupon(K1435)</f>
        <v>0</v>
      </c>
      <c r="R1435">
        <f>[1]!b_info_interestfrequency(K1435)</f>
        <v>0</v>
      </c>
      <c r="S1435">
        <f>[1]!b_info_windl2type(K1435)</f>
        <v>0</v>
      </c>
      <c r="T1435" s="9">
        <f ca="1">[1]!b_pq_volume(K1435,parameter!C$2-10,parameter!C$2,100000000)</f>
        <v>0</v>
      </c>
      <c r="U1435" s="7">
        <f ca="1">IF(K1435&lt;&gt;"",[1]!b_anal_yield_cnbd(K1435,parameter!C$2,1),"")</f>
        <v>0</v>
      </c>
      <c r="V1435">
        <f>[1]!b_info_interesttype(A1435)</f>
        <v>0</v>
      </c>
      <c r="W1435">
        <f>[1]!b_info_embeddedopt(A1435)</f>
        <v>0</v>
      </c>
    </row>
    <row r="1436" spans="11:23">
      <c r="K1436" s="1">
        <f t="shared" si="22"/>
        <v>0</v>
      </c>
      <c r="L1436" s="1">
        <f>[1]!b_info_name(K1436)</f>
        <v>0</v>
      </c>
      <c r="M1436">
        <f>[1]!b_info_carrydate(K1436)</f>
        <v>0</v>
      </c>
      <c r="N1436">
        <f>[1]!b_info_maturitydate(K1436)</f>
        <v>0</v>
      </c>
      <c r="O1436" s="7">
        <f>[1]!b_issue_issueprice(K1436)</f>
        <v>0</v>
      </c>
      <c r="P1436" s="7">
        <f>[1]!b_info_couponrate(K1436)</f>
        <v>0</v>
      </c>
      <c r="Q1436">
        <f>[1]!b_info_coupon(K1436)</f>
        <v>0</v>
      </c>
      <c r="R1436">
        <f>[1]!b_info_interestfrequency(K1436)</f>
        <v>0</v>
      </c>
      <c r="S1436">
        <f>[1]!b_info_windl2type(K1436)</f>
        <v>0</v>
      </c>
      <c r="T1436" s="9">
        <f ca="1">[1]!b_pq_volume(K1436,parameter!C$2-10,parameter!C$2,100000000)</f>
        <v>0</v>
      </c>
      <c r="U1436" s="7">
        <f ca="1">IF(K1436&lt;&gt;"",[1]!b_anal_yield_cnbd(K1436,parameter!C$2,1),"")</f>
        <v>0</v>
      </c>
      <c r="V1436">
        <f>[1]!b_info_interesttype(A1436)</f>
        <v>0</v>
      </c>
      <c r="W1436">
        <f>[1]!b_info_embeddedopt(A1436)</f>
        <v>0</v>
      </c>
    </row>
    <row r="1437" spans="11:23">
      <c r="K1437" s="1">
        <f t="shared" si="22"/>
        <v>0</v>
      </c>
      <c r="L1437" s="1">
        <f>[1]!b_info_name(K1437)</f>
        <v>0</v>
      </c>
      <c r="M1437">
        <f>[1]!b_info_carrydate(K1437)</f>
        <v>0</v>
      </c>
      <c r="N1437">
        <f>[1]!b_info_maturitydate(K1437)</f>
        <v>0</v>
      </c>
      <c r="O1437" s="7">
        <f>[1]!b_issue_issueprice(K1437)</f>
        <v>0</v>
      </c>
      <c r="P1437" s="7">
        <f>[1]!b_info_couponrate(K1437)</f>
        <v>0</v>
      </c>
      <c r="Q1437">
        <f>[1]!b_info_coupon(K1437)</f>
        <v>0</v>
      </c>
      <c r="R1437">
        <f>[1]!b_info_interestfrequency(K1437)</f>
        <v>0</v>
      </c>
      <c r="S1437">
        <f>[1]!b_info_windl2type(K1437)</f>
        <v>0</v>
      </c>
      <c r="T1437" s="9">
        <f ca="1">[1]!b_pq_volume(K1437,parameter!C$2-10,parameter!C$2,100000000)</f>
        <v>0</v>
      </c>
      <c r="U1437" s="7">
        <f ca="1">IF(K1437&lt;&gt;"",[1]!b_anal_yield_cnbd(K1437,parameter!C$2,1),"")</f>
        <v>0</v>
      </c>
      <c r="V1437">
        <f>[1]!b_info_interesttype(A1437)</f>
        <v>0</v>
      </c>
      <c r="W1437">
        <f>[1]!b_info_embeddedopt(A1437)</f>
        <v>0</v>
      </c>
    </row>
    <row r="1438" spans="11:23">
      <c r="K1438" s="1">
        <f t="shared" si="22"/>
        <v>0</v>
      </c>
      <c r="L1438" s="1">
        <f>[1]!b_info_name(K1438)</f>
        <v>0</v>
      </c>
      <c r="M1438">
        <f>[1]!b_info_carrydate(K1438)</f>
        <v>0</v>
      </c>
      <c r="N1438">
        <f>[1]!b_info_maturitydate(K1438)</f>
        <v>0</v>
      </c>
      <c r="O1438" s="7">
        <f>[1]!b_issue_issueprice(K1438)</f>
        <v>0</v>
      </c>
      <c r="P1438" s="7">
        <f>[1]!b_info_couponrate(K1438)</f>
        <v>0</v>
      </c>
      <c r="Q1438">
        <f>[1]!b_info_coupon(K1438)</f>
        <v>0</v>
      </c>
      <c r="R1438">
        <f>[1]!b_info_interestfrequency(K1438)</f>
        <v>0</v>
      </c>
      <c r="S1438">
        <f>[1]!b_info_windl2type(K1438)</f>
        <v>0</v>
      </c>
      <c r="T1438" s="9">
        <f ca="1">[1]!b_pq_volume(K1438,parameter!C$2-10,parameter!C$2,100000000)</f>
        <v>0</v>
      </c>
      <c r="U1438" s="7">
        <f ca="1">IF(K1438&lt;&gt;"",[1]!b_anal_yield_cnbd(K1438,parameter!C$2,1),"")</f>
        <v>0</v>
      </c>
      <c r="V1438">
        <f>[1]!b_info_interesttype(A1438)</f>
        <v>0</v>
      </c>
      <c r="W1438">
        <f>[1]!b_info_embeddedopt(A1438)</f>
        <v>0</v>
      </c>
    </row>
    <row r="1439" spans="11:23">
      <c r="K1439" s="1">
        <f t="shared" si="22"/>
        <v>0</v>
      </c>
      <c r="L1439" s="1">
        <f>[1]!b_info_name(K1439)</f>
        <v>0</v>
      </c>
      <c r="M1439">
        <f>[1]!b_info_carrydate(K1439)</f>
        <v>0</v>
      </c>
      <c r="N1439">
        <f>[1]!b_info_maturitydate(K1439)</f>
        <v>0</v>
      </c>
      <c r="O1439" s="7">
        <f>[1]!b_issue_issueprice(K1439)</f>
        <v>0</v>
      </c>
      <c r="P1439" s="7">
        <f>[1]!b_info_couponrate(K1439)</f>
        <v>0</v>
      </c>
      <c r="Q1439">
        <f>[1]!b_info_coupon(K1439)</f>
        <v>0</v>
      </c>
      <c r="R1439">
        <f>[1]!b_info_interestfrequency(K1439)</f>
        <v>0</v>
      </c>
      <c r="S1439">
        <f>[1]!b_info_windl2type(K1439)</f>
        <v>0</v>
      </c>
      <c r="T1439" s="9">
        <f ca="1">[1]!b_pq_volume(K1439,parameter!C$2-10,parameter!C$2,100000000)</f>
        <v>0</v>
      </c>
      <c r="U1439" s="7">
        <f ca="1">IF(K1439&lt;&gt;"",[1]!b_anal_yield_cnbd(K1439,parameter!C$2,1),"")</f>
        <v>0</v>
      </c>
      <c r="V1439">
        <f>[1]!b_info_interesttype(A1439)</f>
        <v>0</v>
      </c>
      <c r="W1439">
        <f>[1]!b_info_embeddedopt(A1439)</f>
        <v>0</v>
      </c>
    </row>
    <row r="1440" spans="11:23">
      <c r="K1440" s="1">
        <f t="shared" si="22"/>
        <v>0</v>
      </c>
      <c r="L1440" s="1">
        <f>[1]!b_info_name(K1440)</f>
        <v>0</v>
      </c>
      <c r="M1440">
        <f>[1]!b_info_carrydate(K1440)</f>
        <v>0</v>
      </c>
      <c r="N1440">
        <f>[1]!b_info_maturitydate(K1440)</f>
        <v>0</v>
      </c>
      <c r="O1440" s="7">
        <f>[1]!b_issue_issueprice(K1440)</f>
        <v>0</v>
      </c>
      <c r="P1440" s="7">
        <f>[1]!b_info_couponrate(K1440)</f>
        <v>0</v>
      </c>
      <c r="Q1440">
        <f>[1]!b_info_coupon(K1440)</f>
        <v>0</v>
      </c>
      <c r="R1440">
        <f>[1]!b_info_interestfrequency(K1440)</f>
        <v>0</v>
      </c>
      <c r="S1440">
        <f>[1]!b_info_windl2type(K1440)</f>
        <v>0</v>
      </c>
      <c r="T1440" s="9">
        <f ca="1">[1]!b_pq_volume(K1440,parameter!C$2-10,parameter!C$2,100000000)</f>
        <v>0</v>
      </c>
      <c r="U1440" s="7">
        <f ca="1">IF(K1440&lt;&gt;"",[1]!b_anal_yield_cnbd(K1440,parameter!C$2,1),"")</f>
        <v>0</v>
      </c>
      <c r="V1440">
        <f>[1]!b_info_interesttype(A1440)</f>
        <v>0</v>
      </c>
      <c r="W1440">
        <f>[1]!b_info_embeddedopt(A1440)</f>
        <v>0</v>
      </c>
    </row>
    <row r="1441" spans="11:23">
      <c r="K1441" s="1">
        <f t="shared" si="22"/>
        <v>0</v>
      </c>
      <c r="L1441" s="1">
        <f>[1]!b_info_name(K1441)</f>
        <v>0</v>
      </c>
      <c r="M1441">
        <f>[1]!b_info_carrydate(K1441)</f>
        <v>0</v>
      </c>
      <c r="N1441">
        <f>[1]!b_info_maturitydate(K1441)</f>
        <v>0</v>
      </c>
      <c r="O1441" s="7">
        <f>[1]!b_issue_issueprice(K1441)</f>
        <v>0</v>
      </c>
      <c r="P1441" s="7">
        <f>[1]!b_info_couponrate(K1441)</f>
        <v>0</v>
      </c>
      <c r="Q1441">
        <f>[1]!b_info_coupon(K1441)</f>
        <v>0</v>
      </c>
      <c r="R1441">
        <f>[1]!b_info_interestfrequency(K1441)</f>
        <v>0</v>
      </c>
      <c r="S1441">
        <f>[1]!b_info_windl2type(K1441)</f>
        <v>0</v>
      </c>
      <c r="T1441" s="9">
        <f ca="1">[1]!b_pq_volume(K1441,parameter!C$2-10,parameter!C$2,100000000)</f>
        <v>0</v>
      </c>
      <c r="U1441" s="7">
        <f ca="1">IF(K1441&lt;&gt;"",[1]!b_anal_yield_cnbd(K1441,parameter!C$2,1),"")</f>
        <v>0</v>
      </c>
      <c r="V1441">
        <f>[1]!b_info_interesttype(A1441)</f>
        <v>0</v>
      </c>
      <c r="W1441">
        <f>[1]!b_info_embeddedopt(A1441)</f>
        <v>0</v>
      </c>
    </row>
    <row r="1442" spans="11:23">
      <c r="K1442" s="1">
        <f t="shared" si="22"/>
        <v>0</v>
      </c>
      <c r="L1442" s="1">
        <f>[1]!b_info_name(K1442)</f>
        <v>0</v>
      </c>
      <c r="M1442">
        <f>[1]!b_info_carrydate(K1442)</f>
        <v>0</v>
      </c>
      <c r="N1442">
        <f>[1]!b_info_maturitydate(K1442)</f>
        <v>0</v>
      </c>
      <c r="O1442" s="7">
        <f>[1]!b_issue_issueprice(K1442)</f>
        <v>0</v>
      </c>
      <c r="P1442" s="7">
        <f>[1]!b_info_couponrate(K1442)</f>
        <v>0</v>
      </c>
      <c r="Q1442">
        <f>[1]!b_info_coupon(K1442)</f>
        <v>0</v>
      </c>
      <c r="R1442">
        <f>[1]!b_info_interestfrequency(K1442)</f>
        <v>0</v>
      </c>
      <c r="S1442">
        <f>[1]!b_info_windl2type(K1442)</f>
        <v>0</v>
      </c>
      <c r="T1442" s="9">
        <f ca="1">[1]!b_pq_volume(K1442,parameter!C$2-10,parameter!C$2,100000000)</f>
        <v>0</v>
      </c>
      <c r="U1442" s="7">
        <f ca="1">IF(K1442&lt;&gt;"",[1]!b_anal_yield_cnbd(K1442,parameter!C$2,1),"")</f>
        <v>0</v>
      </c>
      <c r="V1442">
        <f>[1]!b_info_interesttype(A1442)</f>
        <v>0</v>
      </c>
      <c r="W1442">
        <f>[1]!b_info_embeddedopt(A1442)</f>
        <v>0</v>
      </c>
    </row>
    <row r="1443" spans="11:23">
      <c r="K1443" s="1">
        <f t="shared" si="22"/>
        <v>0</v>
      </c>
      <c r="L1443" s="1">
        <f>[1]!b_info_name(K1443)</f>
        <v>0</v>
      </c>
      <c r="M1443">
        <f>[1]!b_info_carrydate(K1443)</f>
        <v>0</v>
      </c>
      <c r="N1443">
        <f>[1]!b_info_maturitydate(K1443)</f>
        <v>0</v>
      </c>
      <c r="O1443" s="7">
        <f>[1]!b_issue_issueprice(K1443)</f>
        <v>0</v>
      </c>
      <c r="P1443" s="7">
        <f>[1]!b_info_couponrate(K1443)</f>
        <v>0</v>
      </c>
      <c r="Q1443">
        <f>[1]!b_info_coupon(K1443)</f>
        <v>0</v>
      </c>
      <c r="R1443">
        <f>[1]!b_info_interestfrequency(K1443)</f>
        <v>0</v>
      </c>
      <c r="S1443">
        <f>[1]!b_info_windl2type(K1443)</f>
        <v>0</v>
      </c>
      <c r="T1443" s="9">
        <f ca="1">[1]!b_pq_volume(K1443,parameter!C$2-10,parameter!C$2,100000000)</f>
        <v>0</v>
      </c>
      <c r="U1443" s="7">
        <f ca="1">IF(K1443&lt;&gt;"",[1]!b_anal_yield_cnbd(K1443,parameter!C$2,1),"")</f>
        <v>0</v>
      </c>
      <c r="V1443">
        <f>[1]!b_info_interesttype(A1443)</f>
        <v>0</v>
      </c>
      <c r="W1443">
        <f>[1]!b_info_embeddedopt(A1443)</f>
        <v>0</v>
      </c>
    </row>
    <row r="1444" spans="11:23">
      <c r="K1444" s="1">
        <f t="shared" si="22"/>
        <v>0</v>
      </c>
      <c r="L1444" s="1">
        <f>[1]!b_info_name(K1444)</f>
        <v>0</v>
      </c>
      <c r="M1444">
        <f>[1]!b_info_carrydate(K1444)</f>
        <v>0</v>
      </c>
      <c r="N1444">
        <f>[1]!b_info_maturitydate(K1444)</f>
        <v>0</v>
      </c>
      <c r="O1444" s="7">
        <f>[1]!b_issue_issueprice(K1444)</f>
        <v>0</v>
      </c>
      <c r="P1444" s="7">
        <f>[1]!b_info_couponrate(K1444)</f>
        <v>0</v>
      </c>
      <c r="Q1444">
        <f>[1]!b_info_coupon(K1444)</f>
        <v>0</v>
      </c>
      <c r="R1444">
        <f>[1]!b_info_interestfrequency(K1444)</f>
        <v>0</v>
      </c>
      <c r="S1444">
        <f>[1]!b_info_windl2type(K1444)</f>
        <v>0</v>
      </c>
      <c r="T1444" s="9">
        <f ca="1">[1]!b_pq_volume(K1444,parameter!C$2-10,parameter!C$2,100000000)</f>
        <v>0</v>
      </c>
      <c r="U1444" s="7">
        <f ca="1">IF(K1444&lt;&gt;"",[1]!b_anal_yield_cnbd(K1444,parameter!C$2,1),"")</f>
        <v>0</v>
      </c>
      <c r="V1444">
        <f>[1]!b_info_interesttype(A1444)</f>
        <v>0</v>
      </c>
      <c r="W1444">
        <f>[1]!b_info_embeddedopt(A1444)</f>
        <v>0</v>
      </c>
    </row>
    <row r="1445" spans="11:23">
      <c r="K1445" s="1">
        <f t="shared" si="22"/>
        <v>0</v>
      </c>
      <c r="L1445" s="1">
        <f>[1]!b_info_name(K1445)</f>
        <v>0</v>
      </c>
      <c r="M1445">
        <f>[1]!b_info_carrydate(K1445)</f>
        <v>0</v>
      </c>
      <c r="N1445">
        <f>[1]!b_info_maturitydate(K1445)</f>
        <v>0</v>
      </c>
      <c r="O1445" s="7">
        <f>[1]!b_issue_issueprice(K1445)</f>
        <v>0</v>
      </c>
      <c r="P1445" s="7">
        <f>[1]!b_info_couponrate(K1445)</f>
        <v>0</v>
      </c>
      <c r="Q1445">
        <f>[1]!b_info_coupon(K1445)</f>
        <v>0</v>
      </c>
      <c r="R1445">
        <f>[1]!b_info_interestfrequency(K1445)</f>
        <v>0</v>
      </c>
      <c r="S1445">
        <f>[1]!b_info_windl2type(K1445)</f>
        <v>0</v>
      </c>
      <c r="T1445" s="9">
        <f ca="1">[1]!b_pq_volume(K1445,parameter!C$2-10,parameter!C$2,100000000)</f>
        <v>0</v>
      </c>
      <c r="U1445" s="7">
        <f ca="1">IF(K1445&lt;&gt;"",[1]!b_anal_yield_cnbd(K1445,parameter!C$2,1),"")</f>
        <v>0</v>
      </c>
      <c r="V1445">
        <f>[1]!b_info_interesttype(A1445)</f>
        <v>0</v>
      </c>
      <c r="W1445">
        <f>[1]!b_info_embeddedopt(A1445)</f>
        <v>0</v>
      </c>
    </row>
    <row r="1446" spans="11:23">
      <c r="K1446" s="1">
        <f t="shared" si="22"/>
        <v>0</v>
      </c>
      <c r="L1446" s="1">
        <f>[1]!b_info_name(K1446)</f>
        <v>0</v>
      </c>
      <c r="M1446">
        <f>[1]!b_info_carrydate(K1446)</f>
        <v>0</v>
      </c>
      <c r="N1446">
        <f>[1]!b_info_maturitydate(K1446)</f>
        <v>0</v>
      </c>
      <c r="O1446" s="7">
        <f>[1]!b_issue_issueprice(K1446)</f>
        <v>0</v>
      </c>
      <c r="P1446" s="7">
        <f>[1]!b_info_couponrate(K1446)</f>
        <v>0</v>
      </c>
      <c r="Q1446">
        <f>[1]!b_info_coupon(K1446)</f>
        <v>0</v>
      </c>
      <c r="R1446">
        <f>[1]!b_info_interestfrequency(K1446)</f>
        <v>0</v>
      </c>
      <c r="S1446">
        <f>[1]!b_info_windl2type(K1446)</f>
        <v>0</v>
      </c>
      <c r="T1446" s="9">
        <f ca="1">[1]!b_pq_volume(K1446,parameter!C$2-10,parameter!C$2,100000000)</f>
        <v>0</v>
      </c>
      <c r="U1446" s="7">
        <f ca="1">IF(K1446&lt;&gt;"",[1]!b_anal_yield_cnbd(K1446,parameter!C$2,1),"")</f>
        <v>0</v>
      </c>
      <c r="V1446">
        <f>[1]!b_info_interesttype(A1446)</f>
        <v>0</v>
      </c>
      <c r="W1446">
        <f>[1]!b_info_embeddedopt(A1446)</f>
        <v>0</v>
      </c>
    </row>
    <row r="1447" spans="11:23">
      <c r="K1447" s="1">
        <f t="shared" si="22"/>
        <v>0</v>
      </c>
      <c r="L1447" s="1">
        <f>[1]!b_info_name(K1447)</f>
        <v>0</v>
      </c>
      <c r="M1447">
        <f>[1]!b_info_carrydate(K1447)</f>
        <v>0</v>
      </c>
      <c r="N1447">
        <f>[1]!b_info_maturitydate(K1447)</f>
        <v>0</v>
      </c>
      <c r="O1447" s="7">
        <f>[1]!b_issue_issueprice(K1447)</f>
        <v>0</v>
      </c>
      <c r="P1447" s="7">
        <f>[1]!b_info_couponrate(K1447)</f>
        <v>0</v>
      </c>
      <c r="Q1447">
        <f>[1]!b_info_coupon(K1447)</f>
        <v>0</v>
      </c>
      <c r="R1447">
        <f>[1]!b_info_interestfrequency(K1447)</f>
        <v>0</v>
      </c>
      <c r="S1447">
        <f>[1]!b_info_windl2type(K1447)</f>
        <v>0</v>
      </c>
      <c r="T1447" s="9">
        <f ca="1">[1]!b_pq_volume(K1447,parameter!C$2-10,parameter!C$2,100000000)</f>
        <v>0</v>
      </c>
      <c r="U1447" s="7">
        <f ca="1">IF(K1447&lt;&gt;"",[1]!b_anal_yield_cnbd(K1447,parameter!C$2,1),"")</f>
        <v>0</v>
      </c>
      <c r="V1447">
        <f>[1]!b_info_interesttype(A1447)</f>
        <v>0</v>
      </c>
      <c r="W1447">
        <f>[1]!b_info_embeddedopt(A1447)</f>
        <v>0</v>
      </c>
    </row>
    <row r="1448" spans="11:23">
      <c r="K1448" s="1">
        <f t="shared" si="22"/>
        <v>0</v>
      </c>
      <c r="L1448" s="1">
        <f>[1]!b_info_name(K1448)</f>
        <v>0</v>
      </c>
      <c r="M1448">
        <f>[1]!b_info_carrydate(K1448)</f>
        <v>0</v>
      </c>
      <c r="N1448">
        <f>[1]!b_info_maturitydate(K1448)</f>
        <v>0</v>
      </c>
      <c r="O1448" s="7">
        <f>[1]!b_issue_issueprice(K1448)</f>
        <v>0</v>
      </c>
      <c r="P1448" s="7">
        <f>[1]!b_info_couponrate(K1448)</f>
        <v>0</v>
      </c>
      <c r="Q1448">
        <f>[1]!b_info_coupon(K1448)</f>
        <v>0</v>
      </c>
      <c r="R1448">
        <f>[1]!b_info_interestfrequency(K1448)</f>
        <v>0</v>
      </c>
      <c r="S1448">
        <f>[1]!b_info_windl2type(K1448)</f>
        <v>0</v>
      </c>
      <c r="T1448" s="9">
        <f ca="1">[1]!b_pq_volume(K1448,parameter!C$2-10,parameter!C$2,100000000)</f>
        <v>0</v>
      </c>
      <c r="U1448" s="7">
        <f ca="1">IF(K1448&lt;&gt;"",[1]!b_anal_yield_cnbd(K1448,parameter!C$2,1),"")</f>
        <v>0</v>
      </c>
      <c r="V1448">
        <f>[1]!b_info_interesttype(A1448)</f>
        <v>0</v>
      </c>
      <c r="W1448">
        <f>[1]!b_info_embeddedopt(A1448)</f>
        <v>0</v>
      </c>
    </row>
    <row r="1449" spans="11:23">
      <c r="K1449" s="1">
        <f t="shared" si="22"/>
        <v>0</v>
      </c>
      <c r="L1449" s="1">
        <f>[1]!b_info_name(K1449)</f>
        <v>0</v>
      </c>
      <c r="M1449">
        <f>[1]!b_info_carrydate(K1449)</f>
        <v>0</v>
      </c>
      <c r="N1449">
        <f>[1]!b_info_maturitydate(K1449)</f>
        <v>0</v>
      </c>
      <c r="O1449" s="7">
        <f>[1]!b_issue_issueprice(K1449)</f>
        <v>0</v>
      </c>
      <c r="P1449" s="7">
        <f>[1]!b_info_couponrate(K1449)</f>
        <v>0</v>
      </c>
      <c r="Q1449">
        <f>[1]!b_info_coupon(K1449)</f>
        <v>0</v>
      </c>
      <c r="R1449">
        <f>[1]!b_info_interestfrequency(K1449)</f>
        <v>0</v>
      </c>
      <c r="S1449">
        <f>[1]!b_info_windl2type(K1449)</f>
        <v>0</v>
      </c>
      <c r="T1449" s="9">
        <f ca="1">[1]!b_pq_volume(K1449,parameter!C$2-10,parameter!C$2,100000000)</f>
        <v>0</v>
      </c>
      <c r="U1449" s="7">
        <f ca="1">IF(K1449&lt;&gt;"",[1]!b_anal_yield_cnbd(K1449,parameter!C$2,1),"")</f>
        <v>0</v>
      </c>
      <c r="V1449">
        <f>[1]!b_info_interesttype(A1449)</f>
        <v>0</v>
      </c>
      <c r="W1449">
        <f>[1]!b_info_embeddedopt(A1449)</f>
        <v>0</v>
      </c>
    </row>
    <row r="1450" spans="11:23">
      <c r="K1450" s="1">
        <f t="shared" si="22"/>
        <v>0</v>
      </c>
      <c r="L1450" s="1">
        <f>[1]!b_info_name(K1450)</f>
        <v>0</v>
      </c>
      <c r="M1450">
        <f>[1]!b_info_carrydate(K1450)</f>
        <v>0</v>
      </c>
      <c r="N1450">
        <f>[1]!b_info_maturitydate(K1450)</f>
        <v>0</v>
      </c>
      <c r="O1450" s="7">
        <f>[1]!b_issue_issueprice(K1450)</f>
        <v>0</v>
      </c>
      <c r="P1450" s="7">
        <f>[1]!b_info_couponrate(K1450)</f>
        <v>0</v>
      </c>
      <c r="Q1450">
        <f>[1]!b_info_coupon(K1450)</f>
        <v>0</v>
      </c>
      <c r="R1450">
        <f>[1]!b_info_interestfrequency(K1450)</f>
        <v>0</v>
      </c>
      <c r="S1450">
        <f>[1]!b_info_windl2type(K1450)</f>
        <v>0</v>
      </c>
      <c r="T1450" s="9">
        <f ca="1">[1]!b_pq_volume(K1450,parameter!C$2-10,parameter!C$2,100000000)</f>
        <v>0</v>
      </c>
      <c r="U1450" s="7">
        <f ca="1">IF(K1450&lt;&gt;"",[1]!b_anal_yield_cnbd(K1450,parameter!C$2,1),"")</f>
        <v>0</v>
      </c>
      <c r="V1450">
        <f>[1]!b_info_interesttype(A1450)</f>
        <v>0</v>
      </c>
      <c r="W1450">
        <f>[1]!b_info_embeddedopt(A1450)</f>
        <v>0</v>
      </c>
    </row>
    <row r="1451" spans="11:23">
      <c r="K1451" s="1">
        <f t="shared" si="22"/>
        <v>0</v>
      </c>
      <c r="L1451" s="1">
        <f>[1]!b_info_name(K1451)</f>
        <v>0</v>
      </c>
      <c r="M1451">
        <f>[1]!b_info_carrydate(K1451)</f>
        <v>0</v>
      </c>
      <c r="N1451">
        <f>[1]!b_info_maturitydate(K1451)</f>
        <v>0</v>
      </c>
      <c r="O1451" s="7">
        <f>[1]!b_issue_issueprice(K1451)</f>
        <v>0</v>
      </c>
      <c r="P1451" s="7">
        <f>[1]!b_info_couponrate(K1451)</f>
        <v>0</v>
      </c>
      <c r="Q1451">
        <f>[1]!b_info_coupon(K1451)</f>
        <v>0</v>
      </c>
      <c r="R1451">
        <f>[1]!b_info_interestfrequency(K1451)</f>
        <v>0</v>
      </c>
      <c r="S1451">
        <f>[1]!b_info_windl2type(K1451)</f>
        <v>0</v>
      </c>
      <c r="T1451" s="9">
        <f ca="1">[1]!b_pq_volume(K1451,parameter!C$2-10,parameter!C$2,100000000)</f>
        <v>0</v>
      </c>
      <c r="U1451" s="7">
        <f ca="1">IF(K1451&lt;&gt;"",[1]!b_anal_yield_cnbd(K1451,parameter!C$2,1),"")</f>
        <v>0</v>
      </c>
      <c r="V1451">
        <f>[1]!b_info_interesttype(A1451)</f>
        <v>0</v>
      </c>
      <c r="W1451">
        <f>[1]!b_info_embeddedopt(A1451)</f>
        <v>0</v>
      </c>
    </row>
    <row r="1452" spans="11:23">
      <c r="K1452" s="1">
        <f t="shared" si="22"/>
        <v>0</v>
      </c>
      <c r="L1452" s="1">
        <f>[1]!b_info_name(K1452)</f>
        <v>0</v>
      </c>
      <c r="M1452">
        <f>[1]!b_info_carrydate(K1452)</f>
        <v>0</v>
      </c>
      <c r="N1452">
        <f>[1]!b_info_maturitydate(K1452)</f>
        <v>0</v>
      </c>
      <c r="O1452" s="7">
        <f>[1]!b_issue_issueprice(K1452)</f>
        <v>0</v>
      </c>
      <c r="P1452" s="7">
        <f>[1]!b_info_couponrate(K1452)</f>
        <v>0</v>
      </c>
      <c r="Q1452">
        <f>[1]!b_info_coupon(K1452)</f>
        <v>0</v>
      </c>
      <c r="R1452">
        <f>[1]!b_info_interestfrequency(K1452)</f>
        <v>0</v>
      </c>
      <c r="S1452">
        <f>[1]!b_info_windl2type(K1452)</f>
        <v>0</v>
      </c>
      <c r="T1452" s="9">
        <f ca="1">[1]!b_pq_volume(K1452,parameter!C$2-10,parameter!C$2,100000000)</f>
        <v>0</v>
      </c>
      <c r="U1452" s="7">
        <f ca="1">IF(K1452&lt;&gt;"",[1]!b_anal_yield_cnbd(K1452,parameter!C$2,1),"")</f>
        <v>0</v>
      </c>
      <c r="V1452">
        <f>[1]!b_info_interesttype(A1452)</f>
        <v>0</v>
      </c>
      <c r="W1452">
        <f>[1]!b_info_embeddedopt(A1452)</f>
        <v>0</v>
      </c>
    </row>
    <row r="1453" spans="11:23">
      <c r="K1453" s="1">
        <f t="shared" si="22"/>
        <v>0</v>
      </c>
      <c r="L1453" s="1">
        <f>[1]!b_info_name(K1453)</f>
        <v>0</v>
      </c>
      <c r="M1453">
        <f>[1]!b_info_carrydate(K1453)</f>
        <v>0</v>
      </c>
      <c r="N1453">
        <f>[1]!b_info_maturitydate(K1453)</f>
        <v>0</v>
      </c>
      <c r="O1453" s="7">
        <f>[1]!b_issue_issueprice(K1453)</f>
        <v>0</v>
      </c>
      <c r="P1453" s="7">
        <f>[1]!b_info_couponrate(K1453)</f>
        <v>0</v>
      </c>
      <c r="Q1453">
        <f>[1]!b_info_coupon(K1453)</f>
        <v>0</v>
      </c>
      <c r="R1453">
        <f>[1]!b_info_interestfrequency(K1453)</f>
        <v>0</v>
      </c>
      <c r="S1453">
        <f>[1]!b_info_windl2type(K1453)</f>
        <v>0</v>
      </c>
      <c r="T1453" s="9">
        <f ca="1">[1]!b_pq_volume(K1453,parameter!C$2-10,parameter!C$2,100000000)</f>
        <v>0</v>
      </c>
      <c r="U1453" s="7">
        <f ca="1">IF(K1453&lt;&gt;"",[1]!b_anal_yield_cnbd(K1453,parameter!C$2,1),"")</f>
        <v>0</v>
      </c>
      <c r="V1453">
        <f>[1]!b_info_interesttype(A1453)</f>
        <v>0</v>
      </c>
      <c r="W1453">
        <f>[1]!b_info_embeddedopt(A1453)</f>
        <v>0</v>
      </c>
    </row>
    <row r="1454" spans="11:23">
      <c r="K1454" s="1">
        <f t="shared" ref="K1454:K1517" si="23">A1454</f>
        <v>0</v>
      </c>
      <c r="L1454" s="1">
        <f>[1]!b_info_name(K1454)</f>
        <v>0</v>
      </c>
      <c r="M1454">
        <f>[1]!b_info_carrydate(K1454)</f>
        <v>0</v>
      </c>
      <c r="N1454">
        <f>[1]!b_info_maturitydate(K1454)</f>
        <v>0</v>
      </c>
      <c r="O1454" s="7">
        <f>[1]!b_issue_issueprice(K1454)</f>
        <v>0</v>
      </c>
      <c r="P1454" s="7">
        <f>[1]!b_info_couponrate(K1454)</f>
        <v>0</v>
      </c>
      <c r="Q1454">
        <f>[1]!b_info_coupon(K1454)</f>
        <v>0</v>
      </c>
      <c r="R1454">
        <f>[1]!b_info_interestfrequency(K1454)</f>
        <v>0</v>
      </c>
      <c r="S1454">
        <f>[1]!b_info_windl2type(K1454)</f>
        <v>0</v>
      </c>
      <c r="T1454" s="9">
        <f ca="1">[1]!b_pq_volume(K1454,parameter!C$2-10,parameter!C$2,100000000)</f>
        <v>0</v>
      </c>
      <c r="U1454" s="7">
        <f ca="1">IF(K1454&lt;&gt;"",[1]!b_anal_yield_cnbd(K1454,parameter!C$2,1),"")</f>
        <v>0</v>
      </c>
      <c r="V1454">
        <f>[1]!b_info_interesttype(A1454)</f>
        <v>0</v>
      </c>
      <c r="W1454">
        <f>[1]!b_info_embeddedopt(A1454)</f>
        <v>0</v>
      </c>
    </row>
    <row r="1455" spans="11:23">
      <c r="K1455" s="1">
        <f t="shared" si="23"/>
        <v>0</v>
      </c>
      <c r="L1455" s="1">
        <f>[1]!b_info_name(K1455)</f>
        <v>0</v>
      </c>
      <c r="M1455">
        <f>[1]!b_info_carrydate(K1455)</f>
        <v>0</v>
      </c>
      <c r="N1455">
        <f>[1]!b_info_maturitydate(K1455)</f>
        <v>0</v>
      </c>
      <c r="O1455" s="7">
        <f>[1]!b_issue_issueprice(K1455)</f>
        <v>0</v>
      </c>
      <c r="P1455" s="7">
        <f>[1]!b_info_couponrate(K1455)</f>
        <v>0</v>
      </c>
      <c r="Q1455">
        <f>[1]!b_info_coupon(K1455)</f>
        <v>0</v>
      </c>
      <c r="R1455">
        <f>[1]!b_info_interestfrequency(K1455)</f>
        <v>0</v>
      </c>
      <c r="S1455">
        <f>[1]!b_info_windl2type(K1455)</f>
        <v>0</v>
      </c>
      <c r="T1455" s="9">
        <f ca="1">[1]!b_pq_volume(K1455,parameter!C$2-10,parameter!C$2,100000000)</f>
        <v>0</v>
      </c>
      <c r="U1455" s="7">
        <f ca="1">IF(K1455&lt;&gt;"",[1]!b_anal_yield_cnbd(K1455,parameter!C$2,1),"")</f>
        <v>0</v>
      </c>
      <c r="V1455">
        <f>[1]!b_info_interesttype(A1455)</f>
        <v>0</v>
      </c>
      <c r="W1455">
        <f>[1]!b_info_embeddedopt(A1455)</f>
        <v>0</v>
      </c>
    </row>
    <row r="1456" spans="11:23">
      <c r="K1456" s="1">
        <f t="shared" si="23"/>
        <v>0</v>
      </c>
      <c r="L1456" s="1">
        <f>[1]!b_info_name(K1456)</f>
        <v>0</v>
      </c>
      <c r="M1456">
        <f>[1]!b_info_carrydate(K1456)</f>
        <v>0</v>
      </c>
      <c r="N1456">
        <f>[1]!b_info_maturitydate(K1456)</f>
        <v>0</v>
      </c>
      <c r="O1456" s="7">
        <f>[1]!b_issue_issueprice(K1456)</f>
        <v>0</v>
      </c>
      <c r="P1456" s="7">
        <f>[1]!b_info_couponrate(K1456)</f>
        <v>0</v>
      </c>
      <c r="Q1456">
        <f>[1]!b_info_coupon(K1456)</f>
        <v>0</v>
      </c>
      <c r="R1456">
        <f>[1]!b_info_interestfrequency(K1456)</f>
        <v>0</v>
      </c>
      <c r="S1456">
        <f>[1]!b_info_windl2type(K1456)</f>
        <v>0</v>
      </c>
      <c r="T1456" s="9">
        <f ca="1">[1]!b_pq_volume(K1456,parameter!C$2-10,parameter!C$2,100000000)</f>
        <v>0</v>
      </c>
      <c r="U1456" s="7">
        <f ca="1">IF(K1456&lt;&gt;"",[1]!b_anal_yield_cnbd(K1456,parameter!C$2,1),"")</f>
        <v>0</v>
      </c>
      <c r="V1456">
        <f>[1]!b_info_interesttype(A1456)</f>
        <v>0</v>
      </c>
      <c r="W1456">
        <f>[1]!b_info_embeddedopt(A1456)</f>
        <v>0</v>
      </c>
    </row>
    <row r="1457" spans="11:23">
      <c r="K1457" s="1">
        <f t="shared" si="23"/>
        <v>0</v>
      </c>
      <c r="L1457" s="1">
        <f>[1]!b_info_name(K1457)</f>
        <v>0</v>
      </c>
      <c r="M1457">
        <f>[1]!b_info_carrydate(K1457)</f>
        <v>0</v>
      </c>
      <c r="N1457">
        <f>[1]!b_info_maturitydate(K1457)</f>
        <v>0</v>
      </c>
      <c r="O1457" s="7">
        <f>[1]!b_issue_issueprice(K1457)</f>
        <v>0</v>
      </c>
      <c r="P1457" s="7">
        <f>[1]!b_info_couponrate(K1457)</f>
        <v>0</v>
      </c>
      <c r="Q1457">
        <f>[1]!b_info_coupon(K1457)</f>
        <v>0</v>
      </c>
      <c r="R1457">
        <f>[1]!b_info_interestfrequency(K1457)</f>
        <v>0</v>
      </c>
      <c r="S1457">
        <f>[1]!b_info_windl2type(K1457)</f>
        <v>0</v>
      </c>
      <c r="T1457" s="9">
        <f ca="1">[1]!b_pq_volume(K1457,parameter!C$2-10,parameter!C$2,100000000)</f>
        <v>0</v>
      </c>
      <c r="U1457" s="7">
        <f ca="1">IF(K1457&lt;&gt;"",[1]!b_anal_yield_cnbd(K1457,parameter!C$2,1),"")</f>
        <v>0</v>
      </c>
      <c r="V1457">
        <f>[1]!b_info_interesttype(A1457)</f>
        <v>0</v>
      </c>
      <c r="W1457">
        <f>[1]!b_info_embeddedopt(A1457)</f>
        <v>0</v>
      </c>
    </row>
    <row r="1458" spans="11:23">
      <c r="K1458" s="1">
        <f t="shared" si="23"/>
        <v>0</v>
      </c>
      <c r="L1458" s="1">
        <f>[1]!b_info_name(K1458)</f>
        <v>0</v>
      </c>
      <c r="M1458">
        <f>[1]!b_info_carrydate(K1458)</f>
        <v>0</v>
      </c>
      <c r="N1458">
        <f>[1]!b_info_maturitydate(K1458)</f>
        <v>0</v>
      </c>
      <c r="O1458" s="7">
        <f>[1]!b_issue_issueprice(K1458)</f>
        <v>0</v>
      </c>
      <c r="P1458" s="7">
        <f>[1]!b_info_couponrate(K1458)</f>
        <v>0</v>
      </c>
      <c r="Q1458">
        <f>[1]!b_info_coupon(K1458)</f>
        <v>0</v>
      </c>
      <c r="R1458">
        <f>[1]!b_info_interestfrequency(K1458)</f>
        <v>0</v>
      </c>
      <c r="S1458">
        <f>[1]!b_info_windl2type(K1458)</f>
        <v>0</v>
      </c>
      <c r="T1458" s="9">
        <f ca="1">[1]!b_pq_volume(K1458,parameter!C$2-10,parameter!C$2,100000000)</f>
        <v>0</v>
      </c>
      <c r="U1458" s="7">
        <f ca="1">IF(K1458&lt;&gt;"",[1]!b_anal_yield_cnbd(K1458,parameter!C$2,1),"")</f>
        <v>0</v>
      </c>
      <c r="V1458">
        <f>[1]!b_info_interesttype(A1458)</f>
        <v>0</v>
      </c>
      <c r="W1458">
        <f>[1]!b_info_embeddedopt(A1458)</f>
        <v>0</v>
      </c>
    </row>
    <row r="1459" spans="11:23">
      <c r="K1459" s="1">
        <f t="shared" si="23"/>
        <v>0</v>
      </c>
      <c r="L1459" s="1">
        <f>[1]!b_info_name(K1459)</f>
        <v>0</v>
      </c>
      <c r="M1459">
        <f>[1]!b_info_carrydate(K1459)</f>
        <v>0</v>
      </c>
      <c r="N1459">
        <f>[1]!b_info_maturitydate(K1459)</f>
        <v>0</v>
      </c>
      <c r="O1459" s="7">
        <f>[1]!b_issue_issueprice(K1459)</f>
        <v>0</v>
      </c>
      <c r="P1459" s="7">
        <f>[1]!b_info_couponrate(K1459)</f>
        <v>0</v>
      </c>
      <c r="Q1459">
        <f>[1]!b_info_coupon(K1459)</f>
        <v>0</v>
      </c>
      <c r="R1459">
        <f>[1]!b_info_interestfrequency(K1459)</f>
        <v>0</v>
      </c>
      <c r="S1459">
        <f>[1]!b_info_windl2type(K1459)</f>
        <v>0</v>
      </c>
      <c r="T1459" s="9">
        <f ca="1">[1]!b_pq_volume(K1459,parameter!C$2-10,parameter!C$2,100000000)</f>
        <v>0</v>
      </c>
      <c r="U1459" s="7">
        <f ca="1">IF(K1459&lt;&gt;"",[1]!b_anal_yield_cnbd(K1459,parameter!C$2,1),"")</f>
        <v>0</v>
      </c>
      <c r="V1459">
        <f>[1]!b_info_interesttype(A1459)</f>
        <v>0</v>
      </c>
      <c r="W1459">
        <f>[1]!b_info_embeddedopt(A1459)</f>
        <v>0</v>
      </c>
    </row>
    <row r="1460" spans="11:23">
      <c r="K1460" s="1">
        <f t="shared" si="23"/>
        <v>0</v>
      </c>
      <c r="L1460" s="1">
        <f>[1]!b_info_name(K1460)</f>
        <v>0</v>
      </c>
      <c r="M1460">
        <f>[1]!b_info_carrydate(K1460)</f>
        <v>0</v>
      </c>
      <c r="N1460">
        <f>[1]!b_info_maturitydate(K1460)</f>
        <v>0</v>
      </c>
      <c r="O1460" s="7">
        <f>[1]!b_issue_issueprice(K1460)</f>
        <v>0</v>
      </c>
      <c r="P1460" s="7">
        <f>[1]!b_info_couponrate(K1460)</f>
        <v>0</v>
      </c>
      <c r="Q1460">
        <f>[1]!b_info_coupon(K1460)</f>
        <v>0</v>
      </c>
      <c r="R1460">
        <f>[1]!b_info_interestfrequency(K1460)</f>
        <v>0</v>
      </c>
      <c r="S1460">
        <f>[1]!b_info_windl2type(K1460)</f>
        <v>0</v>
      </c>
      <c r="T1460" s="9">
        <f ca="1">[1]!b_pq_volume(K1460,parameter!C$2-10,parameter!C$2,100000000)</f>
        <v>0</v>
      </c>
      <c r="U1460" s="7">
        <f ca="1">IF(K1460&lt;&gt;"",[1]!b_anal_yield_cnbd(K1460,parameter!C$2,1),"")</f>
        <v>0</v>
      </c>
      <c r="V1460">
        <f>[1]!b_info_interesttype(A1460)</f>
        <v>0</v>
      </c>
      <c r="W1460">
        <f>[1]!b_info_embeddedopt(A1460)</f>
        <v>0</v>
      </c>
    </row>
    <row r="1461" spans="11:23">
      <c r="K1461" s="1">
        <f t="shared" si="23"/>
        <v>0</v>
      </c>
      <c r="L1461" s="1">
        <f>[1]!b_info_name(K1461)</f>
        <v>0</v>
      </c>
      <c r="M1461">
        <f>[1]!b_info_carrydate(K1461)</f>
        <v>0</v>
      </c>
      <c r="N1461">
        <f>[1]!b_info_maturitydate(K1461)</f>
        <v>0</v>
      </c>
      <c r="O1461" s="7">
        <f>[1]!b_issue_issueprice(K1461)</f>
        <v>0</v>
      </c>
      <c r="P1461" s="7">
        <f>[1]!b_info_couponrate(K1461)</f>
        <v>0</v>
      </c>
      <c r="Q1461">
        <f>[1]!b_info_coupon(K1461)</f>
        <v>0</v>
      </c>
      <c r="R1461">
        <f>[1]!b_info_interestfrequency(K1461)</f>
        <v>0</v>
      </c>
      <c r="S1461">
        <f>[1]!b_info_windl2type(K1461)</f>
        <v>0</v>
      </c>
      <c r="T1461" s="9">
        <f ca="1">[1]!b_pq_volume(K1461,parameter!C$2-10,parameter!C$2,100000000)</f>
        <v>0</v>
      </c>
      <c r="U1461" s="7">
        <f ca="1">IF(K1461&lt;&gt;"",[1]!b_anal_yield_cnbd(K1461,parameter!C$2,1),"")</f>
        <v>0</v>
      </c>
      <c r="V1461">
        <f>[1]!b_info_interesttype(A1461)</f>
        <v>0</v>
      </c>
      <c r="W1461">
        <f>[1]!b_info_embeddedopt(A1461)</f>
        <v>0</v>
      </c>
    </row>
    <row r="1462" spans="11:23">
      <c r="K1462" s="1">
        <f t="shared" si="23"/>
        <v>0</v>
      </c>
      <c r="L1462" s="1">
        <f>[1]!b_info_name(K1462)</f>
        <v>0</v>
      </c>
      <c r="M1462">
        <f>[1]!b_info_carrydate(K1462)</f>
        <v>0</v>
      </c>
      <c r="N1462">
        <f>[1]!b_info_maturitydate(K1462)</f>
        <v>0</v>
      </c>
      <c r="O1462" s="7">
        <f>[1]!b_issue_issueprice(K1462)</f>
        <v>0</v>
      </c>
      <c r="P1462" s="7">
        <f>[1]!b_info_couponrate(K1462)</f>
        <v>0</v>
      </c>
      <c r="Q1462">
        <f>[1]!b_info_coupon(K1462)</f>
        <v>0</v>
      </c>
      <c r="R1462">
        <f>[1]!b_info_interestfrequency(K1462)</f>
        <v>0</v>
      </c>
      <c r="S1462">
        <f>[1]!b_info_windl2type(K1462)</f>
        <v>0</v>
      </c>
      <c r="T1462" s="9">
        <f ca="1">[1]!b_pq_volume(K1462,parameter!C$2-10,parameter!C$2,100000000)</f>
        <v>0</v>
      </c>
      <c r="U1462" s="7">
        <f ca="1">IF(K1462&lt;&gt;"",[1]!b_anal_yield_cnbd(K1462,parameter!C$2,1),"")</f>
        <v>0</v>
      </c>
      <c r="V1462">
        <f>[1]!b_info_interesttype(A1462)</f>
        <v>0</v>
      </c>
      <c r="W1462">
        <f>[1]!b_info_embeddedopt(A1462)</f>
        <v>0</v>
      </c>
    </row>
    <row r="1463" spans="11:23">
      <c r="K1463" s="1">
        <f t="shared" si="23"/>
        <v>0</v>
      </c>
      <c r="L1463" s="1">
        <f>[1]!b_info_name(K1463)</f>
        <v>0</v>
      </c>
      <c r="M1463">
        <f>[1]!b_info_carrydate(K1463)</f>
        <v>0</v>
      </c>
      <c r="N1463">
        <f>[1]!b_info_maturitydate(K1463)</f>
        <v>0</v>
      </c>
      <c r="O1463" s="7">
        <f>[1]!b_issue_issueprice(K1463)</f>
        <v>0</v>
      </c>
      <c r="P1463" s="7">
        <f>[1]!b_info_couponrate(K1463)</f>
        <v>0</v>
      </c>
      <c r="Q1463">
        <f>[1]!b_info_coupon(K1463)</f>
        <v>0</v>
      </c>
      <c r="R1463">
        <f>[1]!b_info_interestfrequency(K1463)</f>
        <v>0</v>
      </c>
      <c r="S1463">
        <f>[1]!b_info_windl2type(K1463)</f>
        <v>0</v>
      </c>
      <c r="T1463" s="9">
        <f ca="1">[1]!b_pq_volume(K1463,parameter!C$2-10,parameter!C$2,100000000)</f>
        <v>0</v>
      </c>
      <c r="U1463" s="7">
        <f ca="1">IF(K1463&lt;&gt;"",[1]!b_anal_yield_cnbd(K1463,parameter!C$2,1),"")</f>
        <v>0</v>
      </c>
      <c r="V1463">
        <f>[1]!b_info_interesttype(A1463)</f>
        <v>0</v>
      </c>
      <c r="W1463">
        <f>[1]!b_info_embeddedopt(A1463)</f>
        <v>0</v>
      </c>
    </row>
    <row r="1464" spans="11:23">
      <c r="K1464" s="1">
        <f t="shared" si="23"/>
        <v>0</v>
      </c>
      <c r="L1464" s="1">
        <f>[1]!b_info_name(K1464)</f>
        <v>0</v>
      </c>
      <c r="M1464">
        <f>[1]!b_info_carrydate(K1464)</f>
        <v>0</v>
      </c>
      <c r="N1464">
        <f>[1]!b_info_maturitydate(K1464)</f>
        <v>0</v>
      </c>
      <c r="O1464" s="7">
        <f>[1]!b_issue_issueprice(K1464)</f>
        <v>0</v>
      </c>
      <c r="P1464" s="7">
        <f>[1]!b_info_couponrate(K1464)</f>
        <v>0</v>
      </c>
      <c r="Q1464">
        <f>[1]!b_info_coupon(K1464)</f>
        <v>0</v>
      </c>
      <c r="R1464">
        <f>[1]!b_info_interestfrequency(K1464)</f>
        <v>0</v>
      </c>
      <c r="S1464">
        <f>[1]!b_info_windl2type(K1464)</f>
        <v>0</v>
      </c>
      <c r="T1464" s="9">
        <f ca="1">[1]!b_pq_volume(K1464,parameter!C$2-10,parameter!C$2,100000000)</f>
        <v>0</v>
      </c>
      <c r="U1464" s="7">
        <f ca="1">IF(K1464&lt;&gt;"",[1]!b_anal_yield_cnbd(K1464,parameter!C$2,1),"")</f>
        <v>0</v>
      </c>
      <c r="V1464">
        <f>[1]!b_info_interesttype(A1464)</f>
        <v>0</v>
      </c>
      <c r="W1464">
        <f>[1]!b_info_embeddedopt(A1464)</f>
        <v>0</v>
      </c>
    </row>
    <row r="1465" spans="11:23">
      <c r="K1465" s="1">
        <f t="shared" si="23"/>
        <v>0</v>
      </c>
      <c r="L1465" s="1">
        <f>[1]!b_info_name(K1465)</f>
        <v>0</v>
      </c>
      <c r="M1465">
        <f>[1]!b_info_carrydate(K1465)</f>
        <v>0</v>
      </c>
      <c r="N1465">
        <f>[1]!b_info_maturitydate(K1465)</f>
        <v>0</v>
      </c>
      <c r="O1465" s="7">
        <f>[1]!b_issue_issueprice(K1465)</f>
        <v>0</v>
      </c>
      <c r="P1465" s="7">
        <f>[1]!b_info_couponrate(K1465)</f>
        <v>0</v>
      </c>
      <c r="Q1465">
        <f>[1]!b_info_coupon(K1465)</f>
        <v>0</v>
      </c>
      <c r="R1465">
        <f>[1]!b_info_interestfrequency(K1465)</f>
        <v>0</v>
      </c>
      <c r="S1465">
        <f>[1]!b_info_windl2type(K1465)</f>
        <v>0</v>
      </c>
      <c r="T1465" s="9">
        <f ca="1">[1]!b_pq_volume(K1465,parameter!C$2-10,parameter!C$2,100000000)</f>
        <v>0</v>
      </c>
      <c r="U1465" s="7">
        <f ca="1">IF(K1465&lt;&gt;"",[1]!b_anal_yield_cnbd(K1465,parameter!C$2,1),"")</f>
        <v>0</v>
      </c>
      <c r="V1465">
        <f>[1]!b_info_interesttype(A1465)</f>
        <v>0</v>
      </c>
      <c r="W1465">
        <f>[1]!b_info_embeddedopt(A1465)</f>
        <v>0</v>
      </c>
    </row>
    <row r="1466" spans="11:23">
      <c r="K1466" s="1">
        <f t="shared" si="23"/>
        <v>0</v>
      </c>
      <c r="L1466" s="1">
        <f>[1]!b_info_name(K1466)</f>
        <v>0</v>
      </c>
      <c r="M1466">
        <f>[1]!b_info_carrydate(K1466)</f>
        <v>0</v>
      </c>
      <c r="N1466">
        <f>[1]!b_info_maturitydate(K1466)</f>
        <v>0</v>
      </c>
      <c r="O1466" s="7">
        <f>[1]!b_issue_issueprice(K1466)</f>
        <v>0</v>
      </c>
      <c r="P1466" s="7">
        <f>[1]!b_info_couponrate(K1466)</f>
        <v>0</v>
      </c>
      <c r="Q1466">
        <f>[1]!b_info_coupon(K1466)</f>
        <v>0</v>
      </c>
      <c r="R1466">
        <f>[1]!b_info_interestfrequency(K1466)</f>
        <v>0</v>
      </c>
      <c r="S1466">
        <f>[1]!b_info_windl2type(K1466)</f>
        <v>0</v>
      </c>
      <c r="T1466" s="9">
        <f ca="1">[1]!b_pq_volume(K1466,parameter!C$2-10,parameter!C$2,100000000)</f>
        <v>0</v>
      </c>
      <c r="U1466" s="7">
        <f ca="1">IF(K1466&lt;&gt;"",[1]!b_anal_yield_cnbd(K1466,parameter!C$2,1),"")</f>
        <v>0</v>
      </c>
      <c r="V1466">
        <f>[1]!b_info_interesttype(A1466)</f>
        <v>0</v>
      </c>
      <c r="W1466">
        <f>[1]!b_info_embeddedopt(A1466)</f>
        <v>0</v>
      </c>
    </row>
    <row r="1467" spans="11:23">
      <c r="K1467" s="1">
        <f t="shared" si="23"/>
        <v>0</v>
      </c>
      <c r="L1467" s="1">
        <f>[1]!b_info_name(K1467)</f>
        <v>0</v>
      </c>
      <c r="M1467">
        <f>[1]!b_info_carrydate(K1467)</f>
        <v>0</v>
      </c>
      <c r="N1467">
        <f>[1]!b_info_maturitydate(K1467)</f>
        <v>0</v>
      </c>
      <c r="O1467" s="7">
        <f>[1]!b_issue_issueprice(K1467)</f>
        <v>0</v>
      </c>
      <c r="P1467" s="7">
        <f>[1]!b_info_couponrate(K1467)</f>
        <v>0</v>
      </c>
      <c r="Q1467">
        <f>[1]!b_info_coupon(K1467)</f>
        <v>0</v>
      </c>
      <c r="R1467">
        <f>[1]!b_info_interestfrequency(K1467)</f>
        <v>0</v>
      </c>
      <c r="S1467">
        <f>[1]!b_info_windl2type(K1467)</f>
        <v>0</v>
      </c>
      <c r="T1467" s="9">
        <f ca="1">[1]!b_pq_volume(K1467,parameter!C$2-10,parameter!C$2,100000000)</f>
        <v>0</v>
      </c>
      <c r="U1467" s="7">
        <f ca="1">IF(K1467&lt;&gt;"",[1]!b_anal_yield_cnbd(K1467,parameter!C$2,1),"")</f>
        <v>0</v>
      </c>
      <c r="V1467">
        <f>[1]!b_info_interesttype(A1467)</f>
        <v>0</v>
      </c>
      <c r="W1467">
        <f>[1]!b_info_embeddedopt(A1467)</f>
        <v>0</v>
      </c>
    </row>
    <row r="1468" spans="11:23">
      <c r="K1468" s="1">
        <f t="shared" si="23"/>
        <v>0</v>
      </c>
      <c r="L1468" s="1">
        <f>[1]!b_info_name(K1468)</f>
        <v>0</v>
      </c>
      <c r="M1468">
        <f>[1]!b_info_carrydate(K1468)</f>
        <v>0</v>
      </c>
      <c r="N1468">
        <f>[1]!b_info_maturitydate(K1468)</f>
        <v>0</v>
      </c>
      <c r="O1468" s="7">
        <f>[1]!b_issue_issueprice(K1468)</f>
        <v>0</v>
      </c>
      <c r="P1468" s="7">
        <f>[1]!b_info_couponrate(K1468)</f>
        <v>0</v>
      </c>
      <c r="Q1468">
        <f>[1]!b_info_coupon(K1468)</f>
        <v>0</v>
      </c>
      <c r="R1468">
        <f>[1]!b_info_interestfrequency(K1468)</f>
        <v>0</v>
      </c>
      <c r="S1468">
        <f>[1]!b_info_windl2type(K1468)</f>
        <v>0</v>
      </c>
      <c r="T1468" s="9">
        <f ca="1">[1]!b_pq_volume(K1468,parameter!C$2-10,parameter!C$2,100000000)</f>
        <v>0</v>
      </c>
      <c r="U1468" s="7">
        <f ca="1">IF(K1468&lt;&gt;"",[1]!b_anal_yield_cnbd(K1468,parameter!C$2,1),"")</f>
        <v>0</v>
      </c>
      <c r="V1468">
        <f>[1]!b_info_interesttype(A1468)</f>
        <v>0</v>
      </c>
      <c r="W1468">
        <f>[1]!b_info_embeddedopt(A1468)</f>
        <v>0</v>
      </c>
    </row>
    <row r="1469" spans="11:23">
      <c r="K1469" s="1">
        <f t="shared" si="23"/>
        <v>0</v>
      </c>
      <c r="L1469" s="1">
        <f>[1]!b_info_name(K1469)</f>
        <v>0</v>
      </c>
      <c r="M1469">
        <f>[1]!b_info_carrydate(K1469)</f>
        <v>0</v>
      </c>
      <c r="N1469">
        <f>[1]!b_info_maturitydate(K1469)</f>
        <v>0</v>
      </c>
      <c r="O1469" s="7">
        <f>[1]!b_issue_issueprice(K1469)</f>
        <v>0</v>
      </c>
      <c r="P1469" s="7">
        <f>[1]!b_info_couponrate(K1469)</f>
        <v>0</v>
      </c>
      <c r="Q1469">
        <f>[1]!b_info_coupon(K1469)</f>
        <v>0</v>
      </c>
      <c r="R1469">
        <f>[1]!b_info_interestfrequency(K1469)</f>
        <v>0</v>
      </c>
      <c r="S1469">
        <f>[1]!b_info_windl2type(K1469)</f>
        <v>0</v>
      </c>
      <c r="T1469" s="9">
        <f ca="1">[1]!b_pq_volume(K1469,parameter!C$2-10,parameter!C$2,100000000)</f>
        <v>0</v>
      </c>
      <c r="U1469" s="7">
        <f ca="1">IF(K1469&lt;&gt;"",[1]!b_anal_yield_cnbd(K1469,parameter!C$2,1),"")</f>
        <v>0</v>
      </c>
      <c r="V1469">
        <f>[1]!b_info_interesttype(A1469)</f>
        <v>0</v>
      </c>
      <c r="W1469">
        <f>[1]!b_info_embeddedopt(A1469)</f>
        <v>0</v>
      </c>
    </row>
    <row r="1470" spans="11:23">
      <c r="K1470" s="1">
        <f t="shared" si="23"/>
        <v>0</v>
      </c>
      <c r="L1470" s="1">
        <f>[1]!b_info_name(K1470)</f>
        <v>0</v>
      </c>
      <c r="M1470">
        <f>[1]!b_info_carrydate(K1470)</f>
        <v>0</v>
      </c>
      <c r="N1470">
        <f>[1]!b_info_maturitydate(K1470)</f>
        <v>0</v>
      </c>
      <c r="O1470" s="7">
        <f>[1]!b_issue_issueprice(K1470)</f>
        <v>0</v>
      </c>
      <c r="P1470" s="7">
        <f>[1]!b_info_couponrate(K1470)</f>
        <v>0</v>
      </c>
      <c r="Q1470">
        <f>[1]!b_info_coupon(K1470)</f>
        <v>0</v>
      </c>
      <c r="R1470">
        <f>[1]!b_info_interestfrequency(K1470)</f>
        <v>0</v>
      </c>
      <c r="S1470">
        <f>[1]!b_info_windl2type(K1470)</f>
        <v>0</v>
      </c>
      <c r="T1470" s="9">
        <f ca="1">[1]!b_pq_volume(K1470,parameter!C$2-10,parameter!C$2,100000000)</f>
        <v>0</v>
      </c>
      <c r="U1470" s="7">
        <f ca="1">IF(K1470&lt;&gt;"",[1]!b_anal_yield_cnbd(K1470,parameter!C$2,1),"")</f>
        <v>0</v>
      </c>
      <c r="V1470">
        <f>[1]!b_info_interesttype(A1470)</f>
        <v>0</v>
      </c>
      <c r="W1470">
        <f>[1]!b_info_embeddedopt(A1470)</f>
        <v>0</v>
      </c>
    </row>
    <row r="1471" spans="11:23">
      <c r="K1471" s="1">
        <f t="shared" si="23"/>
        <v>0</v>
      </c>
      <c r="L1471" s="1">
        <f>[1]!b_info_name(K1471)</f>
        <v>0</v>
      </c>
      <c r="M1471">
        <f>[1]!b_info_carrydate(K1471)</f>
        <v>0</v>
      </c>
      <c r="N1471">
        <f>[1]!b_info_maturitydate(K1471)</f>
        <v>0</v>
      </c>
      <c r="O1471" s="7">
        <f>[1]!b_issue_issueprice(K1471)</f>
        <v>0</v>
      </c>
      <c r="P1471" s="7">
        <f>[1]!b_info_couponrate(K1471)</f>
        <v>0</v>
      </c>
      <c r="Q1471">
        <f>[1]!b_info_coupon(K1471)</f>
        <v>0</v>
      </c>
      <c r="R1471">
        <f>[1]!b_info_interestfrequency(K1471)</f>
        <v>0</v>
      </c>
      <c r="S1471">
        <f>[1]!b_info_windl2type(K1471)</f>
        <v>0</v>
      </c>
      <c r="T1471" s="9">
        <f ca="1">[1]!b_pq_volume(K1471,parameter!C$2-10,parameter!C$2,100000000)</f>
        <v>0</v>
      </c>
      <c r="U1471" s="7">
        <f ca="1">IF(K1471&lt;&gt;"",[1]!b_anal_yield_cnbd(K1471,parameter!C$2,1),"")</f>
        <v>0</v>
      </c>
      <c r="V1471">
        <f>[1]!b_info_interesttype(A1471)</f>
        <v>0</v>
      </c>
      <c r="W1471">
        <f>[1]!b_info_embeddedopt(A1471)</f>
        <v>0</v>
      </c>
    </row>
    <row r="1472" spans="11:23">
      <c r="K1472" s="1">
        <f t="shared" si="23"/>
        <v>0</v>
      </c>
      <c r="L1472" s="1">
        <f>[1]!b_info_name(K1472)</f>
        <v>0</v>
      </c>
      <c r="M1472">
        <f>[1]!b_info_carrydate(K1472)</f>
        <v>0</v>
      </c>
      <c r="N1472">
        <f>[1]!b_info_maturitydate(K1472)</f>
        <v>0</v>
      </c>
      <c r="O1472" s="7">
        <f>[1]!b_issue_issueprice(K1472)</f>
        <v>0</v>
      </c>
      <c r="P1472" s="7">
        <f>[1]!b_info_couponrate(K1472)</f>
        <v>0</v>
      </c>
      <c r="Q1472">
        <f>[1]!b_info_coupon(K1472)</f>
        <v>0</v>
      </c>
      <c r="R1472">
        <f>[1]!b_info_interestfrequency(K1472)</f>
        <v>0</v>
      </c>
      <c r="S1472">
        <f>[1]!b_info_windl2type(K1472)</f>
        <v>0</v>
      </c>
      <c r="T1472" s="9">
        <f ca="1">[1]!b_pq_volume(K1472,parameter!C$2-10,parameter!C$2,100000000)</f>
        <v>0</v>
      </c>
      <c r="U1472" s="7">
        <f ca="1">IF(K1472&lt;&gt;"",[1]!b_anal_yield_cnbd(K1472,parameter!C$2,1),"")</f>
        <v>0</v>
      </c>
      <c r="V1472">
        <f>[1]!b_info_interesttype(A1472)</f>
        <v>0</v>
      </c>
      <c r="W1472">
        <f>[1]!b_info_embeddedopt(A1472)</f>
        <v>0</v>
      </c>
    </row>
    <row r="1473" spans="11:23">
      <c r="K1473" s="1">
        <f t="shared" si="23"/>
        <v>0</v>
      </c>
      <c r="L1473" s="1">
        <f>[1]!b_info_name(K1473)</f>
        <v>0</v>
      </c>
      <c r="M1473">
        <f>[1]!b_info_carrydate(K1473)</f>
        <v>0</v>
      </c>
      <c r="N1473">
        <f>[1]!b_info_maturitydate(K1473)</f>
        <v>0</v>
      </c>
      <c r="O1473" s="7">
        <f>[1]!b_issue_issueprice(K1473)</f>
        <v>0</v>
      </c>
      <c r="P1473" s="7">
        <f>[1]!b_info_couponrate(K1473)</f>
        <v>0</v>
      </c>
      <c r="Q1473">
        <f>[1]!b_info_coupon(K1473)</f>
        <v>0</v>
      </c>
      <c r="R1473">
        <f>[1]!b_info_interestfrequency(K1473)</f>
        <v>0</v>
      </c>
      <c r="S1473">
        <f>[1]!b_info_windl2type(K1473)</f>
        <v>0</v>
      </c>
      <c r="T1473" s="9">
        <f ca="1">[1]!b_pq_volume(K1473,parameter!C$2-10,parameter!C$2,100000000)</f>
        <v>0</v>
      </c>
      <c r="U1473" s="7">
        <f ca="1">IF(K1473&lt;&gt;"",[1]!b_anal_yield_cnbd(K1473,parameter!C$2,1),"")</f>
        <v>0</v>
      </c>
      <c r="V1473">
        <f>[1]!b_info_interesttype(A1473)</f>
        <v>0</v>
      </c>
      <c r="W1473">
        <f>[1]!b_info_embeddedopt(A1473)</f>
        <v>0</v>
      </c>
    </row>
    <row r="1474" spans="11:23">
      <c r="K1474" s="1">
        <f t="shared" si="23"/>
        <v>0</v>
      </c>
      <c r="L1474" s="1">
        <f>[1]!b_info_name(K1474)</f>
        <v>0</v>
      </c>
      <c r="M1474">
        <f>[1]!b_info_carrydate(K1474)</f>
        <v>0</v>
      </c>
      <c r="N1474">
        <f>[1]!b_info_maturitydate(K1474)</f>
        <v>0</v>
      </c>
      <c r="O1474" s="7">
        <f>[1]!b_issue_issueprice(K1474)</f>
        <v>0</v>
      </c>
      <c r="P1474" s="7">
        <f>[1]!b_info_couponrate(K1474)</f>
        <v>0</v>
      </c>
      <c r="Q1474">
        <f>[1]!b_info_coupon(K1474)</f>
        <v>0</v>
      </c>
      <c r="R1474">
        <f>[1]!b_info_interestfrequency(K1474)</f>
        <v>0</v>
      </c>
      <c r="S1474">
        <f>[1]!b_info_windl2type(K1474)</f>
        <v>0</v>
      </c>
      <c r="T1474" s="9">
        <f ca="1">[1]!b_pq_volume(K1474,parameter!C$2-10,parameter!C$2,100000000)</f>
        <v>0</v>
      </c>
      <c r="U1474" s="7">
        <f ca="1">IF(K1474&lt;&gt;"",[1]!b_anal_yield_cnbd(K1474,parameter!C$2,1),"")</f>
        <v>0</v>
      </c>
      <c r="V1474">
        <f>[1]!b_info_interesttype(A1474)</f>
        <v>0</v>
      </c>
      <c r="W1474">
        <f>[1]!b_info_embeddedopt(A1474)</f>
        <v>0</v>
      </c>
    </row>
    <row r="1475" spans="11:23">
      <c r="K1475" s="1">
        <f t="shared" si="23"/>
        <v>0</v>
      </c>
      <c r="L1475" s="1">
        <f>[1]!b_info_name(K1475)</f>
        <v>0</v>
      </c>
      <c r="M1475">
        <f>[1]!b_info_carrydate(K1475)</f>
        <v>0</v>
      </c>
      <c r="N1475">
        <f>[1]!b_info_maturitydate(K1475)</f>
        <v>0</v>
      </c>
      <c r="O1475" s="7">
        <f>[1]!b_issue_issueprice(K1475)</f>
        <v>0</v>
      </c>
      <c r="P1475" s="7">
        <f>[1]!b_info_couponrate(K1475)</f>
        <v>0</v>
      </c>
      <c r="Q1475">
        <f>[1]!b_info_coupon(K1475)</f>
        <v>0</v>
      </c>
      <c r="R1475">
        <f>[1]!b_info_interestfrequency(K1475)</f>
        <v>0</v>
      </c>
      <c r="S1475">
        <f>[1]!b_info_windl2type(K1475)</f>
        <v>0</v>
      </c>
      <c r="T1475" s="9">
        <f ca="1">[1]!b_pq_volume(K1475,parameter!C$2-10,parameter!C$2,100000000)</f>
        <v>0</v>
      </c>
      <c r="U1475" s="7">
        <f ca="1">IF(K1475&lt;&gt;"",[1]!b_anal_yield_cnbd(K1475,parameter!C$2,1),"")</f>
        <v>0</v>
      </c>
      <c r="V1475">
        <f>[1]!b_info_interesttype(A1475)</f>
        <v>0</v>
      </c>
      <c r="W1475">
        <f>[1]!b_info_embeddedopt(A1475)</f>
        <v>0</v>
      </c>
    </row>
    <row r="1476" spans="11:23">
      <c r="K1476" s="1">
        <f t="shared" si="23"/>
        <v>0</v>
      </c>
      <c r="L1476" s="1">
        <f>[1]!b_info_name(K1476)</f>
        <v>0</v>
      </c>
      <c r="M1476">
        <f>[1]!b_info_carrydate(K1476)</f>
        <v>0</v>
      </c>
      <c r="N1476">
        <f>[1]!b_info_maturitydate(K1476)</f>
        <v>0</v>
      </c>
      <c r="O1476" s="7">
        <f>[1]!b_issue_issueprice(K1476)</f>
        <v>0</v>
      </c>
      <c r="P1476" s="7">
        <f>[1]!b_info_couponrate(K1476)</f>
        <v>0</v>
      </c>
      <c r="Q1476">
        <f>[1]!b_info_coupon(K1476)</f>
        <v>0</v>
      </c>
      <c r="R1476">
        <f>[1]!b_info_interestfrequency(K1476)</f>
        <v>0</v>
      </c>
      <c r="S1476">
        <f>[1]!b_info_windl2type(K1476)</f>
        <v>0</v>
      </c>
      <c r="T1476" s="9">
        <f ca="1">[1]!b_pq_volume(K1476,parameter!C$2-10,parameter!C$2,100000000)</f>
        <v>0</v>
      </c>
      <c r="U1476" s="7">
        <f ca="1">IF(K1476&lt;&gt;"",[1]!b_anal_yield_cnbd(K1476,parameter!C$2,1),"")</f>
        <v>0</v>
      </c>
      <c r="V1476">
        <f>[1]!b_info_interesttype(A1476)</f>
        <v>0</v>
      </c>
      <c r="W1476">
        <f>[1]!b_info_embeddedopt(A1476)</f>
        <v>0</v>
      </c>
    </row>
    <row r="1477" spans="11:23">
      <c r="K1477" s="1">
        <f t="shared" si="23"/>
        <v>0</v>
      </c>
      <c r="L1477" s="1">
        <f>[1]!b_info_name(K1477)</f>
        <v>0</v>
      </c>
      <c r="M1477">
        <f>[1]!b_info_carrydate(K1477)</f>
        <v>0</v>
      </c>
      <c r="N1477">
        <f>[1]!b_info_maturitydate(K1477)</f>
        <v>0</v>
      </c>
      <c r="O1477" s="7">
        <f>[1]!b_issue_issueprice(K1477)</f>
        <v>0</v>
      </c>
      <c r="P1477" s="7">
        <f>[1]!b_info_couponrate(K1477)</f>
        <v>0</v>
      </c>
      <c r="Q1477">
        <f>[1]!b_info_coupon(K1477)</f>
        <v>0</v>
      </c>
      <c r="R1477">
        <f>[1]!b_info_interestfrequency(K1477)</f>
        <v>0</v>
      </c>
      <c r="S1477">
        <f>[1]!b_info_windl2type(K1477)</f>
        <v>0</v>
      </c>
      <c r="T1477" s="9">
        <f ca="1">[1]!b_pq_volume(K1477,parameter!C$2-10,parameter!C$2,100000000)</f>
        <v>0</v>
      </c>
      <c r="U1477" s="7">
        <f ca="1">IF(K1477&lt;&gt;"",[1]!b_anal_yield_cnbd(K1477,parameter!C$2,1),"")</f>
        <v>0</v>
      </c>
      <c r="V1477">
        <f>[1]!b_info_interesttype(A1477)</f>
        <v>0</v>
      </c>
      <c r="W1477">
        <f>[1]!b_info_embeddedopt(A1477)</f>
        <v>0</v>
      </c>
    </row>
    <row r="1478" spans="11:23">
      <c r="K1478" s="1">
        <f t="shared" si="23"/>
        <v>0</v>
      </c>
      <c r="L1478" s="1">
        <f>[1]!b_info_name(K1478)</f>
        <v>0</v>
      </c>
      <c r="M1478">
        <f>[1]!b_info_carrydate(K1478)</f>
        <v>0</v>
      </c>
      <c r="N1478">
        <f>[1]!b_info_maturitydate(K1478)</f>
        <v>0</v>
      </c>
      <c r="O1478" s="7">
        <f>[1]!b_issue_issueprice(K1478)</f>
        <v>0</v>
      </c>
      <c r="P1478" s="7">
        <f>[1]!b_info_couponrate(K1478)</f>
        <v>0</v>
      </c>
      <c r="Q1478">
        <f>[1]!b_info_coupon(K1478)</f>
        <v>0</v>
      </c>
      <c r="R1478">
        <f>[1]!b_info_interestfrequency(K1478)</f>
        <v>0</v>
      </c>
      <c r="S1478">
        <f>[1]!b_info_windl2type(K1478)</f>
        <v>0</v>
      </c>
      <c r="T1478" s="9">
        <f ca="1">[1]!b_pq_volume(K1478,parameter!C$2-10,parameter!C$2,100000000)</f>
        <v>0</v>
      </c>
      <c r="U1478" s="7">
        <f ca="1">IF(K1478&lt;&gt;"",[1]!b_anal_yield_cnbd(K1478,parameter!C$2,1),"")</f>
        <v>0</v>
      </c>
      <c r="V1478">
        <f>[1]!b_info_interesttype(A1478)</f>
        <v>0</v>
      </c>
      <c r="W1478">
        <f>[1]!b_info_embeddedopt(A1478)</f>
        <v>0</v>
      </c>
    </row>
    <row r="1479" spans="11:23">
      <c r="K1479" s="1">
        <f t="shared" si="23"/>
        <v>0</v>
      </c>
      <c r="L1479" s="1">
        <f>[1]!b_info_name(K1479)</f>
        <v>0</v>
      </c>
      <c r="M1479">
        <f>[1]!b_info_carrydate(K1479)</f>
        <v>0</v>
      </c>
      <c r="N1479">
        <f>[1]!b_info_maturitydate(K1479)</f>
        <v>0</v>
      </c>
      <c r="O1479" s="7">
        <f>[1]!b_issue_issueprice(K1479)</f>
        <v>0</v>
      </c>
      <c r="P1479" s="7">
        <f>[1]!b_info_couponrate(K1479)</f>
        <v>0</v>
      </c>
      <c r="Q1479">
        <f>[1]!b_info_coupon(K1479)</f>
        <v>0</v>
      </c>
      <c r="R1479">
        <f>[1]!b_info_interestfrequency(K1479)</f>
        <v>0</v>
      </c>
      <c r="S1479">
        <f>[1]!b_info_windl2type(K1479)</f>
        <v>0</v>
      </c>
      <c r="T1479" s="9">
        <f ca="1">[1]!b_pq_volume(K1479,parameter!C$2-10,parameter!C$2,100000000)</f>
        <v>0</v>
      </c>
      <c r="U1479" s="7">
        <f ca="1">IF(K1479&lt;&gt;"",[1]!b_anal_yield_cnbd(K1479,parameter!C$2,1),"")</f>
        <v>0</v>
      </c>
      <c r="V1479">
        <f>[1]!b_info_interesttype(A1479)</f>
        <v>0</v>
      </c>
      <c r="W1479">
        <f>[1]!b_info_embeddedopt(A1479)</f>
        <v>0</v>
      </c>
    </row>
    <row r="1480" spans="11:23">
      <c r="K1480" s="1">
        <f t="shared" si="23"/>
        <v>0</v>
      </c>
      <c r="L1480" s="1">
        <f>[1]!b_info_name(K1480)</f>
        <v>0</v>
      </c>
      <c r="M1480">
        <f>[1]!b_info_carrydate(K1480)</f>
        <v>0</v>
      </c>
      <c r="N1480">
        <f>[1]!b_info_maturitydate(K1480)</f>
        <v>0</v>
      </c>
      <c r="O1480" s="7">
        <f>[1]!b_issue_issueprice(K1480)</f>
        <v>0</v>
      </c>
      <c r="P1480" s="7">
        <f>[1]!b_info_couponrate(K1480)</f>
        <v>0</v>
      </c>
      <c r="Q1480">
        <f>[1]!b_info_coupon(K1480)</f>
        <v>0</v>
      </c>
      <c r="R1480">
        <f>[1]!b_info_interestfrequency(K1480)</f>
        <v>0</v>
      </c>
      <c r="S1480">
        <f>[1]!b_info_windl2type(K1480)</f>
        <v>0</v>
      </c>
      <c r="T1480" s="9">
        <f ca="1">[1]!b_pq_volume(K1480,parameter!C$2-10,parameter!C$2,100000000)</f>
        <v>0</v>
      </c>
      <c r="U1480" s="7">
        <f ca="1">IF(K1480&lt;&gt;"",[1]!b_anal_yield_cnbd(K1480,parameter!C$2,1),"")</f>
        <v>0</v>
      </c>
      <c r="V1480">
        <f>[1]!b_info_interesttype(A1480)</f>
        <v>0</v>
      </c>
      <c r="W1480">
        <f>[1]!b_info_embeddedopt(A1480)</f>
        <v>0</v>
      </c>
    </row>
    <row r="1481" spans="11:23">
      <c r="K1481" s="1">
        <f t="shared" si="23"/>
        <v>0</v>
      </c>
      <c r="L1481" s="1">
        <f>[1]!b_info_name(K1481)</f>
        <v>0</v>
      </c>
      <c r="M1481">
        <f>[1]!b_info_carrydate(K1481)</f>
        <v>0</v>
      </c>
      <c r="N1481">
        <f>[1]!b_info_maturitydate(K1481)</f>
        <v>0</v>
      </c>
      <c r="O1481" s="7">
        <f>[1]!b_issue_issueprice(K1481)</f>
        <v>0</v>
      </c>
      <c r="P1481" s="7">
        <f>[1]!b_info_couponrate(K1481)</f>
        <v>0</v>
      </c>
      <c r="Q1481">
        <f>[1]!b_info_coupon(K1481)</f>
        <v>0</v>
      </c>
      <c r="R1481">
        <f>[1]!b_info_interestfrequency(K1481)</f>
        <v>0</v>
      </c>
      <c r="S1481">
        <f>[1]!b_info_windl2type(K1481)</f>
        <v>0</v>
      </c>
      <c r="T1481" s="9">
        <f ca="1">[1]!b_pq_volume(K1481,parameter!C$2-10,parameter!C$2,100000000)</f>
        <v>0</v>
      </c>
      <c r="U1481" s="7">
        <f ca="1">IF(K1481&lt;&gt;"",[1]!b_anal_yield_cnbd(K1481,parameter!C$2,1),"")</f>
        <v>0</v>
      </c>
      <c r="V1481">
        <f>[1]!b_info_interesttype(A1481)</f>
        <v>0</v>
      </c>
      <c r="W1481">
        <f>[1]!b_info_embeddedopt(A1481)</f>
        <v>0</v>
      </c>
    </row>
    <row r="1482" spans="11:23">
      <c r="K1482" s="1">
        <f t="shared" si="23"/>
        <v>0</v>
      </c>
      <c r="L1482" s="1">
        <f>[1]!b_info_name(K1482)</f>
        <v>0</v>
      </c>
      <c r="M1482">
        <f>[1]!b_info_carrydate(K1482)</f>
        <v>0</v>
      </c>
      <c r="N1482">
        <f>[1]!b_info_maturitydate(K1482)</f>
        <v>0</v>
      </c>
      <c r="O1482" s="7">
        <f>[1]!b_issue_issueprice(K1482)</f>
        <v>0</v>
      </c>
      <c r="P1482" s="7">
        <f>[1]!b_info_couponrate(K1482)</f>
        <v>0</v>
      </c>
      <c r="Q1482">
        <f>[1]!b_info_coupon(K1482)</f>
        <v>0</v>
      </c>
      <c r="R1482">
        <f>[1]!b_info_interestfrequency(K1482)</f>
        <v>0</v>
      </c>
      <c r="S1482">
        <f>[1]!b_info_windl2type(K1482)</f>
        <v>0</v>
      </c>
      <c r="T1482" s="9">
        <f ca="1">[1]!b_pq_volume(K1482,parameter!C$2-10,parameter!C$2,100000000)</f>
        <v>0</v>
      </c>
      <c r="U1482" s="7">
        <f ca="1">IF(K1482&lt;&gt;"",[1]!b_anal_yield_cnbd(K1482,parameter!C$2,1),"")</f>
        <v>0</v>
      </c>
      <c r="V1482">
        <f>[1]!b_info_interesttype(A1482)</f>
        <v>0</v>
      </c>
      <c r="W1482">
        <f>[1]!b_info_embeddedopt(A1482)</f>
        <v>0</v>
      </c>
    </row>
    <row r="1483" spans="11:23">
      <c r="K1483" s="1">
        <f t="shared" si="23"/>
        <v>0</v>
      </c>
      <c r="L1483" s="1">
        <f>[1]!b_info_name(K1483)</f>
        <v>0</v>
      </c>
      <c r="M1483">
        <f>[1]!b_info_carrydate(K1483)</f>
        <v>0</v>
      </c>
      <c r="N1483">
        <f>[1]!b_info_maturitydate(K1483)</f>
        <v>0</v>
      </c>
      <c r="O1483" s="7">
        <f>[1]!b_issue_issueprice(K1483)</f>
        <v>0</v>
      </c>
      <c r="P1483" s="7">
        <f>[1]!b_info_couponrate(K1483)</f>
        <v>0</v>
      </c>
      <c r="Q1483">
        <f>[1]!b_info_coupon(K1483)</f>
        <v>0</v>
      </c>
      <c r="R1483">
        <f>[1]!b_info_interestfrequency(K1483)</f>
        <v>0</v>
      </c>
      <c r="S1483">
        <f>[1]!b_info_windl2type(K1483)</f>
        <v>0</v>
      </c>
      <c r="T1483" s="9">
        <f ca="1">[1]!b_pq_volume(K1483,parameter!C$2-10,parameter!C$2,100000000)</f>
        <v>0</v>
      </c>
      <c r="U1483" s="7">
        <f ca="1">IF(K1483&lt;&gt;"",[1]!b_anal_yield_cnbd(K1483,parameter!C$2,1),"")</f>
        <v>0</v>
      </c>
      <c r="V1483">
        <f>[1]!b_info_interesttype(A1483)</f>
        <v>0</v>
      </c>
      <c r="W1483">
        <f>[1]!b_info_embeddedopt(A1483)</f>
        <v>0</v>
      </c>
    </row>
    <row r="1484" spans="11:23">
      <c r="K1484" s="1">
        <f t="shared" si="23"/>
        <v>0</v>
      </c>
      <c r="L1484" s="1">
        <f>[1]!b_info_name(K1484)</f>
        <v>0</v>
      </c>
      <c r="M1484">
        <f>[1]!b_info_carrydate(K1484)</f>
        <v>0</v>
      </c>
      <c r="N1484">
        <f>[1]!b_info_maturitydate(K1484)</f>
        <v>0</v>
      </c>
      <c r="O1484" s="7">
        <f>[1]!b_issue_issueprice(K1484)</f>
        <v>0</v>
      </c>
      <c r="P1484" s="7">
        <f>[1]!b_info_couponrate(K1484)</f>
        <v>0</v>
      </c>
      <c r="Q1484">
        <f>[1]!b_info_coupon(K1484)</f>
        <v>0</v>
      </c>
      <c r="R1484">
        <f>[1]!b_info_interestfrequency(K1484)</f>
        <v>0</v>
      </c>
      <c r="S1484">
        <f>[1]!b_info_windl2type(K1484)</f>
        <v>0</v>
      </c>
      <c r="T1484" s="9">
        <f ca="1">[1]!b_pq_volume(K1484,parameter!C$2-10,parameter!C$2,100000000)</f>
        <v>0</v>
      </c>
      <c r="U1484" s="7">
        <f ca="1">IF(K1484&lt;&gt;"",[1]!b_anal_yield_cnbd(K1484,parameter!C$2,1),"")</f>
        <v>0</v>
      </c>
      <c r="V1484">
        <f>[1]!b_info_interesttype(A1484)</f>
        <v>0</v>
      </c>
      <c r="W1484">
        <f>[1]!b_info_embeddedopt(A1484)</f>
        <v>0</v>
      </c>
    </row>
    <row r="1485" spans="11:23">
      <c r="K1485" s="1">
        <f t="shared" si="23"/>
        <v>0</v>
      </c>
      <c r="L1485" s="1">
        <f>[1]!b_info_name(K1485)</f>
        <v>0</v>
      </c>
      <c r="M1485">
        <f>[1]!b_info_carrydate(K1485)</f>
        <v>0</v>
      </c>
      <c r="N1485">
        <f>[1]!b_info_maturitydate(K1485)</f>
        <v>0</v>
      </c>
      <c r="O1485" s="7">
        <f>[1]!b_issue_issueprice(K1485)</f>
        <v>0</v>
      </c>
      <c r="P1485" s="7">
        <f>[1]!b_info_couponrate(K1485)</f>
        <v>0</v>
      </c>
      <c r="Q1485">
        <f>[1]!b_info_coupon(K1485)</f>
        <v>0</v>
      </c>
      <c r="R1485">
        <f>[1]!b_info_interestfrequency(K1485)</f>
        <v>0</v>
      </c>
      <c r="S1485">
        <f>[1]!b_info_windl2type(K1485)</f>
        <v>0</v>
      </c>
      <c r="T1485" s="9">
        <f ca="1">[1]!b_pq_volume(K1485,parameter!C$2-10,parameter!C$2,100000000)</f>
        <v>0</v>
      </c>
      <c r="U1485" s="7">
        <f ca="1">IF(K1485&lt;&gt;"",[1]!b_anal_yield_cnbd(K1485,parameter!C$2,1),"")</f>
        <v>0</v>
      </c>
      <c r="V1485">
        <f>[1]!b_info_interesttype(A1485)</f>
        <v>0</v>
      </c>
      <c r="W1485">
        <f>[1]!b_info_embeddedopt(A1485)</f>
        <v>0</v>
      </c>
    </row>
    <row r="1486" spans="11:23">
      <c r="K1486" s="1">
        <f t="shared" si="23"/>
        <v>0</v>
      </c>
      <c r="L1486" s="1">
        <f>[1]!b_info_name(K1486)</f>
        <v>0</v>
      </c>
      <c r="M1486">
        <f>[1]!b_info_carrydate(K1486)</f>
        <v>0</v>
      </c>
      <c r="N1486">
        <f>[1]!b_info_maturitydate(K1486)</f>
        <v>0</v>
      </c>
      <c r="O1486" s="7">
        <f>[1]!b_issue_issueprice(K1486)</f>
        <v>0</v>
      </c>
      <c r="P1486" s="7">
        <f>[1]!b_info_couponrate(K1486)</f>
        <v>0</v>
      </c>
      <c r="Q1486">
        <f>[1]!b_info_coupon(K1486)</f>
        <v>0</v>
      </c>
      <c r="R1486">
        <f>[1]!b_info_interestfrequency(K1486)</f>
        <v>0</v>
      </c>
      <c r="S1486">
        <f>[1]!b_info_windl2type(K1486)</f>
        <v>0</v>
      </c>
      <c r="T1486" s="9">
        <f ca="1">[1]!b_pq_volume(K1486,parameter!C$2-10,parameter!C$2,100000000)</f>
        <v>0</v>
      </c>
      <c r="U1486" s="7">
        <f ca="1">IF(K1486&lt;&gt;"",[1]!b_anal_yield_cnbd(K1486,parameter!C$2,1),"")</f>
        <v>0</v>
      </c>
      <c r="V1486">
        <f>[1]!b_info_interesttype(A1486)</f>
        <v>0</v>
      </c>
      <c r="W1486">
        <f>[1]!b_info_embeddedopt(A1486)</f>
        <v>0</v>
      </c>
    </row>
    <row r="1487" spans="11:23">
      <c r="K1487" s="1">
        <f t="shared" si="23"/>
        <v>0</v>
      </c>
      <c r="L1487" s="1">
        <f>[1]!b_info_name(K1487)</f>
        <v>0</v>
      </c>
      <c r="M1487">
        <f>[1]!b_info_carrydate(K1487)</f>
        <v>0</v>
      </c>
      <c r="N1487">
        <f>[1]!b_info_maturitydate(K1487)</f>
        <v>0</v>
      </c>
      <c r="O1487" s="7">
        <f>[1]!b_issue_issueprice(K1487)</f>
        <v>0</v>
      </c>
      <c r="P1487" s="7">
        <f>[1]!b_info_couponrate(K1487)</f>
        <v>0</v>
      </c>
      <c r="Q1487">
        <f>[1]!b_info_coupon(K1487)</f>
        <v>0</v>
      </c>
      <c r="R1487">
        <f>[1]!b_info_interestfrequency(K1487)</f>
        <v>0</v>
      </c>
      <c r="S1487">
        <f>[1]!b_info_windl2type(K1487)</f>
        <v>0</v>
      </c>
      <c r="T1487" s="9">
        <f ca="1">[1]!b_pq_volume(K1487,parameter!C$2-10,parameter!C$2,100000000)</f>
        <v>0</v>
      </c>
      <c r="U1487" s="7">
        <f ca="1">IF(K1487&lt;&gt;"",[1]!b_anal_yield_cnbd(K1487,parameter!C$2,1),"")</f>
        <v>0</v>
      </c>
      <c r="V1487">
        <f>[1]!b_info_interesttype(A1487)</f>
        <v>0</v>
      </c>
      <c r="W1487">
        <f>[1]!b_info_embeddedopt(A1487)</f>
        <v>0</v>
      </c>
    </row>
    <row r="1488" spans="11:23">
      <c r="K1488" s="1">
        <f t="shared" si="23"/>
        <v>0</v>
      </c>
      <c r="L1488" s="1">
        <f>[1]!b_info_name(K1488)</f>
        <v>0</v>
      </c>
      <c r="M1488">
        <f>[1]!b_info_carrydate(K1488)</f>
        <v>0</v>
      </c>
      <c r="N1488">
        <f>[1]!b_info_maturitydate(K1488)</f>
        <v>0</v>
      </c>
      <c r="O1488" s="7">
        <f>[1]!b_issue_issueprice(K1488)</f>
        <v>0</v>
      </c>
      <c r="P1488" s="7">
        <f>[1]!b_info_couponrate(K1488)</f>
        <v>0</v>
      </c>
      <c r="Q1488">
        <f>[1]!b_info_coupon(K1488)</f>
        <v>0</v>
      </c>
      <c r="R1488">
        <f>[1]!b_info_interestfrequency(K1488)</f>
        <v>0</v>
      </c>
      <c r="S1488">
        <f>[1]!b_info_windl2type(K1488)</f>
        <v>0</v>
      </c>
      <c r="T1488" s="9">
        <f ca="1">[1]!b_pq_volume(K1488,parameter!C$2-10,parameter!C$2,100000000)</f>
        <v>0</v>
      </c>
      <c r="U1488" s="7">
        <f ca="1">IF(K1488&lt;&gt;"",[1]!b_anal_yield_cnbd(K1488,parameter!C$2,1),"")</f>
        <v>0</v>
      </c>
      <c r="V1488">
        <f>[1]!b_info_interesttype(A1488)</f>
        <v>0</v>
      </c>
      <c r="W1488">
        <f>[1]!b_info_embeddedopt(A1488)</f>
        <v>0</v>
      </c>
    </row>
    <row r="1489" spans="11:23">
      <c r="K1489" s="1">
        <f t="shared" si="23"/>
        <v>0</v>
      </c>
      <c r="L1489" s="1">
        <f>[1]!b_info_name(K1489)</f>
        <v>0</v>
      </c>
      <c r="M1489">
        <f>[1]!b_info_carrydate(K1489)</f>
        <v>0</v>
      </c>
      <c r="N1489">
        <f>[1]!b_info_maturitydate(K1489)</f>
        <v>0</v>
      </c>
      <c r="O1489" s="7">
        <f>[1]!b_issue_issueprice(K1489)</f>
        <v>0</v>
      </c>
      <c r="P1489" s="7">
        <f>[1]!b_info_couponrate(K1489)</f>
        <v>0</v>
      </c>
      <c r="Q1489">
        <f>[1]!b_info_coupon(K1489)</f>
        <v>0</v>
      </c>
      <c r="R1489">
        <f>[1]!b_info_interestfrequency(K1489)</f>
        <v>0</v>
      </c>
      <c r="S1489">
        <f>[1]!b_info_windl2type(K1489)</f>
        <v>0</v>
      </c>
      <c r="T1489" s="9">
        <f ca="1">[1]!b_pq_volume(K1489,parameter!C$2-10,parameter!C$2,100000000)</f>
        <v>0</v>
      </c>
      <c r="U1489" s="7">
        <f ca="1">IF(K1489&lt;&gt;"",[1]!b_anal_yield_cnbd(K1489,parameter!C$2,1),"")</f>
        <v>0</v>
      </c>
      <c r="V1489">
        <f>[1]!b_info_interesttype(A1489)</f>
        <v>0</v>
      </c>
      <c r="W1489">
        <f>[1]!b_info_embeddedopt(A1489)</f>
        <v>0</v>
      </c>
    </row>
    <row r="1490" spans="11:23">
      <c r="K1490" s="1">
        <f t="shared" si="23"/>
        <v>0</v>
      </c>
      <c r="L1490" s="1">
        <f>[1]!b_info_name(K1490)</f>
        <v>0</v>
      </c>
      <c r="M1490">
        <f>[1]!b_info_carrydate(K1490)</f>
        <v>0</v>
      </c>
      <c r="N1490">
        <f>[1]!b_info_maturitydate(K1490)</f>
        <v>0</v>
      </c>
      <c r="O1490" s="7">
        <f>[1]!b_issue_issueprice(K1490)</f>
        <v>0</v>
      </c>
      <c r="P1490" s="7">
        <f>[1]!b_info_couponrate(K1490)</f>
        <v>0</v>
      </c>
      <c r="Q1490">
        <f>[1]!b_info_coupon(K1490)</f>
        <v>0</v>
      </c>
      <c r="R1490">
        <f>[1]!b_info_interestfrequency(K1490)</f>
        <v>0</v>
      </c>
      <c r="S1490">
        <f>[1]!b_info_windl2type(K1490)</f>
        <v>0</v>
      </c>
      <c r="T1490" s="9">
        <f ca="1">[1]!b_pq_volume(K1490,parameter!C$2-10,parameter!C$2,100000000)</f>
        <v>0</v>
      </c>
      <c r="U1490" s="7">
        <f ca="1">IF(K1490&lt;&gt;"",[1]!b_anal_yield_cnbd(K1490,parameter!C$2,1),"")</f>
        <v>0</v>
      </c>
      <c r="V1490">
        <f>[1]!b_info_interesttype(A1490)</f>
        <v>0</v>
      </c>
      <c r="W1490">
        <f>[1]!b_info_embeddedopt(A1490)</f>
        <v>0</v>
      </c>
    </row>
    <row r="1491" spans="11:23">
      <c r="K1491" s="1">
        <f t="shared" si="23"/>
        <v>0</v>
      </c>
      <c r="L1491" s="1">
        <f>[1]!b_info_name(K1491)</f>
        <v>0</v>
      </c>
      <c r="M1491">
        <f>[1]!b_info_carrydate(K1491)</f>
        <v>0</v>
      </c>
      <c r="N1491">
        <f>[1]!b_info_maturitydate(K1491)</f>
        <v>0</v>
      </c>
      <c r="O1491" s="7">
        <f>[1]!b_issue_issueprice(K1491)</f>
        <v>0</v>
      </c>
      <c r="P1491" s="7">
        <f>[1]!b_info_couponrate(K1491)</f>
        <v>0</v>
      </c>
      <c r="Q1491">
        <f>[1]!b_info_coupon(K1491)</f>
        <v>0</v>
      </c>
      <c r="R1491">
        <f>[1]!b_info_interestfrequency(K1491)</f>
        <v>0</v>
      </c>
      <c r="S1491">
        <f>[1]!b_info_windl2type(K1491)</f>
        <v>0</v>
      </c>
      <c r="T1491" s="9">
        <f ca="1">[1]!b_pq_volume(K1491,parameter!C$2-10,parameter!C$2,100000000)</f>
        <v>0</v>
      </c>
      <c r="U1491" s="7">
        <f ca="1">IF(K1491&lt;&gt;"",[1]!b_anal_yield_cnbd(K1491,parameter!C$2,1),"")</f>
        <v>0</v>
      </c>
      <c r="V1491">
        <f>[1]!b_info_interesttype(A1491)</f>
        <v>0</v>
      </c>
      <c r="W1491">
        <f>[1]!b_info_embeddedopt(A1491)</f>
        <v>0</v>
      </c>
    </row>
    <row r="1492" spans="11:23">
      <c r="K1492" s="1">
        <f t="shared" si="23"/>
        <v>0</v>
      </c>
      <c r="L1492" s="1">
        <f>[1]!b_info_name(K1492)</f>
        <v>0</v>
      </c>
      <c r="M1492">
        <f>[1]!b_info_carrydate(K1492)</f>
        <v>0</v>
      </c>
      <c r="N1492">
        <f>[1]!b_info_maturitydate(K1492)</f>
        <v>0</v>
      </c>
      <c r="O1492" s="7">
        <f>[1]!b_issue_issueprice(K1492)</f>
        <v>0</v>
      </c>
      <c r="P1492" s="7">
        <f>[1]!b_info_couponrate(K1492)</f>
        <v>0</v>
      </c>
      <c r="Q1492">
        <f>[1]!b_info_coupon(K1492)</f>
        <v>0</v>
      </c>
      <c r="R1492">
        <f>[1]!b_info_interestfrequency(K1492)</f>
        <v>0</v>
      </c>
      <c r="S1492">
        <f>[1]!b_info_windl2type(K1492)</f>
        <v>0</v>
      </c>
      <c r="T1492" s="9">
        <f ca="1">[1]!b_pq_volume(K1492,parameter!C$2-10,parameter!C$2,100000000)</f>
        <v>0</v>
      </c>
      <c r="U1492" s="7">
        <f ca="1">IF(K1492&lt;&gt;"",[1]!b_anal_yield_cnbd(K1492,parameter!C$2,1),"")</f>
        <v>0</v>
      </c>
      <c r="V1492">
        <f>[1]!b_info_interesttype(A1492)</f>
        <v>0</v>
      </c>
      <c r="W1492">
        <f>[1]!b_info_embeddedopt(A1492)</f>
        <v>0</v>
      </c>
    </row>
    <row r="1493" spans="11:23">
      <c r="K1493" s="1">
        <f t="shared" si="23"/>
        <v>0</v>
      </c>
      <c r="L1493" s="1">
        <f>[1]!b_info_name(K1493)</f>
        <v>0</v>
      </c>
      <c r="M1493">
        <f>[1]!b_info_carrydate(K1493)</f>
        <v>0</v>
      </c>
      <c r="N1493">
        <f>[1]!b_info_maturitydate(K1493)</f>
        <v>0</v>
      </c>
      <c r="O1493" s="7">
        <f>[1]!b_issue_issueprice(K1493)</f>
        <v>0</v>
      </c>
      <c r="P1493" s="7">
        <f>[1]!b_info_couponrate(K1493)</f>
        <v>0</v>
      </c>
      <c r="Q1493">
        <f>[1]!b_info_coupon(K1493)</f>
        <v>0</v>
      </c>
      <c r="R1493">
        <f>[1]!b_info_interestfrequency(K1493)</f>
        <v>0</v>
      </c>
      <c r="S1493">
        <f>[1]!b_info_windl2type(K1493)</f>
        <v>0</v>
      </c>
      <c r="T1493" s="9">
        <f ca="1">[1]!b_pq_volume(K1493,parameter!C$2-10,parameter!C$2,100000000)</f>
        <v>0</v>
      </c>
      <c r="U1493" s="7">
        <f ca="1">IF(K1493&lt;&gt;"",[1]!b_anal_yield_cnbd(K1493,parameter!C$2,1),"")</f>
        <v>0</v>
      </c>
      <c r="V1493">
        <f>[1]!b_info_interesttype(A1493)</f>
        <v>0</v>
      </c>
      <c r="W1493">
        <f>[1]!b_info_embeddedopt(A1493)</f>
        <v>0</v>
      </c>
    </row>
    <row r="1494" spans="11:23">
      <c r="K1494" s="1">
        <f t="shared" si="23"/>
        <v>0</v>
      </c>
      <c r="L1494" s="1">
        <f>[1]!b_info_name(K1494)</f>
        <v>0</v>
      </c>
      <c r="M1494">
        <f>[1]!b_info_carrydate(K1494)</f>
        <v>0</v>
      </c>
      <c r="N1494">
        <f>[1]!b_info_maturitydate(K1494)</f>
        <v>0</v>
      </c>
      <c r="O1494" s="7">
        <f>[1]!b_issue_issueprice(K1494)</f>
        <v>0</v>
      </c>
      <c r="P1494" s="7">
        <f>[1]!b_info_couponrate(K1494)</f>
        <v>0</v>
      </c>
      <c r="Q1494">
        <f>[1]!b_info_coupon(K1494)</f>
        <v>0</v>
      </c>
      <c r="R1494">
        <f>[1]!b_info_interestfrequency(K1494)</f>
        <v>0</v>
      </c>
      <c r="S1494">
        <f>[1]!b_info_windl2type(K1494)</f>
        <v>0</v>
      </c>
      <c r="T1494" s="9">
        <f ca="1">[1]!b_pq_volume(K1494,parameter!C$2-10,parameter!C$2,100000000)</f>
        <v>0</v>
      </c>
      <c r="U1494" s="7">
        <f ca="1">IF(K1494&lt;&gt;"",[1]!b_anal_yield_cnbd(K1494,parameter!C$2,1),"")</f>
        <v>0</v>
      </c>
      <c r="V1494">
        <f>[1]!b_info_interesttype(A1494)</f>
        <v>0</v>
      </c>
      <c r="W1494">
        <f>[1]!b_info_embeddedopt(A1494)</f>
        <v>0</v>
      </c>
    </row>
    <row r="1495" spans="11:23">
      <c r="K1495" s="1">
        <f t="shared" si="23"/>
        <v>0</v>
      </c>
      <c r="L1495" s="1">
        <f>[1]!b_info_name(K1495)</f>
        <v>0</v>
      </c>
      <c r="M1495">
        <f>[1]!b_info_carrydate(K1495)</f>
        <v>0</v>
      </c>
      <c r="N1495">
        <f>[1]!b_info_maturitydate(K1495)</f>
        <v>0</v>
      </c>
      <c r="O1495" s="7">
        <f>[1]!b_issue_issueprice(K1495)</f>
        <v>0</v>
      </c>
      <c r="P1495" s="7">
        <f>[1]!b_info_couponrate(K1495)</f>
        <v>0</v>
      </c>
      <c r="Q1495">
        <f>[1]!b_info_coupon(K1495)</f>
        <v>0</v>
      </c>
      <c r="R1495">
        <f>[1]!b_info_interestfrequency(K1495)</f>
        <v>0</v>
      </c>
      <c r="S1495">
        <f>[1]!b_info_windl2type(K1495)</f>
        <v>0</v>
      </c>
      <c r="T1495" s="9">
        <f ca="1">[1]!b_pq_volume(K1495,parameter!C$2-10,parameter!C$2,100000000)</f>
        <v>0</v>
      </c>
      <c r="U1495" s="7">
        <f ca="1">IF(K1495&lt;&gt;"",[1]!b_anal_yield_cnbd(K1495,parameter!C$2,1),"")</f>
        <v>0</v>
      </c>
      <c r="V1495">
        <f>[1]!b_info_interesttype(A1495)</f>
        <v>0</v>
      </c>
      <c r="W1495">
        <f>[1]!b_info_embeddedopt(A1495)</f>
        <v>0</v>
      </c>
    </row>
    <row r="1496" spans="11:23">
      <c r="K1496" s="1">
        <f t="shared" si="23"/>
        <v>0</v>
      </c>
      <c r="L1496" s="1">
        <f>[1]!b_info_name(K1496)</f>
        <v>0</v>
      </c>
      <c r="M1496">
        <f>[1]!b_info_carrydate(K1496)</f>
        <v>0</v>
      </c>
      <c r="N1496">
        <f>[1]!b_info_maturitydate(K1496)</f>
        <v>0</v>
      </c>
      <c r="O1496" s="7">
        <f>[1]!b_issue_issueprice(K1496)</f>
        <v>0</v>
      </c>
      <c r="P1496" s="7">
        <f>[1]!b_info_couponrate(K1496)</f>
        <v>0</v>
      </c>
      <c r="Q1496">
        <f>[1]!b_info_coupon(K1496)</f>
        <v>0</v>
      </c>
      <c r="R1496">
        <f>[1]!b_info_interestfrequency(K1496)</f>
        <v>0</v>
      </c>
      <c r="S1496">
        <f>[1]!b_info_windl2type(K1496)</f>
        <v>0</v>
      </c>
      <c r="T1496" s="9">
        <f ca="1">[1]!b_pq_volume(K1496,parameter!C$2-10,parameter!C$2,100000000)</f>
        <v>0</v>
      </c>
      <c r="U1496" s="7">
        <f ca="1">IF(K1496&lt;&gt;"",[1]!b_anal_yield_cnbd(K1496,parameter!C$2,1),"")</f>
        <v>0</v>
      </c>
      <c r="V1496">
        <f>[1]!b_info_interesttype(A1496)</f>
        <v>0</v>
      </c>
      <c r="W1496">
        <f>[1]!b_info_embeddedopt(A1496)</f>
        <v>0</v>
      </c>
    </row>
    <row r="1497" spans="11:23">
      <c r="K1497" s="1">
        <f t="shared" si="23"/>
        <v>0</v>
      </c>
      <c r="L1497" s="1">
        <f>[1]!b_info_name(K1497)</f>
        <v>0</v>
      </c>
      <c r="M1497">
        <f>[1]!b_info_carrydate(K1497)</f>
        <v>0</v>
      </c>
      <c r="N1497">
        <f>[1]!b_info_maturitydate(K1497)</f>
        <v>0</v>
      </c>
      <c r="O1497" s="7">
        <f>[1]!b_issue_issueprice(K1497)</f>
        <v>0</v>
      </c>
      <c r="P1497" s="7">
        <f>[1]!b_info_couponrate(K1497)</f>
        <v>0</v>
      </c>
      <c r="Q1497">
        <f>[1]!b_info_coupon(K1497)</f>
        <v>0</v>
      </c>
      <c r="R1497">
        <f>[1]!b_info_interestfrequency(K1497)</f>
        <v>0</v>
      </c>
      <c r="S1497">
        <f>[1]!b_info_windl2type(K1497)</f>
        <v>0</v>
      </c>
      <c r="T1497" s="9">
        <f ca="1">[1]!b_pq_volume(K1497,parameter!C$2-10,parameter!C$2,100000000)</f>
        <v>0</v>
      </c>
      <c r="U1497" s="7">
        <f ca="1">IF(K1497&lt;&gt;"",[1]!b_anal_yield_cnbd(K1497,parameter!C$2,1),"")</f>
        <v>0</v>
      </c>
      <c r="V1497">
        <f>[1]!b_info_interesttype(A1497)</f>
        <v>0</v>
      </c>
      <c r="W1497">
        <f>[1]!b_info_embeddedopt(A1497)</f>
        <v>0</v>
      </c>
    </row>
    <row r="1498" spans="11:23">
      <c r="K1498" s="1">
        <f t="shared" si="23"/>
        <v>0</v>
      </c>
      <c r="L1498" s="1">
        <f>[1]!b_info_name(K1498)</f>
        <v>0</v>
      </c>
      <c r="M1498">
        <f>[1]!b_info_carrydate(K1498)</f>
        <v>0</v>
      </c>
      <c r="N1498">
        <f>[1]!b_info_maturitydate(K1498)</f>
        <v>0</v>
      </c>
      <c r="O1498" s="7">
        <f>[1]!b_issue_issueprice(K1498)</f>
        <v>0</v>
      </c>
      <c r="P1498" s="7">
        <f>[1]!b_info_couponrate(K1498)</f>
        <v>0</v>
      </c>
      <c r="Q1498">
        <f>[1]!b_info_coupon(K1498)</f>
        <v>0</v>
      </c>
      <c r="R1498">
        <f>[1]!b_info_interestfrequency(K1498)</f>
        <v>0</v>
      </c>
      <c r="S1498">
        <f>[1]!b_info_windl2type(K1498)</f>
        <v>0</v>
      </c>
      <c r="T1498" s="9">
        <f ca="1">[1]!b_pq_volume(K1498,parameter!C$2-10,parameter!C$2,100000000)</f>
        <v>0</v>
      </c>
      <c r="U1498" s="7">
        <f ca="1">IF(K1498&lt;&gt;"",[1]!b_anal_yield_cnbd(K1498,parameter!C$2,1),"")</f>
        <v>0</v>
      </c>
      <c r="V1498">
        <f>[1]!b_info_interesttype(A1498)</f>
        <v>0</v>
      </c>
      <c r="W1498">
        <f>[1]!b_info_embeddedopt(A1498)</f>
        <v>0</v>
      </c>
    </row>
    <row r="1499" spans="11:23">
      <c r="K1499" s="1">
        <f t="shared" si="23"/>
        <v>0</v>
      </c>
      <c r="L1499" s="1">
        <f>[1]!b_info_name(K1499)</f>
        <v>0</v>
      </c>
      <c r="M1499">
        <f>[1]!b_info_carrydate(K1499)</f>
        <v>0</v>
      </c>
      <c r="N1499">
        <f>[1]!b_info_maturitydate(K1499)</f>
        <v>0</v>
      </c>
      <c r="O1499" s="7">
        <f>[1]!b_issue_issueprice(K1499)</f>
        <v>0</v>
      </c>
      <c r="P1499" s="7">
        <f>[1]!b_info_couponrate(K1499)</f>
        <v>0</v>
      </c>
      <c r="Q1499">
        <f>[1]!b_info_coupon(K1499)</f>
        <v>0</v>
      </c>
      <c r="R1499">
        <f>[1]!b_info_interestfrequency(K1499)</f>
        <v>0</v>
      </c>
      <c r="S1499">
        <f>[1]!b_info_windl2type(K1499)</f>
        <v>0</v>
      </c>
      <c r="T1499" s="9">
        <f ca="1">[1]!b_pq_volume(K1499,parameter!C$2-10,parameter!C$2,100000000)</f>
        <v>0</v>
      </c>
      <c r="U1499" s="7">
        <f ca="1">IF(K1499&lt;&gt;"",[1]!b_anal_yield_cnbd(K1499,parameter!C$2,1),"")</f>
        <v>0</v>
      </c>
      <c r="V1499">
        <f>[1]!b_info_interesttype(A1499)</f>
        <v>0</v>
      </c>
      <c r="W1499">
        <f>[1]!b_info_embeddedopt(A1499)</f>
        <v>0</v>
      </c>
    </row>
    <row r="1500" spans="11:23">
      <c r="K1500" s="1">
        <f t="shared" si="23"/>
        <v>0</v>
      </c>
      <c r="L1500" s="1">
        <f>[1]!b_info_name(K1500)</f>
        <v>0</v>
      </c>
      <c r="M1500">
        <f>[1]!b_info_carrydate(K1500)</f>
        <v>0</v>
      </c>
      <c r="N1500">
        <f>[1]!b_info_maturitydate(K1500)</f>
        <v>0</v>
      </c>
      <c r="O1500" s="7">
        <f>[1]!b_issue_issueprice(K1500)</f>
        <v>0</v>
      </c>
      <c r="P1500" s="7">
        <f>[1]!b_info_couponrate(K1500)</f>
        <v>0</v>
      </c>
      <c r="Q1500">
        <f>[1]!b_info_coupon(K1500)</f>
        <v>0</v>
      </c>
      <c r="R1500">
        <f>[1]!b_info_interestfrequency(K1500)</f>
        <v>0</v>
      </c>
      <c r="S1500">
        <f>[1]!b_info_windl2type(K1500)</f>
        <v>0</v>
      </c>
      <c r="T1500" s="9">
        <f ca="1">[1]!b_pq_volume(K1500,parameter!C$2-10,parameter!C$2,100000000)</f>
        <v>0</v>
      </c>
      <c r="U1500" s="7">
        <f ca="1">IF(K1500&lt;&gt;"",[1]!b_anal_yield_cnbd(K1500,parameter!C$2,1),"")</f>
        <v>0</v>
      </c>
      <c r="V1500">
        <f>[1]!b_info_interesttype(A1500)</f>
        <v>0</v>
      </c>
      <c r="W1500">
        <f>[1]!b_info_embeddedopt(A1500)</f>
        <v>0</v>
      </c>
    </row>
    <row r="1501" spans="11:23">
      <c r="K1501" s="1">
        <f t="shared" si="23"/>
        <v>0</v>
      </c>
      <c r="L1501" s="1">
        <f>[1]!b_info_name(K1501)</f>
        <v>0</v>
      </c>
      <c r="M1501">
        <f>[1]!b_info_carrydate(K1501)</f>
        <v>0</v>
      </c>
      <c r="N1501">
        <f>[1]!b_info_maturitydate(K1501)</f>
        <v>0</v>
      </c>
      <c r="O1501" s="7">
        <f>[1]!b_issue_issueprice(K1501)</f>
        <v>0</v>
      </c>
      <c r="P1501" s="7">
        <f>[1]!b_info_couponrate(K1501)</f>
        <v>0</v>
      </c>
      <c r="Q1501">
        <f>[1]!b_info_coupon(K1501)</f>
        <v>0</v>
      </c>
      <c r="R1501">
        <f>[1]!b_info_interestfrequency(K1501)</f>
        <v>0</v>
      </c>
      <c r="S1501">
        <f>[1]!b_info_windl2type(K1501)</f>
        <v>0</v>
      </c>
      <c r="T1501" s="9">
        <f ca="1">[1]!b_pq_volume(K1501,parameter!C$2-10,parameter!C$2,100000000)</f>
        <v>0</v>
      </c>
      <c r="U1501" s="7">
        <f ca="1">IF(K1501&lt;&gt;"",[1]!b_anal_yield_cnbd(K1501,parameter!C$2,1),"")</f>
        <v>0</v>
      </c>
      <c r="V1501">
        <f>[1]!b_info_interesttype(A1501)</f>
        <v>0</v>
      </c>
      <c r="W1501">
        <f>[1]!b_info_embeddedopt(A1501)</f>
        <v>0</v>
      </c>
    </row>
    <row r="1502" spans="11:23">
      <c r="K1502" s="1">
        <f t="shared" si="23"/>
        <v>0</v>
      </c>
      <c r="L1502" s="1">
        <f>[1]!b_info_name(K1502)</f>
        <v>0</v>
      </c>
      <c r="M1502">
        <f>[1]!b_info_carrydate(K1502)</f>
        <v>0</v>
      </c>
      <c r="N1502">
        <f>[1]!b_info_maturitydate(K1502)</f>
        <v>0</v>
      </c>
      <c r="O1502" s="7">
        <f>[1]!b_issue_issueprice(K1502)</f>
        <v>0</v>
      </c>
      <c r="P1502" s="7">
        <f>[1]!b_info_couponrate(K1502)</f>
        <v>0</v>
      </c>
      <c r="Q1502">
        <f>[1]!b_info_coupon(K1502)</f>
        <v>0</v>
      </c>
      <c r="R1502">
        <f>[1]!b_info_interestfrequency(K1502)</f>
        <v>0</v>
      </c>
      <c r="S1502">
        <f>[1]!b_info_windl2type(K1502)</f>
        <v>0</v>
      </c>
      <c r="T1502" s="9">
        <f ca="1">[1]!b_pq_volume(K1502,parameter!C$2-10,parameter!C$2,100000000)</f>
        <v>0</v>
      </c>
      <c r="U1502" s="7">
        <f ca="1">IF(K1502&lt;&gt;"",[1]!b_anal_yield_cnbd(K1502,parameter!C$2,1),"")</f>
        <v>0</v>
      </c>
      <c r="V1502">
        <f>[1]!b_info_interesttype(A1502)</f>
        <v>0</v>
      </c>
      <c r="W1502">
        <f>[1]!b_info_embeddedopt(A1502)</f>
        <v>0</v>
      </c>
    </row>
    <row r="1503" spans="11:23">
      <c r="K1503" s="1">
        <f t="shared" si="23"/>
        <v>0</v>
      </c>
      <c r="L1503" s="1">
        <f>[1]!b_info_name(K1503)</f>
        <v>0</v>
      </c>
      <c r="M1503">
        <f>[1]!b_info_carrydate(K1503)</f>
        <v>0</v>
      </c>
      <c r="N1503">
        <f>[1]!b_info_maturitydate(K1503)</f>
        <v>0</v>
      </c>
      <c r="O1503" s="7">
        <f>[1]!b_issue_issueprice(K1503)</f>
        <v>0</v>
      </c>
      <c r="P1503" s="7">
        <f>[1]!b_info_couponrate(K1503)</f>
        <v>0</v>
      </c>
      <c r="Q1503">
        <f>[1]!b_info_coupon(K1503)</f>
        <v>0</v>
      </c>
      <c r="R1503">
        <f>[1]!b_info_interestfrequency(K1503)</f>
        <v>0</v>
      </c>
      <c r="S1503">
        <f>[1]!b_info_windl2type(K1503)</f>
        <v>0</v>
      </c>
      <c r="T1503" s="9">
        <f ca="1">[1]!b_pq_volume(K1503,parameter!C$2-10,parameter!C$2,100000000)</f>
        <v>0</v>
      </c>
      <c r="U1503" s="7">
        <f ca="1">IF(K1503&lt;&gt;"",[1]!b_anal_yield_cnbd(K1503,parameter!C$2,1),"")</f>
        <v>0</v>
      </c>
      <c r="V1503">
        <f>[1]!b_info_interesttype(A1503)</f>
        <v>0</v>
      </c>
      <c r="W1503">
        <f>[1]!b_info_embeddedopt(A1503)</f>
        <v>0</v>
      </c>
    </row>
    <row r="1504" spans="11:23">
      <c r="K1504" s="1">
        <f t="shared" si="23"/>
        <v>0</v>
      </c>
      <c r="L1504" s="1">
        <f>[1]!b_info_name(K1504)</f>
        <v>0</v>
      </c>
      <c r="M1504">
        <f>[1]!b_info_carrydate(K1504)</f>
        <v>0</v>
      </c>
      <c r="N1504">
        <f>[1]!b_info_maturitydate(K1504)</f>
        <v>0</v>
      </c>
      <c r="O1504" s="7">
        <f>[1]!b_issue_issueprice(K1504)</f>
        <v>0</v>
      </c>
      <c r="P1504" s="7">
        <f>[1]!b_info_couponrate(K1504)</f>
        <v>0</v>
      </c>
      <c r="Q1504">
        <f>[1]!b_info_coupon(K1504)</f>
        <v>0</v>
      </c>
      <c r="R1504">
        <f>[1]!b_info_interestfrequency(K1504)</f>
        <v>0</v>
      </c>
      <c r="S1504">
        <f>[1]!b_info_windl2type(K1504)</f>
        <v>0</v>
      </c>
      <c r="T1504" s="9">
        <f ca="1">[1]!b_pq_volume(K1504,parameter!C$2-10,parameter!C$2,100000000)</f>
        <v>0</v>
      </c>
      <c r="U1504" s="7">
        <f ca="1">IF(K1504&lt;&gt;"",[1]!b_anal_yield_cnbd(K1504,parameter!C$2,1),"")</f>
        <v>0</v>
      </c>
      <c r="V1504">
        <f>[1]!b_info_interesttype(A1504)</f>
        <v>0</v>
      </c>
      <c r="W1504">
        <f>[1]!b_info_embeddedopt(A1504)</f>
        <v>0</v>
      </c>
    </row>
    <row r="1505" spans="11:23">
      <c r="K1505" s="1">
        <f t="shared" si="23"/>
        <v>0</v>
      </c>
      <c r="L1505" s="1">
        <f>[1]!b_info_name(K1505)</f>
        <v>0</v>
      </c>
      <c r="M1505">
        <f>[1]!b_info_carrydate(K1505)</f>
        <v>0</v>
      </c>
      <c r="N1505">
        <f>[1]!b_info_maturitydate(K1505)</f>
        <v>0</v>
      </c>
      <c r="O1505" s="7">
        <f>[1]!b_issue_issueprice(K1505)</f>
        <v>0</v>
      </c>
      <c r="P1505" s="7">
        <f>[1]!b_info_couponrate(K1505)</f>
        <v>0</v>
      </c>
      <c r="Q1505">
        <f>[1]!b_info_coupon(K1505)</f>
        <v>0</v>
      </c>
      <c r="R1505">
        <f>[1]!b_info_interestfrequency(K1505)</f>
        <v>0</v>
      </c>
      <c r="S1505">
        <f>[1]!b_info_windl2type(K1505)</f>
        <v>0</v>
      </c>
      <c r="T1505" s="9">
        <f ca="1">[1]!b_pq_volume(K1505,parameter!C$2-10,parameter!C$2,100000000)</f>
        <v>0</v>
      </c>
      <c r="U1505" s="7">
        <f ca="1">IF(K1505&lt;&gt;"",[1]!b_anal_yield_cnbd(K1505,parameter!C$2,1),"")</f>
        <v>0</v>
      </c>
      <c r="V1505">
        <f>[1]!b_info_interesttype(A1505)</f>
        <v>0</v>
      </c>
      <c r="W1505">
        <f>[1]!b_info_embeddedopt(A1505)</f>
        <v>0</v>
      </c>
    </row>
    <row r="1506" spans="11:23">
      <c r="K1506" s="1">
        <f t="shared" si="23"/>
        <v>0</v>
      </c>
      <c r="L1506" s="1">
        <f>[1]!b_info_name(K1506)</f>
        <v>0</v>
      </c>
      <c r="M1506">
        <f>[1]!b_info_carrydate(K1506)</f>
        <v>0</v>
      </c>
      <c r="N1506">
        <f>[1]!b_info_maturitydate(K1506)</f>
        <v>0</v>
      </c>
      <c r="O1506" s="7">
        <f>[1]!b_issue_issueprice(K1506)</f>
        <v>0</v>
      </c>
      <c r="P1506" s="7">
        <f>[1]!b_info_couponrate(K1506)</f>
        <v>0</v>
      </c>
      <c r="Q1506">
        <f>[1]!b_info_coupon(K1506)</f>
        <v>0</v>
      </c>
      <c r="R1506">
        <f>[1]!b_info_interestfrequency(K1506)</f>
        <v>0</v>
      </c>
      <c r="S1506">
        <f>[1]!b_info_windl2type(K1506)</f>
        <v>0</v>
      </c>
      <c r="T1506" s="9">
        <f ca="1">[1]!b_pq_volume(K1506,parameter!C$2-10,parameter!C$2,100000000)</f>
        <v>0</v>
      </c>
      <c r="U1506" s="7">
        <f ca="1">IF(K1506&lt;&gt;"",[1]!b_anal_yield_cnbd(K1506,parameter!C$2,1),"")</f>
        <v>0</v>
      </c>
      <c r="V1506">
        <f>[1]!b_info_interesttype(A1506)</f>
        <v>0</v>
      </c>
      <c r="W1506">
        <f>[1]!b_info_embeddedopt(A1506)</f>
        <v>0</v>
      </c>
    </row>
    <row r="1507" spans="11:23">
      <c r="K1507" s="1">
        <f t="shared" si="23"/>
        <v>0</v>
      </c>
      <c r="L1507" s="1">
        <f>[1]!b_info_name(K1507)</f>
        <v>0</v>
      </c>
      <c r="M1507">
        <f>[1]!b_info_carrydate(K1507)</f>
        <v>0</v>
      </c>
      <c r="N1507">
        <f>[1]!b_info_maturitydate(K1507)</f>
        <v>0</v>
      </c>
      <c r="O1507" s="7">
        <f>[1]!b_issue_issueprice(K1507)</f>
        <v>0</v>
      </c>
      <c r="P1507" s="7">
        <f>[1]!b_info_couponrate(K1507)</f>
        <v>0</v>
      </c>
      <c r="Q1507">
        <f>[1]!b_info_coupon(K1507)</f>
        <v>0</v>
      </c>
      <c r="R1507">
        <f>[1]!b_info_interestfrequency(K1507)</f>
        <v>0</v>
      </c>
      <c r="S1507">
        <f>[1]!b_info_windl2type(K1507)</f>
        <v>0</v>
      </c>
      <c r="T1507" s="9">
        <f ca="1">[1]!b_pq_volume(K1507,parameter!C$2-10,parameter!C$2,100000000)</f>
        <v>0</v>
      </c>
      <c r="U1507" s="7">
        <f ca="1">IF(K1507&lt;&gt;"",[1]!b_anal_yield_cnbd(K1507,parameter!C$2,1),"")</f>
        <v>0</v>
      </c>
      <c r="V1507">
        <f>[1]!b_info_interesttype(A1507)</f>
        <v>0</v>
      </c>
      <c r="W1507">
        <f>[1]!b_info_embeddedopt(A1507)</f>
        <v>0</v>
      </c>
    </row>
    <row r="1508" spans="11:23">
      <c r="K1508" s="1">
        <f t="shared" si="23"/>
        <v>0</v>
      </c>
      <c r="L1508" s="1">
        <f>[1]!b_info_name(K1508)</f>
        <v>0</v>
      </c>
      <c r="M1508">
        <f>[1]!b_info_carrydate(K1508)</f>
        <v>0</v>
      </c>
      <c r="N1508">
        <f>[1]!b_info_maturitydate(K1508)</f>
        <v>0</v>
      </c>
      <c r="O1508" s="7">
        <f>[1]!b_issue_issueprice(K1508)</f>
        <v>0</v>
      </c>
      <c r="P1508" s="7">
        <f>[1]!b_info_couponrate(K1508)</f>
        <v>0</v>
      </c>
      <c r="Q1508">
        <f>[1]!b_info_coupon(K1508)</f>
        <v>0</v>
      </c>
      <c r="R1508">
        <f>[1]!b_info_interestfrequency(K1508)</f>
        <v>0</v>
      </c>
      <c r="S1508">
        <f>[1]!b_info_windl2type(K1508)</f>
        <v>0</v>
      </c>
      <c r="T1508" s="9">
        <f ca="1">[1]!b_pq_volume(K1508,parameter!C$2-10,parameter!C$2,100000000)</f>
        <v>0</v>
      </c>
      <c r="U1508" s="7">
        <f ca="1">IF(K1508&lt;&gt;"",[1]!b_anal_yield_cnbd(K1508,parameter!C$2,1),"")</f>
        <v>0</v>
      </c>
      <c r="V1508">
        <f>[1]!b_info_interesttype(A1508)</f>
        <v>0</v>
      </c>
      <c r="W1508">
        <f>[1]!b_info_embeddedopt(A1508)</f>
        <v>0</v>
      </c>
    </row>
    <row r="1509" spans="11:23">
      <c r="K1509" s="1">
        <f t="shared" si="23"/>
        <v>0</v>
      </c>
      <c r="L1509" s="1">
        <f>[1]!b_info_name(K1509)</f>
        <v>0</v>
      </c>
      <c r="M1509">
        <f>[1]!b_info_carrydate(K1509)</f>
        <v>0</v>
      </c>
      <c r="N1509">
        <f>[1]!b_info_maturitydate(K1509)</f>
        <v>0</v>
      </c>
      <c r="O1509" s="7">
        <f>[1]!b_issue_issueprice(K1509)</f>
        <v>0</v>
      </c>
      <c r="P1509" s="7">
        <f>[1]!b_info_couponrate(K1509)</f>
        <v>0</v>
      </c>
      <c r="Q1509">
        <f>[1]!b_info_coupon(K1509)</f>
        <v>0</v>
      </c>
      <c r="R1509">
        <f>[1]!b_info_interestfrequency(K1509)</f>
        <v>0</v>
      </c>
      <c r="S1509">
        <f>[1]!b_info_windl2type(K1509)</f>
        <v>0</v>
      </c>
      <c r="T1509" s="9">
        <f ca="1">[1]!b_pq_volume(K1509,parameter!C$2-10,parameter!C$2,100000000)</f>
        <v>0</v>
      </c>
      <c r="U1509" s="7">
        <f ca="1">IF(K1509&lt;&gt;"",[1]!b_anal_yield_cnbd(K1509,parameter!C$2,1),"")</f>
        <v>0</v>
      </c>
      <c r="V1509">
        <f>[1]!b_info_interesttype(A1509)</f>
        <v>0</v>
      </c>
      <c r="W1509">
        <f>[1]!b_info_embeddedopt(A1509)</f>
        <v>0</v>
      </c>
    </row>
    <row r="1510" spans="11:23">
      <c r="K1510" s="1">
        <f t="shared" si="23"/>
        <v>0</v>
      </c>
      <c r="L1510" s="1">
        <f>[1]!b_info_name(K1510)</f>
        <v>0</v>
      </c>
      <c r="M1510">
        <f>[1]!b_info_carrydate(K1510)</f>
        <v>0</v>
      </c>
      <c r="N1510">
        <f>[1]!b_info_maturitydate(K1510)</f>
        <v>0</v>
      </c>
      <c r="O1510" s="7">
        <f>[1]!b_issue_issueprice(K1510)</f>
        <v>0</v>
      </c>
      <c r="P1510" s="7">
        <f>[1]!b_info_couponrate(K1510)</f>
        <v>0</v>
      </c>
      <c r="Q1510">
        <f>[1]!b_info_coupon(K1510)</f>
        <v>0</v>
      </c>
      <c r="R1510">
        <f>[1]!b_info_interestfrequency(K1510)</f>
        <v>0</v>
      </c>
      <c r="S1510">
        <f>[1]!b_info_windl2type(K1510)</f>
        <v>0</v>
      </c>
      <c r="T1510" s="9">
        <f ca="1">[1]!b_pq_volume(K1510,parameter!C$2-10,parameter!C$2,100000000)</f>
        <v>0</v>
      </c>
      <c r="U1510" s="7">
        <f ca="1">IF(K1510&lt;&gt;"",[1]!b_anal_yield_cnbd(K1510,parameter!C$2,1),"")</f>
        <v>0</v>
      </c>
      <c r="V1510">
        <f>[1]!b_info_interesttype(A1510)</f>
        <v>0</v>
      </c>
      <c r="W1510">
        <f>[1]!b_info_embeddedopt(A1510)</f>
        <v>0</v>
      </c>
    </row>
    <row r="1511" spans="11:23">
      <c r="K1511" s="1">
        <f t="shared" si="23"/>
        <v>0</v>
      </c>
      <c r="L1511" s="1">
        <f>[1]!b_info_name(K1511)</f>
        <v>0</v>
      </c>
      <c r="M1511">
        <f>[1]!b_info_carrydate(K1511)</f>
        <v>0</v>
      </c>
      <c r="N1511">
        <f>[1]!b_info_maturitydate(K1511)</f>
        <v>0</v>
      </c>
      <c r="O1511" s="7">
        <f>[1]!b_issue_issueprice(K1511)</f>
        <v>0</v>
      </c>
      <c r="P1511" s="7">
        <f>[1]!b_info_couponrate(K1511)</f>
        <v>0</v>
      </c>
      <c r="Q1511">
        <f>[1]!b_info_coupon(K1511)</f>
        <v>0</v>
      </c>
      <c r="R1511">
        <f>[1]!b_info_interestfrequency(K1511)</f>
        <v>0</v>
      </c>
      <c r="S1511">
        <f>[1]!b_info_windl2type(K1511)</f>
        <v>0</v>
      </c>
      <c r="T1511" s="9">
        <f ca="1">[1]!b_pq_volume(K1511,parameter!C$2-10,parameter!C$2,100000000)</f>
        <v>0</v>
      </c>
      <c r="U1511" s="7">
        <f ca="1">IF(K1511&lt;&gt;"",[1]!b_anal_yield_cnbd(K1511,parameter!C$2,1),"")</f>
        <v>0</v>
      </c>
      <c r="V1511">
        <f>[1]!b_info_interesttype(A1511)</f>
        <v>0</v>
      </c>
      <c r="W1511">
        <f>[1]!b_info_embeddedopt(A1511)</f>
        <v>0</v>
      </c>
    </row>
    <row r="1512" spans="11:23">
      <c r="K1512" s="1">
        <f t="shared" si="23"/>
        <v>0</v>
      </c>
      <c r="L1512" s="1">
        <f>[1]!b_info_name(K1512)</f>
        <v>0</v>
      </c>
      <c r="M1512">
        <f>[1]!b_info_carrydate(K1512)</f>
        <v>0</v>
      </c>
      <c r="N1512">
        <f>[1]!b_info_maturitydate(K1512)</f>
        <v>0</v>
      </c>
      <c r="O1512" s="7">
        <f>[1]!b_issue_issueprice(K1512)</f>
        <v>0</v>
      </c>
      <c r="P1512" s="7">
        <f>[1]!b_info_couponrate(K1512)</f>
        <v>0</v>
      </c>
      <c r="Q1512">
        <f>[1]!b_info_coupon(K1512)</f>
        <v>0</v>
      </c>
      <c r="R1512">
        <f>[1]!b_info_interestfrequency(K1512)</f>
        <v>0</v>
      </c>
      <c r="S1512">
        <f>[1]!b_info_windl2type(K1512)</f>
        <v>0</v>
      </c>
      <c r="T1512" s="9">
        <f ca="1">[1]!b_pq_volume(K1512,parameter!C$2-10,parameter!C$2,100000000)</f>
        <v>0</v>
      </c>
      <c r="U1512" s="7">
        <f ca="1">IF(K1512&lt;&gt;"",[1]!b_anal_yield_cnbd(K1512,parameter!C$2,1),"")</f>
        <v>0</v>
      </c>
      <c r="V1512">
        <f>[1]!b_info_interesttype(A1512)</f>
        <v>0</v>
      </c>
      <c r="W1512">
        <f>[1]!b_info_embeddedopt(A1512)</f>
        <v>0</v>
      </c>
    </row>
    <row r="1513" spans="11:23">
      <c r="K1513" s="1">
        <f t="shared" si="23"/>
        <v>0</v>
      </c>
      <c r="L1513" s="1">
        <f>[1]!b_info_name(K1513)</f>
        <v>0</v>
      </c>
      <c r="M1513">
        <f>[1]!b_info_carrydate(K1513)</f>
        <v>0</v>
      </c>
      <c r="N1513">
        <f>[1]!b_info_maturitydate(K1513)</f>
        <v>0</v>
      </c>
      <c r="O1513" s="7">
        <f>[1]!b_issue_issueprice(K1513)</f>
        <v>0</v>
      </c>
      <c r="P1513" s="7">
        <f>[1]!b_info_couponrate(K1513)</f>
        <v>0</v>
      </c>
      <c r="Q1513">
        <f>[1]!b_info_coupon(K1513)</f>
        <v>0</v>
      </c>
      <c r="R1513">
        <f>[1]!b_info_interestfrequency(K1513)</f>
        <v>0</v>
      </c>
      <c r="S1513">
        <f>[1]!b_info_windl2type(K1513)</f>
        <v>0</v>
      </c>
      <c r="T1513" s="9">
        <f ca="1">[1]!b_pq_volume(K1513,parameter!C$2-10,parameter!C$2,100000000)</f>
        <v>0</v>
      </c>
      <c r="U1513" s="7">
        <f ca="1">IF(K1513&lt;&gt;"",[1]!b_anal_yield_cnbd(K1513,parameter!C$2,1),"")</f>
        <v>0</v>
      </c>
      <c r="V1513">
        <f>[1]!b_info_interesttype(A1513)</f>
        <v>0</v>
      </c>
      <c r="W1513">
        <f>[1]!b_info_embeddedopt(A1513)</f>
        <v>0</v>
      </c>
    </row>
    <row r="1514" spans="11:23">
      <c r="K1514" s="1">
        <f t="shared" si="23"/>
        <v>0</v>
      </c>
      <c r="L1514" s="1">
        <f>[1]!b_info_name(K1514)</f>
        <v>0</v>
      </c>
      <c r="M1514">
        <f>[1]!b_info_carrydate(K1514)</f>
        <v>0</v>
      </c>
      <c r="N1514">
        <f>[1]!b_info_maturitydate(K1514)</f>
        <v>0</v>
      </c>
      <c r="O1514" s="7">
        <f>[1]!b_issue_issueprice(K1514)</f>
        <v>0</v>
      </c>
      <c r="P1514" s="7">
        <f>[1]!b_info_couponrate(K1514)</f>
        <v>0</v>
      </c>
      <c r="Q1514">
        <f>[1]!b_info_coupon(K1514)</f>
        <v>0</v>
      </c>
      <c r="R1514">
        <f>[1]!b_info_interestfrequency(K1514)</f>
        <v>0</v>
      </c>
      <c r="S1514">
        <f>[1]!b_info_windl2type(K1514)</f>
        <v>0</v>
      </c>
      <c r="T1514" s="9">
        <f ca="1">[1]!b_pq_volume(K1514,parameter!C$2-10,parameter!C$2,100000000)</f>
        <v>0</v>
      </c>
      <c r="U1514" s="7">
        <f ca="1">IF(K1514&lt;&gt;"",[1]!b_anal_yield_cnbd(K1514,parameter!C$2,1),"")</f>
        <v>0</v>
      </c>
      <c r="V1514">
        <f>[1]!b_info_interesttype(A1514)</f>
        <v>0</v>
      </c>
      <c r="W1514">
        <f>[1]!b_info_embeddedopt(A1514)</f>
        <v>0</v>
      </c>
    </row>
    <row r="1515" spans="11:23">
      <c r="K1515" s="1">
        <f t="shared" si="23"/>
        <v>0</v>
      </c>
      <c r="L1515" s="1">
        <f>[1]!b_info_name(K1515)</f>
        <v>0</v>
      </c>
      <c r="M1515">
        <f>[1]!b_info_carrydate(K1515)</f>
        <v>0</v>
      </c>
      <c r="N1515">
        <f>[1]!b_info_maturitydate(K1515)</f>
        <v>0</v>
      </c>
      <c r="O1515" s="7">
        <f>[1]!b_issue_issueprice(K1515)</f>
        <v>0</v>
      </c>
      <c r="P1515" s="7">
        <f>[1]!b_info_couponrate(K1515)</f>
        <v>0</v>
      </c>
      <c r="Q1515">
        <f>[1]!b_info_coupon(K1515)</f>
        <v>0</v>
      </c>
      <c r="R1515">
        <f>[1]!b_info_interestfrequency(K1515)</f>
        <v>0</v>
      </c>
      <c r="S1515">
        <f>[1]!b_info_windl2type(K1515)</f>
        <v>0</v>
      </c>
      <c r="T1515" s="9">
        <f ca="1">[1]!b_pq_volume(K1515,parameter!C$2-10,parameter!C$2,100000000)</f>
        <v>0</v>
      </c>
      <c r="U1515" s="7">
        <f ca="1">IF(K1515&lt;&gt;"",[1]!b_anal_yield_cnbd(K1515,parameter!C$2,1),"")</f>
        <v>0</v>
      </c>
      <c r="V1515">
        <f>[1]!b_info_interesttype(A1515)</f>
        <v>0</v>
      </c>
      <c r="W1515">
        <f>[1]!b_info_embeddedopt(A1515)</f>
        <v>0</v>
      </c>
    </row>
    <row r="1516" spans="11:23">
      <c r="K1516" s="1">
        <f t="shared" si="23"/>
        <v>0</v>
      </c>
      <c r="L1516" s="1">
        <f>[1]!b_info_name(K1516)</f>
        <v>0</v>
      </c>
      <c r="M1516">
        <f>[1]!b_info_carrydate(K1516)</f>
        <v>0</v>
      </c>
      <c r="N1516">
        <f>[1]!b_info_maturitydate(K1516)</f>
        <v>0</v>
      </c>
      <c r="O1516" s="7">
        <f>[1]!b_issue_issueprice(K1516)</f>
        <v>0</v>
      </c>
      <c r="P1516" s="7">
        <f>[1]!b_info_couponrate(K1516)</f>
        <v>0</v>
      </c>
      <c r="Q1516">
        <f>[1]!b_info_coupon(K1516)</f>
        <v>0</v>
      </c>
      <c r="R1516">
        <f>[1]!b_info_interestfrequency(K1516)</f>
        <v>0</v>
      </c>
      <c r="S1516">
        <f>[1]!b_info_windl2type(K1516)</f>
        <v>0</v>
      </c>
      <c r="T1516" s="9">
        <f ca="1">[1]!b_pq_volume(K1516,parameter!C$2-10,parameter!C$2,100000000)</f>
        <v>0</v>
      </c>
      <c r="U1516" s="7">
        <f ca="1">IF(K1516&lt;&gt;"",[1]!b_anal_yield_cnbd(K1516,parameter!C$2,1),"")</f>
        <v>0</v>
      </c>
      <c r="V1516">
        <f>[1]!b_info_interesttype(A1516)</f>
        <v>0</v>
      </c>
      <c r="W1516">
        <f>[1]!b_info_embeddedopt(A1516)</f>
        <v>0</v>
      </c>
    </row>
    <row r="1517" spans="11:23">
      <c r="K1517" s="1">
        <f t="shared" si="23"/>
        <v>0</v>
      </c>
      <c r="L1517" s="1">
        <f>[1]!b_info_name(K1517)</f>
        <v>0</v>
      </c>
      <c r="M1517">
        <f>[1]!b_info_carrydate(K1517)</f>
        <v>0</v>
      </c>
      <c r="N1517">
        <f>[1]!b_info_maturitydate(K1517)</f>
        <v>0</v>
      </c>
      <c r="O1517" s="7">
        <f>[1]!b_issue_issueprice(K1517)</f>
        <v>0</v>
      </c>
      <c r="P1517" s="7">
        <f>[1]!b_info_couponrate(K1517)</f>
        <v>0</v>
      </c>
      <c r="Q1517">
        <f>[1]!b_info_coupon(K1517)</f>
        <v>0</v>
      </c>
      <c r="R1517">
        <f>[1]!b_info_interestfrequency(K1517)</f>
        <v>0</v>
      </c>
      <c r="S1517">
        <f>[1]!b_info_windl2type(K1517)</f>
        <v>0</v>
      </c>
      <c r="T1517" s="9">
        <f ca="1">[1]!b_pq_volume(K1517,parameter!C$2-10,parameter!C$2,100000000)</f>
        <v>0</v>
      </c>
      <c r="U1517" s="7">
        <f ca="1">IF(K1517&lt;&gt;"",[1]!b_anal_yield_cnbd(K1517,parameter!C$2,1),"")</f>
        <v>0</v>
      </c>
      <c r="V1517">
        <f>[1]!b_info_interesttype(A1517)</f>
        <v>0</v>
      </c>
      <c r="W1517">
        <f>[1]!b_info_embeddedopt(A1517)</f>
        <v>0</v>
      </c>
    </row>
    <row r="1518" spans="11:23">
      <c r="K1518" s="1">
        <f t="shared" ref="K1518:K1581" si="24">A1518</f>
        <v>0</v>
      </c>
      <c r="L1518" s="1">
        <f>[1]!b_info_name(K1518)</f>
        <v>0</v>
      </c>
      <c r="M1518">
        <f>[1]!b_info_carrydate(K1518)</f>
        <v>0</v>
      </c>
      <c r="N1518">
        <f>[1]!b_info_maturitydate(K1518)</f>
        <v>0</v>
      </c>
      <c r="O1518" s="7">
        <f>[1]!b_issue_issueprice(K1518)</f>
        <v>0</v>
      </c>
      <c r="P1518" s="7">
        <f>[1]!b_info_couponrate(K1518)</f>
        <v>0</v>
      </c>
      <c r="Q1518">
        <f>[1]!b_info_coupon(K1518)</f>
        <v>0</v>
      </c>
      <c r="R1518">
        <f>[1]!b_info_interestfrequency(K1518)</f>
        <v>0</v>
      </c>
      <c r="S1518">
        <f>[1]!b_info_windl2type(K1518)</f>
        <v>0</v>
      </c>
      <c r="T1518" s="9">
        <f ca="1">[1]!b_pq_volume(K1518,parameter!C$2-10,parameter!C$2,100000000)</f>
        <v>0</v>
      </c>
      <c r="U1518" s="7">
        <f ca="1">IF(K1518&lt;&gt;"",[1]!b_anal_yield_cnbd(K1518,parameter!C$2,1),"")</f>
        <v>0</v>
      </c>
      <c r="V1518">
        <f>[1]!b_info_interesttype(A1518)</f>
        <v>0</v>
      </c>
      <c r="W1518">
        <f>[1]!b_info_embeddedopt(A1518)</f>
        <v>0</v>
      </c>
    </row>
    <row r="1519" spans="11:23">
      <c r="K1519" s="1">
        <f t="shared" si="24"/>
        <v>0</v>
      </c>
      <c r="L1519" s="1">
        <f>[1]!b_info_name(K1519)</f>
        <v>0</v>
      </c>
      <c r="M1519">
        <f>[1]!b_info_carrydate(K1519)</f>
        <v>0</v>
      </c>
      <c r="N1519">
        <f>[1]!b_info_maturitydate(K1519)</f>
        <v>0</v>
      </c>
      <c r="O1519" s="7">
        <f>[1]!b_issue_issueprice(K1519)</f>
        <v>0</v>
      </c>
      <c r="P1519" s="7">
        <f>[1]!b_info_couponrate(K1519)</f>
        <v>0</v>
      </c>
      <c r="Q1519">
        <f>[1]!b_info_coupon(K1519)</f>
        <v>0</v>
      </c>
      <c r="R1519">
        <f>[1]!b_info_interestfrequency(K1519)</f>
        <v>0</v>
      </c>
      <c r="S1519">
        <f>[1]!b_info_windl2type(K1519)</f>
        <v>0</v>
      </c>
      <c r="T1519" s="9">
        <f ca="1">[1]!b_pq_volume(K1519,parameter!C$2-10,parameter!C$2,100000000)</f>
        <v>0</v>
      </c>
      <c r="U1519" s="7">
        <f ca="1">IF(K1519&lt;&gt;"",[1]!b_anal_yield_cnbd(K1519,parameter!C$2,1),"")</f>
        <v>0</v>
      </c>
      <c r="V1519">
        <f>[1]!b_info_interesttype(A1519)</f>
        <v>0</v>
      </c>
      <c r="W1519">
        <f>[1]!b_info_embeddedopt(A1519)</f>
        <v>0</v>
      </c>
    </row>
    <row r="1520" spans="11:23">
      <c r="K1520" s="1">
        <f t="shared" si="24"/>
        <v>0</v>
      </c>
      <c r="L1520" s="1">
        <f>[1]!b_info_name(K1520)</f>
        <v>0</v>
      </c>
      <c r="M1520">
        <f>[1]!b_info_carrydate(K1520)</f>
        <v>0</v>
      </c>
      <c r="N1520">
        <f>[1]!b_info_maturitydate(K1520)</f>
        <v>0</v>
      </c>
      <c r="O1520" s="7">
        <f>[1]!b_issue_issueprice(K1520)</f>
        <v>0</v>
      </c>
      <c r="P1520" s="7">
        <f>[1]!b_info_couponrate(K1520)</f>
        <v>0</v>
      </c>
      <c r="Q1520">
        <f>[1]!b_info_coupon(K1520)</f>
        <v>0</v>
      </c>
      <c r="R1520">
        <f>[1]!b_info_interestfrequency(K1520)</f>
        <v>0</v>
      </c>
      <c r="S1520">
        <f>[1]!b_info_windl2type(K1520)</f>
        <v>0</v>
      </c>
      <c r="T1520" s="9">
        <f ca="1">[1]!b_pq_volume(K1520,parameter!C$2-10,parameter!C$2,100000000)</f>
        <v>0</v>
      </c>
      <c r="U1520" s="7">
        <f ca="1">IF(K1520&lt;&gt;"",[1]!b_anal_yield_cnbd(K1520,parameter!C$2,1),"")</f>
        <v>0</v>
      </c>
      <c r="V1520">
        <f>[1]!b_info_interesttype(A1520)</f>
        <v>0</v>
      </c>
      <c r="W1520">
        <f>[1]!b_info_embeddedopt(A1520)</f>
        <v>0</v>
      </c>
    </row>
    <row r="1521" spans="11:23">
      <c r="K1521" s="1">
        <f t="shared" si="24"/>
        <v>0</v>
      </c>
      <c r="L1521" s="1">
        <f>[1]!b_info_name(K1521)</f>
        <v>0</v>
      </c>
      <c r="M1521">
        <f>[1]!b_info_carrydate(K1521)</f>
        <v>0</v>
      </c>
      <c r="N1521">
        <f>[1]!b_info_maturitydate(K1521)</f>
        <v>0</v>
      </c>
      <c r="O1521" s="7">
        <f>[1]!b_issue_issueprice(K1521)</f>
        <v>0</v>
      </c>
      <c r="P1521" s="7">
        <f>[1]!b_info_couponrate(K1521)</f>
        <v>0</v>
      </c>
      <c r="Q1521">
        <f>[1]!b_info_coupon(K1521)</f>
        <v>0</v>
      </c>
      <c r="R1521">
        <f>[1]!b_info_interestfrequency(K1521)</f>
        <v>0</v>
      </c>
      <c r="S1521">
        <f>[1]!b_info_windl2type(K1521)</f>
        <v>0</v>
      </c>
      <c r="T1521" s="9">
        <f ca="1">[1]!b_pq_volume(K1521,parameter!C$2-10,parameter!C$2,100000000)</f>
        <v>0</v>
      </c>
      <c r="U1521" s="7">
        <f ca="1">IF(K1521&lt;&gt;"",[1]!b_anal_yield_cnbd(K1521,parameter!C$2,1),"")</f>
        <v>0</v>
      </c>
      <c r="V1521">
        <f>[1]!b_info_interesttype(A1521)</f>
        <v>0</v>
      </c>
      <c r="W1521">
        <f>[1]!b_info_embeddedopt(A1521)</f>
        <v>0</v>
      </c>
    </row>
    <row r="1522" spans="11:23">
      <c r="K1522" s="1">
        <f t="shared" si="24"/>
        <v>0</v>
      </c>
      <c r="L1522" s="1">
        <f>[1]!b_info_name(K1522)</f>
        <v>0</v>
      </c>
      <c r="M1522">
        <f>[1]!b_info_carrydate(K1522)</f>
        <v>0</v>
      </c>
      <c r="N1522">
        <f>[1]!b_info_maturitydate(K1522)</f>
        <v>0</v>
      </c>
      <c r="O1522" s="7">
        <f>[1]!b_issue_issueprice(K1522)</f>
        <v>0</v>
      </c>
      <c r="P1522" s="7">
        <f>[1]!b_info_couponrate(K1522)</f>
        <v>0</v>
      </c>
      <c r="Q1522">
        <f>[1]!b_info_coupon(K1522)</f>
        <v>0</v>
      </c>
      <c r="R1522">
        <f>[1]!b_info_interestfrequency(K1522)</f>
        <v>0</v>
      </c>
      <c r="S1522">
        <f>[1]!b_info_windl2type(K1522)</f>
        <v>0</v>
      </c>
      <c r="T1522" s="9">
        <f ca="1">[1]!b_pq_volume(K1522,parameter!C$2-10,parameter!C$2,100000000)</f>
        <v>0</v>
      </c>
      <c r="U1522" s="7">
        <f ca="1">IF(K1522&lt;&gt;"",[1]!b_anal_yield_cnbd(K1522,parameter!C$2,1),"")</f>
        <v>0</v>
      </c>
      <c r="V1522">
        <f>[1]!b_info_interesttype(A1522)</f>
        <v>0</v>
      </c>
      <c r="W1522">
        <f>[1]!b_info_embeddedopt(A1522)</f>
        <v>0</v>
      </c>
    </row>
    <row r="1523" spans="11:23">
      <c r="K1523" s="1">
        <f t="shared" si="24"/>
        <v>0</v>
      </c>
      <c r="L1523" s="1">
        <f>[1]!b_info_name(K1523)</f>
        <v>0</v>
      </c>
      <c r="M1523">
        <f>[1]!b_info_carrydate(K1523)</f>
        <v>0</v>
      </c>
      <c r="N1523">
        <f>[1]!b_info_maturitydate(K1523)</f>
        <v>0</v>
      </c>
      <c r="O1523" s="7">
        <f>[1]!b_issue_issueprice(K1523)</f>
        <v>0</v>
      </c>
      <c r="P1523" s="7">
        <f>[1]!b_info_couponrate(K1523)</f>
        <v>0</v>
      </c>
      <c r="Q1523">
        <f>[1]!b_info_coupon(K1523)</f>
        <v>0</v>
      </c>
      <c r="R1523">
        <f>[1]!b_info_interestfrequency(K1523)</f>
        <v>0</v>
      </c>
      <c r="S1523">
        <f>[1]!b_info_windl2type(K1523)</f>
        <v>0</v>
      </c>
      <c r="T1523" s="9">
        <f ca="1">[1]!b_pq_volume(K1523,parameter!C$2-10,parameter!C$2,100000000)</f>
        <v>0</v>
      </c>
      <c r="U1523" s="7">
        <f ca="1">IF(K1523&lt;&gt;"",[1]!b_anal_yield_cnbd(K1523,parameter!C$2,1),"")</f>
        <v>0</v>
      </c>
      <c r="V1523">
        <f>[1]!b_info_interesttype(A1523)</f>
        <v>0</v>
      </c>
      <c r="W1523">
        <f>[1]!b_info_embeddedopt(A1523)</f>
        <v>0</v>
      </c>
    </row>
    <row r="1524" spans="11:23">
      <c r="K1524" s="1">
        <f t="shared" si="24"/>
        <v>0</v>
      </c>
      <c r="L1524" s="1">
        <f>[1]!b_info_name(K1524)</f>
        <v>0</v>
      </c>
      <c r="M1524">
        <f>[1]!b_info_carrydate(K1524)</f>
        <v>0</v>
      </c>
      <c r="N1524">
        <f>[1]!b_info_maturitydate(K1524)</f>
        <v>0</v>
      </c>
      <c r="O1524" s="7">
        <f>[1]!b_issue_issueprice(K1524)</f>
        <v>0</v>
      </c>
      <c r="P1524" s="7">
        <f>[1]!b_info_couponrate(K1524)</f>
        <v>0</v>
      </c>
      <c r="Q1524">
        <f>[1]!b_info_coupon(K1524)</f>
        <v>0</v>
      </c>
      <c r="R1524">
        <f>[1]!b_info_interestfrequency(K1524)</f>
        <v>0</v>
      </c>
      <c r="S1524">
        <f>[1]!b_info_windl2type(K1524)</f>
        <v>0</v>
      </c>
      <c r="T1524" s="9">
        <f ca="1">[1]!b_pq_volume(K1524,parameter!C$2-10,parameter!C$2,100000000)</f>
        <v>0</v>
      </c>
      <c r="U1524" s="7">
        <f ca="1">IF(K1524&lt;&gt;"",[1]!b_anal_yield_cnbd(K1524,parameter!C$2,1),"")</f>
        <v>0</v>
      </c>
      <c r="V1524">
        <f>[1]!b_info_interesttype(A1524)</f>
        <v>0</v>
      </c>
      <c r="W1524">
        <f>[1]!b_info_embeddedopt(A1524)</f>
        <v>0</v>
      </c>
    </row>
    <row r="1525" spans="11:23">
      <c r="K1525" s="1">
        <f t="shared" si="24"/>
        <v>0</v>
      </c>
      <c r="L1525" s="1">
        <f>[1]!b_info_name(K1525)</f>
        <v>0</v>
      </c>
      <c r="M1525">
        <f>[1]!b_info_carrydate(K1525)</f>
        <v>0</v>
      </c>
      <c r="N1525">
        <f>[1]!b_info_maturitydate(K1525)</f>
        <v>0</v>
      </c>
      <c r="O1525" s="7">
        <f>[1]!b_issue_issueprice(K1525)</f>
        <v>0</v>
      </c>
      <c r="P1525" s="7">
        <f>[1]!b_info_couponrate(K1525)</f>
        <v>0</v>
      </c>
      <c r="Q1525">
        <f>[1]!b_info_coupon(K1525)</f>
        <v>0</v>
      </c>
      <c r="R1525">
        <f>[1]!b_info_interestfrequency(K1525)</f>
        <v>0</v>
      </c>
      <c r="S1525">
        <f>[1]!b_info_windl2type(K1525)</f>
        <v>0</v>
      </c>
      <c r="T1525" s="9">
        <f ca="1">[1]!b_pq_volume(K1525,parameter!C$2-10,parameter!C$2,100000000)</f>
        <v>0</v>
      </c>
      <c r="U1525" s="7">
        <f ca="1">IF(K1525&lt;&gt;"",[1]!b_anal_yield_cnbd(K1525,parameter!C$2,1),"")</f>
        <v>0</v>
      </c>
      <c r="V1525">
        <f>[1]!b_info_interesttype(A1525)</f>
        <v>0</v>
      </c>
      <c r="W1525">
        <f>[1]!b_info_embeddedopt(A1525)</f>
        <v>0</v>
      </c>
    </row>
    <row r="1526" spans="11:23">
      <c r="K1526" s="1">
        <f t="shared" si="24"/>
        <v>0</v>
      </c>
      <c r="L1526" s="1">
        <f>[1]!b_info_name(K1526)</f>
        <v>0</v>
      </c>
      <c r="M1526">
        <f>[1]!b_info_carrydate(K1526)</f>
        <v>0</v>
      </c>
      <c r="N1526">
        <f>[1]!b_info_maturitydate(K1526)</f>
        <v>0</v>
      </c>
      <c r="O1526" s="7">
        <f>[1]!b_issue_issueprice(K1526)</f>
        <v>0</v>
      </c>
      <c r="P1526" s="7">
        <f>[1]!b_info_couponrate(K1526)</f>
        <v>0</v>
      </c>
      <c r="Q1526">
        <f>[1]!b_info_coupon(K1526)</f>
        <v>0</v>
      </c>
      <c r="R1526">
        <f>[1]!b_info_interestfrequency(K1526)</f>
        <v>0</v>
      </c>
      <c r="S1526">
        <f>[1]!b_info_windl2type(K1526)</f>
        <v>0</v>
      </c>
      <c r="T1526" s="9">
        <f ca="1">[1]!b_pq_volume(K1526,parameter!C$2-10,parameter!C$2,100000000)</f>
        <v>0</v>
      </c>
      <c r="U1526" s="7">
        <f ca="1">IF(K1526&lt;&gt;"",[1]!b_anal_yield_cnbd(K1526,parameter!C$2,1),"")</f>
        <v>0</v>
      </c>
      <c r="V1526">
        <f>[1]!b_info_interesttype(A1526)</f>
        <v>0</v>
      </c>
      <c r="W1526">
        <f>[1]!b_info_embeddedopt(A1526)</f>
        <v>0</v>
      </c>
    </row>
    <row r="1527" spans="11:23">
      <c r="K1527" s="1">
        <f t="shared" si="24"/>
        <v>0</v>
      </c>
      <c r="L1527" s="1">
        <f>[1]!b_info_name(K1527)</f>
        <v>0</v>
      </c>
      <c r="M1527">
        <f>[1]!b_info_carrydate(K1527)</f>
        <v>0</v>
      </c>
      <c r="N1527">
        <f>[1]!b_info_maturitydate(K1527)</f>
        <v>0</v>
      </c>
      <c r="O1527" s="7">
        <f>[1]!b_issue_issueprice(K1527)</f>
        <v>0</v>
      </c>
      <c r="P1527" s="7">
        <f>[1]!b_info_couponrate(K1527)</f>
        <v>0</v>
      </c>
      <c r="Q1527">
        <f>[1]!b_info_coupon(K1527)</f>
        <v>0</v>
      </c>
      <c r="R1527">
        <f>[1]!b_info_interestfrequency(K1527)</f>
        <v>0</v>
      </c>
      <c r="S1527">
        <f>[1]!b_info_windl2type(K1527)</f>
        <v>0</v>
      </c>
      <c r="T1527" s="9">
        <f ca="1">[1]!b_pq_volume(K1527,parameter!C$2-10,parameter!C$2,100000000)</f>
        <v>0</v>
      </c>
      <c r="U1527" s="7">
        <f ca="1">IF(K1527&lt;&gt;"",[1]!b_anal_yield_cnbd(K1527,parameter!C$2,1),"")</f>
        <v>0</v>
      </c>
      <c r="V1527">
        <f>[1]!b_info_interesttype(A1527)</f>
        <v>0</v>
      </c>
      <c r="W1527">
        <f>[1]!b_info_embeddedopt(A1527)</f>
        <v>0</v>
      </c>
    </row>
    <row r="1528" spans="11:23">
      <c r="K1528" s="1">
        <f t="shared" si="24"/>
        <v>0</v>
      </c>
      <c r="L1528" s="1">
        <f>[1]!b_info_name(K1528)</f>
        <v>0</v>
      </c>
      <c r="M1528">
        <f>[1]!b_info_carrydate(K1528)</f>
        <v>0</v>
      </c>
      <c r="N1528">
        <f>[1]!b_info_maturitydate(K1528)</f>
        <v>0</v>
      </c>
      <c r="O1528" s="7">
        <f>[1]!b_issue_issueprice(K1528)</f>
        <v>0</v>
      </c>
      <c r="P1528" s="7">
        <f>[1]!b_info_couponrate(K1528)</f>
        <v>0</v>
      </c>
      <c r="Q1528">
        <f>[1]!b_info_coupon(K1528)</f>
        <v>0</v>
      </c>
      <c r="R1528">
        <f>[1]!b_info_interestfrequency(K1528)</f>
        <v>0</v>
      </c>
      <c r="S1528">
        <f>[1]!b_info_windl2type(K1528)</f>
        <v>0</v>
      </c>
      <c r="T1528" s="9">
        <f ca="1">[1]!b_pq_volume(K1528,parameter!C$2-10,parameter!C$2,100000000)</f>
        <v>0</v>
      </c>
      <c r="U1528" s="7">
        <f ca="1">IF(K1528&lt;&gt;"",[1]!b_anal_yield_cnbd(K1528,parameter!C$2,1),"")</f>
        <v>0</v>
      </c>
      <c r="V1528">
        <f>[1]!b_info_interesttype(A1528)</f>
        <v>0</v>
      </c>
      <c r="W1528">
        <f>[1]!b_info_embeddedopt(A1528)</f>
        <v>0</v>
      </c>
    </row>
    <row r="1529" spans="11:23">
      <c r="K1529" s="1">
        <f t="shared" si="24"/>
        <v>0</v>
      </c>
      <c r="L1529" s="1">
        <f>[1]!b_info_name(K1529)</f>
        <v>0</v>
      </c>
      <c r="M1529">
        <f>[1]!b_info_carrydate(K1529)</f>
        <v>0</v>
      </c>
      <c r="N1529">
        <f>[1]!b_info_maturitydate(K1529)</f>
        <v>0</v>
      </c>
      <c r="O1529" s="7">
        <f>[1]!b_issue_issueprice(K1529)</f>
        <v>0</v>
      </c>
      <c r="P1529" s="7">
        <f>[1]!b_info_couponrate(K1529)</f>
        <v>0</v>
      </c>
      <c r="Q1529">
        <f>[1]!b_info_coupon(K1529)</f>
        <v>0</v>
      </c>
      <c r="R1529">
        <f>[1]!b_info_interestfrequency(K1529)</f>
        <v>0</v>
      </c>
      <c r="S1529">
        <f>[1]!b_info_windl2type(K1529)</f>
        <v>0</v>
      </c>
      <c r="T1529" s="9">
        <f ca="1">[1]!b_pq_volume(K1529,parameter!C$2-10,parameter!C$2,100000000)</f>
        <v>0</v>
      </c>
      <c r="U1529" s="7">
        <f ca="1">IF(K1529&lt;&gt;"",[1]!b_anal_yield_cnbd(K1529,parameter!C$2,1),"")</f>
        <v>0</v>
      </c>
      <c r="V1529">
        <f>[1]!b_info_interesttype(A1529)</f>
        <v>0</v>
      </c>
      <c r="W1529">
        <f>[1]!b_info_embeddedopt(A1529)</f>
        <v>0</v>
      </c>
    </row>
    <row r="1530" spans="11:23">
      <c r="K1530" s="1">
        <f t="shared" si="24"/>
        <v>0</v>
      </c>
      <c r="L1530" s="1">
        <f>[1]!b_info_name(K1530)</f>
        <v>0</v>
      </c>
      <c r="M1530">
        <f>[1]!b_info_carrydate(K1530)</f>
        <v>0</v>
      </c>
      <c r="N1530">
        <f>[1]!b_info_maturitydate(K1530)</f>
        <v>0</v>
      </c>
      <c r="O1530" s="7">
        <f>[1]!b_issue_issueprice(K1530)</f>
        <v>0</v>
      </c>
      <c r="P1530" s="7">
        <f>[1]!b_info_couponrate(K1530)</f>
        <v>0</v>
      </c>
      <c r="Q1530">
        <f>[1]!b_info_coupon(K1530)</f>
        <v>0</v>
      </c>
      <c r="R1530">
        <f>[1]!b_info_interestfrequency(K1530)</f>
        <v>0</v>
      </c>
      <c r="S1530">
        <f>[1]!b_info_windl2type(K1530)</f>
        <v>0</v>
      </c>
      <c r="T1530" s="9">
        <f ca="1">[1]!b_pq_volume(K1530,parameter!C$2-10,parameter!C$2,100000000)</f>
        <v>0</v>
      </c>
      <c r="U1530" s="7">
        <f ca="1">IF(K1530&lt;&gt;"",[1]!b_anal_yield_cnbd(K1530,parameter!C$2,1),"")</f>
        <v>0</v>
      </c>
      <c r="V1530">
        <f>[1]!b_info_interesttype(A1530)</f>
        <v>0</v>
      </c>
      <c r="W1530">
        <f>[1]!b_info_embeddedopt(A1530)</f>
        <v>0</v>
      </c>
    </row>
    <row r="1531" spans="11:23">
      <c r="K1531" s="1">
        <f t="shared" si="24"/>
        <v>0</v>
      </c>
      <c r="L1531" s="1">
        <f>[1]!b_info_name(K1531)</f>
        <v>0</v>
      </c>
      <c r="M1531">
        <f>[1]!b_info_carrydate(K1531)</f>
        <v>0</v>
      </c>
      <c r="N1531">
        <f>[1]!b_info_maturitydate(K1531)</f>
        <v>0</v>
      </c>
      <c r="O1531" s="7">
        <f>[1]!b_issue_issueprice(K1531)</f>
        <v>0</v>
      </c>
      <c r="P1531" s="7">
        <f>[1]!b_info_couponrate(K1531)</f>
        <v>0</v>
      </c>
      <c r="Q1531">
        <f>[1]!b_info_coupon(K1531)</f>
        <v>0</v>
      </c>
      <c r="R1531">
        <f>[1]!b_info_interestfrequency(K1531)</f>
        <v>0</v>
      </c>
      <c r="S1531">
        <f>[1]!b_info_windl2type(K1531)</f>
        <v>0</v>
      </c>
      <c r="T1531" s="9">
        <f ca="1">[1]!b_pq_volume(K1531,parameter!C$2-10,parameter!C$2,100000000)</f>
        <v>0</v>
      </c>
      <c r="U1531" s="7">
        <f ca="1">IF(K1531&lt;&gt;"",[1]!b_anal_yield_cnbd(K1531,parameter!C$2,1),"")</f>
        <v>0</v>
      </c>
      <c r="V1531">
        <f>[1]!b_info_interesttype(A1531)</f>
        <v>0</v>
      </c>
      <c r="W1531">
        <f>[1]!b_info_embeddedopt(A1531)</f>
        <v>0</v>
      </c>
    </row>
    <row r="1532" spans="11:23">
      <c r="K1532" s="1">
        <f t="shared" si="24"/>
        <v>0</v>
      </c>
      <c r="L1532" s="1">
        <f>[1]!b_info_name(K1532)</f>
        <v>0</v>
      </c>
      <c r="M1532">
        <f>[1]!b_info_carrydate(K1532)</f>
        <v>0</v>
      </c>
      <c r="N1532">
        <f>[1]!b_info_maturitydate(K1532)</f>
        <v>0</v>
      </c>
      <c r="O1532" s="7">
        <f>[1]!b_issue_issueprice(K1532)</f>
        <v>0</v>
      </c>
      <c r="P1532" s="7">
        <f>[1]!b_info_couponrate(K1532)</f>
        <v>0</v>
      </c>
      <c r="Q1532">
        <f>[1]!b_info_coupon(K1532)</f>
        <v>0</v>
      </c>
      <c r="R1532">
        <f>[1]!b_info_interestfrequency(K1532)</f>
        <v>0</v>
      </c>
      <c r="S1532">
        <f>[1]!b_info_windl2type(K1532)</f>
        <v>0</v>
      </c>
      <c r="T1532" s="9">
        <f ca="1">[1]!b_pq_volume(K1532,parameter!C$2-10,parameter!C$2,100000000)</f>
        <v>0</v>
      </c>
      <c r="U1532" s="7">
        <f ca="1">IF(K1532&lt;&gt;"",[1]!b_anal_yield_cnbd(K1532,parameter!C$2,1),"")</f>
        <v>0</v>
      </c>
      <c r="V1532">
        <f>[1]!b_info_interesttype(A1532)</f>
        <v>0</v>
      </c>
      <c r="W1532">
        <f>[1]!b_info_embeddedopt(A1532)</f>
        <v>0</v>
      </c>
    </row>
    <row r="1533" spans="11:23">
      <c r="K1533" s="1">
        <f t="shared" si="24"/>
        <v>0</v>
      </c>
      <c r="L1533" s="1">
        <f>[1]!b_info_name(K1533)</f>
        <v>0</v>
      </c>
      <c r="M1533">
        <f>[1]!b_info_carrydate(K1533)</f>
        <v>0</v>
      </c>
      <c r="N1533">
        <f>[1]!b_info_maturitydate(K1533)</f>
        <v>0</v>
      </c>
      <c r="O1533" s="7">
        <f>[1]!b_issue_issueprice(K1533)</f>
        <v>0</v>
      </c>
      <c r="P1533" s="7">
        <f>[1]!b_info_couponrate(K1533)</f>
        <v>0</v>
      </c>
      <c r="Q1533">
        <f>[1]!b_info_coupon(K1533)</f>
        <v>0</v>
      </c>
      <c r="R1533">
        <f>[1]!b_info_interestfrequency(K1533)</f>
        <v>0</v>
      </c>
      <c r="S1533">
        <f>[1]!b_info_windl2type(K1533)</f>
        <v>0</v>
      </c>
      <c r="T1533" s="9">
        <f ca="1">[1]!b_pq_volume(K1533,parameter!C$2-10,parameter!C$2,100000000)</f>
        <v>0</v>
      </c>
      <c r="U1533" s="7">
        <f ca="1">IF(K1533&lt;&gt;"",[1]!b_anal_yield_cnbd(K1533,parameter!C$2,1),"")</f>
        <v>0</v>
      </c>
      <c r="V1533">
        <f>[1]!b_info_interesttype(A1533)</f>
        <v>0</v>
      </c>
      <c r="W1533">
        <f>[1]!b_info_embeddedopt(A1533)</f>
        <v>0</v>
      </c>
    </row>
    <row r="1534" spans="11:23">
      <c r="K1534" s="1">
        <f t="shared" si="24"/>
        <v>0</v>
      </c>
      <c r="L1534" s="1">
        <f>[1]!b_info_name(K1534)</f>
        <v>0</v>
      </c>
      <c r="M1534">
        <f>[1]!b_info_carrydate(K1534)</f>
        <v>0</v>
      </c>
      <c r="N1534">
        <f>[1]!b_info_maturitydate(K1534)</f>
        <v>0</v>
      </c>
      <c r="O1534" s="7">
        <f>[1]!b_issue_issueprice(K1534)</f>
        <v>0</v>
      </c>
      <c r="P1534" s="7">
        <f>[1]!b_info_couponrate(K1534)</f>
        <v>0</v>
      </c>
      <c r="Q1534">
        <f>[1]!b_info_coupon(K1534)</f>
        <v>0</v>
      </c>
      <c r="R1534">
        <f>[1]!b_info_interestfrequency(K1534)</f>
        <v>0</v>
      </c>
      <c r="S1534">
        <f>[1]!b_info_windl2type(K1534)</f>
        <v>0</v>
      </c>
      <c r="T1534" s="9">
        <f ca="1">[1]!b_pq_volume(K1534,parameter!C$2-10,parameter!C$2,100000000)</f>
        <v>0</v>
      </c>
      <c r="U1534" s="7">
        <f ca="1">IF(K1534&lt;&gt;"",[1]!b_anal_yield_cnbd(K1534,parameter!C$2,1),"")</f>
        <v>0</v>
      </c>
      <c r="V1534">
        <f>[1]!b_info_interesttype(A1534)</f>
        <v>0</v>
      </c>
      <c r="W1534">
        <f>[1]!b_info_embeddedopt(A1534)</f>
        <v>0</v>
      </c>
    </row>
    <row r="1535" spans="11:23">
      <c r="K1535" s="1">
        <f t="shared" si="24"/>
        <v>0</v>
      </c>
      <c r="L1535" s="1">
        <f>[1]!b_info_name(K1535)</f>
        <v>0</v>
      </c>
      <c r="M1535">
        <f>[1]!b_info_carrydate(K1535)</f>
        <v>0</v>
      </c>
      <c r="N1535">
        <f>[1]!b_info_maturitydate(K1535)</f>
        <v>0</v>
      </c>
      <c r="O1535" s="7">
        <f>[1]!b_issue_issueprice(K1535)</f>
        <v>0</v>
      </c>
      <c r="P1535" s="7">
        <f>[1]!b_info_couponrate(K1535)</f>
        <v>0</v>
      </c>
      <c r="Q1535">
        <f>[1]!b_info_coupon(K1535)</f>
        <v>0</v>
      </c>
      <c r="R1535">
        <f>[1]!b_info_interestfrequency(K1535)</f>
        <v>0</v>
      </c>
      <c r="S1535">
        <f>[1]!b_info_windl2type(K1535)</f>
        <v>0</v>
      </c>
      <c r="T1535" s="9">
        <f ca="1">[1]!b_pq_volume(K1535,parameter!C$2-10,parameter!C$2,100000000)</f>
        <v>0</v>
      </c>
      <c r="U1535" s="7">
        <f ca="1">IF(K1535&lt;&gt;"",[1]!b_anal_yield_cnbd(K1535,parameter!C$2,1),"")</f>
        <v>0</v>
      </c>
      <c r="V1535">
        <f>[1]!b_info_interesttype(A1535)</f>
        <v>0</v>
      </c>
      <c r="W1535">
        <f>[1]!b_info_embeddedopt(A1535)</f>
        <v>0</v>
      </c>
    </row>
    <row r="1536" spans="11:23">
      <c r="K1536" s="1">
        <f t="shared" si="24"/>
        <v>0</v>
      </c>
      <c r="L1536" s="1">
        <f>[1]!b_info_name(K1536)</f>
        <v>0</v>
      </c>
      <c r="M1536">
        <f>[1]!b_info_carrydate(K1536)</f>
        <v>0</v>
      </c>
      <c r="N1536">
        <f>[1]!b_info_maturitydate(K1536)</f>
        <v>0</v>
      </c>
      <c r="O1536" s="7">
        <f>[1]!b_issue_issueprice(K1536)</f>
        <v>0</v>
      </c>
      <c r="P1536" s="7">
        <f>[1]!b_info_couponrate(K1536)</f>
        <v>0</v>
      </c>
      <c r="Q1536">
        <f>[1]!b_info_coupon(K1536)</f>
        <v>0</v>
      </c>
      <c r="R1536">
        <f>[1]!b_info_interestfrequency(K1536)</f>
        <v>0</v>
      </c>
      <c r="S1536">
        <f>[1]!b_info_windl2type(K1536)</f>
        <v>0</v>
      </c>
      <c r="T1536" s="9">
        <f ca="1">[1]!b_pq_volume(K1536,parameter!C$2-10,parameter!C$2,100000000)</f>
        <v>0</v>
      </c>
      <c r="U1536" s="7">
        <f ca="1">IF(K1536&lt;&gt;"",[1]!b_anal_yield_cnbd(K1536,parameter!C$2,1),"")</f>
        <v>0</v>
      </c>
      <c r="V1536">
        <f>[1]!b_info_interesttype(A1536)</f>
        <v>0</v>
      </c>
      <c r="W1536">
        <f>[1]!b_info_embeddedopt(A1536)</f>
        <v>0</v>
      </c>
    </row>
    <row r="1537" spans="11:23">
      <c r="K1537" s="1">
        <f t="shared" si="24"/>
        <v>0</v>
      </c>
      <c r="L1537" s="1">
        <f>[1]!b_info_name(K1537)</f>
        <v>0</v>
      </c>
      <c r="M1537">
        <f>[1]!b_info_carrydate(K1537)</f>
        <v>0</v>
      </c>
      <c r="N1537">
        <f>[1]!b_info_maturitydate(K1537)</f>
        <v>0</v>
      </c>
      <c r="O1537" s="7">
        <f>[1]!b_issue_issueprice(K1537)</f>
        <v>0</v>
      </c>
      <c r="P1537" s="7">
        <f>[1]!b_info_couponrate(K1537)</f>
        <v>0</v>
      </c>
      <c r="Q1537">
        <f>[1]!b_info_coupon(K1537)</f>
        <v>0</v>
      </c>
      <c r="R1537">
        <f>[1]!b_info_interestfrequency(K1537)</f>
        <v>0</v>
      </c>
      <c r="S1537">
        <f>[1]!b_info_windl2type(K1537)</f>
        <v>0</v>
      </c>
      <c r="T1537" s="9">
        <f ca="1">[1]!b_pq_volume(K1537,parameter!C$2-10,parameter!C$2,100000000)</f>
        <v>0</v>
      </c>
      <c r="U1537" s="7">
        <f ca="1">IF(K1537&lt;&gt;"",[1]!b_anal_yield_cnbd(K1537,parameter!C$2,1),"")</f>
        <v>0</v>
      </c>
      <c r="V1537">
        <f>[1]!b_info_interesttype(A1537)</f>
        <v>0</v>
      </c>
      <c r="W1537">
        <f>[1]!b_info_embeddedopt(A1537)</f>
        <v>0</v>
      </c>
    </row>
    <row r="1538" spans="11:23">
      <c r="K1538" s="1">
        <f t="shared" si="24"/>
        <v>0</v>
      </c>
      <c r="L1538" s="1">
        <f>[1]!b_info_name(K1538)</f>
        <v>0</v>
      </c>
      <c r="M1538">
        <f>[1]!b_info_carrydate(K1538)</f>
        <v>0</v>
      </c>
      <c r="N1538">
        <f>[1]!b_info_maturitydate(K1538)</f>
        <v>0</v>
      </c>
      <c r="O1538" s="7">
        <f>[1]!b_issue_issueprice(K1538)</f>
        <v>0</v>
      </c>
      <c r="P1538" s="7">
        <f>[1]!b_info_couponrate(K1538)</f>
        <v>0</v>
      </c>
      <c r="Q1538">
        <f>[1]!b_info_coupon(K1538)</f>
        <v>0</v>
      </c>
      <c r="R1538">
        <f>[1]!b_info_interestfrequency(K1538)</f>
        <v>0</v>
      </c>
      <c r="S1538">
        <f>[1]!b_info_windl2type(K1538)</f>
        <v>0</v>
      </c>
      <c r="T1538" s="9">
        <f ca="1">[1]!b_pq_volume(K1538,parameter!C$2-10,parameter!C$2,100000000)</f>
        <v>0</v>
      </c>
      <c r="U1538" s="7">
        <f ca="1">IF(K1538&lt;&gt;"",[1]!b_anal_yield_cnbd(K1538,parameter!C$2,1),"")</f>
        <v>0</v>
      </c>
      <c r="V1538">
        <f>[1]!b_info_interesttype(A1538)</f>
        <v>0</v>
      </c>
      <c r="W1538">
        <f>[1]!b_info_embeddedopt(A1538)</f>
        <v>0</v>
      </c>
    </row>
    <row r="1539" spans="11:23">
      <c r="K1539" s="1">
        <f t="shared" si="24"/>
        <v>0</v>
      </c>
      <c r="L1539" s="1">
        <f>[1]!b_info_name(K1539)</f>
        <v>0</v>
      </c>
      <c r="M1539">
        <f>[1]!b_info_carrydate(K1539)</f>
        <v>0</v>
      </c>
      <c r="N1539">
        <f>[1]!b_info_maturitydate(K1539)</f>
        <v>0</v>
      </c>
      <c r="O1539" s="7">
        <f>[1]!b_issue_issueprice(K1539)</f>
        <v>0</v>
      </c>
      <c r="P1539" s="7">
        <f>[1]!b_info_couponrate(K1539)</f>
        <v>0</v>
      </c>
      <c r="Q1539">
        <f>[1]!b_info_coupon(K1539)</f>
        <v>0</v>
      </c>
      <c r="R1539">
        <f>[1]!b_info_interestfrequency(K1539)</f>
        <v>0</v>
      </c>
      <c r="S1539">
        <f>[1]!b_info_windl2type(K1539)</f>
        <v>0</v>
      </c>
      <c r="T1539" s="9">
        <f ca="1">[1]!b_pq_volume(K1539,parameter!C$2-10,parameter!C$2,100000000)</f>
        <v>0</v>
      </c>
      <c r="U1539" s="7">
        <f ca="1">IF(K1539&lt;&gt;"",[1]!b_anal_yield_cnbd(K1539,parameter!C$2,1),"")</f>
        <v>0</v>
      </c>
      <c r="V1539">
        <f>[1]!b_info_interesttype(A1539)</f>
        <v>0</v>
      </c>
      <c r="W1539">
        <f>[1]!b_info_embeddedopt(A1539)</f>
        <v>0</v>
      </c>
    </row>
    <row r="1540" spans="11:23">
      <c r="K1540" s="1">
        <f t="shared" si="24"/>
        <v>0</v>
      </c>
      <c r="L1540" s="1">
        <f>[1]!b_info_name(K1540)</f>
        <v>0</v>
      </c>
      <c r="M1540">
        <f>[1]!b_info_carrydate(K1540)</f>
        <v>0</v>
      </c>
      <c r="N1540">
        <f>[1]!b_info_maturitydate(K1540)</f>
        <v>0</v>
      </c>
      <c r="O1540" s="7">
        <f>[1]!b_issue_issueprice(K1540)</f>
        <v>0</v>
      </c>
      <c r="P1540" s="7">
        <f>[1]!b_info_couponrate(K1540)</f>
        <v>0</v>
      </c>
      <c r="Q1540">
        <f>[1]!b_info_coupon(K1540)</f>
        <v>0</v>
      </c>
      <c r="R1540">
        <f>[1]!b_info_interestfrequency(K1540)</f>
        <v>0</v>
      </c>
      <c r="S1540">
        <f>[1]!b_info_windl2type(K1540)</f>
        <v>0</v>
      </c>
      <c r="T1540" s="9">
        <f ca="1">[1]!b_pq_volume(K1540,parameter!C$2-10,parameter!C$2,100000000)</f>
        <v>0</v>
      </c>
      <c r="U1540" s="7">
        <f ca="1">IF(K1540&lt;&gt;"",[1]!b_anal_yield_cnbd(K1540,parameter!C$2,1),"")</f>
        <v>0</v>
      </c>
      <c r="V1540">
        <f>[1]!b_info_interesttype(A1540)</f>
        <v>0</v>
      </c>
      <c r="W1540">
        <f>[1]!b_info_embeddedopt(A1540)</f>
        <v>0</v>
      </c>
    </row>
    <row r="1541" spans="11:23">
      <c r="K1541" s="1">
        <f t="shared" si="24"/>
        <v>0</v>
      </c>
      <c r="L1541" s="1">
        <f>[1]!b_info_name(K1541)</f>
        <v>0</v>
      </c>
      <c r="M1541">
        <f>[1]!b_info_carrydate(K1541)</f>
        <v>0</v>
      </c>
      <c r="N1541">
        <f>[1]!b_info_maturitydate(K1541)</f>
        <v>0</v>
      </c>
      <c r="O1541" s="7">
        <f>[1]!b_issue_issueprice(K1541)</f>
        <v>0</v>
      </c>
      <c r="P1541" s="7">
        <f>[1]!b_info_couponrate(K1541)</f>
        <v>0</v>
      </c>
      <c r="Q1541">
        <f>[1]!b_info_coupon(K1541)</f>
        <v>0</v>
      </c>
      <c r="R1541">
        <f>[1]!b_info_interestfrequency(K1541)</f>
        <v>0</v>
      </c>
      <c r="S1541">
        <f>[1]!b_info_windl2type(K1541)</f>
        <v>0</v>
      </c>
      <c r="T1541" s="9">
        <f ca="1">[1]!b_pq_volume(K1541,parameter!C$2-10,parameter!C$2,100000000)</f>
        <v>0</v>
      </c>
      <c r="U1541" s="7">
        <f ca="1">IF(K1541&lt;&gt;"",[1]!b_anal_yield_cnbd(K1541,parameter!C$2,1),"")</f>
        <v>0</v>
      </c>
      <c r="V1541">
        <f>[1]!b_info_interesttype(A1541)</f>
        <v>0</v>
      </c>
      <c r="W1541">
        <f>[1]!b_info_embeddedopt(A1541)</f>
        <v>0</v>
      </c>
    </row>
    <row r="1542" spans="11:23">
      <c r="K1542" s="1">
        <f t="shared" si="24"/>
        <v>0</v>
      </c>
      <c r="L1542" s="1">
        <f>[1]!b_info_name(K1542)</f>
        <v>0</v>
      </c>
      <c r="M1542">
        <f>[1]!b_info_carrydate(K1542)</f>
        <v>0</v>
      </c>
      <c r="N1542">
        <f>[1]!b_info_maturitydate(K1542)</f>
        <v>0</v>
      </c>
      <c r="O1542" s="7">
        <f>[1]!b_issue_issueprice(K1542)</f>
        <v>0</v>
      </c>
      <c r="P1542" s="7">
        <f>[1]!b_info_couponrate(K1542)</f>
        <v>0</v>
      </c>
      <c r="Q1542">
        <f>[1]!b_info_coupon(K1542)</f>
        <v>0</v>
      </c>
      <c r="R1542">
        <f>[1]!b_info_interestfrequency(K1542)</f>
        <v>0</v>
      </c>
      <c r="S1542">
        <f>[1]!b_info_windl2type(K1542)</f>
        <v>0</v>
      </c>
      <c r="T1542" s="9">
        <f ca="1">[1]!b_pq_volume(K1542,parameter!C$2-10,parameter!C$2,100000000)</f>
        <v>0</v>
      </c>
      <c r="U1542" s="7">
        <f ca="1">IF(K1542&lt;&gt;"",[1]!b_anal_yield_cnbd(K1542,parameter!C$2,1),"")</f>
        <v>0</v>
      </c>
      <c r="V1542">
        <f>[1]!b_info_interesttype(A1542)</f>
        <v>0</v>
      </c>
      <c r="W1542">
        <f>[1]!b_info_embeddedopt(A1542)</f>
        <v>0</v>
      </c>
    </row>
    <row r="1543" spans="11:23">
      <c r="K1543" s="1">
        <f t="shared" si="24"/>
        <v>0</v>
      </c>
      <c r="L1543" s="1">
        <f>[1]!b_info_name(K1543)</f>
        <v>0</v>
      </c>
      <c r="M1543">
        <f>[1]!b_info_carrydate(K1543)</f>
        <v>0</v>
      </c>
      <c r="N1543">
        <f>[1]!b_info_maturitydate(K1543)</f>
        <v>0</v>
      </c>
      <c r="O1543" s="7">
        <f>[1]!b_issue_issueprice(K1543)</f>
        <v>0</v>
      </c>
      <c r="P1543" s="7">
        <f>[1]!b_info_couponrate(K1543)</f>
        <v>0</v>
      </c>
      <c r="Q1543">
        <f>[1]!b_info_coupon(K1543)</f>
        <v>0</v>
      </c>
      <c r="R1543">
        <f>[1]!b_info_interestfrequency(K1543)</f>
        <v>0</v>
      </c>
      <c r="S1543">
        <f>[1]!b_info_windl2type(K1543)</f>
        <v>0</v>
      </c>
      <c r="T1543" s="9">
        <f ca="1">[1]!b_pq_volume(K1543,parameter!C$2-10,parameter!C$2,100000000)</f>
        <v>0</v>
      </c>
      <c r="U1543" s="7">
        <f ca="1">IF(K1543&lt;&gt;"",[1]!b_anal_yield_cnbd(K1543,parameter!C$2,1),"")</f>
        <v>0</v>
      </c>
      <c r="V1543">
        <f>[1]!b_info_interesttype(A1543)</f>
        <v>0</v>
      </c>
      <c r="W1543">
        <f>[1]!b_info_embeddedopt(A1543)</f>
        <v>0</v>
      </c>
    </row>
    <row r="1544" spans="11:23">
      <c r="K1544" s="1">
        <f t="shared" si="24"/>
        <v>0</v>
      </c>
      <c r="L1544" s="1">
        <f>[1]!b_info_name(K1544)</f>
        <v>0</v>
      </c>
      <c r="M1544">
        <f>[1]!b_info_carrydate(K1544)</f>
        <v>0</v>
      </c>
      <c r="N1544">
        <f>[1]!b_info_maturitydate(K1544)</f>
        <v>0</v>
      </c>
      <c r="O1544" s="7">
        <f>[1]!b_issue_issueprice(K1544)</f>
        <v>0</v>
      </c>
      <c r="P1544" s="7">
        <f>[1]!b_info_couponrate(K1544)</f>
        <v>0</v>
      </c>
      <c r="Q1544">
        <f>[1]!b_info_coupon(K1544)</f>
        <v>0</v>
      </c>
      <c r="R1544">
        <f>[1]!b_info_interestfrequency(K1544)</f>
        <v>0</v>
      </c>
      <c r="S1544">
        <f>[1]!b_info_windl2type(K1544)</f>
        <v>0</v>
      </c>
      <c r="T1544" s="9">
        <f ca="1">[1]!b_pq_volume(K1544,parameter!C$2-10,parameter!C$2,100000000)</f>
        <v>0</v>
      </c>
      <c r="U1544" s="7">
        <f ca="1">IF(K1544&lt;&gt;"",[1]!b_anal_yield_cnbd(K1544,parameter!C$2,1),"")</f>
        <v>0</v>
      </c>
      <c r="V1544">
        <f>[1]!b_info_interesttype(A1544)</f>
        <v>0</v>
      </c>
      <c r="W1544">
        <f>[1]!b_info_embeddedopt(A1544)</f>
        <v>0</v>
      </c>
    </row>
    <row r="1545" spans="11:23">
      <c r="K1545" s="1">
        <f t="shared" si="24"/>
        <v>0</v>
      </c>
      <c r="L1545" s="1">
        <f>[1]!b_info_name(K1545)</f>
        <v>0</v>
      </c>
      <c r="M1545">
        <f>[1]!b_info_carrydate(K1545)</f>
        <v>0</v>
      </c>
      <c r="N1545">
        <f>[1]!b_info_maturitydate(K1545)</f>
        <v>0</v>
      </c>
      <c r="O1545" s="7">
        <f>[1]!b_issue_issueprice(K1545)</f>
        <v>0</v>
      </c>
      <c r="P1545" s="7">
        <f>[1]!b_info_couponrate(K1545)</f>
        <v>0</v>
      </c>
      <c r="Q1545">
        <f>[1]!b_info_coupon(K1545)</f>
        <v>0</v>
      </c>
      <c r="R1545">
        <f>[1]!b_info_interestfrequency(K1545)</f>
        <v>0</v>
      </c>
      <c r="S1545">
        <f>[1]!b_info_windl2type(K1545)</f>
        <v>0</v>
      </c>
      <c r="T1545" s="9">
        <f ca="1">[1]!b_pq_volume(K1545,parameter!C$2-10,parameter!C$2,100000000)</f>
        <v>0</v>
      </c>
      <c r="U1545" s="7">
        <f ca="1">IF(K1545&lt;&gt;"",[1]!b_anal_yield_cnbd(K1545,parameter!C$2,1),"")</f>
        <v>0</v>
      </c>
      <c r="V1545">
        <f>[1]!b_info_interesttype(A1545)</f>
        <v>0</v>
      </c>
      <c r="W1545">
        <f>[1]!b_info_embeddedopt(A1545)</f>
        <v>0</v>
      </c>
    </row>
    <row r="1546" spans="11:23">
      <c r="K1546" s="1">
        <f t="shared" si="24"/>
        <v>0</v>
      </c>
      <c r="L1546" s="1">
        <f>[1]!b_info_name(K1546)</f>
        <v>0</v>
      </c>
      <c r="M1546">
        <f>[1]!b_info_carrydate(K1546)</f>
        <v>0</v>
      </c>
      <c r="N1546">
        <f>[1]!b_info_maturitydate(K1546)</f>
        <v>0</v>
      </c>
      <c r="O1546" s="7">
        <f>[1]!b_issue_issueprice(K1546)</f>
        <v>0</v>
      </c>
      <c r="P1546" s="7">
        <f>[1]!b_info_couponrate(K1546)</f>
        <v>0</v>
      </c>
      <c r="Q1546">
        <f>[1]!b_info_coupon(K1546)</f>
        <v>0</v>
      </c>
      <c r="R1546">
        <f>[1]!b_info_interestfrequency(K1546)</f>
        <v>0</v>
      </c>
      <c r="S1546">
        <f>[1]!b_info_windl2type(K1546)</f>
        <v>0</v>
      </c>
      <c r="T1546" s="9">
        <f ca="1">[1]!b_pq_volume(K1546,parameter!C$2-10,parameter!C$2,100000000)</f>
        <v>0</v>
      </c>
      <c r="U1546" s="7">
        <f ca="1">IF(K1546&lt;&gt;"",[1]!b_anal_yield_cnbd(K1546,parameter!C$2,1),"")</f>
        <v>0</v>
      </c>
      <c r="V1546">
        <f>[1]!b_info_interesttype(A1546)</f>
        <v>0</v>
      </c>
      <c r="W1546">
        <f>[1]!b_info_embeddedopt(A1546)</f>
        <v>0</v>
      </c>
    </row>
    <row r="1547" spans="11:23">
      <c r="K1547" s="1">
        <f t="shared" si="24"/>
        <v>0</v>
      </c>
      <c r="L1547" s="1">
        <f>[1]!b_info_name(K1547)</f>
        <v>0</v>
      </c>
      <c r="M1547">
        <f>[1]!b_info_carrydate(K1547)</f>
        <v>0</v>
      </c>
      <c r="N1547">
        <f>[1]!b_info_maturitydate(K1547)</f>
        <v>0</v>
      </c>
      <c r="O1547" s="7">
        <f>[1]!b_issue_issueprice(K1547)</f>
        <v>0</v>
      </c>
      <c r="P1547" s="7">
        <f>[1]!b_info_couponrate(K1547)</f>
        <v>0</v>
      </c>
      <c r="Q1547">
        <f>[1]!b_info_coupon(K1547)</f>
        <v>0</v>
      </c>
      <c r="R1547">
        <f>[1]!b_info_interestfrequency(K1547)</f>
        <v>0</v>
      </c>
      <c r="S1547">
        <f>[1]!b_info_windl2type(K1547)</f>
        <v>0</v>
      </c>
      <c r="T1547" s="9">
        <f ca="1">[1]!b_pq_volume(K1547,parameter!C$2-10,parameter!C$2,100000000)</f>
        <v>0</v>
      </c>
      <c r="U1547" s="7">
        <f ca="1">IF(K1547&lt;&gt;"",[1]!b_anal_yield_cnbd(K1547,parameter!C$2,1),"")</f>
        <v>0</v>
      </c>
      <c r="V1547">
        <f>[1]!b_info_interesttype(A1547)</f>
        <v>0</v>
      </c>
      <c r="W1547">
        <f>[1]!b_info_embeddedopt(A1547)</f>
        <v>0</v>
      </c>
    </row>
    <row r="1548" spans="11:23">
      <c r="K1548" s="1">
        <f t="shared" si="24"/>
        <v>0</v>
      </c>
      <c r="L1548" s="1">
        <f>[1]!b_info_name(K1548)</f>
        <v>0</v>
      </c>
      <c r="M1548">
        <f>[1]!b_info_carrydate(K1548)</f>
        <v>0</v>
      </c>
      <c r="N1548">
        <f>[1]!b_info_maturitydate(K1548)</f>
        <v>0</v>
      </c>
      <c r="O1548" s="7">
        <f>[1]!b_issue_issueprice(K1548)</f>
        <v>0</v>
      </c>
      <c r="P1548" s="7">
        <f>[1]!b_info_couponrate(K1548)</f>
        <v>0</v>
      </c>
      <c r="Q1548">
        <f>[1]!b_info_coupon(K1548)</f>
        <v>0</v>
      </c>
      <c r="R1548">
        <f>[1]!b_info_interestfrequency(K1548)</f>
        <v>0</v>
      </c>
      <c r="S1548">
        <f>[1]!b_info_windl2type(K1548)</f>
        <v>0</v>
      </c>
      <c r="T1548" s="9">
        <f ca="1">[1]!b_pq_volume(K1548,parameter!C$2-10,parameter!C$2,100000000)</f>
        <v>0</v>
      </c>
      <c r="U1548" s="7">
        <f ca="1">IF(K1548&lt;&gt;"",[1]!b_anal_yield_cnbd(K1548,parameter!C$2,1),"")</f>
        <v>0</v>
      </c>
      <c r="V1548">
        <f>[1]!b_info_interesttype(A1548)</f>
        <v>0</v>
      </c>
      <c r="W1548">
        <f>[1]!b_info_embeddedopt(A1548)</f>
        <v>0</v>
      </c>
    </row>
    <row r="1549" spans="11:23">
      <c r="K1549" s="1">
        <f t="shared" si="24"/>
        <v>0</v>
      </c>
      <c r="L1549" s="1">
        <f>[1]!b_info_name(K1549)</f>
        <v>0</v>
      </c>
      <c r="M1549">
        <f>[1]!b_info_carrydate(K1549)</f>
        <v>0</v>
      </c>
      <c r="N1549">
        <f>[1]!b_info_maturitydate(K1549)</f>
        <v>0</v>
      </c>
      <c r="O1549" s="7">
        <f>[1]!b_issue_issueprice(K1549)</f>
        <v>0</v>
      </c>
      <c r="P1549" s="7">
        <f>[1]!b_info_couponrate(K1549)</f>
        <v>0</v>
      </c>
      <c r="Q1549">
        <f>[1]!b_info_coupon(K1549)</f>
        <v>0</v>
      </c>
      <c r="R1549">
        <f>[1]!b_info_interestfrequency(K1549)</f>
        <v>0</v>
      </c>
      <c r="S1549">
        <f>[1]!b_info_windl2type(K1549)</f>
        <v>0</v>
      </c>
      <c r="T1549" s="9">
        <f ca="1">[1]!b_pq_volume(K1549,parameter!C$2-10,parameter!C$2,100000000)</f>
        <v>0</v>
      </c>
      <c r="U1549" s="7">
        <f ca="1">IF(K1549&lt;&gt;"",[1]!b_anal_yield_cnbd(K1549,parameter!C$2,1),"")</f>
        <v>0</v>
      </c>
      <c r="V1549">
        <f>[1]!b_info_interesttype(A1549)</f>
        <v>0</v>
      </c>
      <c r="W1549">
        <f>[1]!b_info_embeddedopt(A1549)</f>
        <v>0</v>
      </c>
    </row>
    <row r="1550" spans="11:23">
      <c r="K1550" s="1">
        <f t="shared" si="24"/>
        <v>0</v>
      </c>
      <c r="L1550" s="1">
        <f>[1]!b_info_name(K1550)</f>
        <v>0</v>
      </c>
      <c r="M1550">
        <f>[1]!b_info_carrydate(K1550)</f>
        <v>0</v>
      </c>
      <c r="N1550">
        <f>[1]!b_info_maturitydate(K1550)</f>
        <v>0</v>
      </c>
      <c r="O1550" s="7">
        <f>[1]!b_issue_issueprice(K1550)</f>
        <v>0</v>
      </c>
      <c r="P1550" s="7">
        <f>[1]!b_info_couponrate(K1550)</f>
        <v>0</v>
      </c>
      <c r="Q1550">
        <f>[1]!b_info_coupon(K1550)</f>
        <v>0</v>
      </c>
      <c r="R1550">
        <f>[1]!b_info_interestfrequency(K1550)</f>
        <v>0</v>
      </c>
      <c r="S1550">
        <f>[1]!b_info_windl2type(K1550)</f>
        <v>0</v>
      </c>
      <c r="T1550" s="9">
        <f ca="1">[1]!b_pq_volume(K1550,parameter!C$2-10,parameter!C$2,100000000)</f>
        <v>0</v>
      </c>
      <c r="U1550" s="7">
        <f ca="1">IF(K1550&lt;&gt;"",[1]!b_anal_yield_cnbd(K1550,parameter!C$2,1),"")</f>
        <v>0</v>
      </c>
      <c r="V1550">
        <f>[1]!b_info_interesttype(A1550)</f>
        <v>0</v>
      </c>
      <c r="W1550">
        <f>[1]!b_info_embeddedopt(A1550)</f>
        <v>0</v>
      </c>
    </row>
    <row r="1551" spans="11:23">
      <c r="K1551" s="1">
        <f t="shared" si="24"/>
        <v>0</v>
      </c>
      <c r="L1551" s="1">
        <f>[1]!b_info_name(K1551)</f>
        <v>0</v>
      </c>
      <c r="M1551">
        <f>[1]!b_info_carrydate(K1551)</f>
        <v>0</v>
      </c>
      <c r="N1551">
        <f>[1]!b_info_maturitydate(K1551)</f>
        <v>0</v>
      </c>
      <c r="O1551" s="7">
        <f>[1]!b_issue_issueprice(K1551)</f>
        <v>0</v>
      </c>
      <c r="P1551" s="7">
        <f>[1]!b_info_couponrate(K1551)</f>
        <v>0</v>
      </c>
      <c r="Q1551">
        <f>[1]!b_info_coupon(K1551)</f>
        <v>0</v>
      </c>
      <c r="R1551">
        <f>[1]!b_info_interestfrequency(K1551)</f>
        <v>0</v>
      </c>
      <c r="S1551">
        <f>[1]!b_info_windl2type(K1551)</f>
        <v>0</v>
      </c>
      <c r="T1551" s="9">
        <f ca="1">[1]!b_pq_volume(K1551,parameter!C$2-10,parameter!C$2,100000000)</f>
        <v>0</v>
      </c>
      <c r="U1551" s="7">
        <f ca="1">IF(K1551&lt;&gt;"",[1]!b_anal_yield_cnbd(K1551,parameter!C$2,1),"")</f>
        <v>0</v>
      </c>
      <c r="V1551">
        <f>[1]!b_info_interesttype(A1551)</f>
        <v>0</v>
      </c>
      <c r="W1551">
        <f>[1]!b_info_embeddedopt(A1551)</f>
        <v>0</v>
      </c>
    </row>
    <row r="1552" spans="11:23">
      <c r="K1552" s="1">
        <f t="shared" si="24"/>
        <v>0</v>
      </c>
      <c r="L1552" s="1">
        <f>[1]!b_info_name(K1552)</f>
        <v>0</v>
      </c>
      <c r="M1552">
        <f>[1]!b_info_carrydate(K1552)</f>
        <v>0</v>
      </c>
      <c r="N1552">
        <f>[1]!b_info_maturitydate(K1552)</f>
        <v>0</v>
      </c>
      <c r="O1552" s="7">
        <f>[1]!b_issue_issueprice(K1552)</f>
        <v>0</v>
      </c>
      <c r="P1552" s="7">
        <f>[1]!b_info_couponrate(K1552)</f>
        <v>0</v>
      </c>
      <c r="Q1552">
        <f>[1]!b_info_coupon(K1552)</f>
        <v>0</v>
      </c>
      <c r="R1552">
        <f>[1]!b_info_interestfrequency(K1552)</f>
        <v>0</v>
      </c>
      <c r="S1552">
        <f>[1]!b_info_windl2type(K1552)</f>
        <v>0</v>
      </c>
      <c r="T1552" s="9">
        <f ca="1">[1]!b_pq_volume(K1552,parameter!C$2-10,parameter!C$2,100000000)</f>
        <v>0</v>
      </c>
      <c r="U1552" s="7">
        <f ca="1">IF(K1552&lt;&gt;"",[1]!b_anal_yield_cnbd(K1552,parameter!C$2,1),"")</f>
        <v>0</v>
      </c>
      <c r="V1552">
        <f>[1]!b_info_interesttype(A1552)</f>
        <v>0</v>
      </c>
      <c r="W1552">
        <f>[1]!b_info_embeddedopt(A1552)</f>
        <v>0</v>
      </c>
    </row>
    <row r="1553" spans="11:23">
      <c r="K1553" s="1">
        <f t="shared" si="24"/>
        <v>0</v>
      </c>
      <c r="L1553" s="1">
        <f>[1]!b_info_name(K1553)</f>
        <v>0</v>
      </c>
      <c r="M1553">
        <f>[1]!b_info_carrydate(K1553)</f>
        <v>0</v>
      </c>
      <c r="N1553">
        <f>[1]!b_info_maturitydate(K1553)</f>
        <v>0</v>
      </c>
      <c r="O1553" s="7">
        <f>[1]!b_issue_issueprice(K1553)</f>
        <v>0</v>
      </c>
      <c r="P1553" s="7">
        <f>[1]!b_info_couponrate(K1553)</f>
        <v>0</v>
      </c>
      <c r="Q1553">
        <f>[1]!b_info_coupon(K1553)</f>
        <v>0</v>
      </c>
      <c r="R1553">
        <f>[1]!b_info_interestfrequency(K1553)</f>
        <v>0</v>
      </c>
      <c r="S1553">
        <f>[1]!b_info_windl2type(K1553)</f>
        <v>0</v>
      </c>
      <c r="T1553" s="9">
        <f ca="1">[1]!b_pq_volume(K1553,parameter!C$2-10,parameter!C$2,100000000)</f>
        <v>0</v>
      </c>
      <c r="U1553" s="7">
        <f ca="1">IF(K1553&lt;&gt;"",[1]!b_anal_yield_cnbd(K1553,parameter!C$2,1),"")</f>
        <v>0</v>
      </c>
      <c r="V1553">
        <f>[1]!b_info_interesttype(A1553)</f>
        <v>0</v>
      </c>
      <c r="W1553">
        <f>[1]!b_info_embeddedopt(A1553)</f>
        <v>0</v>
      </c>
    </row>
    <row r="1554" spans="11:23">
      <c r="K1554" s="1">
        <f t="shared" si="24"/>
        <v>0</v>
      </c>
      <c r="L1554" s="1">
        <f>[1]!b_info_name(K1554)</f>
        <v>0</v>
      </c>
      <c r="M1554">
        <f>[1]!b_info_carrydate(K1554)</f>
        <v>0</v>
      </c>
      <c r="N1554">
        <f>[1]!b_info_maturitydate(K1554)</f>
        <v>0</v>
      </c>
      <c r="O1554" s="7">
        <f>[1]!b_issue_issueprice(K1554)</f>
        <v>0</v>
      </c>
      <c r="P1554" s="7">
        <f>[1]!b_info_couponrate(K1554)</f>
        <v>0</v>
      </c>
      <c r="Q1554">
        <f>[1]!b_info_coupon(K1554)</f>
        <v>0</v>
      </c>
      <c r="R1554">
        <f>[1]!b_info_interestfrequency(K1554)</f>
        <v>0</v>
      </c>
      <c r="S1554">
        <f>[1]!b_info_windl2type(K1554)</f>
        <v>0</v>
      </c>
      <c r="T1554" s="9">
        <f ca="1">[1]!b_pq_volume(K1554,parameter!C$2-10,parameter!C$2,100000000)</f>
        <v>0</v>
      </c>
      <c r="U1554" s="7">
        <f ca="1">IF(K1554&lt;&gt;"",[1]!b_anal_yield_cnbd(K1554,parameter!C$2,1),"")</f>
        <v>0</v>
      </c>
      <c r="V1554">
        <f>[1]!b_info_interesttype(A1554)</f>
        <v>0</v>
      </c>
      <c r="W1554">
        <f>[1]!b_info_embeddedopt(A1554)</f>
        <v>0</v>
      </c>
    </row>
    <row r="1555" spans="11:23">
      <c r="K1555" s="1">
        <f t="shared" si="24"/>
        <v>0</v>
      </c>
      <c r="L1555" s="1">
        <f>[1]!b_info_name(K1555)</f>
        <v>0</v>
      </c>
      <c r="M1555">
        <f>[1]!b_info_carrydate(K1555)</f>
        <v>0</v>
      </c>
      <c r="N1555">
        <f>[1]!b_info_maturitydate(K1555)</f>
        <v>0</v>
      </c>
      <c r="O1555" s="7">
        <f>[1]!b_issue_issueprice(K1555)</f>
        <v>0</v>
      </c>
      <c r="P1555" s="7">
        <f>[1]!b_info_couponrate(K1555)</f>
        <v>0</v>
      </c>
      <c r="Q1555">
        <f>[1]!b_info_coupon(K1555)</f>
        <v>0</v>
      </c>
      <c r="R1555">
        <f>[1]!b_info_interestfrequency(K1555)</f>
        <v>0</v>
      </c>
      <c r="S1555">
        <f>[1]!b_info_windl2type(K1555)</f>
        <v>0</v>
      </c>
      <c r="T1555" s="9">
        <f ca="1">[1]!b_pq_volume(K1555,parameter!C$2-10,parameter!C$2,100000000)</f>
        <v>0</v>
      </c>
      <c r="U1555" s="7">
        <f ca="1">IF(K1555&lt;&gt;"",[1]!b_anal_yield_cnbd(K1555,parameter!C$2,1),"")</f>
        <v>0</v>
      </c>
      <c r="V1555">
        <f>[1]!b_info_interesttype(A1555)</f>
        <v>0</v>
      </c>
      <c r="W1555">
        <f>[1]!b_info_embeddedopt(A1555)</f>
        <v>0</v>
      </c>
    </row>
    <row r="1556" spans="11:23">
      <c r="K1556" s="1">
        <f t="shared" si="24"/>
        <v>0</v>
      </c>
      <c r="L1556" s="1">
        <f>[1]!b_info_name(K1556)</f>
        <v>0</v>
      </c>
      <c r="M1556">
        <f>[1]!b_info_carrydate(K1556)</f>
        <v>0</v>
      </c>
      <c r="N1556">
        <f>[1]!b_info_maturitydate(K1556)</f>
        <v>0</v>
      </c>
      <c r="O1556" s="7">
        <f>[1]!b_issue_issueprice(K1556)</f>
        <v>0</v>
      </c>
      <c r="P1556" s="7">
        <f>[1]!b_info_couponrate(K1556)</f>
        <v>0</v>
      </c>
      <c r="Q1556">
        <f>[1]!b_info_coupon(K1556)</f>
        <v>0</v>
      </c>
      <c r="R1556">
        <f>[1]!b_info_interestfrequency(K1556)</f>
        <v>0</v>
      </c>
      <c r="S1556">
        <f>[1]!b_info_windl2type(K1556)</f>
        <v>0</v>
      </c>
      <c r="T1556" s="9">
        <f ca="1">[1]!b_pq_volume(K1556,parameter!C$2-10,parameter!C$2,100000000)</f>
        <v>0</v>
      </c>
      <c r="U1556" s="7">
        <f ca="1">IF(K1556&lt;&gt;"",[1]!b_anal_yield_cnbd(K1556,parameter!C$2,1),"")</f>
        <v>0</v>
      </c>
      <c r="V1556">
        <f>[1]!b_info_interesttype(A1556)</f>
        <v>0</v>
      </c>
      <c r="W1556">
        <f>[1]!b_info_embeddedopt(A1556)</f>
        <v>0</v>
      </c>
    </row>
    <row r="1557" spans="11:23">
      <c r="K1557" s="1">
        <f t="shared" si="24"/>
        <v>0</v>
      </c>
      <c r="L1557" s="1">
        <f>[1]!b_info_name(K1557)</f>
        <v>0</v>
      </c>
      <c r="M1557">
        <f>[1]!b_info_carrydate(K1557)</f>
        <v>0</v>
      </c>
      <c r="N1557">
        <f>[1]!b_info_maturitydate(K1557)</f>
        <v>0</v>
      </c>
      <c r="O1557" s="7">
        <f>[1]!b_issue_issueprice(K1557)</f>
        <v>0</v>
      </c>
      <c r="P1557" s="7">
        <f>[1]!b_info_couponrate(K1557)</f>
        <v>0</v>
      </c>
      <c r="Q1557">
        <f>[1]!b_info_coupon(K1557)</f>
        <v>0</v>
      </c>
      <c r="R1557">
        <f>[1]!b_info_interestfrequency(K1557)</f>
        <v>0</v>
      </c>
      <c r="S1557">
        <f>[1]!b_info_windl2type(K1557)</f>
        <v>0</v>
      </c>
      <c r="T1557" s="9">
        <f ca="1">[1]!b_pq_volume(K1557,parameter!C$2-10,parameter!C$2,100000000)</f>
        <v>0</v>
      </c>
      <c r="U1557" s="7">
        <f ca="1">IF(K1557&lt;&gt;"",[1]!b_anal_yield_cnbd(K1557,parameter!C$2,1),"")</f>
        <v>0</v>
      </c>
      <c r="V1557">
        <f>[1]!b_info_interesttype(A1557)</f>
        <v>0</v>
      </c>
      <c r="W1557">
        <f>[1]!b_info_embeddedopt(A1557)</f>
        <v>0</v>
      </c>
    </row>
    <row r="1558" spans="11:23">
      <c r="K1558" s="1">
        <f t="shared" si="24"/>
        <v>0</v>
      </c>
      <c r="L1558" s="1">
        <f>[1]!b_info_name(K1558)</f>
        <v>0</v>
      </c>
      <c r="M1558">
        <f>[1]!b_info_carrydate(K1558)</f>
        <v>0</v>
      </c>
      <c r="N1558">
        <f>[1]!b_info_maturitydate(K1558)</f>
        <v>0</v>
      </c>
      <c r="O1558" s="7">
        <f>[1]!b_issue_issueprice(K1558)</f>
        <v>0</v>
      </c>
      <c r="P1558" s="7">
        <f>[1]!b_info_couponrate(K1558)</f>
        <v>0</v>
      </c>
      <c r="Q1558">
        <f>[1]!b_info_coupon(K1558)</f>
        <v>0</v>
      </c>
      <c r="R1558">
        <f>[1]!b_info_interestfrequency(K1558)</f>
        <v>0</v>
      </c>
      <c r="S1558">
        <f>[1]!b_info_windl2type(K1558)</f>
        <v>0</v>
      </c>
      <c r="T1558" s="9">
        <f ca="1">[1]!b_pq_volume(K1558,parameter!C$2-10,parameter!C$2,100000000)</f>
        <v>0</v>
      </c>
      <c r="U1558" s="7">
        <f ca="1">IF(K1558&lt;&gt;"",[1]!b_anal_yield_cnbd(K1558,parameter!C$2,1),"")</f>
        <v>0</v>
      </c>
      <c r="V1558">
        <f>[1]!b_info_interesttype(A1558)</f>
        <v>0</v>
      </c>
      <c r="W1558">
        <f>[1]!b_info_embeddedopt(A1558)</f>
        <v>0</v>
      </c>
    </row>
    <row r="1559" spans="11:23">
      <c r="K1559" s="1">
        <f t="shared" si="24"/>
        <v>0</v>
      </c>
      <c r="L1559" s="1">
        <f>[1]!b_info_name(K1559)</f>
        <v>0</v>
      </c>
      <c r="M1559">
        <f>[1]!b_info_carrydate(K1559)</f>
        <v>0</v>
      </c>
      <c r="N1559">
        <f>[1]!b_info_maturitydate(K1559)</f>
        <v>0</v>
      </c>
      <c r="O1559" s="7">
        <f>[1]!b_issue_issueprice(K1559)</f>
        <v>0</v>
      </c>
      <c r="P1559" s="7">
        <f>[1]!b_info_couponrate(K1559)</f>
        <v>0</v>
      </c>
      <c r="Q1559">
        <f>[1]!b_info_coupon(K1559)</f>
        <v>0</v>
      </c>
      <c r="R1559">
        <f>[1]!b_info_interestfrequency(K1559)</f>
        <v>0</v>
      </c>
      <c r="S1559">
        <f>[1]!b_info_windl2type(K1559)</f>
        <v>0</v>
      </c>
      <c r="T1559" s="9">
        <f ca="1">[1]!b_pq_volume(K1559,parameter!C$2-10,parameter!C$2,100000000)</f>
        <v>0</v>
      </c>
      <c r="U1559" s="7">
        <f ca="1">IF(K1559&lt;&gt;"",[1]!b_anal_yield_cnbd(K1559,parameter!C$2,1),"")</f>
        <v>0</v>
      </c>
      <c r="V1559">
        <f>[1]!b_info_interesttype(A1559)</f>
        <v>0</v>
      </c>
      <c r="W1559">
        <f>[1]!b_info_embeddedopt(A1559)</f>
        <v>0</v>
      </c>
    </row>
    <row r="1560" spans="11:23">
      <c r="K1560" s="1">
        <f t="shared" si="24"/>
        <v>0</v>
      </c>
      <c r="L1560" s="1">
        <f>[1]!b_info_name(K1560)</f>
        <v>0</v>
      </c>
      <c r="M1560">
        <f>[1]!b_info_carrydate(K1560)</f>
        <v>0</v>
      </c>
      <c r="N1560">
        <f>[1]!b_info_maturitydate(K1560)</f>
        <v>0</v>
      </c>
      <c r="O1560" s="7">
        <f>[1]!b_issue_issueprice(K1560)</f>
        <v>0</v>
      </c>
      <c r="P1560" s="7">
        <f>[1]!b_info_couponrate(K1560)</f>
        <v>0</v>
      </c>
      <c r="Q1560">
        <f>[1]!b_info_coupon(K1560)</f>
        <v>0</v>
      </c>
      <c r="R1560">
        <f>[1]!b_info_interestfrequency(K1560)</f>
        <v>0</v>
      </c>
      <c r="S1560">
        <f>[1]!b_info_windl2type(K1560)</f>
        <v>0</v>
      </c>
      <c r="T1560" s="9">
        <f ca="1">[1]!b_pq_volume(K1560,parameter!C$2-10,parameter!C$2,100000000)</f>
        <v>0</v>
      </c>
      <c r="U1560" s="7">
        <f ca="1">IF(K1560&lt;&gt;"",[1]!b_anal_yield_cnbd(K1560,parameter!C$2,1),"")</f>
        <v>0</v>
      </c>
      <c r="V1560">
        <f>[1]!b_info_interesttype(A1560)</f>
        <v>0</v>
      </c>
      <c r="W1560">
        <f>[1]!b_info_embeddedopt(A1560)</f>
        <v>0</v>
      </c>
    </row>
    <row r="1561" spans="11:23">
      <c r="K1561" s="1">
        <f t="shared" si="24"/>
        <v>0</v>
      </c>
      <c r="L1561" s="1">
        <f>[1]!b_info_name(K1561)</f>
        <v>0</v>
      </c>
      <c r="M1561">
        <f>[1]!b_info_carrydate(K1561)</f>
        <v>0</v>
      </c>
      <c r="N1561">
        <f>[1]!b_info_maturitydate(K1561)</f>
        <v>0</v>
      </c>
      <c r="O1561" s="7">
        <f>[1]!b_issue_issueprice(K1561)</f>
        <v>0</v>
      </c>
      <c r="P1561" s="7">
        <f>[1]!b_info_couponrate(K1561)</f>
        <v>0</v>
      </c>
      <c r="Q1561">
        <f>[1]!b_info_coupon(K1561)</f>
        <v>0</v>
      </c>
      <c r="R1561">
        <f>[1]!b_info_interestfrequency(K1561)</f>
        <v>0</v>
      </c>
      <c r="S1561">
        <f>[1]!b_info_windl2type(K1561)</f>
        <v>0</v>
      </c>
      <c r="T1561" s="9">
        <f ca="1">[1]!b_pq_volume(K1561,parameter!C$2-10,parameter!C$2,100000000)</f>
        <v>0</v>
      </c>
      <c r="U1561" s="7">
        <f ca="1">IF(K1561&lt;&gt;"",[1]!b_anal_yield_cnbd(K1561,parameter!C$2,1),"")</f>
        <v>0</v>
      </c>
      <c r="V1561">
        <f>[1]!b_info_interesttype(A1561)</f>
        <v>0</v>
      </c>
      <c r="W1561">
        <f>[1]!b_info_embeddedopt(A1561)</f>
        <v>0</v>
      </c>
    </row>
    <row r="1562" spans="11:23">
      <c r="K1562" s="1">
        <f t="shared" si="24"/>
        <v>0</v>
      </c>
      <c r="L1562" s="1">
        <f>[1]!b_info_name(K1562)</f>
        <v>0</v>
      </c>
      <c r="M1562">
        <f>[1]!b_info_carrydate(K1562)</f>
        <v>0</v>
      </c>
      <c r="N1562">
        <f>[1]!b_info_maturitydate(K1562)</f>
        <v>0</v>
      </c>
      <c r="O1562" s="7">
        <f>[1]!b_issue_issueprice(K1562)</f>
        <v>0</v>
      </c>
      <c r="P1562" s="7">
        <f>[1]!b_info_couponrate(K1562)</f>
        <v>0</v>
      </c>
      <c r="Q1562">
        <f>[1]!b_info_coupon(K1562)</f>
        <v>0</v>
      </c>
      <c r="R1562">
        <f>[1]!b_info_interestfrequency(K1562)</f>
        <v>0</v>
      </c>
      <c r="S1562">
        <f>[1]!b_info_windl2type(K1562)</f>
        <v>0</v>
      </c>
      <c r="T1562" s="9">
        <f ca="1">[1]!b_pq_volume(K1562,parameter!C$2-10,parameter!C$2,100000000)</f>
        <v>0</v>
      </c>
      <c r="U1562" s="7">
        <f ca="1">IF(K1562&lt;&gt;"",[1]!b_anal_yield_cnbd(K1562,parameter!C$2,1),"")</f>
        <v>0</v>
      </c>
      <c r="V1562">
        <f>[1]!b_info_interesttype(A1562)</f>
        <v>0</v>
      </c>
      <c r="W1562">
        <f>[1]!b_info_embeddedopt(A1562)</f>
        <v>0</v>
      </c>
    </row>
    <row r="1563" spans="11:23">
      <c r="K1563" s="1">
        <f t="shared" si="24"/>
        <v>0</v>
      </c>
      <c r="L1563" s="1">
        <f>[1]!b_info_name(K1563)</f>
        <v>0</v>
      </c>
      <c r="M1563">
        <f>[1]!b_info_carrydate(K1563)</f>
        <v>0</v>
      </c>
      <c r="N1563">
        <f>[1]!b_info_maturitydate(K1563)</f>
        <v>0</v>
      </c>
      <c r="O1563" s="7">
        <f>[1]!b_issue_issueprice(K1563)</f>
        <v>0</v>
      </c>
      <c r="P1563" s="7">
        <f>[1]!b_info_couponrate(K1563)</f>
        <v>0</v>
      </c>
      <c r="Q1563">
        <f>[1]!b_info_coupon(K1563)</f>
        <v>0</v>
      </c>
      <c r="R1563">
        <f>[1]!b_info_interestfrequency(K1563)</f>
        <v>0</v>
      </c>
      <c r="S1563">
        <f>[1]!b_info_windl2type(K1563)</f>
        <v>0</v>
      </c>
      <c r="T1563" s="9">
        <f ca="1">[1]!b_pq_volume(K1563,parameter!C$2-10,parameter!C$2,100000000)</f>
        <v>0</v>
      </c>
      <c r="U1563" s="7">
        <f ca="1">IF(K1563&lt;&gt;"",[1]!b_anal_yield_cnbd(K1563,parameter!C$2,1),"")</f>
        <v>0</v>
      </c>
      <c r="V1563">
        <f>[1]!b_info_interesttype(A1563)</f>
        <v>0</v>
      </c>
      <c r="W1563">
        <f>[1]!b_info_embeddedopt(A1563)</f>
        <v>0</v>
      </c>
    </row>
    <row r="1564" spans="11:23">
      <c r="K1564" s="1">
        <f t="shared" si="24"/>
        <v>0</v>
      </c>
      <c r="L1564" s="1">
        <f>[1]!b_info_name(K1564)</f>
        <v>0</v>
      </c>
      <c r="M1564">
        <f>[1]!b_info_carrydate(K1564)</f>
        <v>0</v>
      </c>
      <c r="N1564">
        <f>[1]!b_info_maturitydate(K1564)</f>
        <v>0</v>
      </c>
      <c r="O1564" s="7">
        <f>[1]!b_issue_issueprice(K1564)</f>
        <v>0</v>
      </c>
      <c r="P1564" s="7">
        <f>[1]!b_info_couponrate(K1564)</f>
        <v>0</v>
      </c>
      <c r="Q1564">
        <f>[1]!b_info_coupon(K1564)</f>
        <v>0</v>
      </c>
      <c r="R1564">
        <f>[1]!b_info_interestfrequency(K1564)</f>
        <v>0</v>
      </c>
      <c r="S1564">
        <f>[1]!b_info_windl2type(K1564)</f>
        <v>0</v>
      </c>
      <c r="T1564" s="9">
        <f ca="1">[1]!b_pq_volume(K1564,parameter!C$2-10,parameter!C$2,100000000)</f>
        <v>0</v>
      </c>
      <c r="U1564" s="7">
        <f ca="1">IF(K1564&lt;&gt;"",[1]!b_anal_yield_cnbd(K1564,parameter!C$2,1),"")</f>
        <v>0</v>
      </c>
      <c r="V1564">
        <f>[1]!b_info_interesttype(A1564)</f>
        <v>0</v>
      </c>
      <c r="W1564">
        <f>[1]!b_info_embeddedopt(A1564)</f>
        <v>0</v>
      </c>
    </row>
    <row r="1565" spans="11:23">
      <c r="K1565" s="1">
        <f t="shared" si="24"/>
        <v>0</v>
      </c>
      <c r="L1565" s="1">
        <f>[1]!b_info_name(K1565)</f>
        <v>0</v>
      </c>
      <c r="M1565">
        <f>[1]!b_info_carrydate(K1565)</f>
        <v>0</v>
      </c>
      <c r="N1565">
        <f>[1]!b_info_maturitydate(K1565)</f>
        <v>0</v>
      </c>
      <c r="O1565" s="7">
        <f>[1]!b_issue_issueprice(K1565)</f>
        <v>0</v>
      </c>
      <c r="P1565" s="7">
        <f>[1]!b_info_couponrate(K1565)</f>
        <v>0</v>
      </c>
      <c r="Q1565">
        <f>[1]!b_info_coupon(K1565)</f>
        <v>0</v>
      </c>
      <c r="R1565">
        <f>[1]!b_info_interestfrequency(K1565)</f>
        <v>0</v>
      </c>
      <c r="S1565">
        <f>[1]!b_info_windl2type(K1565)</f>
        <v>0</v>
      </c>
      <c r="T1565" s="9">
        <f ca="1">[1]!b_pq_volume(K1565,parameter!C$2-10,parameter!C$2,100000000)</f>
        <v>0</v>
      </c>
      <c r="U1565" s="7">
        <f ca="1">IF(K1565&lt;&gt;"",[1]!b_anal_yield_cnbd(K1565,parameter!C$2,1),"")</f>
        <v>0</v>
      </c>
      <c r="V1565">
        <f>[1]!b_info_interesttype(A1565)</f>
        <v>0</v>
      </c>
      <c r="W1565">
        <f>[1]!b_info_embeddedopt(A1565)</f>
        <v>0</v>
      </c>
    </row>
    <row r="1566" spans="11:23">
      <c r="K1566" s="1">
        <f t="shared" si="24"/>
        <v>0</v>
      </c>
      <c r="L1566" s="1">
        <f>[1]!b_info_name(K1566)</f>
        <v>0</v>
      </c>
      <c r="M1566">
        <f>[1]!b_info_carrydate(K1566)</f>
        <v>0</v>
      </c>
      <c r="N1566">
        <f>[1]!b_info_maturitydate(K1566)</f>
        <v>0</v>
      </c>
      <c r="O1566" s="7">
        <f>[1]!b_issue_issueprice(K1566)</f>
        <v>0</v>
      </c>
      <c r="P1566" s="7">
        <f>[1]!b_info_couponrate(K1566)</f>
        <v>0</v>
      </c>
      <c r="Q1566">
        <f>[1]!b_info_coupon(K1566)</f>
        <v>0</v>
      </c>
      <c r="R1566">
        <f>[1]!b_info_interestfrequency(K1566)</f>
        <v>0</v>
      </c>
      <c r="S1566">
        <f>[1]!b_info_windl2type(K1566)</f>
        <v>0</v>
      </c>
      <c r="T1566" s="9">
        <f ca="1">[1]!b_pq_volume(K1566,parameter!C$2-10,parameter!C$2,100000000)</f>
        <v>0</v>
      </c>
      <c r="U1566" s="7">
        <f ca="1">IF(K1566&lt;&gt;"",[1]!b_anal_yield_cnbd(K1566,parameter!C$2,1),"")</f>
        <v>0</v>
      </c>
      <c r="V1566">
        <f>[1]!b_info_interesttype(A1566)</f>
        <v>0</v>
      </c>
      <c r="W1566">
        <f>[1]!b_info_embeddedopt(A1566)</f>
        <v>0</v>
      </c>
    </row>
    <row r="1567" spans="11:23">
      <c r="K1567" s="1">
        <f t="shared" si="24"/>
        <v>0</v>
      </c>
      <c r="L1567" s="1">
        <f>[1]!b_info_name(K1567)</f>
        <v>0</v>
      </c>
      <c r="M1567">
        <f>[1]!b_info_carrydate(K1567)</f>
        <v>0</v>
      </c>
      <c r="N1567">
        <f>[1]!b_info_maturitydate(K1567)</f>
        <v>0</v>
      </c>
      <c r="O1567" s="7">
        <f>[1]!b_issue_issueprice(K1567)</f>
        <v>0</v>
      </c>
      <c r="P1567" s="7">
        <f>[1]!b_info_couponrate(K1567)</f>
        <v>0</v>
      </c>
      <c r="Q1567">
        <f>[1]!b_info_coupon(K1567)</f>
        <v>0</v>
      </c>
      <c r="R1567">
        <f>[1]!b_info_interestfrequency(K1567)</f>
        <v>0</v>
      </c>
      <c r="S1567">
        <f>[1]!b_info_windl2type(K1567)</f>
        <v>0</v>
      </c>
      <c r="T1567" s="9">
        <f ca="1">[1]!b_pq_volume(K1567,parameter!C$2-10,parameter!C$2,100000000)</f>
        <v>0</v>
      </c>
      <c r="U1567" s="7">
        <f ca="1">IF(K1567&lt;&gt;"",[1]!b_anal_yield_cnbd(K1567,parameter!C$2,1),"")</f>
        <v>0</v>
      </c>
      <c r="V1567">
        <f>[1]!b_info_interesttype(A1567)</f>
        <v>0</v>
      </c>
      <c r="W1567">
        <f>[1]!b_info_embeddedopt(A1567)</f>
        <v>0</v>
      </c>
    </row>
    <row r="1568" spans="11:23">
      <c r="K1568" s="1">
        <f t="shared" si="24"/>
        <v>0</v>
      </c>
      <c r="L1568" s="1">
        <f>[1]!b_info_name(K1568)</f>
        <v>0</v>
      </c>
      <c r="M1568">
        <f>[1]!b_info_carrydate(K1568)</f>
        <v>0</v>
      </c>
      <c r="N1568">
        <f>[1]!b_info_maturitydate(K1568)</f>
        <v>0</v>
      </c>
      <c r="O1568" s="7">
        <f>[1]!b_issue_issueprice(K1568)</f>
        <v>0</v>
      </c>
      <c r="P1568" s="7">
        <f>[1]!b_info_couponrate(K1568)</f>
        <v>0</v>
      </c>
      <c r="Q1568">
        <f>[1]!b_info_coupon(K1568)</f>
        <v>0</v>
      </c>
      <c r="R1568">
        <f>[1]!b_info_interestfrequency(K1568)</f>
        <v>0</v>
      </c>
      <c r="S1568">
        <f>[1]!b_info_windl2type(K1568)</f>
        <v>0</v>
      </c>
      <c r="T1568" s="9">
        <f ca="1">[1]!b_pq_volume(K1568,parameter!C$2-10,parameter!C$2,100000000)</f>
        <v>0</v>
      </c>
      <c r="U1568" s="7">
        <f ca="1">IF(K1568&lt;&gt;"",[1]!b_anal_yield_cnbd(K1568,parameter!C$2,1),"")</f>
        <v>0</v>
      </c>
      <c r="V1568">
        <f>[1]!b_info_interesttype(A1568)</f>
        <v>0</v>
      </c>
      <c r="W1568">
        <f>[1]!b_info_embeddedopt(A1568)</f>
        <v>0</v>
      </c>
    </row>
    <row r="1569" spans="11:23">
      <c r="K1569" s="1">
        <f t="shared" si="24"/>
        <v>0</v>
      </c>
      <c r="L1569" s="1">
        <f>[1]!b_info_name(K1569)</f>
        <v>0</v>
      </c>
      <c r="M1569">
        <f>[1]!b_info_carrydate(K1569)</f>
        <v>0</v>
      </c>
      <c r="N1569">
        <f>[1]!b_info_maturitydate(K1569)</f>
        <v>0</v>
      </c>
      <c r="O1569" s="7">
        <f>[1]!b_issue_issueprice(K1569)</f>
        <v>0</v>
      </c>
      <c r="P1569" s="7">
        <f>[1]!b_info_couponrate(K1569)</f>
        <v>0</v>
      </c>
      <c r="Q1569">
        <f>[1]!b_info_coupon(K1569)</f>
        <v>0</v>
      </c>
      <c r="R1569">
        <f>[1]!b_info_interestfrequency(K1569)</f>
        <v>0</v>
      </c>
      <c r="S1569">
        <f>[1]!b_info_windl2type(K1569)</f>
        <v>0</v>
      </c>
      <c r="T1569" s="9">
        <f ca="1">[1]!b_pq_volume(K1569,parameter!C$2-10,parameter!C$2,100000000)</f>
        <v>0</v>
      </c>
      <c r="U1569" s="7">
        <f ca="1">IF(K1569&lt;&gt;"",[1]!b_anal_yield_cnbd(K1569,parameter!C$2,1),"")</f>
        <v>0</v>
      </c>
      <c r="V1569">
        <f>[1]!b_info_interesttype(A1569)</f>
        <v>0</v>
      </c>
      <c r="W1569">
        <f>[1]!b_info_embeddedopt(A1569)</f>
        <v>0</v>
      </c>
    </row>
    <row r="1570" spans="11:23">
      <c r="K1570" s="1">
        <f t="shared" si="24"/>
        <v>0</v>
      </c>
      <c r="L1570" s="1">
        <f>[1]!b_info_name(K1570)</f>
        <v>0</v>
      </c>
      <c r="M1570">
        <f>[1]!b_info_carrydate(K1570)</f>
        <v>0</v>
      </c>
      <c r="N1570">
        <f>[1]!b_info_maturitydate(K1570)</f>
        <v>0</v>
      </c>
      <c r="O1570" s="7">
        <f>[1]!b_issue_issueprice(K1570)</f>
        <v>0</v>
      </c>
      <c r="P1570" s="7">
        <f>[1]!b_info_couponrate(K1570)</f>
        <v>0</v>
      </c>
      <c r="Q1570">
        <f>[1]!b_info_coupon(K1570)</f>
        <v>0</v>
      </c>
      <c r="R1570">
        <f>[1]!b_info_interestfrequency(K1570)</f>
        <v>0</v>
      </c>
      <c r="S1570">
        <f>[1]!b_info_windl2type(K1570)</f>
        <v>0</v>
      </c>
      <c r="T1570" s="9">
        <f ca="1">[1]!b_pq_volume(K1570,parameter!C$2-10,parameter!C$2,100000000)</f>
        <v>0</v>
      </c>
      <c r="U1570" s="7">
        <f ca="1">IF(K1570&lt;&gt;"",[1]!b_anal_yield_cnbd(K1570,parameter!C$2,1),"")</f>
        <v>0</v>
      </c>
      <c r="V1570">
        <f>[1]!b_info_interesttype(A1570)</f>
        <v>0</v>
      </c>
      <c r="W1570">
        <f>[1]!b_info_embeddedopt(A1570)</f>
        <v>0</v>
      </c>
    </row>
    <row r="1571" spans="11:23">
      <c r="K1571" s="1">
        <f t="shared" si="24"/>
        <v>0</v>
      </c>
      <c r="L1571" s="1">
        <f>[1]!b_info_name(K1571)</f>
        <v>0</v>
      </c>
      <c r="M1571">
        <f>[1]!b_info_carrydate(K1571)</f>
        <v>0</v>
      </c>
      <c r="N1571">
        <f>[1]!b_info_maturitydate(K1571)</f>
        <v>0</v>
      </c>
      <c r="O1571" s="7">
        <f>[1]!b_issue_issueprice(K1571)</f>
        <v>0</v>
      </c>
      <c r="P1571" s="7">
        <f>[1]!b_info_couponrate(K1571)</f>
        <v>0</v>
      </c>
      <c r="Q1571">
        <f>[1]!b_info_coupon(K1571)</f>
        <v>0</v>
      </c>
      <c r="R1571">
        <f>[1]!b_info_interestfrequency(K1571)</f>
        <v>0</v>
      </c>
      <c r="S1571">
        <f>[1]!b_info_windl2type(K1571)</f>
        <v>0</v>
      </c>
      <c r="T1571" s="9">
        <f ca="1">[1]!b_pq_volume(K1571,parameter!C$2-10,parameter!C$2,100000000)</f>
        <v>0</v>
      </c>
      <c r="U1571" s="7">
        <f ca="1">IF(K1571&lt;&gt;"",[1]!b_anal_yield_cnbd(K1571,parameter!C$2,1),"")</f>
        <v>0</v>
      </c>
      <c r="V1571">
        <f>[1]!b_info_interesttype(A1571)</f>
        <v>0</v>
      </c>
      <c r="W1571">
        <f>[1]!b_info_embeddedopt(A1571)</f>
        <v>0</v>
      </c>
    </row>
    <row r="1572" spans="11:23">
      <c r="K1572" s="1">
        <f t="shared" si="24"/>
        <v>0</v>
      </c>
      <c r="L1572" s="1">
        <f>[1]!b_info_name(K1572)</f>
        <v>0</v>
      </c>
      <c r="M1572">
        <f>[1]!b_info_carrydate(K1572)</f>
        <v>0</v>
      </c>
      <c r="N1572">
        <f>[1]!b_info_maturitydate(K1572)</f>
        <v>0</v>
      </c>
      <c r="O1572" s="7">
        <f>[1]!b_issue_issueprice(K1572)</f>
        <v>0</v>
      </c>
      <c r="P1572" s="7">
        <f>[1]!b_info_couponrate(K1572)</f>
        <v>0</v>
      </c>
      <c r="Q1572">
        <f>[1]!b_info_coupon(K1572)</f>
        <v>0</v>
      </c>
      <c r="R1572">
        <f>[1]!b_info_interestfrequency(K1572)</f>
        <v>0</v>
      </c>
      <c r="S1572">
        <f>[1]!b_info_windl2type(K1572)</f>
        <v>0</v>
      </c>
      <c r="T1572" s="9">
        <f ca="1">[1]!b_pq_volume(K1572,parameter!C$2-10,parameter!C$2,100000000)</f>
        <v>0</v>
      </c>
      <c r="U1572" s="7">
        <f ca="1">IF(K1572&lt;&gt;"",[1]!b_anal_yield_cnbd(K1572,parameter!C$2,1),"")</f>
        <v>0</v>
      </c>
      <c r="V1572">
        <f>[1]!b_info_interesttype(A1572)</f>
        <v>0</v>
      </c>
      <c r="W1572">
        <f>[1]!b_info_embeddedopt(A1572)</f>
        <v>0</v>
      </c>
    </row>
    <row r="1573" spans="11:23">
      <c r="K1573" s="1">
        <f t="shared" si="24"/>
        <v>0</v>
      </c>
      <c r="L1573" s="1">
        <f>[1]!b_info_name(K1573)</f>
        <v>0</v>
      </c>
      <c r="M1573">
        <f>[1]!b_info_carrydate(K1573)</f>
        <v>0</v>
      </c>
      <c r="N1573">
        <f>[1]!b_info_maturitydate(K1573)</f>
        <v>0</v>
      </c>
      <c r="O1573" s="7">
        <f>[1]!b_issue_issueprice(K1573)</f>
        <v>0</v>
      </c>
      <c r="P1573" s="7">
        <f>[1]!b_info_couponrate(K1573)</f>
        <v>0</v>
      </c>
      <c r="Q1573">
        <f>[1]!b_info_coupon(K1573)</f>
        <v>0</v>
      </c>
      <c r="R1573">
        <f>[1]!b_info_interestfrequency(K1573)</f>
        <v>0</v>
      </c>
      <c r="S1573">
        <f>[1]!b_info_windl2type(K1573)</f>
        <v>0</v>
      </c>
      <c r="T1573" s="9">
        <f ca="1">[1]!b_pq_volume(K1573,parameter!C$2-10,parameter!C$2,100000000)</f>
        <v>0</v>
      </c>
      <c r="U1573" s="7">
        <f ca="1">IF(K1573&lt;&gt;"",[1]!b_anal_yield_cnbd(K1573,parameter!C$2,1),"")</f>
        <v>0</v>
      </c>
      <c r="V1573">
        <f>[1]!b_info_interesttype(A1573)</f>
        <v>0</v>
      </c>
      <c r="W1573">
        <f>[1]!b_info_embeddedopt(A1573)</f>
        <v>0</v>
      </c>
    </row>
    <row r="1574" spans="11:23">
      <c r="K1574" s="1">
        <f t="shared" si="24"/>
        <v>0</v>
      </c>
      <c r="L1574" s="1">
        <f>[1]!b_info_name(K1574)</f>
        <v>0</v>
      </c>
      <c r="M1574">
        <f>[1]!b_info_carrydate(K1574)</f>
        <v>0</v>
      </c>
      <c r="N1574">
        <f>[1]!b_info_maturitydate(K1574)</f>
        <v>0</v>
      </c>
      <c r="O1574" s="7">
        <f>[1]!b_issue_issueprice(K1574)</f>
        <v>0</v>
      </c>
      <c r="P1574" s="7">
        <f>[1]!b_info_couponrate(K1574)</f>
        <v>0</v>
      </c>
      <c r="Q1574">
        <f>[1]!b_info_coupon(K1574)</f>
        <v>0</v>
      </c>
      <c r="R1574">
        <f>[1]!b_info_interestfrequency(K1574)</f>
        <v>0</v>
      </c>
      <c r="S1574">
        <f>[1]!b_info_windl2type(K1574)</f>
        <v>0</v>
      </c>
      <c r="T1574" s="9">
        <f ca="1">[1]!b_pq_volume(K1574,parameter!C$2-10,parameter!C$2,100000000)</f>
        <v>0</v>
      </c>
      <c r="U1574" s="7">
        <f ca="1">IF(K1574&lt;&gt;"",[1]!b_anal_yield_cnbd(K1574,parameter!C$2,1),"")</f>
        <v>0</v>
      </c>
      <c r="V1574">
        <f>[1]!b_info_interesttype(A1574)</f>
        <v>0</v>
      </c>
      <c r="W1574">
        <f>[1]!b_info_embeddedopt(A1574)</f>
        <v>0</v>
      </c>
    </row>
    <row r="1575" spans="11:23">
      <c r="K1575" s="1">
        <f t="shared" si="24"/>
        <v>0</v>
      </c>
      <c r="L1575" s="1">
        <f>[1]!b_info_name(K1575)</f>
        <v>0</v>
      </c>
      <c r="M1575">
        <f>[1]!b_info_carrydate(K1575)</f>
        <v>0</v>
      </c>
      <c r="N1575">
        <f>[1]!b_info_maturitydate(K1575)</f>
        <v>0</v>
      </c>
      <c r="O1575" s="7">
        <f>[1]!b_issue_issueprice(K1575)</f>
        <v>0</v>
      </c>
      <c r="P1575" s="7">
        <f>[1]!b_info_couponrate(K1575)</f>
        <v>0</v>
      </c>
      <c r="Q1575">
        <f>[1]!b_info_coupon(K1575)</f>
        <v>0</v>
      </c>
      <c r="R1575">
        <f>[1]!b_info_interestfrequency(K1575)</f>
        <v>0</v>
      </c>
      <c r="S1575">
        <f>[1]!b_info_windl2type(K1575)</f>
        <v>0</v>
      </c>
      <c r="T1575" s="9">
        <f ca="1">[1]!b_pq_volume(K1575,parameter!C$2-10,parameter!C$2,100000000)</f>
        <v>0</v>
      </c>
      <c r="U1575" s="7">
        <f ca="1">IF(K1575&lt;&gt;"",[1]!b_anal_yield_cnbd(K1575,parameter!C$2,1),"")</f>
        <v>0</v>
      </c>
      <c r="V1575">
        <f>[1]!b_info_interesttype(A1575)</f>
        <v>0</v>
      </c>
      <c r="W1575">
        <f>[1]!b_info_embeddedopt(A1575)</f>
        <v>0</v>
      </c>
    </row>
    <row r="1576" spans="11:23">
      <c r="K1576" s="1">
        <f t="shared" si="24"/>
        <v>0</v>
      </c>
      <c r="L1576" s="1">
        <f>[1]!b_info_name(K1576)</f>
        <v>0</v>
      </c>
      <c r="M1576">
        <f>[1]!b_info_carrydate(K1576)</f>
        <v>0</v>
      </c>
      <c r="N1576">
        <f>[1]!b_info_maturitydate(K1576)</f>
        <v>0</v>
      </c>
      <c r="O1576" s="7">
        <f>[1]!b_issue_issueprice(K1576)</f>
        <v>0</v>
      </c>
      <c r="P1576" s="7">
        <f>[1]!b_info_couponrate(K1576)</f>
        <v>0</v>
      </c>
      <c r="Q1576">
        <f>[1]!b_info_coupon(K1576)</f>
        <v>0</v>
      </c>
      <c r="R1576">
        <f>[1]!b_info_interestfrequency(K1576)</f>
        <v>0</v>
      </c>
      <c r="S1576">
        <f>[1]!b_info_windl2type(K1576)</f>
        <v>0</v>
      </c>
      <c r="T1576" s="9">
        <f ca="1">[1]!b_pq_volume(K1576,parameter!C$2-10,parameter!C$2,100000000)</f>
        <v>0</v>
      </c>
      <c r="U1576" s="7">
        <f ca="1">IF(K1576&lt;&gt;"",[1]!b_anal_yield_cnbd(K1576,parameter!C$2,1),"")</f>
        <v>0</v>
      </c>
      <c r="V1576">
        <f>[1]!b_info_interesttype(A1576)</f>
        <v>0</v>
      </c>
      <c r="W1576">
        <f>[1]!b_info_embeddedopt(A1576)</f>
        <v>0</v>
      </c>
    </row>
    <row r="1577" spans="11:23">
      <c r="K1577" s="1">
        <f t="shared" si="24"/>
        <v>0</v>
      </c>
      <c r="L1577" s="1">
        <f>[1]!b_info_name(K1577)</f>
        <v>0</v>
      </c>
      <c r="M1577">
        <f>[1]!b_info_carrydate(K1577)</f>
        <v>0</v>
      </c>
      <c r="N1577">
        <f>[1]!b_info_maturitydate(K1577)</f>
        <v>0</v>
      </c>
      <c r="O1577" s="7">
        <f>[1]!b_issue_issueprice(K1577)</f>
        <v>0</v>
      </c>
      <c r="P1577" s="7">
        <f>[1]!b_info_couponrate(K1577)</f>
        <v>0</v>
      </c>
      <c r="Q1577">
        <f>[1]!b_info_coupon(K1577)</f>
        <v>0</v>
      </c>
      <c r="R1577">
        <f>[1]!b_info_interestfrequency(K1577)</f>
        <v>0</v>
      </c>
      <c r="S1577">
        <f>[1]!b_info_windl2type(K1577)</f>
        <v>0</v>
      </c>
      <c r="T1577" s="9">
        <f ca="1">[1]!b_pq_volume(K1577,parameter!C$2-10,parameter!C$2,100000000)</f>
        <v>0</v>
      </c>
      <c r="U1577" s="7">
        <f ca="1">IF(K1577&lt;&gt;"",[1]!b_anal_yield_cnbd(K1577,parameter!C$2,1),"")</f>
        <v>0</v>
      </c>
      <c r="V1577">
        <f>[1]!b_info_interesttype(A1577)</f>
        <v>0</v>
      </c>
      <c r="W1577">
        <f>[1]!b_info_embeddedopt(A1577)</f>
        <v>0</v>
      </c>
    </row>
    <row r="1578" spans="11:23">
      <c r="K1578" s="1">
        <f t="shared" si="24"/>
        <v>0</v>
      </c>
      <c r="L1578" s="1">
        <f>[1]!b_info_name(K1578)</f>
        <v>0</v>
      </c>
      <c r="M1578">
        <f>[1]!b_info_carrydate(K1578)</f>
        <v>0</v>
      </c>
      <c r="N1578">
        <f>[1]!b_info_maturitydate(K1578)</f>
        <v>0</v>
      </c>
      <c r="O1578" s="7">
        <f>[1]!b_issue_issueprice(K1578)</f>
        <v>0</v>
      </c>
      <c r="P1578" s="7">
        <f>[1]!b_info_couponrate(K1578)</f>
        <v>0</v>
      </c>
      <c r="Q1578">
        <f>[1]!b_info_coupon(K1578)</f>
        <v>0</v>
      </c>
      <c r="R1578">
        <f>[1]!b_info_interestfrequency(K1578)</f>
        <v>0</v>
      </c>
      <c r="S1578">
        <f>[1]!b_info_windl2type(K1578)</f>
        <v>0</v>
      </c>
      <c r="T1578" s="9">
        <f ca="1">[1]!b_pq_volume(K1578,parameter!C$2-10,parameter!C$2,100000000)</f>
        <v>0</v>
      </c>
      <c r="U1578" s="7">
        <f ca="1">IF(K1578&lt;&gt;"",[1]!b_anal_yield_cnbd(K1578,parameter!C$2,1),"")</f>
        <v>0</v>
      </c>
      <c r="V1578">
        <f>[1]!b_info_interesttype(A1578)</f>
        <v>0</v>
      </c>
      <c r="W1578">
        <f>[1]!b_info_embeddedopt(A1578)</f>
        <v>0</v>
      </c>
    </row>
    <row r="1579" spans="11:23">
      <c r="K1579" s="1">
        <f t="shared" si="24"/>
        <v>0</v>
      </c>
      <c r="L1579" s="1">
        <f>[1]!b_info_name(K1579)</f>
        <v>0</v>
      </c>
      <c r="M1579">
        <f>[1]!b_info_carrydate(K1579)</f>
        <v>0</v>
      </c>
      <c r="N1579">
        <f>[1]!b_info_maturitydate(K1579)</f>
        <v>0</v>
      </c>
      <c r="O1579" s="7">
        <f>[1]!b_issue_issueprice(K1579)</f>
        <v>0</v>
      </c>
      <c r="P1579" s="7">
        <f>[1]!b_info_couponrate(K1579)</f>
        <v>0</v>
      </c>
      <c r="Q1579">
        <f>[1]!b_info_coupon(K1579)</f>
        <v>0</v>
      </c>
      <c r="R1579">
        <f>[1]!b_info_interestfrequency(K1579)</f>
        <v>0</v>
      </c>
      <c r="S1579">
        <f>[1]!b_info_windl2type(K1579)</f>
        <v>0</v>
      </c>
      <c r="T1579" s="9">
        <f ca="1">[1]!b_pq_volume(K1579,parameter!C$2-10,parameter!C$2,100000000)</f>
        <v>0</v>
      </c>
      <c r="U1579" s="7">
        <f ca="1">IF(K1579&lt;&gt;"",[1]!b_anal_yield_cnbd(K1579,parameter!C$2,1),"")</f>
        <v>0</v>
      </c>
      <c r="V1579">
        <f>[1]!b_info_interesttype(A1579)</f>
        <v>0</v>
      </c>
      <c r="W1579">
        <f>[1]!b_info_embeddedopt(A1579)</f>
        <v>0</v>
      </c>
    </row>
    <row r="1580" spans="11:23">
      <c r="K1580" s="1">
        <f t="shared" si="24"/>
        <v>0</v>
      </c>
      <c r="L1580" s="1">
        <f>[1]!b_info_name(K1580)</f>
        <v>0</v>
      </c>
      <c r="M1580">
        <f>[1]!b_info_carrydate(K1580)</f>
        <v>0</v>
      </c>
      <c r="N1580">
        <f>[1]!b_info_maturitydate(K1580)</f>
        <v>0</v>
      </c>
      <c r="O1580" s="7">
        <f>[1]!b_issue_issueprice(K1580)</f>
        <v>0</v>
      </c>
      <c r="P1580" s="7">
        <f>[1]!b_info_couponrate(K1580)</f>
        <v>0</v>
      </c>
      <c r="Q1580">
        <f>[1]!b_info_coupon(K1580)</f>
        <v>0</v>
      </c>
      <c r="R1580">
        <f>[1]!b_info_interestfrequency(K1580)</f>
        <v>0</v>
      </c>
      <c r="S1580">
        <f>[1]!b_info_windl2type(K1580)</f>
        <v>0</v>
      </c>
      <c r="T1580" s="9">
        <f ca="1">[1]!b_pq_volume(K1580,parameter!C$2-10,parameter!C$2,100000000)</f>
        <v>0</v>
      </c>
      <c r="U1580" s="7">
        <f ca="1">IF(K1580&lt;&gt;"",[1]!b_anal_yield_cnbd(K1580,parameter!C$2,1),"")</f>
        <v>0</v>
      </c>
      <c r="V1580">
        <f>[1]!b_info_interesttype(A1580)</f>
        <v>0</v>
      </c>
      <c r="W1580">
        <f>[1]!b_info_embeddedopt(A1580)</f>
        <v>0</v>
      </c>
    </row>
    <row r="1581" spans="11:23">
      <c r="K1581" s="1">
        <f t="shared" si="24"/>
        <v>0</v>
      </c>
      <c r="L1581" s="1">
        <f>[1]!b_info_name(K1581)</f>
        <v>0</v>
      </c>
      <c r="M1581">
        <f>[1]!b_info_carrydate(K1581)</f>
        <v>0</v>
      </c>
      <c r="N1581">
        <f>[1]!b_info_maturitydate(K1581)</f>
        <v>0</v>
      </c>
      <c r="O1581" s="7">
        <f>[1]!b_issue_issueprice(K1581)</f>
        <v>0</v>
      </c>
      <c r="P1581" s="7">
        <f>[1]!b_info_couponrate(K1581)</f>
        <v>0</v>
      </c>
      <c r="Q1581">
        <f>[1]!b_info_coupon(K1581)</f>
        <v>0</v>
      </c>
      <c r="R1581">
        <f>[1]!b_info_interestfrequency(K1581)</f>
        <v>0</v>
      </c>
      <c r="S1581">
        <f>[1]!b_info_windl2type(K1581)</f>
        <v>0</v>
      </c>
      <c r="T1581" s="9">
        <f ca="1">[1]!b_pq_volume(K1581,parameter!C$2-10,parameter!C$2,100000000)</f>
        <v>0</v>
      </c>
      <c r="U1581" s="7">
        <f ca="1">IF(K1581&lt;&gt;"",[1]!b_anal_yield_cnbd(K1581,parameter!C$2,1),"")</f>
        <v>0</v>
      </c>
      <c r="V1581">
        <f>[1]!b_info_interesttype(A1581)</f>
        <v>0</v>
      </c>
      <c r="W1581">
        <f>[1]!b_info_embeddedopt(A1581)</f>
        <v>0</v>
      </c>
    </row>
    <row r="1582" spans="11:23">
      <c r="K1582" s="1">
        <f t="shared" ref="K1582:K1645" si="25">A1582</f>
        <v>0</v>
      </c>
      <c r="L1582" s="1">
        <f>[1]!b_info_name(K1582)</f>
        <v>0</v>
      </c>
      <c r="M1582">
        <f>[1]!b_info_carrydate(K1582)</f>
        <v>0</v>
      </c>
      <c r="N1582">
        <f>[1]!b_info_maturitydate(K1582)</f>
        <v>0</v>
      </c>
      <c r="O1582" s="7">
        <f>[1]!b_issue_issueprice(K1582)</f>
        <v>0</v>
      </c>
      <c r="P1582" s="7">
        <f>[1]!b_info_couponrate(K1582)</f>
        <v>0</v>
      </c>
      <c r="Q1582">
        <f>[1]!b_info_coupon(K1582)</f>
        <v>0</v>
      </c>
      <c r="R1582">
        <f>[1]!b_info_interestfrequency(K1582)</f>
        <v>0</v>
      </c>
      <c r="S1582">
        <f>[1]!b_info_windl2type(K1582)</f>
        <v>0</v>
      </c>
      <c r="T1582" s="9">
        <f ca="1">[1]!b_pq_volume(K1582,parameter!C$2-10,parameter!C$2,100000000)</f>
        <v>0</v>
      </c>
      <c r="U1582" s="7">
        <f ca="1">IF(K1582&lt;&gt;"",[1]!b_anal_yield_cnbd(K1582,parameter!C$2,1),"")</f>
        <v>0</v>
      </c>
      <c r="V1582">
        <f>[1]!b_info_interesttype(A1582)</f>
        <v>0</v>
      </c>
      <c r="W1582">
        <f>[1]!b_info_embeddedopt(A1582)</f>
        <v>0</v>
      </c>
    </row>
    <row r="1583" spans="11:23">
      <c r="K1583" s="1">
        <f t="shared" si="25"/>
        <v>0</v>
      </c>
      <c r="L1583" s="1">
        <f>[1]!b_info_name(K1583)</f>
        <v>0</v>
      </c>
      <c r="M1583">
        <f>[1]!b_info_carrydate(K1583)</f>
        <v>0</v>
      </c>
      <c r="N1583">
        <f>[1]!b_info_maturitydate(K1583)</f>
        <v>0</v>
      </c>
      <c r="O1583" s="7">
        <f>[1]!b_issue_issueprice(K1583)</f>
        <v>0</v>
      </c>
      <c r="P1583" s="7">
        <f>[1]!b_info_couponrate(K1583)</f>
        <v>0</v>
      </c>
      <c r="Q1583">
        <f>[1]!b_info_coupon(K1583)</f>
        <v>0</v>
      </c>
      <c r="R1583">
        <f>[1]!b_info_interestfrequency(K1583)</f>
        <v>0</v>
      </c>
      <c r="S1583">
        <f>[1]!b_info_windl2type(K1583)</f>
        <v>0</v>
      </c>
      <c r="T1583" s="9">
        <f ca="1">[1]!b_pq_volume(K1583,parameter!C$2-10,parameter!C$2,100000000)</f>
        <v>0</v>
      </c>
      <c r="U1583" s="7">
        <f ca="1">IF(K1583&lt;&gt;"",[1]!b_anal_yield_cnbd(K1583,parameter!C$2,1),"")</f>
        <v>0</v>
      </c>
      <c r="V1583">
        <f>[1]!b_info_interesttype(A1583)</f>
        <v>0</v>
      </c>
      <c r="W1583">
        <f>[1]!b_info_embeddedopt(A1583)</f>
        <v>0</v>
      </c>
    </row>
    <row r="1584" spans="11:23">
      <c r="K1584" s="1">
        <f t="shared" si="25"/>
        <v>0</v>
      </c>
      <c r="L1584" s="1">
        <f>[1]!b_info_name(K1584)</f>
        <v>0</v>
      </c>
      <c r="M1584">
        <f>[1]!b_info_carrydate(K1584)</f>
        <v>0</v>
      </c>
      <c r="N1584">
        <f>[1]!b_info_maturitydate(K1584)</f>
        <v>0</v>
      </c>
      <c r="O1584" s="7">
        <f>[1]!b_issue_issueprice(K1584)</f>
        <v>0</v>
      </c>
      <c r="P1584" s="7">
        <f>[1]!b_info_couponrate(K1584)</f>
        <v>0</v>
      </c>
      <c r="Q1584">
        <f>[1]!b_info_coupon(K1584)</f>
        <v>0</v>
      </c>
      <c r="R1584">
        <f>[1]!b_info_interestfrequency(K1584)</f>
        <v>0</v>
      </c>
      <c r="S1584">
        <f>[1]!b_info_windl2type(K1584)</f>
        <v>0</v>
      </c>
      <c r="T1584" s="9">
        <f ca="1">[1]!b_pq_volume(K1584,parameter!C$2-10,parameter!C$2,100000000)</f>
        <v>0</v>
      </c>
      <c r="U1584" s="7">
        <f ca="1">IF(K1584&lt;&gt;"",[1]!b_anal_yield_cnbd(K1584,parameter!C$2,1),"")</f>
        <v>0</v>
      </c>
      <c r="V1584">
        <f>[1]!b_info_interesttype(A1584)</f>
        <v>0</v>
      </c>
      <c r="W1584">
        <f>[1]!b_info_embeddedopt(A1584)</f>
        <v>0</v>
      </c>
    </row>
    <row r="1585" spans="11:23">
      <c r="K1585" s="1">
        <f t="shared" si="25"/>
        <v>0</v>
      </c>
      <c r="L1585" s="1">
        <f>[1]!b_info_name(K1585)</f>
        <v>0</v>
      </c>
      <c r="M1585">
        <f>[1]!b_info_carrydate(K1585)</f>
        <v>0</v>
      </c>
      <c r="N1585">
        <f>[1]!b_info_maturitydate(K1585)</f>
        <v>0</v>
      </c>
      <c r="O1585" s="7">
        <f>[1]!b_issue_issueprice(K1585)</f>
        <v>0</v>
      </c>
      <c r="P1585" s="7">
        <f>[1]!b_info_couponrate(K1585)</f>
        <v>0</v>
      </c>
      <c r="Q1585">
        <f>[1]!b_info_coupon(K1585)</f>
        <v>0</v>
      </c>
      <c r="R1585">
        <f>[1]!b_info_interestfrequency(K1585)</f>
        <v>0</v>
      </c>
      <c r="S1585">
        <f>[1]!b_info_windl2type(K1585)</f>
        <v>0</v>
      </c>
      <c r="T1585" s="9">
        <f ca="1">[1]!b_pq_volume(K1585,parameter!C$2-10,parameter!C$2,100000000)</f>
        <v>0</v>
      </c>
      <c r="U1585" s="7">
        <f ca="1">IF(K1585&lt;&gt;"",[1]!b_anal_yield_cnbd(K1585,parameter!C$2,1),"")</f>
        <v>0</v>
      </c>
      <c r="V1585">
        <f>[1]!b_info_interesttype(A1585)</f>
        <v>0</v>
      </c>
      <c r="W1585">
        <f>[1]!b_info_embeddedopt(A1585)</f>
        <v>0</v>
      </c>
    </row>
    <row r="1586" spans="11:23">
      <c r="K1586" s="1">
        <f t="shared" si="25"/>
        <v>0</v>
      </c>
      <c r="L1586" s="1">
        <f>[1]!b_info_name(K1586)</f>
        <v>0</v>
      </c>
      <c r="M1586">
        <f>[1]!b_info_carrydate(K1586)</f>
        <v>0</v>
      </c>
      <c r="N1586">
        <f>[1]!b_info_maturitydate(K1586)</f>
        <v>0</v>
      </c>
      <c r="O1586" s="7">
        <f>[1]!b_issue_issueprice(K1586)</f>
        <v>0</v>
      </c>
      <c r="P1586" s="7">
        <f>[1]!b_info_couponrate(K1586)</f>
        <v>0</v>
      </c>
      <c r="Q1586">
        <f>[1]!b_info_coupon(K1586)</f>
        <v>0</v>
      </c>
      <c r="R1586">
        <f>[1]!b_info_interestfrequency(K1586)</f>
        <v>0</v>
      </c>
      <c r="S1586">
        <f>[1]!b_info_windl2type(K1586)</f>
        <v>0</v>
      </c>
      <c r="T1586" s="9">
        <f ca="1">[1]!b_pq_volume(K1586,parameter!C$2-10,parameter!C$2,100000000)</f>
        <v>0</v>
      </c>
      <c r="U1586" s="7">
        <f ca="1">IF(K1586&lt;&gt;"",[1]!b_anal_yield_cnbd(K1586,parameter!C$2,1),"")</f>
        <v>0</v>
      </c>
      <c r="V1586">
        <f>[1]!b_info_interesttype(A1586)</f>
        <v>0</v>
      </c>
      <c r="W1586">
        <f>[1]!b_info_embeddedopt(A1586)</f>
        <v>0</v>
      </c>
    </row>
    <row r="1587" spans="11:23">
      <c r="K1587" s="1">
        <f t="shared" si="25"/>
        <v>0</v>
      </c>
      <c r="L1587" s="1">
        <f>[1]!b_info_name(K1587)</f>
        <v>0</v>
      </c>
      <c r="M1587">
        <f>[1]!b_info_carrydate(K1587)</f>
        <v>0</v>
      </c>
      <c r="N1587">
        <f>[1]!b_info_maturitydate(K1587)</f>
        <v>0</v>
      </c>
      <c r="O1587" s="7">
        <f>[1]!b_issue_issueprice(K1587)</f>
        <v>0</v>
      </c>
      <c r="P1587" s="7">
        <f>[1]!b_info_couponrate(K1587)</f>
        <v>0</v>
      </c>
      <c r="Q1587">
        <f>[1]!b_info_coupon(K1587)</f>
        <v>0</v>
      </c>
      <c r="R1587">
        <f>[1]!b_info_interestfrequency(K1587)</f>
        <v>0</v>
      </c>
      <c r="S1587">
        <f>[1]!b_info_windl2type(K1587)</f>
        <v>0</v>
      </c>
      <c r="T1587" s="9">
        <f ca="1">[1]!b_pq_volume(K1587,parameter!C$2-10,parameter!C$2,100000000)</f>
        <v>0</v>
      </c>
      <c r="U1587" s="7">
        <f ca="1">IF(K1587&lt;&gt;"",[1]!b_anal_yield_cnbd(K1587,parameter!C$2,1),"")</f>
        <v>0</v>
      </c>
      <c r="V1587">
        <f>[1]!b_info_interesttype(A1587)</f>
        <v>0</v>
      </c>
      <c r="W1587">
        <f>[1]!b_info_embeddedopt(A1587)</f>
        <v>0</v>
      </c>
    </row>
    <row r="1588" spans="11:23">
      <c r="K1588" s="1">
        <f t="shared" si="25"/>
        <v>0</v>
      </c>
      <c r="L1588" s="1">
        <f>[1]!b_info_name(K1588)</f>
        <v>0</v>
      </c>
      <c r="M1588">
        <f>[1]!b_info_carrydate(K1588)</f>
        <v>0</v>
      </c>
      <c r="N1588">
        <f>[1]!b_info_maturitydate(K1588)</f>
        <v>0</v>
      </c>
      <c r="O1588" s="7">
        <f>[1]!b_issue_issueprice(K1588)</f>
        <v>0</v>
      </c>
      <c r="P1588" s="7">
        <f>[1]!b_info_couponrate(K1588)</f>
        <v>0</v>
      </c>
      <c r="Q1588">
        <f>[1]!b_info_coupon(K1588)</f>
        <v>0</v>
      </c>
      <c r="R1588">
        <f>[1]!b_info_interestfrequency(K1588)</f>
        <v>0</v>
      </c>
      <c r="S1588">
        <f>[1]!b_info_windl2type(K1588)</f>
        <v>0</v>
      </c>
      <c r="T1588" s="9">
        <f ca="1">[1]!b_pq_volume(K1588,parameter!C$2-10,parameter!C$2,100000000)</f>
        <v>0</v>
      </c>
      <c r="U1588" s="7">
        <f ca="1">IF(K1588&lt;&gt;"",[1]!b_anal_yield_cnbd(K1588,parameter!C$2,1),"")</f>
        <v>0</v>
      </c>
      <c r="V1588">
        <f>[1]!b_info_interesttype(A1588)</f>
        <v>0</v>
      </c>
      <c r="W1588">
        <f>[1]!b_info_embeddedopt(A1588)</f>
        <v>0</v>
      </c>
    </row>
    <row r="1589" spans="11:23">
      <c r="K1589" s="1">
        <f t="shared" si="25"/>
        <v>0</v>
      </c>
      <c r="L1589" s="1">
        <f>[1]!b_info_name(K1589)</f>
        <v>0</v>
      </c>
      <c r="M1589">
        <f>[1]!b_info_carrydate(K1589)</f>
        <v>0</v>
      </c>
      <c r="N1589">
        <f>[1]!b_info_maturitydate(K1589)</f>
        <v>0</v>
      </c>
      <c r="O1589" s="7">
        <f>[1]!b_issue_issueprice(K1589)</f>
        <v>0</v>
      </c>
      <c r="P1589" s="7">
        <f>[1]!b_info_couponrate(K1589)</f>
        <v>0</v>
      </c>
      <c r="Q1589">
        <f>[1]!b_info_coupon(K1589)</f>
        <v>0</v>
      </c>
      <c r="R1589">
        <f>[1]!b_info_interestfrequency(K1589)</f>
        <v>0</v>
      </c>
      <c r="S1589">
        <f>[1]!b_info_windl2type(K1589)</f>
        <v>0</v>
      </c>
      <c r="T1589" s="9">
        <f ca="1">[1]!b_pq_volume(K1589,parameter!C$2-10,parameter!C$2,100000000)</f>
        <v>0</v>
      </c>
      <c r="U1589" s="7">
        <f ca="1">IF(K1589&lt;&gt;"",[1]!b_anal_yield_cnbd(K1589,parameter!C$2,1),"")</f>
        <v>0</v>
      </c>
      <c r="V1589">
        <f>[1]!b_info_interesttype(A1589)</f>
        <v>0</v>
      </c>
      <c r="W1589">
        <f>[1]!b_info_embeddedopt(A1589)</f>
        <v>0</v>
      </c>
    </row>
    <row r="1590" spans="11:23">
      <c r="K1590" s="1">
        <f t="shared" si="25"/>
        <v>0</v>
      </c>
      <c r="L1590" s="1">
        <f>[1]!b_info_name(K1590)</f>
        <v>0</v>
      </c>
      <c r="M1590">
        <f>[1]!b_info_carrydate(K1590)</f>
        <v>0</v>
      </c>
      <c r="N1590">
        <f>[1]!b_info_maturitydate(K1590)</f>
        <v>0</v>
      </c>
      <c r="O1590" s="7">
        <f>[1]!b_issue_issueprice(K1590)</f>
        <v>0</v>
      </c>
      <c r="P1590" s="7">
        <f>[1]!b_info_couponrate(K1590)</f>
        <v>0</v>
      </c>
      <c r="Q1590">
        <f>[1]!b_info_coupon(K1590)</f>
        <v>0</v>
      </c>
      <c r="R1590">
        <f>[1]!b_info_interestfrequency(K1590)</f>
        <v>0</v>
      </c>
      <c r="S1590">
        <f>[1]!b_info_windl2type(K1590)</f>
        <v>0</v>
      </c>
      <c r="T1590" s="9">
        <f ca="1">[1]!b_pq_volume(K1590,parameter!C$2-10,parameter!C$2,100000000)</f>
        <v>0</v>
      </c>
      <c r="U1590" s="7">
        <f ca="1">IF(K1590&lt;&gt;"",[1]!b_anal_yield_cnbd(K1590,parameter!C$2,1),"")</f>
        <v>0</v>
      </c>
      <c r="V1590">
        <f>[1]!b_info_interesttype(A1590)</f>
        <v>0</v>
      </c>
      <c r="W1590">
        <f>[1]!b_info_embeddedopt(A1590)</f>
        <v>0</v>
      </c>
    </row>
    <row r="1591" spans="11:23">
      <c r="K1591" s="1">
        <f t="shared" si="25"/>
        <v>0</v>
      </c>
      <c r="L1591" s="1">
        <f>[1]!b_info_name(K1591)</f>
        <v>0</v>
      </c>
      <c r="M1591">
        <f>[1]!b_info_carrydate(K1591)</f>
        <v>0</v>
      </c>
      <c r="N1591">
        <f>[1]!b_info_maturitydate(K1591)</f>
        <v>0</v>
      </c>
      <c r="O1591" s="7">
        <f>[1]!b_issue_issueprice(K1591)</f>
        <v>0</v>
      </c>
      <c r="P1591" s="7">
        <f>[1]!b_info_couponrate(K1591)</f>
        <v>0</v>
      </c>
      <c r="Q1591">
        <f>[1]!b_info_coupon(K1591)</f>
        <v>0</v>
      </c>
      <c r="R1591">
        <f>[1]!b_info_interestfrequency(K1591)</f>
        <v>0</v>
      </c>
      <c r="S1591">
        <f>[1]!b_info_windl2type(K1591)</f>
        <v>0</v>
      </c>
      <c r="T1591" s="9">
        <f ca="1">[1]!b_pq_volume(K1591,parameter!C$2-10,parameter!C$2,100000000)</f>
        <v>0</v>
      </c>
      <c r="U1591" s="7">
        <f ca="1">IF(K1591&lt;&gt;"",[1]!b_anal_yield_cnbd(K1591,parameter!C$2,1),"")</f>
        <v>0</v>
      </c>
      <c r="V1591">
        <f>[1]!b_info_interesttype(A1591)</f>
        <v>0</v>
      </c>
      <c r="W1591">
        <f>[1]!b_info_embeddedopt(A1591)</f>
        <v>0</v>
      </c>
    </row>
    <row r="1592" spans="11:23">
      <c r="K1592" s="1">
        <f t="shared" si="25"/>
        <v>0</v>
      </c>
      <c r="L1592" s="1">
        <f>[1]!b_info_name(K1592)</f>
        <v>0</v>
      </c>
      <c r="M1592">
        <f>[1]!b_info_carrydate(K1592)</f>
        <v>0</v>
      </c>
      <c r="N1592">
        <f>[1]!b_info_maturitydate(K1592)</f>
        <v>0</v>
      </c>
      <c r="O1592" s="7">
        <f>[1]!b_issue_issueprice(K1592)</f>
        <v>0</v>
      </c>
      <c r="P1592" s="7">
        <f>[1]!b_info_couponrate(K1592)</f>
        <v>0</v>
      </c>
      <c r="Q1592">
        <f>[1]!b_info_coupon(K1592)</f>
        <v>0</v>
      </c>
      <c r="R1592">
        <f>[1]!b_info_interestfrequency(K1592)</f>
        <v>0</v>
      </c>
      <c r="S1592">
        <f>[1]!b_info_windl2type(K1592)</f>
        <v>0</v>
      </c>
      <c r="T1592" s="9">
        <f ca="1">[1]!b_pq_volume(K1592,parameter!C$2-10,parameter!C$2,100000000)</f>
        <v>0</v>
      </c>
      <c r="U1592" s="7">
        <f ca="1">IF(K1592&lt;&gt;"",[1]!b_anal_yield_cnbd(K1592,parameter!C$2,1),"")</f>
        <v>0</v>
      </c>
      <c r="V1592">
        <f>[1]!b_info_interesttype(A1592)</f>
        <v>0</v>
      </c>
      <c r="W1592">
        <f>[1]!b_info_embeddedopt(A1592)</f>
        <v>0</v>
      </c>
    </row>
    <row r="1593" spans="11:23">
      <c r="K1593" s="1">
        <f t="shared" si="25"/>
        <v>0</v>
      </c>
      <c r="L1593" s="1">
        <f>[1]!b_info_name(K1593)</f>
        <v>0</v>
      </c>
      <c r="M1593">
        <f>[1]!b_info_carrydate(K1593)</f>
        <v>0</v>
      </c>
      <c r="N1593">
        <f>[1]!b_info_maturitydate(K1593)</f>
        <v>0</v>
      </c>
      <c r="O1593" s="7">
        <f>[1]!b_issue_issueprice(K1593)</f>
        <v>0</v>
      </c>
      <c r="P1593" s="7">
        <f>[1]!b_info_couponrate(K1593)</f>
        <v>0</v>
      </c>
      <c r="Q1593">
        <f>[1]!b_info_coupon(K1593)</f>
        <v>0</v>
      </c>
      <c r="R1593">
        <f>[1]!b_info_interestfrequency(K1593)</f>
        <v>0</v>
      </c>
      <c r="S1593">
        <f>[1]!b_info_windl2type(K1593)</f>
        <v>0</v>
      </c>
      <c r="T1593" s="9">
        <f ca="1">[1]!b_pq_volume(K1593,parameter!C$2-10,parameter!C$2,100000000)</f>
        <v>0</v>
      </c>
      <c r="U1593" s="7">
        <f ca="1">IF(K1593&lt;&gt;"",[1]!b_anal_yield_cnbd(K1593,parameter!C$2,1),"")</f>
        <v>0</v>
      </c>
      <c r="V1593">
        <f>[1]!b_info_interesttype(A1593)</f>
        <v>0</v>
      </c>
      <c r="W1593">
        <f>[1]!b_info_embeddedopt(A1593)</f>
        <v>0</v>
      </c>
    </row>
    <row r="1594" spans="11:23">
      <c r="K1594" s="1">
        <f t="shared" si="25"/>
        <v>0</v>
      </c>
      <c r="L1594" s="1">
        <f>[1]!b_info_name(K1594)</f>
        <v>0</v>
      </c>
      <c r="M1594">
        <f>[1]!b_info_carrydate(K1594)</f>
        <v>0</v>
      </c>
      <c r="N1594">
        <f>[1]!b_info_maturitydate(K1594)</f>
        <v>0</v>
      </c>
      <c r="O1594" s="7">
        <f>[1]!b_issue_issueprice(K1594)</f>
        <v>0</v>
      </c>
      <c r="P1594" s="7">
        <f>[1]!b_info_couponrate(K1594)</f>
        <v>0</v>
      </c>
      <c r="Q1594">
        <f>[1]!b_info_coupon(K1594)</f>
        <v>0</v>
      </c>
      <c r="R1594">
        <f>[1]!b_info_interestfrequency(K1594)</f>
        <v>0</v>
      </c>
      <c r="S1594">
        <f>[1]!b_info_windl2type(K1594)</f>
        <v>0</v>
      </c>
      <c r="T1594" s="9">
        <f ca="1">[1]!b_pq_volume(K1594,parameter!C$2-10,parameter!C$2,100000000)</f>
        <v>0</v>
      </c>
      <c r="U1594" s="7">
        <f ca="1">IF(K1594&lt;&gt;"",[1]!b_anal_yield_cnbd(K1594,parameter!C$2,1),"")</f>
        <v>0</v>
      </c>
      <c r="V1594">
        <f>[1]!b_info_interesttype(A1594)</f>
        <v>0</v>
      </c>
      <c r="W1594">
        <f>[1]!b_info_embeddedopt(A1594)</f>
        <v>0</v>
      </c>
    </row>
    <row r="1595" spans="11:23">
      <c r="K1595" s="1">
        <f t="shared" si="25"/>
        <v>0</v>
      </c>
      <c r="L1595" s="1">
        <f>[1]!b_info_name(K1595)</f>
        <v>0</v>
      </c>
      <c r="M1595">
        <f>[1]!b_info_carrydate(K1595)</f>
        <v>0</v>
      </c>
      <c r="N1595">
        <f>[1]!b_info_maturitydate(K1595)</f>
        <v>0</v>
      </c>
      <c r="O1595" s="7">
        <f>[1]!b_issue_issueprice(K1595)</f>
        <v>0</v>
      </c>
      <c r="P1595" s="7">
        <f>[1]!b_info_couponrate(K1595)</f>
        <v>0</v>
      </c>
      <c r="Q1595">
        <f>[1]!b_info_coupon(K1595)</f>
        <v>0</v>
      </c>
      <c r="R1595">
        <f>[1]!b_info_interestfrequency(K1595)</f>
        <v>0</v>
      </c>
      <c r="S1595">
        <f>[1]!b_info_windl2type(K1595)</f>
        <v>0</v>
      </c>
      <c r="T1595" s="9">
        <f ca="1">[1]!b_pq_volume(K1595,parameter!C$2-10,parameter!C$2,100000000)</f>
        <v>0</v>
      </c>
      <c r="U1595" s="7">
        <f ca="1">IF(K1595&lt;&gt;"",[1]!b_anal_yield_cnbd(K1595,parameter!C$2,1),"")</f>
        <v>0</v>
      </c>
      <c r="V1595">
        <f>[1]!b_info_interesttype(A1595)</f>
        <v>0</v>
      </c>
      <c r="W1595">
        <f>[1]!b_info_embeddedopt(A1595)</f>
        <v>0</v>
      </c>
    </row>
    <row r="1596" spans="11:23">
      <c r="K1596" s="1">
        <f t="shared" si="25"/>
        <v>0</v>
      </c>
      <c r="L1596" s="1">
        <f>[1]!b_info_name(K1596)</f>
        <v>0</v>
      </c>
      <c r="M1596">
        <f>[1]!b_info_carrydate(K1596)</f>
        <v>0</v>
      </c>
      <c r="N1596">
        <f>[1]!b_info_maturitydate(K1596)</f>
        <v>0</v>
      </c>
      <c r="O1596" s="7">
        <f>[1]!b_issue_issueprice(K1596)</f>
        <v>0</v>
      </c>
      <c r="P1596" s="7">
        <f>[1]!b_info_couponrate(K1596)</f>
        <v>0</v>
      </c>
      <c r="Q1596">
        <f>[1]!b_info_coupon(K1596)</f>
        <v>0</v>
      </c>
      <c r="R1596">
        <f>[1]!b_info_interestfrequency(K1596)</f>
        <v>0</v>
      </c>
      <c r="S1596">
        <f>[1]!b_info_windl2type(K1596)</f>
        <v>0</v>
      </c>
      <c r="T1596" s="9">
        <f ca="1">[1]!b_pq_volume(K1596,parameter!C$2-10,parameter!C$2,100000000)</f>
        <v>0</v>
      </c>
      <c r="U1596" s="7">
        <f ca="1">IF(K1596&lt;&gt;"",[1]!b_anal_yield_cnbd(K1596,parameter!C$2,1),"")</f>
        <v>0</v>
      </c>
      <c r="V1596">
        <f>[1]!b_info_interesttype(A1596)</f>
        <v>0</v>
      </c>
      <c r="W1596">
        <f>[1]!b_info_embeddedopt(A1596)</f>
        <v>0</v>
      </c>
    </row>
    <row r="1597" spans="11:23">
      <c r="K1597" s="1">
        <f t="shared" si="25"/>
        <v>0</v>
      </c>
      <c r="L1597" s="1">
        <f>[1]!b_info_name(K1597)</f>
        <v>0</v>
      </c>
      <c r="M1597">
        <f>[1]!b_info_carrydate(K1597)</f>
        <v>0</v>
      </c>
      <c r="N1597">
        <f>[1]!b_info_maturitydate(K1597)</f>
        <v>0</v>
      </c>
      <c r="O1597" s="7">
        <f>[1]!b_issue_issueprice(K1597)</f>
        <v>0</v>
      </c>
      <c r="P1597" s="7">
        <f>[1]!b_info_couponrate(K1597)</f>
        <v>0</v>
      </c>
      <c r="Q1597">
        <f>[1]!b_info_coupon(K1597)</f>
        <v>0</v>
      </c>
      <c r="R1597">
        <f>[1]!b_info_interestfrequency(K1597)</f>
        <v>0</v>
      </c>
      <c r="S1597">
        <f>[1]!b_info_windl2type(K1597)</f>
        <v>0</v>
      </c>
      <c r="T1597" s="9">
        <f ca="1">[1]!b_pq_volume(K1597,parameter!C$2-10,parameter!C$2,100000000)</f>
        <v>0</v>
      </c>
      <c r="U1597" s="7">
        <f ca="1">IF(K1597&lt;&gt;"",[1]!b_anal_yield_cnbd(K1597,parameter!C$2,1),"")</f>
        <v>0</v>
      </c>
      <c r="V1597">
        <f>[1]!b_info_interesttype(A1597)</f>
        <v>0</v>
      </c>
      <c r="W1597">
        <f>[1]!b_info_embeddedopt(A1597)</f>
        <v>0</v>
      </c>
    </row>
    <row r="1598" spans="11:23">
      <c r="K1598" s="1">
        <f t="shared" si="25"/>
        <v>0</v>
      </c>
      <c r="L1598" s="1">
        <f>[1]!b_info_name(K1598)</f>
        <v>0</v>
      </c>
      <c r="M1598">
        <f>[1]!b_info_carrydate(K1598)</f>
        <v>0</v>
      </c>
      <c r="N1598">
        <f>[1]!b_info_maturitydate(K1598)</f>
        <v>0</v>
      </c>
      <c r="O1598" s="7">
        <f>[1]!b_issue_issueprice(K1598)</f>
        <v>0</v>
      </c>
      <c r="P1598" s="7">
        <f>[1]!b_info_couponrate(K1598)</f>
        <v>0</v>
      </c>
      <c r="Q1598">
        <f>[1]!b_info_coupon(K1598)</f>
        <v>0</v>
      </c>
      <c r="R1598">
        <f>[1]!b_info_interestfrequency(K1598)</f>
        <v>0</v>
      </c>
      <c r="S1598">
        <f>[1]!b_info_windl2type(K1598)</f>
        <v>0</v>
      </c>
      <c r="T1598" s="9">
        <f ca="1">[1]!b_pq_volume(K1598,parameter!C$2-10,parameter!C$2,100000000)</f>
        <v>0</v>
      </c>
      <c r="U1598" s="7">
        <f ca="1">IF(K1598&lt;&gt;"",[1]!b_anal_yield_cnbd(K1598,parameter!C$2,1),"")</f>
        <v>0</v>
      </c>
      <c r="V1598">
        <f>[1]!b_info_interesttype(A1598)</f>
        <v>0</v>
      </c>
      <c r="W1598">
        <f>[1]!b_info_embeddedopt(A1598)</f>
        <v>0</v>
      </c>
    </row>
    <row r="1599" spans="11:23">
      <c r="K1599" s="1">
        <f t="shared" si="25"/>
        <v>0</v>
      </c>
      <c r="L1599" s="1">
        <f>[1]!b_info_name(K1599)</f>
        <v>0</v>
      </c>
      <c r="M1599">
        <f>[1]!b_info_carrydate(K1599)</f>
        <v>0</v>
      </c>
      <c r="N1599">
        <f>[1]!b_info_maturitydate(K1599)</f>
        <v>0</v>
      </c>
      <c r="O1599" s="7">
        <f>[1]!b_issue_issueprice(K1599)</f>
        <v>0</v>
      </c>
      <c r="P1599" s="7">
        <f>[1]!b_info_couponrate(K1599)</f>
        <v>0</v>
      </c>
      <c r="Q1599">
        <f>[1]!b_info_coupon(K1599)</f>
        <v>0</v>
      </c>
      <c r="R1599">
        <f>[1]!b_info_interestfrequency(K1599)</f>
        <v>0</v>
      </c>
      <c r="S1599">
        <f>[1]!b_info_windl2type(K1599)</f>
        <v>0</v>
      </c>
      <c r="T1599" s="9">
        <f ca="1">[1]!b_pq_volume(K1599,parameter!C$2-10,parameter!C$2,100000000)</f>
        <v>0</v>
      </c>
      <c r="U1599" s="7">
        <f ca="1">IF(K1599&lt;&gt;"",[1]!b_anal_yield_cnbd(K1599,parameter!C$2,1),"")</f>
        <v>0</v>
      </c>
      <c r="V1599">
        <f>[1]!b_info_interesttype(A1599)</f>
        <v>0</v>
      </c>
      <c r="W1599">
        <f>[1]!b_info_embeddedopt(A1599)</f>
        <v>0</v>
      </c>
    </row>
    <row r="1600" spans="11:23">
      <c r="K1600" s="1">
        <f t="shared" si="25"/>
        <v>0</v>
      </c>
      <c r="L1600" s="1">
        <f>[1]!b_info_name(K1600)</f>
        <v>0</v>
      </c>
      <c r="M1600">
        <f>[1]!b_info_carrydate(K1600)</f>
        <v>0</v>
      </c>
      <c r="N1600">
        <f>[1]!b_info_maturitydate(K1600)</f>
        <v>0</v>
      </c>
      <c r="O1600" s="7">
        <f>[1]!b_issue_issueprice(K1600)</f>
        <v>0</v>
      </c>
      <c r="P1600" s="7">
        <f>[1]!b_info_couponrate(K1600)</f>
        <v>0</v>
      </c>
      <c r="Q1600">
        <f>[1]!b_info_coupon(K1600)</f>
        <v>0</v>
      </c>
      <c r="R1600">
        <f>[1]!b_info_interestfrequency(K1600)</f>
        <v>0</v>
      </c>
      <c r="S1600">
        <f>[1]!b_info_windl2type(K1600)</f>
        <v>0</v>
      </c>
      <c r="T1600" s="9">
        <f ca="1">[1]!b_pq_volume(K1600,parameter!C$2-10,parameter!C$2,100000000)</f>
        <v>0</v>
      </c>
      <c r="U1600" s="7">
        <f ca="1">IF(K1600&lt;&gt;"",[1]!b_anal_yield_cnbd(K1600,parameter!C$2,1),"")</f>
        <v>0</v>
      </c>
      <c r="V1600">
        <f>[1]!b_info_interesttype(A1600)</f>
        <v>0</v>
      </c>
      <c r="W1600">
        <f>[1]!b_info_embeddedopt(A1600)</f>
        <v>0</v>
      </c>
    </row>
    <row r="1601" spans="11:23">
      <c r="K1601" s="1">
        <f t="shared" si="25"/>
        <v>0</v>
      </c>
      <c r="L1601" s="1">
        <f>[1]!b_info_name(K1601)</f>
        <v>0</v>
      </c>
      <c r="M1601">
        <f>[1]!b_info_carrydate(K1601)</f>
        <v>0</v>
      </c>
      <c r="N1601">
        <f>[1]!b_info_maturitydate(K1601)</f>
        <v>0</v>
      </c>
      <c r="O1601" s="7">
        <f>[1]!b_issue_issueprice(K1601)</f>
        <v>0</v>
      </c>
      <c r="P1601" s="7">
        <f>[1]!b_info_couponrate(K1601)</f>
        <v>0</v>
      </c>
      <c r="Q1601">
        <f>[1]!b_info_coupon(K1601)</f>
        <v>0</v>
      </c>
      <c r="R1601">
        <f>[1]!b_info_interestfrequency(K1601)</f>
        <v>0</v>
      </c>
      <c r="S1601">
        <f>[1]!b_info_windl2type(K1601)</f>
        <v>0</v>
      </c>
      <c r="T1601" s="9">
        <f ca="1">[1]!b_pq_volume(K1601,parameter!C$2-10,parameter!C$2,100000000)</f>
        <v>0</v>
      </c>
      <c r="U1601" s="7">
        <f ca="1">IF(K1601&lt;&gt;"",[1]!b_anal_yield_cnbd(K1601,parameter!C$2,1),"")</f>
        <v>0</v>
      </c>
      <c r="V1601">
        <f>[1]!b_info_interesttype(A1601)</f>
        <v>0</v>
      </c>
      <c r="W1601">
        <f>[1]!b_info_embeddedopt(A1601)</f>
        <v>0</v>
      </c>
    </row>
    <row r="1602" spans="11:23">
      <c r="K1602" s="1">
        <f t="shared" si="25"/>
        <v>0</v>
      </c>
      <c r="L1602" s="1">
        <f>[1]!b_info_name(K1602)</f>
        <v>0</v>
      </c>
      <c r="M1602">
        <f>[1]!b_info_carrydate(K1602)</f>
        <v>0</v>
      </c>
      <c r="N1602">
        <f>[1]!b_info_maturitydate(K1602)</f>
        <v>0</v>
      </c>
      <c r="O1602" s="7">
        <f>[1]!b_issue_issueprice(K1602)</f>
        <v>0</v>
      </c>
      <c r="P1602" s="7">
        <f>[1]!b_info_couponrate(K1602)</f>
        <v>0</v>
      </c>
      <c r="Q1602">
        <f>[1]!b_info_coupon(K1602)</f>
        <v>0</v>
      </c>
      <c r="R1602">
        <f>[1]!b_info_interestfrequency(K1602)</f>
        <v>0</v>
      </c>
      <c r="S1602">
        <f>[1]!b_info_windl2type(K1602)</f>
        <v>0</v>
      </c>
      <c r="T1602" s="9">
        <f ca="1">[1]!b_pq_volume(K1602,parameter!C$2-10,parameter!C$2,100000000)</f>
        <v>0</v>
      </c>
      <c r="U1602" s="7">
        <f ca="1">IF(K1602&lt;&gt;"",[1]!b_anal_yield_cnbd(K1602,parameter!C$2,1),"")</f>
        <v>0</v>
      </c>
      <c r="V1602">
        <f>[1]!b_info_interesttype(A1602)</f>
        <v>0</v>
      </c>
      <c r="W1602">
        <f>[1]!b_info_embeddedopt(A1602)</f>
        <v>0</v>
      </c>
    </row>
    <row r="1603" spans="11:23">
      <c r="K1603" s="1">
        <f t="shared" si="25"/>
        <v>0</v>
      </c>
      <c r="L1603" s="1">
        <f>[1]!b_info_name(K1603)</f>
        <v>0</v>
      </c>
      <c r="M1603">
        <f>[1]!b_info_carrydate(K1603)</f>
        <v>0</v>
      </c>
      <c r="N1603">
        <f>[1]!b_info_maturitydate(K1603)</f>
        <v>0</v>
      </c>
      <c r="O1603" s="7">
        <f>[1]!b_issue_issueprice(K1603)</f>
        <v>0</v>
      </c>
      <c r="P1603" s="7">
        <f>[1]!b_info_couponrate(K1603)</f>
        <v>0</v>
      </c>
      <c r="Q1603">
        <f>[1]!b_info_coupon(K1603)</f>
        <v>0</v>
      </c>
      <c r="R1603">
        <f>[1]!b_info_interestfrequency(K1603)</f>
        <v>0</v>
      </c>
      <c r="S1603">
        <f>[1]!b_info_windl2type(K1603)</f>
        <v>0</v>
      </c>
      <c r="T1603" s="9">
        <f ca="1">[1]!b_pq_volume(K1603,parameter!C$2-10,parameter!C$2,100000000)</f>
        <v>0</v>
      </c>
      <c r="U1603" s="7">
        <f ca="1">IF(K1603&lt;&gt;"",[1]!b_anal_yield_cnbd(K1603,parameter!C$2,1),"")</f>
        <v>0</v>
      </c>
      <c r="V1603">
        <f>[1]!b_info_interesttype(A1603)</f>
        <v>0</v>
      </c>
      <c r="W1603">
        <f>[1]!b_info_embeddedopt(A1603)</f>
        <v>0</v>
      </c>
    </row>
    <row r="1604" spans="11:23">
      <c r="K1604" s="1">
        <f t="shared" si="25"/>
        <v>0</v>
      </c>
      <c r="L1604" s="1">
        <f>[1]!b_info_name(K1604)</f>
        <v>0</v>
      </c>
      <c r="M1604">
        <f>[1]!b_info_carrydate(K1604)</f>
        <v>0</v>
      </c>
      <c r="N1604">
        <f>[1]!b_info_maturitydate(K1604)</f>
        <v>0</v>
      </c>
      <c r="O1604" s="7">
        <f>[1]!b_issue_issueprice(K1604)</f>
        <v>0</v>
      </c>
      <c r="P1604" s="7">
        <f>[1]!b_info_couponrate(K1604)</f>
        <v>0</v>
      </c>
      <c r="Q1604">
        <f>[1]!b_info_coupon(K1604)</f>
        <v>0</v>
      </c>
      <c r="R1604">
        <f>[1]!b_info_interestfrequency(K1604)</f>
        <v>0</v>
      </c>
      <c r="S1604">
        <f>[1]!b_info_windl2type(K1604)</f>
        <v>0</v>
      </c>
      <c r="T1604" s="9">
        <f ca="1">[1]!b_pq_volume(K1604,parameter!C$2-10,parameter!C$2,100000000)</f>
        <v>0</v>
      </c>
      <c r="U1604" s="7">
        <f ca="1">IF(K1604&lt;&gt;"",[1]!b_anal_yield_cnbd(K1604,parameter!C$2,1),"")</f>
        <v>0</v>
      </c>
      <c r="V1604">
        <f>[1]!b_info_interesttype(A1604)</f>
        <v>0</v>
      </c>
      <c r="W1604">
        <f>[1]!b_info_embeddedopt(A1604)</f>
        <v>0</v>
      </c>
    </row>
    <row r="1605" spans="11:23">
      <c r="K1605" s="1">
        <f t="shared" si="25"/>
        <v>0</v>
      </c>
      <c r="L1605" s="1">
        <f>[1]!b_info_name(K1605)</f>
        <v>0</v>
      </c>
      <c r="M1605">
        <f>[1]!b_info_carrydate(K1605)</f>
        <v>0</v>
      </c>
      <c r="N1605">
        <f>[1]!b_info_maturitydate(K1605)</f>
        <v>0</v>
      </c>
      <c r="O1605" s="7">
        <f>[1]!b_issue_issueprice(K1605)</f>
        <v>0</v>
      </c>
      <c r="P1605" s="7">
        <f>[1]!b_info_couponrate(K1605)</f>
        <v>0</v>
      </c>
      <c r="Q1605">
        <f>[1]!b_info_coupon(K1605)</f>
        <v>0</v>
      </c>
      <c r="R1605">
        <f>[1]!b_info_interestfrequency(K1605)</f>
        <v>0</v>
      </c>
      <c r="S1605">
        <f>[1]!b_info_windl2type(K1605)</f>
        <v>0</v>
      </c>
      <c r="T1605" s="9">
        <f ca="1">[1]!b_pq_volume(K1605,parameter!C$2-10,parameter!C$2,100000000)</f>
        <v>0</v>
      </c>
      <c r="U1605" s="7">
        <f ca="1">IF(K1605&lt;&gt;"",[1]!b_anal_yield_cnbd(K1605,parameter!C$2,1),"")</f>
        <v>0</v>
      </c>
      <c r="V1605">
        <f>[1]!b_info_interesttype(A1605)</f>
        <v>0</v>
      </c>
      <c r="W1605">
        <f>[1]!b_info_embeddedopt(A1605)</f>
        <v>0</v>
      </c>
    </row>
    <row r="1606" spans="11:23">
      <c r="K1606" s="1">
        <f t="shared" si="25"/>
        <v>0</v>
      </c>
      <c r="L1606" s="1">
        <f>[1]!b_info_name(K1606)</f>
        <v>0</v>
      </c>
      <c r="M1606">
        <f>[1]!b_info_carrydate(K1606)</f>
        <v>0</v>
      </c>
      <c r="N1606">
        <f>[1]!b_info_maturitydate(K1606)</f>
        <v>0</v>
      </c>
      <c r="O1606" s="7">
        <f>[1]!b_issue_issueprice(K1606)</f>
        <v>0</v>
      </c>
      <c r="P1606" s="7">
        <f>[1]!b_info_couponrate(K1606)</f>
        <v>0</v>
      </c>
      <c r="Q1606">
        <f>[1]!b_info_coupon(K1606)</f>
        <v>0</v>
      </c>
      <c r="R1606">
        <f>[1]!b_info_interestfrequency(K1606)</f>
        <v>0</v>
      </c>
      <c r="S1606">
        <f>[1]!b_info_windl2type(K1606)</f>
        <v>0</v>
      </c>
      <c r="T1606" s="9">
        <f ca="1">[1]!b_pq_volume(K1606,parameter!C$2-10,parameter!C$2,100000000)</f>
        <v>0</v>
      </c>
      <c r="U1606" s="7">
        <f ca="1">IF(K1606&lt;&gt;"",[1]!b_anal_yield_cnbd(K1606,parameter!C$2,1),"")</f>
        <v>0</v>
      </c>
      <c r="V1606">
        <f>[1]!b_info_interesttype(A1606)</f>
        <v>0</v>
      </c>
      <c r="W1606">
        <f>[1]!b_info_embeddedopt(A1606)</f>
        <v>0</v>
      </c>
    </row>
    <row r="1607" spans="11:23">
      <c r="K1607" s="1">
        <f t="shared" si="25"/>
        <v>0</v>
      </c>
      <c r="L1607" s="1">
        <f>[1]!b_info_name(K1607)</f>
        <v>0</v>
      </c>
      <c r="M1607">
        <f>[1]!b_info_carrydate(K1607)</f>
        <v>0</v>
      </c>
      <c r="N1607">
        <f>[1]!b_info_maturitydate(K1607)</f>
        <v>0</v>
      </c>
      <c r="O1607" s="7">
        <f>[1]!b_issue_issueprice(K1607)</f>
        <v>0</v>
      </c>
      <c r="P1607" s="7">
        <f>[1]!b_info_couponrate(K1607)</f>
        <v>0</v>
      </c>
      <c r="Q1607">
        <f>[1]!b_info_coupon(K1607)</f>
        <v>0</v>
      </c>
      <c r="R1607">
        <f>[1]!b_info_interestfrequency(K1607)</f>
        <v>0</v>
      </c>
      <c r="S1607">
        <f>[1]!b_info_windl2type(K1607)</f>
        <v>0</v>
      </c>
      <c r="T1607" s="9">
        <f ca="1">[1]!b_pq_volume(K1607,parameter!C$2-10,parameter!C$2,100000000)</f>
        <v>0</v>
      </c>
      <c r="U1607" s="7">
        <f ca="1">IF(K1607&lt;&gt;"",[1]!b_anal_yield_cnbd(K1607,parameter!C$2,1),"")</f>
        <v>0</v>
      </c>
      <c r="V1607">
        <f>[1]!b_info_interesttype(A1607)</f>
        <v>0</v>
      </c>
      <c r="W1607">
        <f>[1]!b_info_embeddedopt(A1607)</f>
        <v>0</v>
      </c>
    </row>
    <row r="1608" spans="11:23">
      <c r="K1608" s="1">
        <f t="shared" si="25"/>
        <v>0</v>
      </c>
      <c r="L1608" s="1">
        <f>[1]!b_info_name(K1608)</f>
        <v>0</v>
      </c>
      <c r="M1608">
        <f>[1]!b_info_carrydate(K1608)</f>
        <v>0</v>
      </c>
      <c r="N1608">
        <f>[1]!b_info_maturitydate(K1608)</f>
        <v>0</v>
      </c>
      <c r="O1608" s="7">
        <f>[1]!b_issue_issueprice(K1608)</f>
        <v>0</v>
      </c>
      <c r="P1608" s="7">
        <f>[1]!b_info_couponrate(K1608)</f>
        <v>0</v>
      </c>
      <c r="Q1608">
        <f>[1]!b_info_coupon(K1608)</f>
        <v>0</v>
      </c>
      <c r="R1608">
        <f>[1]!b_info_interestfrequency(K1608)</f>
        <v>0</v>
      </c>
      <c r="S1608">
        <f>[1]!b_info_windl2type(K1608)</f>
        <v>0</v>
      </c>
      <c r="T1608" s="9">
        <f ca="1">[1]!b_pq_volume(K1608,parameter!C$2-10,parameter!C$2,100000000)</f>
        <v>0</v>
      </c>
      <c r="U1608" s="7">
        <f ca="1">IF(K1608&lt;&gt;"",[1]!b_anal_yield_cnbd(K1608,parameter!C$2,1),"")</f>
        <v>0</v>
      </c>
      <c r="V1608">
        <f>[1]!b_info_interesttype(A1608)</f>
        <v>0</v>
      </c>
      <c r="W1608">
        <f>[1]!b_info_embeddedopt(A1608)</f>
        <v>0</v>
      </c>
    </row>
    <row r="1609" spans="11:23">
      <c r="K1609" s="1">
        <f t="shared" si="25"/>
        <v>0</v>
      </c>
      <c r="L1609" s="1">
        <f>[1]!b_info_name(K1609)</f>
        <v>0</v>
      </c>
      <c r="M1609">
        <f>[1]!b_info_carrydate(K1609)</f>
        <v>0</v>
      </c>
      <c r="N1609">
        <f>[1]!b_info_maturitydate(K1609)</f>
        <v>0</v>
      </c>
      <c r="O1609" s="7">
        <f>[1]!b_issue_issueprice(K1609)</f>
        <v>0</v>
      </c>
      <c r="P1609" s="7">
        <f>[1]!b_info_couponrate(K1609)</f>
        <v>0</v>
      </c>
      <c r="Q1609">
        <f>[1]!b_info_coupon(K1609)</f>
        <v>0</v>
      </c>
      <c r="R1609">
        <f>[1]!b_info_interestfrequency(K1609)</f>
        <v>0</v>
      </c>
      <c r="S1609">
        <f>[1]!b_info_windl2type(K1609)</f>
        <v>0</v>
      </c>
      <c r="T1609" s="9">
        <f ca="1">[1]!b_pq_volume(K1609,parameter!C$2-10,parameter!C$2,100000000)</f>
        <v>0</v>
      </c>
      <c r="U1609" s="7">
        <f ca="1">IF(K1609&lt;&gt;"",[1]!b_anal_yield_cnbd(K1609,parameter!C$2,1),"")</f>
        <v>0</v>
      </c>
      <c r="V1609">
        <f>[1]!b_info_interesttype(A1609)</f>
        <v>0</v>
      </c>
      <c r="W1609">
        <f>[1]!b_info_embeddedopt(A1609)</f>
        <v>0</v>
      </c>
    </row>
    <row r="1610" spans="11:23">
      <c r="K1610" s="1">
        <f t="shared" si="25"/>
        <v>0</v>
      </c>
      <c r="L1610" s="1">
        <f>[1]!b_info_name(K1610)</f>
        <v>0</v>
      </c>
      <c r="M1610">
        <f>[1]!b_info_carrydate(K1610)</f>
        <v>0</v>
      </c>
      <c r="N1610">
        <f>[1]!b_info_maturitydate(K1610)</f>
        <v>0</v>
      </c>
      <c r="O1610" s="7">
        <f>[1]!b_issue_issueprice(K1610)</f>
        <v>0</v>
      </c>
      <c r="P1610" s="7">
        <f>[1]!b_info_couponrate(K1610)</f>
        <v>0</v>
      </c>
      <c r="Q1610">
        <f>[1]!b_info_coupon(K1610)</f>
        <v>0</v>
      </c>
      <c r="R1610">
        <f>[1]!b_info_interestfrequency(K1610)</f>
        <v>0</v>
      </c>
      <c r="S1610">
        <f>[1]!b_info_windl2type(K1610)</f>
        <v>0</v>
      </c>
      <c r="T1610" s="9">
        <f ca="1">[1]!b_pq_volume(K1610,parameter!C$2-10,parameter!C$2,100000000)</f>
        <v>0</v>
      </c>
      <c r="U1610" s="7">
        <f ca="1">IF(K1610&lt;&gt;"",[1]!b_anal_yield_cnbd(K1610,parameter!C$2,1),"")</f>
        <v>0</v>
      </c>
      <c r="V1610">
        <f>[1]!b_info_interesttype(A1610)</f>
        <v>0</v>
      </c>
      <c r="W1610">
        <f>[1]!b_info_embeddedopt(A1610)</f>
        <v>0</v>
      </c>
    </row>
    <row r="1611" spans="11:23">
      <c r="K1611" s="1">
        <f t="shared" si="25"/>
        <v>0</v>
      </c>
      <c r="L1611" s="1">
        <f>[1]!b_info_name(K1611)</f>
        <v>0</v>
      </c>
      <c r="M1611">
        <f>[1]!b_info_carrydate(K1611)</f>
        <v>0</v>
      </c>
      <c r="N1611">
        <f>[1]!b_info_maturitydate(K1611)</f>
        <v>0</v>
      </c>
      <c r="O1611" s="7">
        <f>[1]!b_issue_issueprice(K1611)</f>
        <v>0</v>
      </c>
      <c r="P1611" s="7">
        <f>[1]!b_info_couponrate(K1611)</f>
        <v>0</v>
      </c>
      <c r="Q1611">
        <f>[1]!b_info_coupon(K1611)</f>
        <v>0</v>
      </c>
      <c r="R1611">
        <f>[1]!b_info_interestfrequency(K1611)</f>
        <v>0</v>
      </c>
      <c r="S1611">
        <f>[1]!b_info_windl2type(K1611)</f>
        <v>0</v>
      </c>
      <c r="T1611" s="9">
        <f ca="1">[1]!b_pq_volume(K1611,parameter!C$2-10,parameter!C$2,100000000)</f>
        <v>0</v>
      </c>
      <c r="U1611" s="7">
        <f ca="1">IF(K1611&lt;&gt;"",[1]!b_anal_yield_cnbd(K1611,parameter!C$2,1),"")</f>
        <v>0</v>
      </c>
      <c r="V1611">
        <f>[1]!b_info_interesttype(A1611)</f>
        <v>0</v>
      </c>
      <c r="W1611">
        <f>[1]!b_info_embeddedopt(A1611)</f>
        <v>0</v>
      </c>
    </row>
    <row r="1612" spans="11:23">
      <c r="K1612" s="1">
        <f t="shared" si="25"/>
        <v>0</v>
      </c>
      <c r="L1612" s="1">
        <f>[1]!b_info_name(K1612)</f>
        <v>0</v>
      </c>
      <c r="M1612">
        <f>[1]!b_info_carrydate(K1612)</f>
        <v>0</v>
      </c>
      <c r="N1612">
        <f>[1]!b_info_maturitydate(K1612)</f>
        <v>0</v>
      </c>
      <c r="O1612" s="7">
        <f>[1]!b_issue_issueprice(K1612)</f>
        <v>0</v>
      </c>
      <c r="P1612" s="7">
        <f>[1]!b_info_couponrate(K1612)</f>
        <v>0</v>
      </c>
      <c r="Q1612">
        <f>[1]!b_info_coupon(K1612)</f>
        <v>0</v>
      </c>
      <c r="R1612">
        <f>[1]!b_info_interestfrequency(K1612)</f>
        <v>0</v>
      </c>
      <c r="S1612">
        <f>[1]!b_info_windl2type(K1612)</f>
        <v>0</v>
      </c>
      <c r="T1612" s="9">
        <f ca="1">[1]!b_pq_volume(K1612,parameter!C$2-10,parameter!C$2,100000000)</f>
        <v>0</v>
      </c>
      <c r="U1612" s="7">
        <f ca="1">IF(K1612&lt;&gt;"",[1]!b_anal_yield_cnbd(K1612,parameter!C$2,1),"")</f>
        <v>0</v>
      </c>
      <c r="V1612">
        <f>[1]!b_info_interesttype(A1612)</f>
        <v>0</v>
      </c>
      <c r="W1612">
        <f>[1]!b_info_embeddedopt(A1612)</f>
        <v>0</v>
      </c>
    </row>
    <row r="1613" spans="11:23">
      <c r="K1613" s="1">
        <f t="shared" si="25"/>
        <v>0</v>
      </c>
      <c r="L1613" s="1">
        <f>[1]!b_info_name(K1613)</f>
        <v>0</v>
      </c>
      <c r="M1613">
        <f>[1]!b_info_carrydate(K1613)</f>
        <v>0</v>
      </c>
      <c r="N1613">
        <f>[1]!b_info_maturitydate(K1613)</f>
        <v>0</v>
      </c>
      <c r="O1613" s="7">
        <f>[1]!b_issue_issueprice(K1613)</f>
        <v>0</v>
      </c>
      <c r="P1613" s="7">
        <f>[1]!b_info_couponrate(K1613)</f>
        <v>0</v>
      </c>
      <c r="Q1613">
        <f>[1]!b_info_coupon(K1613)</f>
        <v>0</v>
      </c>
      <c r="R1613">
        <f>[1]!b_info_interestfrequency(K1613)</f>
        <v>0</v>
      </c>
      <c r="S1613">
        <f>[1]!b_info_windl2type(K1613)</f>
        <v>0</v>
      </c>
      <c r="T1613" s="9">
        <f ca="1">[1]!b_pq_volume(K1613,parameter!C$2-10,parameter!C$2,100000000)</f>
        <v>0</v>
      </c>
      <c r="U1613" s="7">
        <f ca="1">IF(K1613&lt;&gt;"",[1]!b_anal_yield_cnbd(K1613,parameter!C$2,1),"")</f>
        <v>0</v>
      </c>
      <c r="V1613">
        <f>[1]!b_info_interesttype(A1613)</f>
        <v>0</v>
      </c>
      <c r="W1613">
        <f>[1]!b_info_embeddedopt(A1613)</f>
        <v>0</v>
      </c>
    </row>
    <row r="1614" spans="11:23">
      <c r="K1614" s="1">
        <f t="shared" si="25"/>
        <v>0</v>
      </c>
      <c r="L1614" s="1">
        <f>[1]!b_info_name(K1614)</f>
        <v>0</v>
      </c>
      <c r="M1614">
        <f>[1]!b_info_carrydate(K1614)</f>
        <v>0</v>
      </c>
      <c r="N1614">
        <f>[1]!b_info_maturitydate(K1614)</f>
        <v>0</v>
      </c>
      <c r="O1614" s="7">
        <f>[1]!b_issue_issueprice(K1614)</f>
        <v>0</v>
      </c>
      <c r="P1614" s="7">
        <f>[1]!b_info_couponrate(K1614)</f>
        <v>0</v>
      </c>
      <c r="Q1614">
        <f>[1]!b_info_coupon(K1614)</f>
        <v>0</v>
      </c>
      <c r="R1614">
        <f>[1]!b_info_interestfrequency(K1614)</f>
        <v>0</v>
      </c>
      <c r="S1614">
        <f>[1]!b_info_windl2type(K1614)</f>
        <v>0</v>
      </c>
      <c r="T1614" s="9">
        <f ca="1">[1]!b_pq_volume(K1614,parameter!C$2-10,parameter!C$2,100000000)</f>
        <v>0</v>
      </c>
      <c r="U1614" s="7">
        <f ca="1">IF(K1614&lt;&gt;"",[1]!b_anal_yield_cnbd(K1614,parameter!C$2,1),"")</f>
        <v>0</v>
      </c>
      <c r="V1614">
        <f>[1]!b_info_interesttype(A1614)</f>
        <v>0</v>
      </c>
      <c r="W1614">
        <f>[1]!b_info_embeddedopt(A1614)</f>
        <v>0</v>
      </c>
    </row>
    <row r="1615" spans="11:23">
      <c r="K1615" s="1">
        <f t="shared" si="25"/>
        <v>0</v>
      </c>
      <c r="L1615" s="1">
        <f>[1]!b_info_name(K1615)</f>
        <v>0</v>
      </c>
      <c r="M1615">
        <f>[1]!b_info_carrydate(K1615)</f>
        <v>0</v>
      </c>
      <c r="N1615">
        <f>[1]!b_info_maturitydate(K1615)</f>
        <v>0</v>
      </c>
      <c r="O1615" s="7">
        <f>[1]!b_issue_issueprice(K1615)</f>
        <v>0</v>
      </c>
      <c r="P1615" s="7">
        <f>[1]!b_info_couponrate(K1615)</f>
        <v>0</v>
      </c>
      <c r="Q1615">
        <f>[1]!b_info_coupon(K1615)</f>
        <v>0</v>
      </c>
      <c r="R1615">
        <f>[1]!b_info_interestfrequency(K1615)</f>
        <v>0</v>
      </c>
      <c r="S1615">
        <f>[1]!b_info_windl2type(K1615)</f>
        <v>0</v>
      </c>
      <c r="T1615" s="9">
        <f ca="1">[1]!b_pq_volume(K1615,parameter!C$2-10,parameter!C$2,100000000)</f>
        <v>0</v>
      </c>
      <c r="U1615" s="7">
        <f ca="1">IF(K1615&lt;&gt;"",[1]!b_anal_yield_cnbd(K1615,parameter!C$2,1),"")</f>
        <v>0</v>
      </c>
      <c r="V1615">
        <f>[1]!b_info_interesttype(A1615)</f>
        <v>0</v>
      </c>
      <c r="W1615">
        <f>[1]!b_info_embeddedopt(A1615)</f>
        <v>0</v>
      </c>
    </row>
    <row r="1616" spans="11:23">
      <c r="K1616" s="1">
        <f t="shared" si="25"/>
        <v>0</v>
      </c>
      <c r="L1616" s="1">
        <f>[1]!b_info_name(K1616)</f>
        <v>0</v>
      </c>
      <c r="M1616">
        <f>[1]!b_info_carrydate(K1616)</f>
        <v>0</v>
      </c>
      <c r="N1616">
        <f>[1]!b_info_maturitydate(K1616)</f>
        <v>0</v>
      </c>
      <c r="O1616" s="7">
        <f>[1]!b_issue_issueprice(K1616)</f>
        <v>0</v>
      </c>
      <c r="P1616" s="7">
        <f>[1]!b_info_couponrate(K1616)</f>
        <v>0</v>
      </c>
      <c r="Q1616">
        <f>[1]!b_info_coupon(K1616)</f>
        <v>0</v>
      </c>
      <c r="R1616">
        <f>[1]!b_info_interestfrequency(K1616)</f>
        <v>0</v>
      </c>
      <c r="S1616">
        <f>[1]!b_info_windl2type(K1616)</f>
        <v>0</v>
      </c>
      <c r="T1616" s="9">
        <f ca="1">[1]!b_pq_volume(K1616,parameter!C$2-10,parameter!C$2,100000000)</f>
        <v>0</v>
      </c>
      <c r="U1616" s="7">
        <f ca="1">IF(K1616&lt;&gt;"",[1]!b_anal_yield_cnbd(K1616,parameter!C$2,1),"")</f>
        <v>0</v>
      </c>
      <c r="V1616">
        <f>[1]!b_info_interesttype(A1616)</f>
        <v>0</v>
      </c>
      <c r="W1616">
        <f>[1]!b_info_embeddedopt(A1616)</f>
        <v>0</v>
      </c>
    </row>
    <row r="1617" spans="11:23">
      <c r="K1617" s="1">
        <f t="shared" si="25"/>
        <v>0</v>
      </c>
      <c r="L1617" s="1">
        <f>[1]!b_info_name(K1617)</f>
        <v>0</v>
      </c>
      <c r="M1617">
        <f>[1]!b_info_carrydate(K1617)</f>
        <v>0</v>
      </c>
      <c r="N1617">
        <f>[1]!b_info_maturitydate(K1617)</f>
        <v>0</v>
      </c>
      <c r="O1617" s="7">
        <f>[1]!b_issue_issueprice(K1617)</f>
        <v>0</v>
      </c>
      <c r="P1617" s="7">
        <f>[1]!b_info_couponrate(K1617)</f>
        <v>0</v>
      </c>
      <c r="Q1617">
        <f>[1]!b_info_coupon(K1617)</f>
        <v>0</v>
      </c>
      <c r="R1617">
        <f>[1]!b_info_interestfrequency(K1617)</f>
        <v>0</v>
      </c>
      <c r="S1617">
        <f>[1]!b_info_windl2type(K1617)</f>
        <v>0</v>
      </c>
      <c r="T1617" s="9">
        <f ca="1">[1]!b_pq_volume(K1617,parameter!C$2-10,parameter!C$2,100000000)</f>
        <v>0</v>
      </c>
      <c r="U1617" s="7">
        <f ca="1">IF(K1617&lt;&gt;"",[1]!b_anal_yield_cnbd(K1617,parameter!C$2,1),"")</f>
        <v>0</v>
      </c>
      <c r="V1617">
        <f>[1]!b_info_interesttype(A1617)</f>
        <v>0</v>
      </c>
      <c r="W1617">
        <f>[1]!b_info_embeddedopt(A1617)</f>
        <v>0</v>
      </c>
    </row>
    <row r="1618" spans="11:23">
      <c r="K1618" s="1">
        <f t="shared" si="25"/>
        <v>0</v>
      </c>
      <c r="L1618" s="1">
        <f>[1]!b_info_name(K1618)</f>
        <v>0</v>
      </c>
      <c r="M1618">
        <f>[1]!b_info_carrydate(K1618)</f>
        <v>0</v>
      </c>
      <c r="N1618">
        <f>[1]!b_info_maturitydate(K1618)</f>
        <v>0</v>
      </c>
      <c r="O1618" s="7">
        <f>[1]!b_issue_issueprice(K1618)</f>
        <v>0</v>
      </c>
      <c r="P1618" s="7">
        <f>[1]!b_info_couponrate(K1618)</f>
        <v>0</v>
      </c>
      <c r="Q1618">
        <f>[1]!b_info_coupon(K1618)</f>
        <v>0</v>
      </c>
      <c r="R1618">
        <f>[1]!b_info_interestfrequency(K1618)</f>
        <v>0</v>
      </c>
      <c r="S1618">
        <f>[1]!b_info_windl2type(K1618)</f>
        <v>0</v>
      </c>
      <c r="T1618" s="9">
        <f ca="1">[1]!b_pq_volume(K1618,parameter!C$2-10,parameter!C$2,100000000)</f>
        <v>0</v>
      </c>
      <c r="U1618" s="7">
        <f ca="1">IF(K1618&lt;&gt;"",[1]!b_anal_yield_cnbd(K1618,parameter!C$2,1),"")</f>
        <v>0</v>
      </c>
      <c r="V1618">
        <f>[1]!b_info_interesttype(A1618)</f>
        <v>0</v>
      </c>
      <c r="W1618">
        <f>[1]!b_info_embeddedopt(A1618)</f>
        <v>0</v>
      </c>
    </row>
    <row r="1619" spans="11:23">
      <c r="K1619" s="1">
        <f t="shared" si="25"/>
        <v>0</v>
      </c>
      <c r="L1619" s="1">
        <f>[1]!b_info_name(K1619)</f>
        <v>0</v>
      </c>
      <c r="M1619">
        <f>[1]!b_info_carrydate(K1619)</f>
        <v>0</v>
      </c>
      <c r="N1619">
        <f>[1]!b_info_maturitydate(K1619)</f>
        <v>0</v>
      </c>
      <c r="O1619" s="7">
        <f>[1]!b_issue_issueprice(K1619)</f>
        <v>0</v>
      </c>
      <c r="P1619" s="7">
        <f>[1]!b_info_couponrate(K1619)</f>
        <v>0</v>
      </c>
      <c r="Q1619">
        <f>[1]!b_info_coupon(K1619)</f>
        <v>0</v>
      </c>
      <c r="R1619">
        <f>[1]!b_info_interestfrequency(K1619)</f>
        <v>0</v>
      </c>
      <c r="S1619">
        <f>[1]!b_info_windl2type(K1619)</f>
        <v>0</v>
      </c>
      <c r="T1619" s="9">
        <f ca="1">[1]!b_pq_volume(K1619,parameter!C$2-10,parameter!C$2,100000000)</f>
        <v>0</v>
      </c>
      <c r="U1619" s="7">
        <f ca="1">IF(K1619&lt;&gt;"",[1]!b_anal_yield_cnbd(K1619,parameter!C$2,1),"")</f>
        <v>0</v>
      </c>
      <c r="V1619">
        <f>[1]!b_info_interesttype(A1619)</f>
        <v>0</v>
      </c>
      <c r="W1619">
        <f>[1]!b_info_embeddedopt(A1619)</f>
        <v>0</v>
      </c>
    </row>
    <row r="1620" spans="11:23">
      <c r="K1620" s="1">
        <f t="shared" si="25"/>
        <v>0</v>
      </c>
      <c r="L1620" s="1">
        <f>[1]!b_info_name(K1620)</f>
        <v>0</v>
      </c>
      <c r="M1620">
        <f>[1]!b_info_carrydate(K1620)</f>
        <v>0</v>
      </c>
      <c r="N1620">
        <f>[1]!b_info_maturitydate(K1620)</f>
        <v>0</v>
      </c>
      <c r="O1620" s="7">
        <f>[1]!b_issue_issueprice(K1620)</f>
        <v>0</v>
      </c>
      <c r="P1620" s="7">
        <f>[1]!b_info_couponrate(K1620)</f>
        <v>0</v>
      </c>
      <c r="Q1620">
        <f>[1]!b_info_coupon(K1620)</f>
        <v>0</v>
      </c>
      <c r="R1620">
        <f>[1]!b_info_interestfrequency(K1620)</f>
        <v>0</v>
      </c>
      <c r="S1620">
        <f>[1]!b_info_windl2type(K1620)</f>
        <v>0</v>
      </c>
      <c r="T1620" s="9">
        <f ca="1">[1]!b_pq_volume(K1620,parameter!C$2-10,parameter!C$2,100000000)</f>
        <v>0</v>
      </c>
      <c r="U1620" s="7">
        <f ca="1">IF(K1620&lt;&gt;"",[1]!b_anal_yield_cnbd(K1620,parameter!C$2,1),"")</f>
        <v>0</v>
      </c>
      <c r="V1620">
        <f>[1]!b_info_interesttype(A1620)</f>
        <v>0</v>
      </c>
      <c r="W1620">
        <f>[1]!b_info_embeddedopt(A1620)</f>
        <v>0</v>
      </c>
    </row>
    <row r="1621" spans="11:23">
      <c r="K1621" s="1">
        <f t="shared" si="25"/>
        <v>0</v>
      </c>
      <c r="L1621" s="1">
        <f>[1]!b_info_name(K1621)</f>
        <v>0</v>
      </c>
      <c r="M1621">
        <f>[1]!b_info_carrydate(K1621)</f>
        <v>0</v>
      </c>
      <c r="N1621">
        <f>[1]!b_info_maturitydate(K1621)</f>
        <v>0</v>
      </c>
      <c r="O1621" s="7">
        <f>[1]!b_issue_issueprice(K1621)</f>
        <v>0</v>
      </c>
      <c r="P1621" s="7">
        <f>[1]!b_info_couponrate(K1621)</f>
        <v>0</v>
      </c>
      <c r="Q1621">
        <f>[1]!b_info_coupon(K1621)</f>
        <v>0</v>
      </c>
      <c r="R1621">
        <f>[1]!b_info_interestfrequency(K1621)</f>
        <v>0</v>
      </c>
      <c r="S1621">
        <f>[1]!b_info_windl2type(K1621)</f>
        <v>0</v>
      </c>
      <c r="T1621" s="9">
        <f ca="1">[1]!b_pq_volume(K1621,parameter!C$2-10,parameter!C$2,100000000)</f>
        <v>0</v>
      </c>
      <c r="U1621" s="7">
        <f ca="1">IF(K1621&lt;&gt;"",[1]!b_anal_yield_cnbd(K1621,parameter!C$2,1),"")</f>
        <v>0</v>
      </c>
      <c r="V1621">
        <f>[1]!b_info_interesttype(A1621)</f>
        <v>0</v>
      </c>
      <c r="W1621">
        <f>[1]!b_info_embeddedopt(A1621)</f>
        <v>0</v>
      </c>
    </row>
    <row r="1622" spans="11:23">
      <c r="K1622" s="1">
        <f t="shared" si="25"/>
        <v>0</v>
      </c>
      <c r="L1622" s="1">
        <f>[1]!b_info_name(K1622)</f>
        <v>0</v>
      </c>
      <c r="M1622">
        <f>[1]!b_info_carrydate(K1622)</f>
        <v>0</v>
      </c>
      <c r="N1622">
        <f>[1]!b_info_maturitydate(K1622)</f>
        <v>0</v>
      </c>
      <c r="O1622" s="7">
        <f>[1]!b_issue_issueprice(K1622)</f>
        <v>0</v>
      </c>
      <c r="P1622" s="7">
        <f>[1]!b_info_couponrate(K1622)</f>
        <v>0</v>
      </c>
      <c r="Q1622">
        <f>[1]!b_info_coupon(K1622)</f>
        <v>0</v>
      </c>
      <c r="R1622">
        <f>[1]!b_info_interestfrequency(K1622)</f>
        <v>0</v>
      </c>
      <c r="S1622">
        <f>[1]!b_info_windl2type(K1622)</f>
        <v>0</v>
      </c>
      <c r="T1622" s="9">
        <f ca="1">[1]!b_pq_volume(K1622,parameter!C$2-10,parameter!C$2,100000000)</f>
        <v>0</v>
      </c>
      <c r="U1622" s="7">
        <f ca="1">IF(K1622&lt;&gt;"",[1]!b_anal_yield_cnbd(K1622,parameter!C$2,1),"")</f>
        <v>0</v>
      </c>
      <c r="V1622">
        <f>[1]!b_info_interesttype(A1622)</f>
        <v>0</v>
      </c>
      <c r="W1622">
        <f>[1]!b_info_embeddedopt(A1622)</f>
        <v>0</v>
      </c>
    </row>
    <row r="1623" spans="11:23">
      <c r="K1623" s="1">
        <f t="shared" si="25"/>
        <v>0</v>
      </c>
      <c r="L1623" s="1">
        <f>[1]!b_info_name(K1623)</f>
        <v>0</v>
      </c>
      <c r="M1623">
        <f>[1]!b_info_carrydate(K1623)</f>
        <v>0</v>
      </c>
      <c r="N1623">
        <f>[1]!b_info_maturitydate(K1623)</f>
        <v>0</v>
      </c>
      <c r="O1623" s="7">
        <f>[1]!b_issue_issueprice(K1623)</f>
        <v>0</v>
      </c>
      <c r="P1623" s="7">
        <f>[1]!b_info_couponrate(K1623)</f>
        <v>0</v>
      </c>
      <c r="Q1623">
        <f>[1]!b_info_coupon(K1623)</f>
        <v>0</v>
      </c>
      <c r="R1623">
        <f>[1]!b_info_interestfrequency(K1623)</f>
        <v>0</v>
      </c>
      <c r="S1623">
        <f>[1]!b_info_windl2type(K1623)</f>
        <v>0</v>
      </c>
      <c r="T1623" s="9">
        <f ca="1">[1]!b_pq_volume(K1623,parameter!C$2-10,parameter!C$2,100000000)</f>
        <v>0</v>
      </c>
      <c r="U1623" s="7">
        <f ca="1">IF(K1623&lt;&gt;"",[1]!b_anal_yield_cnbd(K1623,parameter!C$2,1),"")</f>
        <v>0</v>
      </c>
      <c r="V1623">
        <f>[1]!b_info_interesttype(A1623)</f>
        <v>0</v>
      </c>
      <c r="W1623">
        <f>[1]!b_info_embeddedopt(A1623)</f>
        <v>0</v>
      </c>
    </row>
    <row r="1624" spans="11:23">
      <c r="K1624" s="1">
        <f t="shared" si="25"/>
        <v>0</v>
      </c>
      <c r="L1624" s="1">
        <f>[1]!b_info_name(K1624)</f>
        <v>0</v>
      </c>
      <c r="M1624">
        <f>[1]!b_info_carrydate(K1624)</f>
        <v>0</v>
      </c>
      <c r="N1624">
        <f>[1]!b_info_maturitydate(K1624)</f>
        <v>0</v>
      </c>
      <c r="O1624" s="7">
        <f>[1]!b_issue_issueprice(K1624)</f>
        <v>0</v>
      </c>
      <c r="P1624" s="7">
        <f>[1]!b_info_couponrate(K1624)</f>
        <v>0</v>
      </c>
      <c r="Q1624">
        <f>[1]!b_info_coupon(K1624)</f>
        <v>0</v>
      </c>
      <c r="R1624">
        <f>[1]!b_info_interestfrequency(K1624)</f>
        <v>0</v>
      </c>
      <c r="S1624">
        <f>[1]!b_info_windl2type(K1624)</f>
        <v>0</v>
      </c>
      <c r="T1624" s="9">
        <f ca="1">[1]!b_pq_volume(K1624,parameter!C$2-10,parameter!C$2,100000000)</f>
        <v>0</v>
      </c>
      <c r="U1624" s="7">
        <f ca="1">IF(K1624&lt;&gt;"",[1]!b_anal_yield_cnbd(K1624,parameter!C$2,1),"")</f>
        <v>0</v>
      </c>
      <c r="V1624">
        <f>[1]!b_info_interesttype(A1624)</f>
        <v>0</v>
      </c>
      <c r="W1624">
        <f>[1]!b_info_embeddedopt(A1624)</f>
        <v>0</v>
      </c>
    </row>
    <row r="1625" spans="11:23">
      <c r="K1625" s="1">
        <f t="shared" si="25"/>
        <v>0</v>
      </c>
      <c r="L1625" s="1">
        <f>[1]!b_info_name(K1625)</f>
        <v>0</v>
      </c>
      <c r="M1625">
        <f>[1]!b_info_carrydate(K1625)</f>
        <v>0</v>
      </c>
      <c r="N1625">
        <f>[1]!b_info_maturitydate(K1625)</f>
        <v>0</v>
      </c>
      <c r="O1625" s="7">
        <f>[1]!b_issue_issueprice(K1625)</f>
        <v>0</v>
      </c>
      <c r="P1625" s="7">
        <f>[1]!b_info_couponrate(K1625)</f>
        <v>0</v>
      </c>
      <c r="Q1625">
        <f>[1]!b_info_coupon(K1625)</f>
        <v>0</v>
      </c>
      <c r="R1625">
        <f>[1]!b_info_interestfrequency(K1625)</f>
        <v>0</v>
      </c>
      <c r="S1625">
        <f>[1]!b_info_windl2type(K1625)</f>
        <v>0</v>
      </c>
      <c r="T1625" s="9">
        <f ca="1">[1]!b_pq_volume(K1625,parameter!C$2-10,parameter!C$2,100000000)</f>
        <v>0</v>
      </c>
      <c r="U1625" s="7">
        <f ca="1">IF(K1625&lt;&gt;"",[1]!b_anal_yield_cnbd(K1625,parameter!C$2,1),"")</f>
        <v>0</v>
      </c>
      <c r="V1625">
        <f>[1]!b_info_interesttype(A1625)</f>
        <v>0</v>
      </c>
      <c r="W1625">
        <f>[1]!b_info_embeddedopt(A1625)</f>
        <v>0</v>
      </c>
    </row>
    <row r="1626" spans="11:23">
      <c r="K1626" s="1">
        <f t="shared" si="25"/>
        <v>0</v>
      </c>
      <c r="L1626" s="1">
        <f>[1]!b_info_name(K1626)</f>
        <v>0</v>
      </c>
      <c r="M1626">
        <f>[1]!b_info_carrydate(K1626)</f>
        <v>0</v>
      </c>
      <c r="N1626">
        <f>[1]!b_info_maturitydate(K1626)</f>
        <v>0</v>
      </c>
      <c r="O1626" s="7">
        <f>[1]!b_issue_issueprice(K1626)</f>
        <v>0</v>
      </c>
      <c r="P1626" s="7">
        <f>[1]!b_info_couponrate(K1626)</f>
        <v>0</v>
      </c>
      <c r="Q1626">
        <f>[1]!b_info_coupon(K1626)</f>
        <v>0</v>
      </c>
      <c r="R1626">
        <f>[1]!b_info_interestfrequency(K1626)</f>
        <v>0</v>
      </c>
      <c r="S1626">
        <f>[1]!b_info_windl2type(K1626)</f>
        <v>0</v>
      </c>
      <c r="T1626" s="9">
        <f ca="1">[1]!b_pq_volume(K1626,parameter!C$2-10,parameter!C$2,100000000)</f>
        <v>0</v>
      </c>
      <c r="U1626" s="7">
        <f ca="1">IF(K1626&lt;&gt;"",[1]!b_anal_yield_cnbd(K1626,parameter!C$2,1),"")</f>
        <v>0</v>
      </c>
      <c r="V1626">
        <f>[1]!b_info_interesttype(A1626)</f>
        <v>0</v>
      </c>
      <c r="W1626">
        <f>[1]!b_info_embeddedopt(A1626)</f>
        <v>0</v>
      </c>
    </row>
    <row r="1627" spans="11:23">
      <c r="K1627" s="1">
        <f t="shared" si="25"/>
        <v>0</v>
      </c>
      <c r="L1627" s="1">
        <f>[1]!b_info_name(K1627)</f>
        <v>0</v>
      </c>
      <c r="M1627">
        <f>[1]!b_info_carrydate(K1627)</f>
        <v>0</v>
      </c>
      <c r="N1627">
        <f>[1]!b_info_maturitydate(K1627)</f>
        <v>0</v>
      </c>
      <c r="O1627" s="7">
        <f>[1]!b_issue_issueprice(K1627)</f>
        <v>0</v>
      </c>
      <c r="P1627" s="7">
        <f>[1]!b_info_couponrate(K1627)</f>
        <v>0</v>
      </c>
      <c r="Q1627">
        <f>[1]!b_info_coupon(K1627)</f>
        <v>0</v>
      </c>
      <c r="R1627">
        <f>[1]!b_info_interestfrequency(K1627)</f>
        <v>0</v>
      </c>
      <c r="S1627">
        <f>[1]!b_info_windl2type(K1627)</f>
        <v>0</v>
      </c>
      <c r="T1627" s="9">
        <f ca="1">[1]!b_pq_volume(K1627,parameter!C$2-10,parameter!C$2,100000000)</f>
        <v>0</v>
      </c>
      <c r="U1627" s="7">
        <f ca="1">IF(K1627&lt;&gt;"",[1]!b_anal_yield_cnbd(K1627,parameter!C$2,1),"")</f>
        <v>0</v>
      </c>
      <c r="V1627">
        <f>[1]!b_info_interesttype(A1627)</f>
        <v>0</v>
      </c>
      <c r="W1627">
        <f>[1]!b_info_embeddedopt(A1627)</f>
        <v>0</v>
      </c>
    </row>
    <row r="1628" spans="11:23">
      <c r="K1628" s="1">
        <f t="shared" si="25"/>
        <v>0</v>
      </c>
      <c r="L1628" s="1">
        <f>[1]!b_info_name(K1628)</f>
        <v>0</v>
      </c>
      <c r="M1628">
        <f>[1]!b_info_carrydate(K1628)</f>
        <v>0</v>
      </c>
      <c r="N1628">
        <f>[1]!b_info_maturitydate(K1628)</f>
        <v>0</v>
      </c>
      <c r="O1628" s="7">
        <f>[1]!b_issue_issueprice(K1628)</f>
        <v>0</v>
      </c>
      <c r="P1628" s="7">
        <f>[1]!b_info_couponrate(K1628)</f>
        <v>0</v>
      </c>
      <c r="Q1628">
        <f>[1]!b_info_coupon(K1628)</f>
        <v>0</v>
      </c>
      <c r="R1628">
        <f>[1]!b_info_interestfrequency(K1628)</f>
        <v>0</v>
      </c>
      <c r="S1628">
        <f>[1]!b_info_windl2type(K1628)</f>
        <v>0</v>
      </c>
      <c r="T1628" s="9">
        <f ca="1">[1]!b_pq_volume(K1628,parameter!C$2-10,parameter!C$2,100000000)</f>
        <v>0</v>
      </c>
      <c r="U1628" s="7">
        <f ca="1">IF(K1628&lt;&gt;"",[1]!b_anal_yield_cnbd(K1628,parameter!C$2,1),"")</f>
        <v>0</v>
      </c>
      <c r="V1628">
        <f>[1]!b_info_interesttype(A1628)</f>
        <v>0</v>
      </c>
      <c r="W1628">
        <f>[1]!b_info_embeddedopt(A1628)</f>
        <v>0</v>
      </c>
    </row>
    <row r="1629" spans="11:23">
      <c r="K1629" s="1">
        <f t="shared" si="25"/>
        <v>0</v>
      </c>
      <c r="L1629" s="1">
        <f>[1]!b_info_name(K1629)</f>
        <v>0</v>
      </c>
      <c r="M1629">
        <f>[1]!b_info_carrydate(K1629)</f>
        <v>0</v>
      </c>
      <c r="N1629">
        <f>[1]!b_info_maturitydate(K1629)</f>
        <v>0</v>
      </c>
      <c r="O1629" s="7">
        <f>[1]!b_issue_issueprice(K1629)</f>
        <v>0</v>
      </c>
      <c r="P1629" s="7">
        <f>[1]!b_info_couponrate(K1629)</f>
        <v>0</v>
      </c>
      <c r="Q1629">
        <f>[1]!b_info_coupon(K1629)</f>
        <v>0</v>
      </c>
      <c r="R1629">
        <f>[1]!b_info_interestfrequency(K1629)</f>
        <v>0</v>
      </c>
      <c r="S1629">
        <f>[1]!b_info_windl2type(K1629)</f>
        <v>0</v>
      </c>
      <c r="T1629" s="9">
        <f ca="1">[1]!b_pq_volume(K1629,parameter!C$2-10,parameter!C$2,100000000)</f>
        <v>0</v>
      </c>
      <c r="U1629" s="7">
        <f ca="1">IF(K1629&lt;&gt;"",[1]!b_anal_yield_cnbd(K1629,parameter!C$2,1),"")</f>
        <v>0</v>
      </c>
      <c r="V1629">
        <f>[1]!b_info_interesttype(A1629)</f>
        <v>0</v>
      </c>
      <c r="W1629">
        <f>[1]!b_info_embeddedopt(A1629)</f>
        <v>0</v>
      </c>
    </row>
    <row r="1630" spans="11:23">
      <c r="K1630" s="1">
        <f t="shared" si="25"/>
        <v>0</v>
      </c>
      <c r="L1630" s="1">
        <f>[1]!b_info_name(K1630)</f>
        <v>0</v>
      </c>
      <c r="M1630">
        <f>[1]!b_info_carrydate(K1630)</f>
        <v>0</v>
      </c>
      <c r="N1630">
        <f>[1]!b_info_maturitydate(K1630)</f>
        <v>0</v>
      </c>
      <c r="O1630" s="7">
        <f>[1]!b_issue_issueprice(K1630)</f>
        <v>0</v>
      </c>
      <c r="P1630" s="7">
        <f>[1]!b_info_couponrate(K1630)</f>
        <v>0</v>
      </c>
      <c r="Q1630">
        <f>[1]!b_info_coupon(K1630)</f>
        <v>0</v>
      </c>
      <c r="R1630">
        <f>[1]!b_info_interestfrequency(K1630)</f>
        <v>0</v>
      </c>
      <c r="S1630">
        <f>[1]!b_info_windl2type(K1630)</f>
        <v>0</v>
      </c>
      <c r="T1630" s="9">
        <f ca="1">[1]!b_pq_volume(K1630,parameter!C$2-10,parameter!C$2,100000000)</f>
        <v>0</v>
      </c>
      <c r="U1630" s="7">
        <f ca="1">IF(K1630&lt;&gt;"",[1]!b_anal_yield_cnbd(K1630,parameter!C$2,1),"")</f>
        <v>0</v>
      </c>
      <c r="V1630">
        <f>[1]!b_info_interesttype(A1630)</f>
        <v>0</v>
      </c>
      <c r="W1630">
        <f>[1]!b_info_embeddedopt(A1630)</f>
        <v>0</v>
      </c>
    </row>
    <row r="1631" spans="11:23">
      <c r="K1631" s="1">
        <f t="shared" si="25"/>
        <v>0</v>
      </c>
      <c r="L1631" s="1">
        <f>[1]!b_info_name(K1631)</f>
        <v>0</v>
      </c>
      <c r="M1631">
        <f>[1]!b_info_carrydate(K1631)</f>
        <v>0</v>
      </c>
      <c r="N1631">
        <f>[1]!b_info_maturitydate(K1631)</f>
        <v>0</v>
      </c>
      <c r="O1631" s="7">
        <f>[1]!b_issue_issueprice(K1631)</f>
        <v>0</v>
      </c>
      <c r="P1631" s="7">
        <f>[1]!b_info_couponrate(K1631)</f>
        <v>0</v>
      </c>
      <c r="Q1631">
        <f>[1]!b_info_coupon(K1631)</f>
        <v>0</v>
      </c>
      <c r="R1631">
        <f>[1]!b_info_interestfrequency(K1631)</f>
        <v>0</v>
      </c>
      <c r="S1631">
        <f>[1]!b_info_windl2type(K1631)</f>
        <v>0</v>
      </c>
      <c r="T1631" s="9">
        <f ca="1">[1]!b_pq_volume(K1631,parameter!C$2-10,parameter!C$2,100000000)</f>
        <v>0</v>
      </c>
      <c r="U1631" s="7">
        <f ca="1">IF(K1631&lt;&gt;"",[1]!b_anal_yield_cnbd(K1631,parameter!C$2,1),"")</f>
        <v>0</v>
      </c>
      <c r="V1631">
        <f>[1]!b_info_interesttype(A1631)</f>
        <v>0</v>
      </c>
      <c r="W1631">
        <f>[1]!b_info_embeddedopt(A1631)</f>
        <v>0</v>
      </c>
    </row>
    <row r="1632" spans="11:23">
      <c r="K1632" s="1">
        <f t="shared" si="25"/>
        <v>0</v>
      </c>
      <c r="L1632" s="1">
        <f>[1]!b_info_name(K1632)</f>
        <v>0</v>
      </c>
      <c r="M1632">
        <f>[1]!b_info_carrydate(K1632)</f>
        <v>0</v>
      </c>
      <c r="N1632">
        <f>[1]!b_info_maturitydate(K1632)</f>
        <v>0</v>
      </c>
      <c r="O1632" s="7">
        <f>[1]!b_issue_issueprice(K1632)</f>
        <v>0</v>
      </c>
      <c r="P1632" s="7">
        <f>[1]!b_info_couponrate(K1632)</f>
        <v>0</v>
      </c>
      <c r="Q1632">
        <f>[1]!b_info_coupon(K1632)</f>
        <v>0</v>
      </c>
      <c r="R1632">
        <f>[1]!b_info_interestfrequency(K1632)</f>
        <v>0</v>
      </c>
      <c r="S1632">
        <f>[1]!b_info_windl2type(K1632)</f>
        <v>0</v>
      </c>
      <c r="T1632" s="9">
        <f ca="1">[1]!b_pq_volume(K1632,parameter!C$2-10,parameter!C$2,100000000)</f>
        <v>0</v>
      </c>
      <c r="U1632" s="7">
        <f ca="1">IF(K1632&lt;&gt;"",[1]!b_anal_yield_cnbd(K1632,parameter!C$2,1),"")</f>
        <v>0</v>
      </c>
      <c r="V1632">
        <f>[1]!b_info_interesttype(A1632)</f>
        <v>0</v>
      </c>
      <c r="W1632">
        <f>[1]!b_info_embeddedopt(A1632)</f>
        <v>0</v>
      </c>
    </row>
    <row r="1633" spans="11:23">
      <c r="K1633" s="1">
        <f t="shared" si="25"/>
        <v>0</v>
      </c>
      <c r="L1633" s="1">
        <f>[1]!b_info_name(K1633)</f>
        <v>0</v>
      </c>
      <c r="M1633">
        <f>[1]!b_info_carrydate(K1633)</f>
        <v>0</v>
      </c>
      <c r="N1633">
        <f>[1]!b_info_maturitydate(K1633)</f>
        <v>0</v>
      </c>
      <c r="O1633" s="7">
        <f>[1]!b_issue_issueprice(K1633)</f>
        <v>0</v>
      </c>
      <c r="P1633" s="7">
        <f>[1]!b_info_couponrate(K1633)</f>
        <v>0</v>
      </c>
      <c r="Q1633">
        <f>[1]!b_info_coupon(K1633)</f>
        <v>0</v>
      </c>
      <c r="R1633">
        <f>[1]!b_info_interestfrequency(K1633)</f>
        <v>0</v>
      </c>
      <c r="S1633">
        <f>[1]!b_info_windl2type(K1633)</f>
        <v>0</v>
      </c>
      <c r="T1633" s="9">
        <f ca="1">[1]!b_pq_volume(K1633,parameter!C$2-10,parameter!C$2,100000000)</f>
        <v>0</v>
      </c>
      <c r="U1633" s="7">
        <f ca="1">IF(K1633&lt;&gt;"",[1]!b_anal_yield_cnbd(K1633,parameter!C$2,1),"")</f>
        <v>0</v>
      </c>
      <c r="V1633">
        <f>[1]!b_info_interesttype(A1633)</f>
        <v>0</v>
      </c>
      <c r="W1633">
        <f>[1]!b_info_embeddedopt(A1633)</f>
        <v>0</v>
      </c>
    </row>
    <row r="1634" spans="11:23">
      <c r="K1634" s="1">
        <f t="shared" si="25"/>
        <v>0</v>
      </c>
      <c r="L1634" s="1">
        <f>[1]!b_info_name(K1634)</f>
        <v>0</v>
      </c>
      <c r="M1634">
        <f>[1]!b_info_carrydate(K1634)</f>
        <v>0</v>
      </c>
      <c r="N1634">
        <f>[1]!b_info_maturitydate(K1634)</f>
        <v>0</v>
      </c>
      <c r="O1634" s="7">
        <f>[1]!b_issue_issueprice(K1634)</f>
        <v>0</v>
      </c>
      <c r="P1634" s="7">
        <f>[1]!b_info_couponrate(K1634)</f>
        <v>0</v>
      </c>
      <c r="Q1634">
        <f>[1]!b_info_coupon(K1634)</f>
        <v>0</v>
      </c>
      <c r="R1634">
        <f>[1]!b_info_interestfrequency(K1634)</f>
        <v>0</v>
      </c>
      <c r="S1634">
        <f>[1]!b_info_windl2type(K1634)</f>
        <v>0</v>
      </c>
      <c r="T1634" s="9">
        <f ca="1">[1]!b_pq_volume(K1634,parameter!C$2-10,parameter!C$2,100000000)</f>
        <v>0</v>
      </c>
      <c r="U1634" s="7">
        <f ca="1">IF(K1634&lt;&gt;"",[1]!b_anal_yield_cnbd(K1634,parameter!C$2,1),"")</f>
        <v>0</v>
      </c>
      <c r="V1634">
        <f>[1]!b_info_interesttype(A1634)</f>
        <v>0</v>
      </c>
      <c r="W1634">
        <f>[1]!b_info_embeddedopt(A1634)</f>
        <v>0</v>
      </c>
    </row>
    <row r="1635" spans="11:23">
      <c r="K1635" s="1">
        <f t="shared" si="25"/>
        <v>0</v>
      </c>
      <c r="L1635" s="1">
        <f>[1]!b_info_name(K1635)</f>
        <v>0</v>
      </c>
      <c r="M1635">
        <f>[1]!b_info_carrydate(K1635)</f>
        <v>0</v>
      </c>
      <c r="N1635">
        <f>[1]!b_info_maturitydate(K1635)</f>
        <v>0</v>
      </c>
      <c r="O1635" s="7">
        <f>[1]!b_issue_issueprice(K1635)</f>
        <v>0</v>
      </c>
      <c r="P1635" s="7">
        <f>[1]!b_info_couponrate(K1635)</f>
        <v>0</v>
      </c>
      <c r="Q1635">
        <f>[1]!b_info_coupon(K1635)</f>
        <v>0</v>
      </c>
      <c r="R1635">
        <f>[1]!b_info_interestfrequency(K1635)</f>
        <v>0</v>
      </c>
      <c r="S1635">
        <f>[1]!b_info_windl2type(K1635)</f>
        <v>0</v>
      </c>
      <c r="T1635" s="9">
        <f ca="1">[1]!b_pq_volume(K1635,parameter!C$2-10,parameter!C$2,100000000)</f>
        <v>0</v>
      </c>
      <c r="U1635" s="7">
        <f ca="1">IF(K1635&lt;&gt;"",[1]!b_anal_yield_cnbd(K1635,parameter!C$2,1),"")</f>
        <v>0</v>
      </c>
      <c r="V1635">
        <f>[1]!b_info_interesttype(A1635)</f>
        <v>0</v>
      </c>
      <c r="W1635">
        <f>[1]!b_info_embeddedopt(A1635)</f>
        <v>0</v>
      </c>
    </row>
    <row r="1636" spans="11:23">
      <c r="K1636" s="1">
        <f t="shared" si="25"/>
        <v>0</v>
      </c>
      <c r="L1636" s="1">
        <f>[1]!b_info_name(K1636)</f>
        <v>0</v>
      </c>
      <c r="M1636">
        <f>[1]!b_info_carrydate(K1636)</f>
        <v>0</v>
      </c>
      <c r="N1636">
        <f>[1]!b_info_maturitydate(K1636)</f>
        <v>0</v>
      </c>
      <c r="O1636" s="7">
        <f>[1]!b_issue_issueprice(K1636)</f>
        <v>0</v>
      </c>
      <c r="P1636" s="7">
        <f>[1]!b_info_couponrate(K1636)</f>
        <v>0</v>
      </c>
      <c r="Q1636">
        <f>[1]!b_info_coupon(K1636)</f>
        <v>0</v>
      </c>
      <c r="R1636">
        <f>[1]!b_info_interestfrequency(K1636)</f>
        <v>0</v>
      </c>
      <c r="S1636">
        <f>[1]!b_info_windl2type(K1636)</f>
        <v>0</v>
      </c>
      <c r="T1636" s="9">
        <f ca="1">[1]!b_pq_volume(K1636,parameter!C$2-10,parameter!C$2,100000000)</f>
        <v>0</v>
      </c>
      <c r="U1636" s="7">
        <f ca="1">IF(K1636&lt;&gt;"",[1]!b_anal_yield_cnbd(K1636,parameter!C$2,1),"")</f>
        <v>0</v>
      </c>
      <c r="V1636">
        <f>[1]!b_info_interesttype(A1636)</f>
        <v>0</v>
      </c>
      <c r="W1636">
        <f>[1]!b_info_embeddedopt(A1636)</f>
        <v>0</v>
      </c>
    </row>
    <row r="1637" spans="11:23">
      <c r="K1637" s="1">
        <f t="shared" si="25"/>
        <v>0</v>
      </c>
      <c r="L1637" s="1">
        <f>[1]!b_info_name(K1637)</f>
        <v>0</v>
      </c>
      <c r="M1637">
        <f>[1]!b_info_carrydate(K1637)</f>
        <v>0</v>
      </c>
      <c r="N1637">
        <f>[1]!b_info_maturitydate(K1637)</f>
        <v>0</v>
      </c>
      <c r="O1637" s="7">
        <f>[1]!b_issue_issueprice(K1637)</f>
        <v>0</v>
      </c>
      <c r="P1637" s="7">
        <f>[1]!b_info_couponrate(K1637)</f>
        <v>0</v>
      </c>
      <c r="Q1637">
        <f>[1]!b_info_coupon(K1637)</f>
        <v>0</v>
      </c>
      <c r="R1637">
        <f>[1]!b_info_interestfrequency(K1637)</f>
        <v>0</v>
      </c>
      <c r="S1637">
        <f>[1]!b_info_windl2type(K1637)</f>
        <v>0</v>
      </c>
      <c r="T1637" s="9">
        <f ca="1">[1]!b_pq_volume(K1637,parameter!C$2-10,parameter!C$2,100000000)</f>
        <v>0</v>
      </c>
      <c r="U1637" s="7">
        <f ca="1">IF(K1637&lt;&gt;"",[1]!b_anal_yield_cnbd(K1637,parameter!C$2,1),"")</f>
        <v>0</v>
      </c>
      <c r="V1637">
        <f>[1]!b_info_interesttype(A1637)</f>
        <v>0</v>
      </c>
      <c r="W1637">
        <f>[1]!b_info_embeddedopt(A1637)</f>
        <v>0</v>
      </c>
    </row>
    <row r="1638" spans="11:23">
      <c r="K1638" s="1">
        <f t="shared" si="25"/>
        <v>0</v>
      </c>
      <c r="L1638" s="1">
        <f>[1]!b_info_name(K1638)</f>
        <v>0</v>
      </c>
      <c r="M1638">
        <f>[1]!b_info_carrydate(K1638)</f>
        <v>0</v>
      </c>
      <c r="N1638">
        <f>[1]!b_info_maturitydate(K1638)</f>
        <v>0</v>
      </c>
      <c r="O1638" s="7">
        <f>[1]!b_issue_issueprice(K1638)</f>
        <v>0</v>
      </c>
      <c r="P1638" s="7">
        <f>[1]!b_info_couponrate(K1638)</f>
        <v>0</v>
      </c>
      <c r="Q1638">
        <f>[1]!b_info_coupon(K1638)</f>
        <v>0</v>
      </c>
      <c r="R1638">
        <f>[1]!b_info_interestfrequency(K1638)</f>
        <v>0</v>
      </c>
      <c r="S1638">
        <f>[1]!b_info_windl2type(K1638)</f>
        <v>0</v>
      </c>
      <c r="T1638" s="9">
        <f ca="1">[1]!b_pq_volume(K1638,parameter!C$2-10,parameter!C$2,100000000)</f>
        <v>0</v>
      </c>
      <c r="U1638" s="7">
        <f ca="1">IF(K1638&lt;&gt;"",[1]!b_anal_yield_cnbd(K1638,parameter!C$2,1),"")</f>
        <v>0</v>
      </c>
      <c r="V1638">
        <f>[1]!b_info_interesttype(A1638)</f>
        <v>0</v>
      </c>
      <c r="W1638">
        <f>[1]!b_info_embeddedopt(A1638)</f>
        <v>0</v>
      </c>
    </row>
    <row r="1639" spans="11:23">
      <c r="K1639" s="1">
        <f t="shared" si="25"/>
        <v>0</v>
      </c>
      <c r="L1639" s="1">
        <f>[1]!b_info_name(K1639)</f>
        <v>0</v>
      </c>
      <c r="M1639">
        <f>[1]!b_info_carrydate(K1639)</f>
        <v>0</v>
      </c>
      <c r="N1639">
        <f>[1]!b_info_maturitydate(K1639)</f>
        <v>0</v>
      </c>
      <c r="O1639" s="7">
        <f>[1]!b_issue_issueprice(K1639)</f>
        <v>0</v>
      </c>
      <c r="P1639" s="7">
        <f>[1]!b_info_couponrate(K1639)</f>
        <v>0</v>
      </c>
      <c r="Q1639">
        <f>[1]!b_info_coupon(K1639)</f>
        <v>0</v>
      </c>
      <c r="R1639">
        <f>[1]!b_info_interestfrequency(K1639)</f>
        <v>0</v>
      </c>
      <c r="S1639">
        <f>[1]!b_info_windl2type(K1639)</f>
        <v>0</v>
      </c>
      <c r="T1639" s="9">
        <f ca="1">[1]!b_pq_volume(K1639,parameter!C$2-10,parameter!C$2,100000000)</f>
        <v>0</v>
      </c>
      <c r="U1639" s="7">
        <f ca="1">IF(K1639&lt;&gt;"",[1]!b_anal_yield_cnbd(K1639,parameter!C$2,1),"")</f>
        <v>0</v>
      </c>
      <c r="V1639">
        <f>[1]!b_info_interesttype(A1639)</f>
        <v>0</v>
      </c>
      <c r="W1639">
        <f>[1]!b_info_embeddedopt(A1639)</f>
        <v>0</v>
      </c>
    </row>
    <row r="1640" spans="11:23">
      <c r="K1640" s="1">
        <f t="shared" si="25"/>
        <v>0</v>
      </c>
      <c r="L1640" s="1">
        <f>[1]!b_info_name(K1640)</f>
        <v>0</v>
      </c>
      <c r="M1640">
        <f>[1]!b_info_carrydate(K1640)</f>
        <v>0</v>
      </c>
      <c r="N1640">
        <f>[1]!b_info_maturitydate(K1640)</f>
        <v>0</v>
      </c>
      <c r="O1640" s="7">
        <f>[1]!b_issue_issueprice(K1640)</f>
        <v>0</v>
      </c>
      <c r="P1640" s="7">
        <f>[1]!b_info_couponrate(K1640)</f>
        <v>0</v>
      </c>
      <c r="Q1640">
        <f>[1]!b_info_coupon(K1640)</f>
        <v>0</v>
      </c>
      <c r="R1640">
        <f>[1]!b_info_interestfrequency(K1640)</f>
        <v>0</v>
      </c>
      <c r="S1640">
        <f>[1]!b_info_windl2type(K1640)</f>
        <v>0</v>
      </c>
      <c r="T1640" s="9">
        <f ca="1">[1]!b_pq_volume(K1640,parameter!C$2-10,parameter!C$2,100000000)</f>
        <v>0</v>
      </c>
      <c r="U1640" s="7">
        <f ca="1">IF(K1640&lt;&gt;"",[1]!b_anal_yield_cnbd(K1640,parameter!C$2,1),"")</f>
        <v>0</v>
      </c>
      <c r="V1640">
        <f>[1]!b_info_interesttype(A1640)</f>
        <v>0</v>
      </c>
      <c r="W1640">
        <f>[1]!b_info_embeddedopt(A1640)</f>
        <v>0</v>
      </c>
    </row>
    <row r="1641" spans="11:23">
      <c r="K1641" s="1">
        <f t="shared" si="25"/>
        <v>0</v>
      </c>
      <c r="L1641" s="1">
        <f>[1]!b_info_name(K1641)</f>
        <v>0</v>
      </c>
      <c r="M1641">
        <f>[1]!b_info_carrydate(K1641)</f>
        <v>0</v>
      </c>
      <c r="N1641">
        <f>[1]!b_info_maturitydate(K1641)</f>
        <v>0</v>
      </c>
      <c r="O1641" s="7">
        <f>[1]!b_issue_issueprice(K1641)</f>
        <v>0</v>
      </c>
      <c r="P1641" s="7">
        <f>[1]!b_info_couponrate(K1641)</f>
        <v>0</v>
      </c>
      <c r="Q1641">
        <f>[1]!b_info_coupon(K1641)</f>
        <v>0</v>
      </c>
      <c r="R1641">
        <f>[1]!b_info_interestfrequency(K1641)</f>
        <v>0</v>
      </c>
      <c r="S1641">
        <f>[1]!b_info_windl2type(K1641)</f>
        <v>0</v>
      </c>
      <c r="T1641" s="9">
        <f ca="1">[1]!b_pq_volume(K1641,parameter!C$2-10,parameter!C$2,100000000)</f>
        <v>0</v>
      </c>
      <c r="U1641" s="7">
        <f ca="1">IF(K1641&lt;&gt;"",[1]!b_anal_yield_cnbd(K1641,parameter!C$2,1),"")</f>
        <v>0</v>
      </c>
      <c r="V1641">
        <f>[1]!b_info_interesttype(A1641)</f>
        <v>0</v>
      </c>
      <c r="W1641">
        <f>[1]!b_info_embeddedopt(A1641)</f>
        <v>0</v>
      </c>
    </row>
    <row r="1642" spans="11:23">
      <c r="K1642" s="1">
        <f t="shared" si="25"/>
        <v>0</v>
      </c>
      <c r="L1642" s="1">
        <f>[1]!b_info_name(K1642)</f>
        <v>0</v>
      </c>
      <c r="M1642">
        <f>[1]!b_info_carrydate(K1642)</f>
        <v>0</v>
      </c>
      <c r="N1642">
        <f>[1]!b_info_maturitydate(K1642)</f>
        <v>0</v>
      </c>
      <c r="O1642" s="7">
        <f>[1]!b_issue_issueprice(K1642)</f>
        <v>0</v>
      </c>
      <c r="P1642" s="7">
        <f>[1]!b_info_couponrate(K1642)</f>
        <v>0</v>
      </c>
      <c r="Q1642">
        <f>[1]!b_info_coupon(K1642)</f>
        <v>0</v>
      </c>
      <c r="R1642">
        <f>[1]!b_info_interestfrequency(K1642)</f>
        <v>0</v>
      </c>
      <c r="S1642">
        <f>[1]!b_info_windl2type(K1642)</f>
        <v>0</v>
      </c>
      <c r="T1642" s="9">
        <f ca="1">[1]!b_pq_volume(K1642,parameter!C$2-10,parameter!C$2,100000000)</f>
        <v>0</v>
      </c>
      <c r="U1642" s="7">
        <f ca="1">IF(K1642&lt;&gt;"",[1]!b_anal_yield_cnbd(K1642,parameter!C$2,1),"")</f>
        <v>0</v>
      </c>
      <c r="V1642">
        <f>[1]!b_info_interesttype(A1642)</f>
        <v>0</v>
      </c>
      <c r="W1642">
        <f>[1]!b_info_embeddedopt(A1642)</f>
        <v>0</v>
      </c>
    </row>
    <row r="1643" spans="11:23">
      <c r="K1643" s="1">
        <f t="shared" si="25"/>
        <v>0</v>
      </c>
      <c r="L1643" s="1">
        <f>[1]!b_info_name(K1643)</f>
        <v>0</v>
      </c>
      <c r="M1643">
        <f>[1]!b_info_carrydate(K1643)</f>
        <v>0</v>
      </c>
      <c r="N1643">
        <f>[1]!b_info_maturitydate(K1643)</f>
        <v>0</v>
      </c>
      <c r="O1643" s="7">
        <f>[1]!b_issue_issueprice(K1643)</f>
        <v>0</v>
      </c>
      <c r="P1643" s="7">
        <f>[1]!b_info_couponrate(K1643)</f>
        <v>0</v>
      </c>
      <c r="Q1643">
        <f>[1]!b_info_coupon(K1643)</f>
        <v>0</v>
      </c>
      <c r="R1643">
        <f>[1]!b_info_interestfrequency(K1643)</f>
        <v>0</v>
      </c>
      <c r="S1643">
        <f>[1]!b_info_windl2type(K1643)</f>
        <v>0</v>
      </c>
      <c r="T1643" s="9">
        <f ca="1">[1]!b_pq_volume(K1643,parameter!C$2-10,parameter!C$2,100000000)</f>
        <v>0</v>
      </c>
      <c r="U1643" s="7">
        <f ca="1">IF(K1643&lt;&gt;"",[1]!b_anal_yield_cnbd(K1643,parameter!C$2,1),"")</f>
        <v>0</v>
      </c>
      <c r="V1643">
        <f>[1]!b_info_interesttype(A1643)</f>
        <v>0</v>
      </c>
      <c r="W1643">
        <f>[1]!b_info_embeddedopt(A1643)</f>
        <v>0</v>
      </c>
    </row>
    <row r="1644" spans="11:23">
      <c r="K1644" s="1">
        <f t="shared" si="25"/>
        <v>0</v>
      </c>
      <c r="L1644" s="1">
        <f>[1]!b_info_name(K1644)</f>
        <v>0</v>
      </c>
      <c r="M1644">
        <f>[1]!b_info_carrydate(K1644)</f>
        <v>0</v>
      </c>
      <c r="N1644">
        <f>[1]!b_info_maturitydate(K1644)</f>
        <v>0</v>
      </c>
      <c r="O1644" s="7">
        <f>[1]!b_issue_issueprice(K1644)</f>
        <v>0</v>
      </c>
      <c r="P1644" s="7">
        <f>[1]!b_info_couponrate(K1644)</f>
        <v>0</v>
      </c>
      <c r="Q1644">
        <f>[1]!b_info_coupon(K1644)</f>
        <v>0</v>
      </c>
      <c r="R1644">
        <f>[1]!b_info_interestfrequency(K1644)</f>
        <v>0</v>
      </c>
      <c r="S1644">
        <f>[1]!b_info_windl2type(K1644)</f>
        <v>0</v>
      </c>
      <c r="T1644" s="9">
        <f ca="1">[1]!b_pq_volume(K1644,parameter!C$2-10,parameter!C$2,100000000)</f>
        <v>0</v>
      </c>
      <c r="U1644" s="7">
        <f ca="1">IF(K1644&lt;&gt;"",[1]!b_anal_yield_cnbd(K1644,parameter!C$2,1),"")</f>
        <v>0</v>
      </c>
      <c r="V1644">
        <f>[1]!b_info_interesttype(A1644)</f>
        <v>0</v>
      </c>
      <c r="W1644">
        <f>[1]!b_info_embeddedopt(A1644)</f>
        <v>0</v>
      </c>
    </row>
    <row r="1645" spans="11:23">
      <c r="K1645" s="1">
        <f t="shared" si="25"/>
        <v>0</v>
      </c>
      <c r="L1645" s="1">
        <f>[1]!b_info_name(K1645)</f>
        <v>0</v>
      </c>
      <c r="M1645">
        <f>[1]!b_info_carrydate(K1645)</f>
        <v>0</v>
      </c>
      <c r="N1645">
        <f>[1]!b_info_maturitydate(K1645)</f>
        <v>0</v>
      </c>
      <c r="O1645" s="7">
        <f>[1]!b_issue_issueprice(K1645)</f>
        <v>0</v>
      </c>
      <c r="P1645" s="7">
        <f>[1]!b_info_couponrate(K1645)</f>
        <v>0</v>
      </c>
      <c r="Q1645">
        <f>[1]!b_info_coupon(K1645)</f>
        <v>0</v>
      </c>
      <c r="R1645">
        <f>[1]!b_info_interestfrequency(K1645)</f>
        <v>0</v>
      </c>
      <c r="S1645">
        <f>[1]!b_info_windl2type(K1645)</f>
        <v>0</v>
      </c>
      <c r="T1645" s="9">
        <f ca="1">[1]!b_pq_volume(K1645,parameter!C$2-10,parameter!C$2,100000000)</f>
        <v>0</v>
      </c>
      <c r="U1645" s="7">
        <f ca="1">IF(K1645&lt;&gt;"",[1]!b_anal_yield_cnbd(K1645,parameter!C$2,1),"")</f>
        <v>0</v>
      </c>
      <c r="V1645">
        <f>[1]!b_info_interesttype(A1645)</f>
        <v>0</v>
      </c>
      <c r="W1645">
        <f>[1]!b_info_embeddedopt(A1645)</f>
        <v>0</v>
      </c>
    </row>
    <row r="1646" spans="11:23">
      <c r="K1646" s="1">
        <f t="shared" ref="K1646:K1709" si="26">A1646</f>
        <v>0</v>
      </c>
      <c r="L1646" s="1">
        <f>[1]!b_info_name(K1646)</f>
        <v>0</v>
      </c>
      <c r="M1646">
        <f>[1]!b_info_carrydate(K1646)</f>
        <v>0</v>
      </c>
      <c r="N1646">
        <f>[1]!b_info_maturitydate(K1646)</f>
        <v>0</v>
      </c>
      <c r="O1646" s="7">
        <f>[1]!b_issue_issueprice(K1646)</f>
        <v>0</v>
      </c>
      <c r="P1646" s="7">
        <f>[1]!b_info_couponrate(K1646)</f>
        <v>0</v>
      </c>
      <c r="Q1646">
        <f>[1]!b_info_coupon(K1646)</f>
        <v>0</v>
      </c>
      <c r="R1646">
        <f>[1]!b_info_interestfrequency(K1646)</f>
        <v>0</v>
      </c>
      <c r="S1646">
        <f>[1]!b_info_windl2type(K1646)</f>
        <v>0</v>
      </c>
      <c r="T1646" s="9">
        <f ca="1">[1]!b_pq_volume(K1646,parameter!C$2-10,parameter!C$2,100000000)</f>
        <v>0</v>
      </c>
      <c r="U1646" s="7">
        <f ca="1">IF(K1646&lt;&gt;"",[1]!b_anal_yield_cnbd(K1646,parameter!C$2,1),"")</f>
        <v>0</v>
      </c>
      <c r="V1646">
        <f>[1]!b_info_interesttype(A1646)</f>
        <v>0</v>
      </c>
      <c r="W1646">
        <f>[1]!b_info_embeddedopt(A1646)</f>
        <v>0</v>
      </c>
    </row>
    <row r="1647" spans="11:23">
      <c r="K1647" s="1">
        <f t="shared" si="26"/>
        <v>0</v>
      </c>
      <c r="L1647" s="1">
        <f>[1]!b_info_name(K1647)</f>
        <v>0</v>
      </c>
      <c r="M1647">
        <f>[1]!b_info_carrydate(K1647)</f>
        <v>0</v>
      </c>
      <c r="N1647">
        <f>[1]!b_info_maturitydate(K1647)</f>
        <v>0</v>
      </c>
      <c r="O1647" s="7">
        <f>[1]!b_issue_issueprice(K1647)</f>
        <v>0</v>
      </c>
      <c r="P1647" s="7">
        <f>[1]!b_info_couponrate(K1647)</f>
        <v>0</v>
      </c>
      <c r="Q1647">
        <f>[1]!b_info_coupon(K1647)</f>
        <v>0</v>
      </c>
      <c r="R1647">
        <f>[1]!b_info_interestfrequency(K1647)</f>
        <v>0</v>
      </c>
      <c r="S1647">
        <f>[1]!b_info_windl2type(K1647)</f>
        <v>0</v>
      </c>
      <c r="T1647" s="9">
        <f ca="1">[1]!b_pq_volume(K1647,parameter!C$2-10,parameter!C$2,100000000)</f>
        <v>0</v>
      </c>
      <c r="U1647" s="7">
        <f ca="1">IF(K1647&lt;&gt;"",[1]!b_anal_yield_cnbd(K1647,parameter!C$2,1),"")</f>
        <v>0</v>
      </c>
      <c r="V1647">
        <f>[1]!b_info_interesttype(A1647)</f>
        <v>0</v>
      </c>
      <c r="W1647">
        <f>[1]!b_info_embeddedopt(A1647)</f>
        <v>0</v>
      </c>
    </row>
    <row r="1648" spans="11:23">
      <c r="K1648" s="1">
        <f t="shared" si="26"/>
        <v>0</v>
      </c>
      <c r="L1648" s="1">
        <f>[1]!b_info_name(K1648)</f>
        <v>0</v>
      </c>
      <c r="M1648">
        <f>[1]!b_info_carrydate(K1648)</f>
        <v>0</v>
      </c>
      <c r="N1648">
        <f>[1]!b_info_maturitydate(K1648)</f>
        <v>0</v>
      </c>
      <c r="O1648" s="7">
        <f>[1]!b_issue_issueprice(K1648)</f>
        <v>0</v>
      </c>
      <c r="P1648" s="7">
        <f>[1]!b_info_couponrate(K1648)</f>
        <v>0</v>
      </c>
      <c r="Q1648">
        <f>[1]!b_info_coupon(K1648)</f>
        <v>0</v>
      </c>
      <c r="R1648">
        <f>[1]!b_info_interestfrequency(K1648)</f>
        <v>0</v>
      </c>
      <c r="S1648">
        <f>[1]!b_info_windl2type(K1648)</f>
        <v>0</v>
      </c>
      <c r="T1648" s="9">
        <f ca="1">[1]!b_pq_volume(K1648,parameter!C$2-10,parameter!C$2,100000000)</f>
        <v>0</v>
      </c>
      <c r="U1648" s="7">
        <f ca="1">IF(K1648&lt;&gt;"",[1]!b_anal_yield_cnbd(K1648,parameter!C$2,1),"")</f>
        <v>0</v>
      </c>
      <c r="V1648">
        <f>[1]!b_info_interesttype(A1648)</f>
        <v>0</v>
      </c>
      <c r="W1648">
        <f>[1]!b_info_embeddedopt(A1648)</f>
        <v>0</v>
      </c>
    </row>
    <row r="1649" spans="11:23">
      <c r="K1649" s="1">
        <f t="shared" si="26"/>
        <v>0</v>
      </c>
      <c r="L1649" s="1">
        <f>[1]!b_info_name(K1649)</f>
        <v>0</v>
      </c>
      <c r="M1649">
        <f>[1]!b_info_carrydate(K1649)</f>
        <v>0</v>
      </c>
      <c r="N1649">
        <f>[1]!b_info_maturitydate(K1649)</f>
        <v>0</v>
      </c>
      <c r="O1649" s="7">
        <f>[1]!b_issue_issueprice(K1649)</f>
        <v>0</v>
      </c>
      <c r="P1649" s="7">
        <f>[1]!b_info_couponrate(K1649)</f>
        <v>0</v>
      </c>
      <c r="Q1649">
        <f>[1]!b_info_coupon(K1649)</f>
        <v>0</v>
      </c>
      <c r="R1649">
        <f>[1]!b_info_interestfrequency(K1649)</f>
        <v>0</v>
      </c>
      <c r="S1649">
        <f>[1]!b_info_windl2type(K1649)</f>
        <v>0</v>
      </c>
      <c r="T1649" s="9">
        <f ca="1">[1]!b_pq_volume(K1649,parameter!C$2-10,parameter!C$2,100000000)</f>
        <v>0</v>
      </c>
      <c r="U1649" s="7">
        <f ca="1">IF(K1649&lt;&gt;"",[1]!b_anal_yield_cnbd(K1649,parameter!C$2,1),"")</f>
        <v>0</v>
      </c>
      <c r="V1649">
        <f>[1]!b_info_interesttype(A1649)</f>
        <v>0</v>
      </c>
      <c r="W1649">
        <f>[1]!b_info_embeddedopt(A1649)</f>
        <v>0</v>
      </c>
    </row>
    <row r="1650" spans="11:23">
      <c r="K1650" s="1">
        <f t="shared" si="26"/>
        <v>0</v>
      </c>
      <c r="L1650" s="1">
        <f>[1]!b_info_name(K1650)</f>
        <v>0</v>
      </c>
      <c r="M1650">
        <f>[1]!b_info_carrydate(K1650)</f>
        <v>0</v>
      </c>
      <c r="N1650">
        <f>[1]!b_info_maturitydate(K1650)</f>
        <v>0</v>
      </c>
      <c r="O1650" s="7">
        <f>[1]!b_issue_issueprice(K1650)</f>
        <v>0</v>
      </c>
      <c r="P1650" s="7">
        <f>[1]!b_info_couponrate(K1650)</f>
        <v>0</v>
      </c>
      <c r="Q1650">
        <f>[1]!b_info_coupon(K1650)</f>
        <v>0</v>
      </c>
      <c r="R1650">
        <f>[1]!b_info_interestfrequency(K1650)</f>
        <v>0</v>
      </c>
      <c r="S1650">
        <f>[1]!b_info_windl2type(K1650)</f>
        <v>0</v>
      </c>
      <c r="T1650" s="9">
        <f ca="1">[1]!b_pq_volume(K1650,parameter!C$2-10,parameter!C$2,100000000)</f>
        <v>0</v>
      </c>
      <c r="U1650" s="7">
        <f ca="1">IF(K1650&lt;&gt;"",[1]!b_anal_yield_cnbd(K1650,parameter!C$2,1),"")</f>
        <v>0</v>
      </c>
      <c r="V1650">
        <f>[1]!b_info_interesttype(A1650)</f>
        <v>0</v>
      </c>
      <c r="W1650">
        <f>[1]!b_info_embeddedopt(A1650)</f>
        <v>0</v>
      </c>
    </row>
    <row r="1651" spans="11:23">
      <c r="K1651" s="1">
        <f t="shared" si="26"/>
        <v>0</v>
      </c>
      <c r="L1651" s="1">
        <f>[1]!b_info_name(K1651)</f>
        <v>0</v>
      </c>
      <c r="M1651">
        <f>[1]!b_info_carrydate(K1651)</f>
        <v>0</v>
      </c>
      <c r="N1651">
        <f>[1]!b_info_maturitydate(K1651)</f>
        <v>0</v>
      </c>
      <c r="O1651" s="7">
        <f>[1]!b_issue_issueprice(K1651)</f>
        <v>0</v>
      </c>
      <c r="P1651" s="7">
        <f>[1]!b_info_couponrate(K1651)</f>
        <v>0</v>
      </c>
      <c r="Q1651">
        <f>[1]!b_info_coupon(K1651)</f>
        <v>0</v>
      </c>
      <c r="R1651">
        <f>[1]!b_info_interestfrequency(K1651)</f>
        <v>0</v>
      </c>
      <c r="S1651">
        <f>[1]!b_info_windl2type(K1651)</f>
        <v>0</v>
      </c>
      <c r="T1651" s="9">
        <f ca="1">[1]!b_pq_volume(K1651,parameter!C$2-10,parameter!C$2,100000000)</f>
        <v>0</v>
      </c>
      <c r="U1651" s="7">
        <f ca="1">IF(K1651&lt;&gt;"",[1]!b_anal_yield_cnbd(K1651,parameter!C$2,1),"")</f>
        <v>0</v>
      </c>
      <c r="V1651">
        <f>[1]!b_info_interesttype(A1651)</f>
        <v>0</v>
      </c>
      <c r="W1651">
        <f>[1]!b_info_embeddedopt(A1651)</f>
        <v>0</v>
      </c>
    </row>
    <row r="1652" spans="11:23">
      <c r="K1652" s="1">
        <f t="shared" si="26"/>
        <v>0</v>
      </c>
      <c r="L1652" s="1">
        <f>[1]!b_info_name(K1652)</f>
        <v>0</v>
      </c>
      <c r="M1652">
        <f>[1]!b_info_carrydate(K1652)</f>
        <v>0</v>
      </c>
      <c r="N1652">
        <f>[1]!b_info_maturitydate(K1652)</f>
        <v>0</v>
      </c>
      <c r="O1652" s="7">
        <f>[1]!b_issue_issueprice(K1652)</f>
        <v>0</v>
      </c>
      <c r="P1652" s="7">
        <f>[1]!b_info_couponrate(K1652)</f>
        <v>0</v>
      </c>
      <c r="Q1652">
        <f>[1]!b_info_coupon(K1652)</f>
        <v>0</v>
      </c>
      <c r="R1652">
        <f>[1]!b_info_interestfrequency(K1652)</f>
        <v>0</v>
      </c>
      <c r="S1652">
        <f>[1]!b_info_windl2type(K1652)</f>
        <v>0</v>
      </c>
      <c r="T1652" s="9">
        <f ca="1">[1]!b_pq_volume(K1652,parameter!C$2-10,parameter!C$2,100000000)</f>
        <v>0</v>
      </c>
      <c r="U1652" s="7">
        <f ca="1">IF(K1652&lt;&gt;"",[1]!b_anal_yield_cnbd(K1652,parameter!C$2,1),"")</f>
        <v>0</v>
      </c>
      <c r="V1652">
        <f>[1]!b_info_interesttype(A1652)</f>
        <v>0</v>
      </c>
      <c r="W1652">
        <f>[1]!b_info_embeddedopt(A1652)</f>
        <v>0</v>
      </c>
    </row>
    <row r="1653" spans="11:23">
      <c r="K1653" s="1">
        <f t="shared" si="26"/>
        <v>0</v>
      </c>
      <c r="L1653" s="1">
        <f>[1]!b_info_name(K1653)</f>
        <v>0</v>
      </c>
      <c r="M1653">
        <f>[1]!b_info_carrydate(K1653)</f>
        <v>0</v>
      </c>
      <c r="N1653">
        <f>[1]!b_info_maturitydate(K1653)</f>
        <v>0</v>
      </c>
      <c r="O1653" s="7">
        <f>[1]!b_issue_issueprice(K1653)</f>
        <v>0</v>
      </c>
      <c r="P1653" s="7">
        <f>[1]!b_info_couponrate(K1653)</f>
        <v>0</v>
      </c>
      <c r="Q1653">
        <f>[1]!b_info_coupon(K1653)</f>
        <v>0</v>
      </c>
      <c r="R1653">
        <f>[1]!b_info_interestfrequency(K1653)</f>
        <v>0</v>
      </c>
      <c r="S1653">
        <f>[1]!b_info_windl2type(K1653)</f>
        <v>0</v>
      </c>
      <c r="T1653" s="9">
        <f ca="1">[1]!b_pq_volume(K1653,parameter!C$2-10,parameter!C$2,100000000)</f>
        <v>0</v>
      </c>
      <c r="U1653" s="7">
        <f ca="1">IF(K1653&lt;&gt;"",[1]!b_anal_yield_cnbd(K1653,parameter!C$2,1),"")</f>
        <v>0</v>
      </c>
      <c r="V1653">
        <f>[1]!b_info_interesttype(A1653)</f>
        <v>0</v>
      </c>
      <c r="W1653">
        <f>[1]!b_info_embeddedopt(A1653)</f>
        <v>0</v>
      </c>
    </row>
    <row r="1654" spans="11:23">
      <c r="K1654" s="1">
        <f t="shared" si="26"/>
        <v>0</v>
      </c>
      <c r="L1654" s="1">
        <f>[1]!b_info_name(K1654)</f>
        <v>0</v>
      </c>
      <c r="M1654">
        <f>[1]!b_info_carrydate(K1654)</f>
        <v>0</v>
      </c>
      <c r="N1654">
        <f>[1]!b_info_maturitydate(K1654)</f>
        <v>0</v>
      </c>
      <c r="O1654" s="7">
        <f>[1]!b_issue_issueprice(K1654)</f>
        <v>0</v>
      </c>
      <c r="P1654" s="7">
        <f>[1]!b_info_couponrate(K1654)</f>
        <v>0</v>
      </c>
      <c r="Q1654">
        <f>[1]!b_info_coupon(K1654)</f>
        <v>0</v>
      </c>
      <c r="R1654">
        <f>[1]!b_info_interestfrequency(K1654)</f>
        <v>0</v>
      </c>
      <c r="S1654">
        <f>[1]!b_info_windl2type(K1654)</f>
        <v>0</v>
      </c>
      <c r="T1654" s="9">
        <f ca="1">[1]!b_pq_volume(K1654,parameter!C$2-10,parameter!C$2,100000000)</f>
        <v>0</v>
      </c>
      <c r="U1654" s="7">
        <f ca="1">IF(K1654&lt;&gt;"",[1]!b_anal_yield_cnbd(K1654,parameter!C$2,1),"")</f>
        <v>0</v>
      </c>
      <c r="V1654">
        <f>[1]!b_info_interesttype(A1654)</f>
        <v>0</v>
      </c>
      <c r="W1654">
        <f>[1]!b_info_embeddedopt(A1654)</f>
        <v>0</v>
      </c>
    </row>
    <row r="1655" spans="11:23">
      <c r="K1655" s="1">
        <f t="shared" si="26"/>
        <v>0</v>
      </c>
      <c r="L1655" s="1">
        <f>[1]!b_info_name(K1655)</f>
        <v>0</v>
      </c>
      <c r="M1655">
        <f>[1]!b_info_carrydate(K1655)</f>
        <v>0</v>
      </c>
      <c r="N1655">
        <f>[1]!b_info_maturitydate(K1655)</f>
        <v>0</v>
      </c>
      <c r="O1655" s="7">
        <f>[1]!b_issue_issueprice(K1655)</f>
        <v>0</v>
      </c>
      <c r="P1655" s="7">
        <f>[1]!b_info_couponrate(K1655)</f>
        <v>0</v>
      </c>
      <c r="Q1655">
        <f>[1]!b_info_coupon(K1655)</f>
        <v>0</v>
      </c>
      <c r="R1655">
        <f>[1]!b_info_interestfrequency(K1655)</f>
        <v>0</v>
      </c>
      <c r="S1655">
        <f>[1]!b_info_windl2type(K1655)</f>
        <v>0</v>
      </c>
      <c r="T1655" s="9">
        <f ca="1">[1]!b_pq_volume(K1655,parameter!C$2-10,parameter!C$2,100000000)</f>
        <v>0</v>
      </c>
      <c r="U1655" s="7">
        <f ca="1">IF(K1655&lt;&gt;"",[1]!b_anal_yield_cnbd(K1655,parameter!C$2,1),"")</f>
        <v>0</v>
      </c>
      <c r="V1655">
        <f>[1]!b_info_interesttype(A1655)</f>
        <v>0</v>
      </c>
      <c r="W1655">
        <f>[1]!b_info_embeddedopt(A1655)</f>
        <v>0</v>
      </c>
    </row>
    <row r="1656" spans="11:23">
      <c r="K1656" s="1">
        <f t="shared" si="26"/>
        <v>0</v>
      </c>
      <c r="L1656" s="1">
        <f>[1]!b_info_name(K1656)</f>
        <v>0</v>
      </c>
      <c r="M1656">
        <f>[1]!b_info_carrydate(K1656)</f>
        <v>0</v>
      </c>
      <c r="N1656">
        <f>[1]!b_info_maturitydate(K1656)</f>
        <v>0</v>
      </c>
      <c r="O1656" s="7">
        <f>[1]!b_issue_issueprice(K1656)</f>
        <v>0</v>
      </c>
      <c r="P1656" s="7">
        <f>[1]!b_info_couponrate(K1656)</f>
        <v>0</v>
      </c>
      <c r="Q1656">
        <f>[1]!b_info_coupon(K1656)</f>
        <v>0</v>
      </c>
      <c r="R1656">
        <f>[1]!b_info_interestfrequency(K1656)</f>
        <v>0</v>
      </c>
      <c r="S1656">
        <f>[1]!b_info_windl2type(K1656)</f>
        <v>0</v>
      </c>
      <c r="T1656" s="9">
        <f ca="1">[1]!b_pq_volume(K1656,parameter!C$2-10,parameter!C$2,100000000)</f>
        <v>0</v>
      </c>
      <c r="U1656" s="7">
        <f ca="1">IF(K1656&lt;&gt;"",[1]!b_anal_yield_cnbd(K1656,parameter!C$2,1),"")</f>
        <v>0</v>
      </c>
      <c r="V1656">
        <f>[1]!b_info_interesttype(A1656)</f>
        <v>0</v>
      </c>
      <c r="W1656">
        <f>[1]!b_info_embeddedopt(A1656)</f>
        <v>0</v>
      </c>
    </row>
    <row r="1657" spans="11:23">
      <c r="K1657" s="1">
        <f t="shared" si="26"/>
        <v>0</v>
      </c>
      <c r="L1657" s="1">
        <f>[1]!b_info_name(K1657)</f>
        <v>0</v>
      </c>
      <c r="M1657">
        <f>[1]!b_info_carrydate(K1657)</f>
        <v>0</v>
      </c>
      <c r="N1657">
        <f>[1]!b_info_maturitydate(K1657)</f>
        <v>0</v>
      </c>
      <c r="O1657" s="7">
        <f>[1]!b_issue_issueprice(K1657)</f>
        <v>0</v>
      </c>
      <c r="P1657" s="7">
        <f>[1]!b_info_couponrate(K1657)</f>
        <v>0</v>
      </c>
      <c r="Q1657">
        <f>[1]!b_info_coupon(K1657)</f>
        <v>0</v>
      </c>
      <c r="R1657">
        <f>[1]!b_info_interestfrequency(K1657)</f>
        <v>0</v>
      </c>
      <c r="S1657">
        <f>[1]!b_info_windl2type(K1657)</f>
        <v>0</v>
      </c>
      <c r="T1657" s="9">
        <f ca="1">[1]!b_pq_volume(K1657,parameter!C$2-10,parameter!C$2,100000000)</f>
        <v>0</v>
      </c>
      <c r="U1657" s="7">
        <f ca="1">IF(K1657&lt;&gt;"",[1]!b_anal_yield_cnbd(K1657,parameter!C$2,1),"")</f>
        <v>0</v>
      </c>
      <c r="V1657">
        <f>[1]!b_info_interesttype(A1657)</f>
        <v>0</v>
      </c>
      <c r="W1657">
        <f>[1]!b_info_embeddedopt(A1657)</f>
        <v>0</v>
      </c>
    </row>
    <row r="1658" spans="11:23">
      <c r="K1658" s="1">
        <f t="shared" si="26"/>
        <v>0</v>
      </c>
      <c r="L1658" s="1">
        <f>[1]!b_info_name(K1658)</f>
        <v>0</v>
      </c>
      <c r="M1658">
        <f>[1]!b_info_carrydate(K1658)</f>
        <v>0</v>
      </c>
      <c r="N1658">
        <f>[1]!b_info_maturitydate(K1658)</f>
        <v>0</v>
      </c>
      <c r="O1658" s="7">
        <f>[1]!b_issue_issueprice(K1658)</f>
        <v>0</v>
      </c>
      <c r="P1658" s="7">
        <f>[1]!b_info_couponrate(K1658)</f>
        <v>0</v>
      </c>
      <c r="Q1658">
        <f>[1]!b_info_coupon(K1658)</f>
        <v>0</v>
      </c>
      <c r="R1658">
        <f>[1]!b_info_interestfrequency(K1658)</f>
        <v>0</v>
      </c>
      <c r="S1658">
        <f>[1]!b_info_windl2type(K1658)</f>
        <v>0</v>
      </c>
      <c r="T1658" s="9">
        <f ca="1">[1]!b_pq_volume(K1658,parameter!C$2-10,parameter!C$2,100000000)</f>
        <v>0</v>
      </c>
      <c r="U1658" s="7">
        <f ca="1">IF(K1658&lt;&gt;"",[1]!b_anal_yield_cnbd(K1658,parameter!C$2,1),"")</f>
        <v>0</v>
      </c>
      <c r="V1658">
        <f>[1]!b_info_interesttype(A1658)</f>
        <v>0</v>
      </c>
      <c r="W1658">
        <f>[1]!b_info_embeddedopt(A1658)</f>
        <v>0</v>
      </c>
    </row>
    <row r="1659" spans="11:23">
      <c r="K1659" s="1">
        <f t="shared" si="26"/>
        <v>0</v>
      </c>
      <c r="L1659" s="1">
        <f>[1]!b_info_name(K1659)</f>
        <v>0</v>
      </c>
      <c r="M1659">
        <f>[1]!b_info_carrydate(K1659)</f>
        <v>0</v>
      </c>
      <c r="N1659">
        <f>[1]!b_info_maturitydate(K1659)</f>
        <v>0</v>
      </c>
      <c r="O1659" s="7">
        <f>[1]!b_issue_issueprice(K1659)</f>
        <v>0</v>
      </c>
      <c r="P1659" s="7">
        <f>[1]!b_info_couponrate(K1659)</f>
        <v>0</v>
      </c>
      <c r="Q1659">
        <f>[1]!b_info_coupon(K1659)</f>
        <v>0</v>
      </c>
      <c r="R1659">
        <f>[1]!b_info_interestfrequency(K1659)</f>
        <v>0</v>
      </c>
      <c r="S1659">
        <f>[1]!b_info_windl2type(K1659)</f>
        <v>0</v>
      </c>
      <c r="T1659" s="9">
        <f ca="1">[1]!b_pq_volume(K1659,parameter!C$2-10,parameter!C$2,100000000)</f>
        <v>0</v>
      </c>
      <c r="U1659" s="7">
        <f ca="1">IF(K1659&lt;&gt;"",[1]!b_anal_yield_cnbd(K1659,parameter!C$2,1),"")</f>
        <v>0</v>
      </c>
      <c r="V1659">
        <f>[1]!b_info_interesttype(A1659)</f>
        <v>0</v>
      </c>
      <c r="W1659">
        <f>[1]!b_info_embeddedopt(A1659)</f>
        <v>0</v>
      </c>
    </row>
    <row r="1660" spans="11:23">
      <c r="K1660" s="1">
        <f t="shared" si="26"/>
        <v>0</v>
      </c>
      <c r="L1660" s="1">
        <f>[1]!b_info_name(K1660)</f>
        <v>0</v>
      </c>
      <c r="M1660">
        <f>[1]!b_info_carrydate(K1660)</f>
        <v>0</v>
      </c>
      <c r="N1660">
        <f>[1]!b_info_maturitydate(K1660)</f>
        <v>0</v>
      </c>
      <c r="O1660" s="7">
        <f>[1]!b_issue_issueprice(K1660)</f>
        <v>0</v>
      </c>
      <c r="P1660" s="7">
        <f>[1]!b_info_couponrate(K1660)</f>
        <v>0</v>
      </c>
      <c r="Q1660">
        <f>[1]!b_info_coupon(K1660)</f>
        <v>0</v>
      </c>
      <c r="R1660">
        <f>[1]!b_info_interestfrequency(K1660)</f>
        <v>0</v>
      </c>
      <c r="S1660">
        <f>[1]!b_info_windl2type(K1660)</f>
        <v>0</v>
      </c>
      <c r="T1660" s="9">
        <f ca="1">[1]!b_pq_volume(K1660,parameter!C$2-10,parameter!C$2,100000000)</f>
        <v>0</v>
      </c>
      <c r="U1660" s="7">
        <f ca="1">IF(K1660&lt;&gt;"",[1]!b_anal_yield_cnbd(K1660,parameter!C$2,1),"")</f>
        <v>0</v>
      </c>
      <c r="V1660">
        <f>[1]!b_info_interesttype(A1660)</f>
        <v>0</v>
      </c>
      <c r="W1660">
        <f>[1]!b_info_embeddedopt(A1660)</f>
        <v>0</v>
      </c>
    </row>
    <row r="1661" spans="11:23">
      <c r="K1661" s="1">
        <f t="shared" si="26"/>
        <v>0</v>
      </c>
      <c r="L1661" s="1">
        <f>[1]!b_info_name(K1661)</f>
        <v>0</v>
      </c>
      <c r="M1661">
        <f>[1]!b_info_carrydate(K1661)</f>
        <v>0</v>
      </c>
      <c r="N1661">
        <f>[1]!b_info_maturitydate(K1661)</f>
        <v>0</v>
      </c>
      <c r="O1661" s="7">
        <f>[1]!b_issue_issueprice(K1661)</f>
        <v>0</v>
      </c>
      <c r="P1661" s="7">
        <f>[1]!b_info_couponrate(K1661)</f>
        <v>0</v>
      </c>
      <c r="Q1661">
        <f>[1]!b_info_coupon(K1661)</f>
        <v>0</v>
      </c>
      <c r="R1661">
        <f>[1]!b_info_interestfrequency(K1661)</f>
        <v>0</v>
      </c>
      <c r="S1661">
        <f>[1]!b_info_windl2type(K1661)</f>
        <v>0</v>
      </c>
      <c r="T1661" s="9">
        <f ca="1">[1]!b_pq_volume(K1661,parameter!C$2-10,parameter!C$2,100000000)</f>
        <v>0</v>
      </c>
      <c r="U1661" s="7">
        <f ca="1">IF(K1661&lt;&gt;"",[1]!b_anal_yield_cnbd(K1661,parameter!C$2,1),"")</f>
        <v>0</v>
      </c>
      <c r="V1661">
        <f>[1]!b_info_interesttype(A1661)</f>
        <v>0</v>
      </c>
      <c r="W1661">
        <f>[1]!b_info_embeddedopt(A1661)</f>
        <v>0</v>
      </c>
    </row>
    <row r="1662" spans="11:23">
      <c r="K1662" s="1">
        <f t="shared" si="26"/>
        <v>0</v>
      </c>
      <c r="L1662" s="1">
        <f>[1]!b_info_name(K1662)</f>
        <v>0</v>
      </c>
      <c r="M1662">
        <f>[1]!b_info_carrydate(K1662)</f>
        <v>0</v>
      </c>
      <c r="N1662">
        <f>[1]!b_info_maturitydate(K1662)</f>
        <v>0</v>
      </c>
      <c r="O1662" s="7">
        <f>[1]!b_issue_issueprice(K1662)</f>
        <v>0</v>
      </c>
      <c r="P1662" s="7">
        <f>[1]!b_info_couponrate(K1662)</f>
        <v>0</v>
      </c>
      <c r="Q1662">
        <f>[1]!b_info_coupon(K1662)</f>
        <v>0</v>
      </c>
      <c r="R1662">
        <f>[1]!b_info_interestfrequency(K1662)</f>
        <v>0</v>
      </c>
      <c r="S1662">
        <f>[1]!b_info_windl2type(K1662)</f>
        <v>0</v>
      </c>
      <c r="T1662" s="9">
        <f ca="1">[1]!b_pq_volume(K1662,parameter!C$2-10,parameter!C$2,100000000)</f>
        <v>0</v>
      </c>
      <c r="U1662" s="7">
        <f ca="1">IF(K1662&lt;&gt;"",[1]!b_anal_yield_cnbd(K1662,parameter!C$2,1),"")</f>
        <v>0</v>
      </c>
      <c r="V1662">
        <f>[1]!b_info_interesttype(A1662)</f>
        <v>0</v>
      </c>
      <c r="W1662">
        <f>[1]!b_info_embeddedopt(A1662)</f>
        <v>0</v>
      </c>
    </row>
    <row r="1663" spans="11:23">
      <c r="K1663" s="1">
        <f t="shared" si="26"/>
        <v>0</v>
      </c>
      <c r="L1663" s="1">
        <f>[1]!b_info_name(K1663)</f>
        <v>0</v>
      </c>
      <c r="M1663">
        <f>[1]!b_info_carrydate(K1663)</f>
        <v>0</v>
      </c>
      <c r="N1663">
        <f>[1]!b_info_maturitydate(K1663)</f>
        <v>0</v>
      </c>
      <c r="O1663" s="7">
        <f>[1]!b_issue_issueprice(K1663)</f>
        <v>0</v>
      </c>
      <c r="P1663" s="7">
        <f>[1]!b_info_couponrate(K1663)</f>
        <v>0</v>
      </c>
      <c r="Q1663">
        <f>[1]!b_info_coupon(K1663)</f>
        <v>0</v>
      </c>
      <c r="R1663">
        <f>[1]!b_info_interestfrequency(K1663)</f>
        <v>0</v>
      </c>
      <c r="S1663">
        <f>[1]!b_info_windl2type(K1663)</f>
        <v>0</v>
      </c>
      <c r="T1663" s="9">
        <f ca="1">[1]!b_pq_volume(K1663,parameter!C$2-10,parameter!C$2,100000000)</f>
        <v>0</v>
      </c>
      <c r="U1663" s="7">
        <f ca="1">IF(K1663&lt;&gt;"",[1]!b_anal_yield_cnbd(K1663,parameter!C$2,1),"")</f>
        <v>0</v>
      </c>
      <c r="V1663">
        <f>[1]!b_info_interesttype(A1663)</f>
        <v>0</v>
      </c>
      <c r="W1663">
        <f>[1]!b_info_embeddedopt(A1663)</f>
        <v>0</v>
      </c>
    </row>
    <row r="1664" spans="11:23">
      <c r="K1664" s="1">
        <f t="shared" si="26"/>
        <v>0</v>
      </c>
      <c r="L1664" s="1">
        <f>[1]!b_info_name(K1664)</f>
        <v>0</v>
      </c>
      <c r="M1664">
        <f>[1]!b_info_carrydate(K1664)</f>
        <v>0</v>
      </c>
      <c r="N1664">
        <f>[1]!b_info_maturitydate(K1664)</f>
        <v>0</v>
      </c>
      <c r="O1664" s="7">
        <f>[1]!b_issue_issueprice(K1664)</f>
        <v>0</v>
      </c>
      <c r="P1664" s="7">
        <f>[1]!b_info_couponrate(K1664)</f>
        <v>0</v>
      </c>
      <c r="Q1664">
        <f>[1]!b_info_coupon(K1664)</f>
        <v>0</v>
      </c>
      <c r="R1664">
        <f>[1]!b_info_interestfrequency(K1664)</f>
        <v>0</v>
      </c>
      <c r="S1664">
        <f>[1]!b_info_windl2type(K1664)</f>
        <v>0</v>
      </c>
      <c r="T1664" s="9">
        <f ca="1">[1]!b_pq_volume(K1664,parameter!C$2-10,parameter!C$2,100000000)</f>
        <v>0</v>
      </c>
      <c r="U1664" s="7">
        <f ca="1">IF(K1664&lt;&gt;"",[1]!b_anal_yield_cnbd(K1664,parameter!C$2,1),"")</f>
        <v>0</v>
      </c>
      <c r="V1664">
        <f>[1]!b_info_interesttype(A1664)</f>
        <v>0</v>
      </c>
      <c r="W1664">
        <f>[1]!b_info_embeddedopt(A1664)</f>
        <v>0</v>
      </c>
    </row>
    <row r="1665" spans="11:23">
      <c r="K1665" s="1">
        <f t="shared" si="26"/>
        <v>0</v>
      </c>
      <c r="L1665" s="1">
        <f>[1]!b_info_name(K1665)</f>
        <v>0</v>
      </c>
      <c r="M1665">
        <f>[1]!b_info_carrydate(K1665)</f>
        <v>0</v>
      </c>
      <c r="N1665">
        <f>[1]!b_info_maturitydate(K1665)</f>
        <v>0</v>
      </c>
      <c r="O1665" s="7">
        <f>[1]!b_issue_issueprice(K1665)</f>
        <v>0</v>
      </c>
      <c r="P1665" s="7">
        <f>[1]!b_info_couponrate(K1665)</f>
        <v>0</v>
      </c>
      <c r="Q1665">
        <f>[1]!b_info_coupon(K1665)</f>
        <v>0</v>
      </c>
      <c r="R1665">
        <f>[1]!b_info_interestfrequency(K1665)</f>
        <v>0</v>
      </c>
      <c r="S1665">
        <f>[1]!b_info_windl2type(K1665)</f>
        <v>0</v>
      </c>
      <c r="T1665" s="9">
        <f ca="1">[1]!b_pq_volume(K1665,parameter!C$2-10,parameter!C$2,100000000)</f>
        <v>0</v>
      </c>
      <c r="U1665" s="7">
        <f ca="1">IF(K1665&lt;&gt;"",[1]!b_anal_yield_cnbd(K1665,parameter!C$2,1),"")</f>
        <v>0</v>
      </c>
      <c r="V1665">
        <f>[1]!b_info_interesttype(A1665)</f>
        <v>0</v>
      </c>
      <c r="W1665">
        <f>[1]!b_info_embeddedopt(A1665)</f>
        <v>0</v>
      </c>
    </row>
    <row r="1666" spans="11:23">
      <c r="K1666" s="1">
        <f t="shared" si="26"/>
        <v>0</v>
      </c>
      <c r="L1666" s="1">
        <f>[1]!b_info_name(K1666)</f>
        <v>0</v>
      </c>
      <c r="M1666">
        <f>[1]!b_info_carrydate(K1666)</f>
        <v>0</v>
      </c>
      <c r="N1666">
        <f>[1]!b_info_maturitydate(K1666)</f>
        <v>0</v>
      </c>
      <c r="O1666" s="7">
        <f>[1]!b_issue_issueprice(K1666)</f>
        <v>0</v>
      </c>
      <c r="P1666" s="7">
        <f>[1]!b_info_couponrate(K1666)</f>
        <v>0</v>
      </c>
      <c r="Q1666">
        <f>[1]!b_info_coupon(K1666)</f>
        <v>0</v>
      </c>
      <c r="R1666">
        <f>[1]!b_info_interestfrequency(K1666)</f>
        <v>0</v>
      </c>
      <c r="S1666">
        <f>[1]!b_info_windl2type(K1666)</f>
        <v>0</v>
      </c>
      <c r="T1666" s="9">
        <f ca="1">[1]!b_pq_volume(K1666,parameter!C$2-10,parameter!C$2,100000000)</f>
        <v>0</v>
      </c>
      <c r="U1666" s="7">
        <f ca="1">IF(K1666&lt;&gt;"",[1]!b_anal_yield_cnbd(K1666,parameter!C$2,1),"")</f>
        <v>0</v>
      </c>
      <c r="V1666">
        <f>[1]!b_info_interesttype(A1666)</f>
        <v>0</v>
      </c>
      <c r="W1666">
        <f>[1]!b_info_embeddedopt(A1666)</f>
        <v>0</v>
      </c>
    </row>
    <row r="1667" spans="11:23">
      <c r="K1667" s="1">
        <f t="shared" si="26"/>
        <v>0</v>
      </c>
      <c r="L1667" s="1">
        <f>[1]!b_info_name(K1667)</f>
        <v>0</v>
      </c>
      <c r="M1667">
        <f>[1]!b_info_carrydate(K1667)</f>
        <v>0</v>
      </c>
      <c r="N1667">
        <f>[1]!b_info_maturitydate(K1667)</f>
        <v>0</v>
      </c>
      <c r="O1667" s="7">
        <f>[1]!b_issue_issueprice(K1667)</f>
        <v>0</v>
      </c>
      <c r="P1667" s="7">
        <f>[1]!b_info_couponrate(K1667)</f>
        <v>0</v>
      </c>
      <c r="Q1667">
        <f>[1]!b_info_coupon(K1667)</f>
        <v>0</v>
      </c>
      <c r="R1667">
        <f>[1]!b_info_interestfrequency(K1667)</f>
        <v>0</v>
      </c>
      <c r="S1667">
        <f>[1]!b_info_windl2type(K1667)</f>
        <v>0</v>
      </c>
      <c r="T1667" s="9">
        <f ca="1">[1]!b_pq_volume(K1667,parameter!C$2-10,parameter!C$2,100000000)</f>
        <v>0</v>
      </c>
      <c r="U1667" s="7">
        <f ca="1">IF(K1667&lt;&gt;"",[1]!b_anal_yield_cnbd(K1667,parameter!C$2,1),"")</f>
        <v>0</v>
      </c>
      <c r="V1667">
        <f>[1]!b_info_interesttype(A1667)</f>
        <v>0</v>
      </c>
      <c r="W1667">
        <f>[1]!b_info_embeddedopt(A1667)</f>
        <v>0</v>
      </c>
    </row>
    <row r="1668" spans="11:23">
      <c r="K1668" s="1">
        <f t="shared" si="26"/>
        <v>0</v>
      </c>
      <c r="L1668" s="1">
        <f>[1]!b_info_name(K1668)</f>
        <v>0</v>
      </c>
      <c r="M1668">
        <f>[1]!b_info_carrydate(K1668)</f>
        <v>0</v>
      </c>
      <c r="N1668">
        <f>[1]!b_info_maturitydate(K1668)</f>
        <v>0</v>
      </c>
      <c r="O1668" s="7">
        <f>[1]!b_issue_issueprice(K1668)</f>
        <v>0</v>
      </c>
      <c r="P1668" s="7">
        <f>[1]!b_info_couponrate(K1668)</f>
        <v>0</v>
      </c>
      <c r="Q1668">
        <f>[1]!b_info_coupon(K1668)</f>
        <v>0</v>
      </c>
      <c r="R1668">
        <f>[1]!b_info_interestfrequency(K1668)</f>
        <v>0</v>
      </c>
      <c r="S1668">
        <f>[1]!b_info_windl2type(K1668)</f>
        <v>0</v>
      </c>
      <c r="T1668" s="9">
        <f ca="1">[1]!b_pq_volume(K1668,parameter!C$2-10,parameter!C$2,100000000)</f>
        <v>0</v>
      </c>
      <c r="U1668" s="7">
        <f ca="1">IF(K1668&lt;&gt;"",[1]!b_anal_yield_cnbd(K1668,parameter!C$2,1),"")</f>
        <v>0</v>
      </c>
      <c r="V1668">
        <f>[1]!b_info_interesttype(A1668)</f>
        <v>0</v>
      </c>
      <c r="W1668">
        <f>[1]!b_info_embeddedopt(A1668)</f>
        <v>0</v>
      </c>
    </row>
    <row r="1669" spans="11:23">
      <c r="K1669" s="1">
        <f t="shared" si="26"/>
        <v>0</v>
      </c>
      <c r="L1669" s="1">
        <f>[1]!b_info_name(K1669)</f>
        <v>0</v>
      </c>
      <c r="M1669">
        <f>[1]!b_info_carrydate(K1669)</f>
        <v>0</v>
      </c>
      <c r="N1669">
        <f>[1]!b_info_maturitydate(K1669)</f>
        <v>0</v>
      </c>
      <c r="O1669" s="7">
        <f>[1]!b_issue_issueprice(K1669)</f>
        <v>0</v>
      </c>
      <c r="P1669" s="7">
        <f>[1]!b_info_couponrate(K1669)</f>
        <v>0</v>
      </c>
      <c r="Q1669">
        <f>[1]!b_info_coupon(K1669)</f>
        <v>0</v>
      </c>
      <c r="R1669">
        <f>[1]!b_info_interestfrequency(K1669)</f>
        <v>0</v>
      </c>
      <c r="S1669">
        <f>[1]!b_info_windl2type(K1669)</f>
        <v>0</v>
      </c>
      <c r="T1669" s="9">
        <f ca="1">[1]!b_pq_volume(K1669,parameter!C$2-10,parameter!C$2,100000000)</f>
        <v>0</v>
      </c>
      <c r="U1669" s="7">
        <f ca="1">IF(K1669&lt;&gt;"",[1]!b_anal_yield_cnbd(K1669,parameter!C$2,1),"")</f>
        <v>0</v>
      </c>
      <c r="V1669">
        <f>[1]!b_info_interesttype(A1669)</f>
        <v>0</v>
      </c>
      <c r="W1669">
        <f>[1]!b_info_embeddedopt(A1669)</f>
        <v>0</v>
      </c>
    </row>
    <row r="1670" spans="11:23">
      <c r="K1670" s="1">
        <f t="shared" si="26"/>
        <v>0</v>
      </c>
      <c r="L1670" s="1">
        <f>[1]!b_info_name(K1670)</f>
        <v>0</v>
      </c>
      <c r="M1670">
        <f>[1]!b_info_carrydate(K1670)</f>
        <v>0</v>
      </c>
      <c r="N1670">
        <f>[1]!b_info_maturitydate(K1670)</f>
        <v>0</v>
      </c>
      <c r="O1670" s="7">
        <f>[1]!b_issue_issueprice(K1670)</f>
        <v>0</v>
      </c>
      <c r="P1670" s="7">
        <f>[1]!b_info_couponrate(K1670)</f>
        <v>0</v>
      </c>
      <c r="Q1670">
        <f>[1]!b_info_coupon(K1670)</f>
        <v>0</v>
      </c>
      <c r="R1670">
        <f>[1]!b_info_interestfrequency(K1670)</f>
        <v>0</v>
      </c>
      <c r="S1670">
        <f>[1]!b_info_windl2type(K1670)</f>
        <v>0</v>
      </c>
      <c r="T1670" s="9">
        <f ca="1">[1]!b_pq_volume(K1670,parameter!C$2-10,parameter!C$2,100000000)</f>
        <v>0</v>
      </c>
      <c r="U1670" s="7">
        <f ca="1">IF(K1670&lt;&gt;"",[1]!b_anal_yield_cnbd(K1670,parameter!C$2,1),"")</f>
        <v>0</v>
      </c>
      <c r="V1670">
        <f>[1]!b_info_interesttype(A1670)</f>
        <v>0</v>
      </c>
      <c r="W1670">
        <f>[1]!b_info_embeddedopt(A1670)</f>
        <v>0</v>
      </c>
    </row>
    <row r="1671" spans="11:23">
      <c r="K1671" s="1">
        <f t="shared" si="26"/>
        <v>0</v>
      </c>
      <c r="L1671" s="1">
        <f>[1]!b_info_name(K1671)</f>
        <v>0</v>
      </c>
      <c r="M1671">
        <f>[1]!b_info_carrydate(K1671)</f>
        <v>0</v>
      </c>
      <c r="N1671">
        <f>[1]!b_info_maturitydate(K1671)</f>
        <v>0</v>
      </c>
      <c r="O1671" s="7">
        <f>[1]!b_issue_issueprice(K1671)</f>
        <v>0</v>
      </c>
      <c r="P1671" s="7">
        <f>[1]!b_info_couponrate(K1671)</f>
        <v>0</v>
      </c>
      <c r="Q1671">
        <f>[1]!b_info_coupon(K1671)</f>
        <v>0</v>
      </c>
      <c r="R1671">
        <f>[1]!b_info_interestfrequency(K1671)</f>
        <v>0</v>
      </c>
      <c r="S1671">
        <f>[1]!b_info_windl2type(K1671)</f>
        <v>0</v>
      </c>
      <c r="T1671" s="9">
        <f ca="1">[1]!b_pq_volume(K1671,parameter!C$2-10,parameter!C$2,100000000)</f>
        <v>0</v>
      </c>
      <c r="U1671" s="7">
        <f ca="1">IF(K1671&lt;&gt;"",[1]!b_anal_yield_cnbd(K1671,parameter!C$2,1),"")</f>
        <v>0</v>
      </c>
      <c r="V1671">
        <f>[1]!b_info_interesttype(A1671)</f>
        <v>0</v>
      </c>
      <c r="W1671">
        <f>[1]!b_info_embeddedopt(A1671)</f>
        <v>0</v>
      </c>
    </row>
    <row r="1672" spans="11:23">
      <c r="K1672" s="1">
        <f t="shared" si="26"/>
        <v>0</v>
      </c>
      <c r="L1672" s="1">
        <f>[1]!b_info_name(K1672)</f>
        <v>0</v>
      </c>
      <c r="M1672">
        <f>[1]!b_info_carrydate(K1672)</f>
        <v>0</v>
      </c>
      <c r="N1672">
        <f>[1]!b_info_maturitydate(K1672)</f>
        <v>0</v>
      </c>
      <c r="O1672" s="7">
        <f>[1]!b_issue_issueprice(K1672)</f>
        <v>0</v>
      </c>
      <c r="P1672" s="7">
        <f>[1]!b_info_couponrate(K1672)</f>
        <v>0</v>
      </c>
      <c r="Q1672">
        <f>[1]!b_info_coupon(K1672)</f>
        <v>0</v>
      </c>
      <c r="R1672">
        <f>[1]!b_info_interestfrequency(K1672)</f>
        <v>0</v>
      </c>
      <c r="S1672">
        <f>[1]!b_info_windl2type(K1672)</f>
        <v>0</v>
      </c>
      <c r="T1672" s="9">
        <f ca="1">[1]!b_pq_volume(K1672,parameter!C$2-10,parameter!C$2,100000000)</f>
        <v>0</v>
      </c>
      <c r="U1672" s="7">
        <f ca="1">IF(K1672&lt;&gt;"",[1]!b_anal_yield_cnbd(K1672,parameter!C$2,1),"")</f>
        <v>0</v>
      </c>
      <c r="V1672">
        <f>[1]!b_info_interesttype(A1672)</f>
        <v>0</v>
      </c>
      <c r="W1672">
        <f>[1]!b_info_embeddedopt(A1672)</f>
        <v>0</v>
      </c>
    </row>
    <row r="1673" spans="11:23">
      <c r="K1673" s="1">
        <f t="shared" si="26"/>
        <v>0</v>
      </c>
      <c r="L1673" s="1">
        <f>[1]!b_info_name(K1673)</f>
        <v>0</v>
      </c>
      <c r="M1673">
        <f>[1]!b_info_carrydate(K1673)</f>
        <v>0</v>
      </c>
      <c r="N1673">
        <f>[1]!b_info_maturitydate(K1673)</f>
        <v>0</v>
      </c>
      <c r="O1673" s="7">
        <f>[1]!b_issue_issueprice(K1673)</f>
        <v>0</v>
      </c>
      <c r="P1673" s="7">
        <f>[1]!b_info_couponrate(K1673)</f>
        <v>0</v>
      </c>
      <c r="Q1673">
        <f>[1]!b_info_coupon(K1673)</f>
        <v>0</v>
      </c>
      <c r="R1673">
        <f>[1]!b_info_interestfrequency(K1673)</f>
        <v>0</v>
      </c>
      <c r="S1673">
        <f>[1]!b_info_windl2type(K1673)</f>
        <v>0</v>
      </c>
      <c r="T1673" s="9">
        <f ca="1">[1]!b_pq_volume(K1673,parameter!C$2-10,parameter!C$2,100000000)</f>
        <v>0</v>
      </c>
      <c r="U1673" s="7">
        <f ca="1">IF(K1673&lt;&gt;"",[1]!b_anal_yield_cnbd(K1673,parameter!C$2,1),"")</f>
        <v>0</v>
      </c>
      <c r="V1673">
        <f>[1]!b_info_interesttype(A1673)</f>
        <v>0</v>
      </c>
      <c r="W1673">
        <f>[1]!b_info_embeddedopt(A1673)</f>
        <v>0</v>
      </c>
    </row>
    <row r="1674" spans="11:23">
      <c r="K1674" s="1">
        <f t="shared" si="26"/>
        <v>0</v>
      </c>
      <c r="L1674" s="1">
        <f>[1]!b_info_name(K1674)</f>
        <v>0</v>
      </c>
      <c r="M1674">
        <f>[1]!b_info_carrydate(K1674)</f>
        <v>0</v>
      </c>
      <c r="N1674">
        <f>[1]!b_info_maturitydate(K1674)</f>
        <v>0</v>
      </c>
      <c r="O1674" s="7">
        <f>[1]!b_issue_issueprice(K1674)</f>
        <v>0</v>
      </c>
      <c r="P1674" s="7">
        <f>[1]!b_info_couponrate(K1674)</f>
        <v>0</v>
      </c>
      <c r="Q1674">
        <f>[1]!b_info_coupon(K1674)</f>
        <v>0</v>
      </c>
      <c r="R1674">
        <f>[1]!b_info_interestfrequency(K1674)</f>
        <v>0</v>
      </c>
      <c r="S1674">
        <f>[1]!b_info_windl2type(K1674)</f>
        <v>0</v>
      </c>
      <c r="T1674" s="9">
        <f ca="1">[1]!b_pq_volume(K1674,parameter!C$2-10,parameter!C$2,100000000)</f>
        <v>0</v>
      </c>
      <c r="U1674" s="7">
        <f ca="1">IF(K1674&lt;&gt;"",[1]!b_anal_yield_cnbd(K1674,parameter!C$2,1),"")</f>
        <v>0</v>
      </c>
      <c r="V1674">
        <f>[1]!b_info_interesttype(A1674)</f>
        <v>0</v>
      </c>
      <c r="W1674">
        <f>[1]!b_info_embeddedopt(A1674)</f>
        <v>0</v>
      </c>
    </row>
    <row r="1675" spans="11:23">
      <c r="K1675" s="1">
        <f t="shared" si="26"/>
        <v>0</v>
      </c>
      <c r="L1675" s="1">
        <f>[1]!b_info_name(K1675)</f>
        <v>0</v>
      </c>
      <c r="M1675">
        <f>[1]!b_info_carrydate(K1675)</f>
        <v>0</v>
      </c>
      <c r="N1675">
        <f>[1]!b_info_maturitydate(K1675)</f>
        <v>0</v>
      </c>
      <c r="O1675" s="7">
        <f>[1]!b_issue_issueprice(K1675)</f>
        <v>0</v>
      </c>
      <c r="P1675" s="7">
        <f>[1]!b_info_couponrate(K1675)</f>
        <v>0</v>
      </c>
      <c r="Q1675">
        <f>[1]!b_info_coupon(K1675)</f>
        <v>0</v>
      </c>
      <c r="R1675">
        <f>[1]!b_info_interestfrequency(K1675)</f>
        <v>0</v>
      </c>
      <c r="S1675">
        <f>[1]!b_info_windl2type(K1675)</f>
        <v>0</v>
      </c>
      <c r="T1675" s="9">
        <f ca="1">[1]!b_pq_volume(K1675,parameter!C$2-10,parameter!C$2,100000000)</f>
        <v>0</v>
      </c>
      <c r="U1675" s="7">
        <f ca="1">IF(K1675&lt;&gt;"",[1]!b_anal_yield_cnbd(K1675,parameter!C$2,1),"")</f>
        <v>0</v>
      </c>
      <c r="V1675">
        <f>[1]!b_info_interesttype(A1675)</f>
        <v>0</v>
      </c>
      <c r="W1675">
        <f>[1]!b_info_embeddedopt(A1675)</f>
        <v>0</v>
      </c>
    </row>
    <row r="1676" spans="11:23">
      <c r="K1676" s="1">
        <f t="shared" si="26"/>
        <v>0</v>
      </c>
      <c r="L1676" s="1">
        <f>[1]!b_info_name(K1676)</f>
        <v>0</v>
      </c>
      <c r="M1676">
        <f>[1]!b_info_carrydate(K1676)</f>
        <v>0</v>
      </c>
      <c r="N1676">
        <f>[1]!b_info_maturitydate(K1676)</f>
        <v>0</v>
      </c>
      <c r="O1676" s="7">
        <f>[1]!b_issue_issueprice(K1676)</f>
        <v>0</v>
      </c>
      <c r="P1676" s="7">
        <f>[1]!b_info_couponrate(K1676)</f>
        <v>0</v>
      </c>
      <c r="Q1676">
        <f>[1]!b_info_coupon(K1676)</f>
        <v>0</v>
      </c>
      <c r="R1676">
        <f>[1]!b_info_interestfrequency(K1676)</f>
        <v>0</v>
      </c>
      <c r="S1676">
        <f>[1]!b_info_windl2type(K1676)</f>
        <v>0</v>
      </c>
      <c r="T1676" s="9">
        <f ca="1">[1]!b_pq_volume(K1676,parameter!C$2-10,parameter!C$2,100000000)</f>
        <v>0</v>
      </c>
      <c r="U1676" s="7">
        <f ca="1">IF(K1676&lt;&gt;"",[1]!b_anal_yield_cnbd(K1676,parameter!C$2,1),"")</f>
        <v>0</v>
      </c>
      <c r="V1676">
        <f>[1]!b_info_interesttype(A1676)</f>
        <v>0</v>
      </c>
      <c r="W1676">
        <f>[1]!b_info_embeddedopt(A1676)</f>
        <v>0</v>
      </c>
    </row>
    <row r="1677" spans="11:23">
      <c r="K1677" s="1">
        <f t="shared" si="26"/>
        <v>0</v>
      </c>
      <c r="L1677" s="1">
        <f>[1]!b_info_name(K1677)</f>
        <v>0</v>
      </c>
      <c r="M1677">
        <f>[1]!b_info_carrydate(K1677)</f>
        <v>0</v>
      </c>
      <c r="N1677">
        <f>[1]!b_info_maturitydate(K1677)</f>
        <v>0</v>
      </c>
      <c r="O1677" s="7">
        <f>[1]!b_issue_issueprice(K1677)</f>
        <v>0</v>
      </c>
      <c r="P1677" s="7">
        <f>[1]!b_info_couponrate(K1677)</f>
        <v>0</v>
      </c>
      <c r="Q1677">
        <f>[1]!b_info_coupon(K1677)</f>
        <v>0</v>
      </c>
      <c r="R1677">
        <f>[1]!b_info_interestfrequency(K1677)</f>
        <v>0</v>
      </c>
      <c r="S1677">
        <f>[1]!b_info_windl2type(K1677)</f>
        <v>0</v>
      </c>
      <c r="T1677" s="9">
        <f ca="1">[1]!b_pq_volume(K1677,parameter!C$2-10,parameter!C$2,100000000)</f>
        <v>0</v>
      </c>
      <c r="U1677" s="7">
        <f ca="1">IF(K1677&lt;&gt;"",[1]!b_anal_yield_cnbd(K1677,parameter!C$2,1),"")</f>
        <v>0</v>
      </c>
      <c r="V1677">
        <f>[1]!b_info_interesttype(A1677)</f>
        <v>0</v>
      </c>
      <c r="W1677">
        <f>[1]!b_info_embeddedopt(A1677)</f>
        <v>0</v>
      </c>
    </row>
    <row r="1678" spans="11:23">
      <c r="K1678" s="1">
        <f t="shared" si="26"/>
        <v>0</v>
      </c>
      <c r="L1678" s="1">
        <f>[1]!b_info_name(K1678)</f>
        <v>0</v>
      </c>
      <c r="M1678">
        <f>[1]!b_info_carrydate(K1678)</f>
        <v>0</v>
      </c>
      <c r="N1678">
        <f>[1]!b_info_maturitydate(K1678)</f>
        <v>0</v>
      </c>
      <c r="O1678" s="7">
        <f>[1]!b_issue_issueprice(K1678)</f>
        <v>0</v>
      </c>
      <c r="P1678" s="7">
        <f>[1]!b_info_couponrate(K1678)</f>
        <v>0</v>
      </c>
      <c r="Q1678">
        <f>[1]!b_info_coupon(K1678)</f>
        <v>0</v>
      </c>
      <c r="R1678">
        <f>[1]!b_info_interestfrequency(K1678)</f>
        <v>0</v>
      </c>
      <c r="S1678">
        <f>[1]!b_info_windl2type(K1678)</f>
        <v>0</v>
      </c>
      <c r="T1678" s="9">
        <f ca="1">[1]!b_pq_volume(K1678,parameter!C$2-10,parameter!C$2,100000000)</f>
        <v>0</v>
      </c>
      <c r="U1678" s="7">
        <f ca="1">IF(K1678&lt;&gt;"",[1]!b_anal_yield_cnbd(K1678,parameter!C$2,1),"")</f>
        <v>0</v>
      </c>
      <c r="V1678">
        <f>[1]!b_info_interesttype(A1678)</f>
        <v>0</v>
      </c>
      <c r="W1678">
        <f>[1]!b_info_embeddedopt(A1678)</f>
        <v>0</v>
      </c>
    </row>
    <row r="1679" spans="11:23">
      <c r="K1679" s="1">
        <f t="shared" si="26"/>
        <v>0</v>
      </c>
      <c r="L1679" s="1">
        <f>[1]!b_info_name(K1679)</f>
        <v>0</v>
      </c>
      <c r="M1679">
        <f>[1]!b_info_carrydate(K1679)</f>
        <v>0</v>
      </c>
      <c r="N1679">
        <f>[1]!b_info_maturitydate(K1679)</f>
        <v>0</v>
      </c>
      <c r="O1679" s="7">
        <f>[1]!b_issue_issueprice(K1679)</f>
        <v>0</v>
      </c>
      <c r="P1679" s="7">
        <f>[1]!b_info_couponrate(K1679)</f>
        <v>0</v>
      </c>
      <c r="Q1679">
        <f>[1]!b_info_coupon(K1679)</f>
        <v>0</v>
      </c>
      <c r="R1679">
        <f>[1]!b_info_interestfrequency(K1679)</f>
        <v>0</v>
      </c>
      <c r="S1679">
        <f>[1]!b_info_windl2type(K1679)</f>
        <v>0</v>
      </c>
      <c r="T1679" s="9">
        <f ca="1">[1]!b_pq_volume(K1679,parameter!C$2-10,parameter!C$2,100000000)</f>
        <v>0</v>
      </c>
      <c r="U1679" s="7">
        <f ca="1">IF(K1679&lt;&gt;"",[1]!b_anal_yield_cnbd(K1679,parameter!C$2,1),"")</f>
        <v>0</v>
      </c>
      <c r="V1679">
        <f>[1]!b_info_interesttype(A1679)</f>
        <v>0</v>
      </c>
      <c r="W1679">
        <f>[1]!b_info_embeddedopt(A1679)</f>
        <v>0</v>
      </c>
    </row>
    <row r="1680" spans="11:23">
      <c r="K1680" s="1">
        <f t="shared" si="26"/>
        <v>0</v>
      </c>
      <c r="L1680" s="1">
        <f>[1]!b_info_name(K1680)</f>
        <v>0</v>
      </c>
      <c r="M1680">
        <f>[1]!b_info_carrydate(K1680)</f>
        <v>0</v>
      </c>
      <c r="N1680">
        <f>[1]!b_info_maturitydate(K1680)</f>
        <v>0</v>
      </c>
      <c r="O1680" s="7">
        <f>[1]!b_issue_issueprice(K1680)</f>
        <v>0</v>
      </c>
      <c r="P1680" s="7">
        <f>[1]!b_info_couponrate(K1680)</f>
        <v>0</v>
      </c>
      <c r="Q1680">
        <f>[1]!b_info_coupon(K1680)</f>
        <v>0</v>
      </c>
      <c r="R1680">
        <f>[1]!b_info_interestfrequency(K1680)</f>
        <v>0</v>
      </c>
      <c r="S1680">
        <f>[1]!b_info_windl2type(K1680)</f>
        <v>0</v>
      </c>
      <c r="T1680" s="9">
        <f ca="1">[1]!b_pq_volume(K1680,parameter!C$2-10,parameter!C$2,100000000)</f>
        <v>0</v>
      </c>
      <c r="U1680" s="7">
        <f ca="1">IF(K1680&lt;&gt;"",[1]!b_anal_yield_cnbd(K1680,parameter!C$2,1),"")</f>
        <v>0</v>
      </c>
      <c r="V1680">
        <f>[1]!b_info_interesttype(A1680)</f>
        <v>0</v>
      </c>
      <c r="W1680">
        <f>[1]!b_info_embeddedopt(A1680)</f>
        <v>0</v>
      </c>
    </row>
    <row r="1681" spans="11:23">
      <c r="K1681" s="1">
        <f t="shared" si="26"/>
        <v>0</v>
      </c>
      <c r="L1681" s="1">
        <f>[1]!b_info_name(K1681)</f>
        <v>0</v>
      </c>
      <c r="M1681">
        <f>[1]!b_info_carrydate(K1681)</f>
        <v>0</v>
      </c>
      <c r="N1681">
        <f>[1]!b_info_maturitydate(K1681)</f>
        <v>0</v>
      </c>
      <c r="O1681" s="7">
        <f>[1]!b_issue_issueprice(K1681)</f>
        <v>0</v>
      </c>
      <c r="P1681" s="7">
        <f>[1]!b_info_couponrate(K1681)</f>
        <v>0</v>
      </c>
      <c r="Q1681">
        <f>[1]!b_info_coupon(K1681)</f>
        <v>0</v>
      </c>
      <c r="R1681">
        <f>[1]!b_info_interestfrequency(K1681)</f>
        <v>0</v>
      </c>
      <c r="S1681">
        <f>[1]!b_info_windl2type(K1681)</f>
        <v>0</v>
      </c>
      <c r="T1681" s="9">
        <f ca="1">[1]!b_pq_volume(K1681,parameter!C$2-10,parameter!C$2,100000000)</f>
        <v>0</v>
      </c>
      <c r="U1681" s="7">
        <f ca="1">IF(K1681&lt;&gt;"",[1]!b_anal_yield_cnbd(K1681,parameter!C$2,1),"")</f>
        <v>0</v>
      </c>
      <c r="V1681">
        <f>[1]!b_info_interesttype(A1681)</f>
        <v>0</v>
      </c>
      <c r="W1681">
        <f>[1]!b_info_embeddedopt(A1681)</f>
        <v>0</v>
      </c>
    </row>
    <row r="1682" spans="11:23">
      <c r="K1682" s="1">
        <f t="shared" si="26"/>
        <v>0</v>
      </c>
      <c r="L1682" s="1">
        <f>[1]!b_info_name(K1682)</f>
        <v>0</v>
      </c>
      <c r="M1682">
        <f>[1]!b_info_carrydate(K1682)</f>
        <v>0</v>
      </c>
      <c r="N1682">
        <f>[1]!b_info_maturitydate(K1682)</f>
        <v>0</v>
      </c>
      <c r="O1682" s="7">
        <f>[1]!b_issue_issueprice(K1682)</f>
        <v>0</v>
      </c>
      <c r="P1682" s="7">
        <f>[1]!b_info_couponrate(K1682)</f>
        <v>0</v>
      </c>
      <c r="Q1682">
        <f>[1]!b_info_coupon(K1682)</f>
        <v>0</v>
      </c>
      <c r="R1682">
        <f>[1]!b_info_interestfrequency(K1682)</f>
        <v>0</v>
      </c>
      <c r="S1682">
        <f>[1]!b_info_windl2type(K1682)</f>
        <v>0</v>
      </c>
      <c r="T1682" s="9">
        <f ca="1">[1]!b_pq_volume(K1682,parameter!C$2-10,parameter!C$2,100000000)</f>
        <v>0</v>
      </c>
      <c r="U1682" s="7">
        <f ca="1">IF(K1682&lt;&gt;"",[1]!b_anal_yield_cnbd(K1682,parameter!C$2,1),"")</f>
        <v>0</v>
      </c>
      <c r="V1682">
        <f>[1]!b_info_interesttype(A1682)</f>
        <v>0</v>
      </c>
      <c r="W1682">
        <f>[1]!b_info_embeddedopt(A1682)</f>
        <v>0</v>
      </c>
    </row>
    <row r="1683" spans="11:23">
      <c r="K1683" s="1">
        <f t="shared" si="26"/>
        <v>0</v>
      </c>
      <c r="L1683" s="1">
        <f>[1]!b_info_name(K1683)</f>
        <v>0</v>
      </c>
      <c r="M1683">
        <f>[1]!b_info_carrydate(K1683)</f>
        <v>0</v>
      </c>
      <c r="N1683">
        <f>[1]!b_info_maturitydate(K1683)</f>
        <v>0</v>
      </c>
      <c r="O1683" s="7">
        <f>[1]!b_issue_issueprice(K1683)</f>
        <v>0</v>
      </c>
      <c r="P1683" s="7">
        <f>[1]!b_info_couponrate(K1683)</f>
        <v>0</v>
      </c>
      <c r="Q1683">
        <f>[1]!b_info_coupon(K1683)</f>
        <v>0</v>
      </c>
      <c r="R1683">
        <f>[1]!b_info_interestfrequency(K1683)</f>
        <v>0</v>
      </c>
      <c r="S1683">
        <f>[1]!b_info_windl2type(K1683)</f>
        <v>0</v>
      </c>
      <c r="T1683" s="9">
        <f ca="1">[1]!b_pq_volume(K1683,parameter!C$2-10,parameter!C$2,100000000)</f>
        <v>0</v>
      </c>
      <c r="U1683" s="7">
        <f ca="1">IF(K1683&lt;&gt;"",[1]!b_anal_yield_cnbd(K1683,parameter!C$2,1),"")</f>
        <v>0</v>
      </c>
      <c r="V1683">
        <f>[1]!b_info_interesttype(A1683)</f>
        <v>0</v>
      </c>
      <c r="W1683">
        <f>[1]!b_info_embeddedopt(A1683)</f>
        <v>0</v>
      </c>
    </row>
    <row r="1684" spans="11:23">
      <c r="K1684" s="1">
        <f t="shared" si="26"/>
        <v>0</v>
      </c>
      <c r="L1684" s="1">
        <f>[1]!b_info_name(K1684)</f>
        <v>0</v>
      </c>
      <c r="M1684">
        <f>[1]!b_info_carrydate(K1684)</f>
        <v>0</v>
      </c>
      <c r="N1684">
        <f>[1]!b_info_maturitydate(K1684)</f>
        <v>0</v>
      </c>
      <c r="O1684" s="7">
        <f>[1]!b_issue_issueprice(K1684)</f>
        <v>0</v>
      </c>
      <c r="P1684" s="7">
        <f>[1]!b_info_couponrate(K1684)</f>
        <v>0</v>
      </c>
      <c r="Q1684">
        <f>[1]!b_info_coupon(K1684)</f>
        <v>0</v>
      </c>
      <c r="R1684">
        <f>[1]!b_info_interestfrequency(K1684)</f>
        <v>0</v>
      </c>
      <c r="S1684">
        <f>[1]!b_info_windl2type(K1684)</f>
        <v>0</v>
      </c>
      <c r="T1684" s="9">
        <f ca="1">[1]!b_pq_volume(K1684,parameter!C$2-10,parameter!C$2,100000000)</f>
        <v>0</v>
      </c>
      <c r="U1684" s="7">
        <f ca="1">IF(K1684&lt;&gt;"",[1]!b_anal_yield_cnbd(K1684,parameter!C$2,1),"")</f>
        <v>0</v>
      </c>
      <c r="V1684">
        <f>[1]!b_info_interesttype(A1684)</f>
        <v>0</v>
      </c>
      <c r="W1684">
        <f>[1]!b_info_embeddedopt(A1684)</f>
        <v>0</v>
      </c>
    </row>
    <row r="1685" spans="11:23">
      <c r="K1685" s="1">
        <f t="shared" si="26"/>
        <v>0</v>
      </c>
      <c r="L1685" s="1">
        <f>[1]!b_info_name(K1685)</f>
        <v>0</v>
      </c>
      <c r="M1685">
        <f>[1]!b_info_carrydate(K1685)</f>
        <v>0</v>
      </c>
      <c r="N1685">
        <f>[1]!b_info_maturitydate(K1685)</f>
        <v>0</v>
      </c>
      <c r="O1685" s="7">
        <f>[1]!b_issue_issueprice(K1685)</f>
        <v>0</v>
      </c>
      <c r="P1685" s="7">
        <f>[1]!b_info_couponrate(K1685)</f>
        <v>0</v>
      </c>
      <c r="Q1685">
        <f>[1]!b_info_coupon(K1685)</f>
        <v>0</v>
      </c>
      <c r="R1685">
        <f>[1]!b_info_interestfrequency(K1685)</f>
        <v>0</v>
      </c>
      <c r="S1685">
        <f>[1]!b_info_windl2type(K1685)</f>
        <v>0</v>
      </c>
      <c r="T1685" s="9">
        <f ca="1">[1]!b_pq_volume(K1685,parameter!C$2-10,parameter!C$2,100000000)</f>
        <v>0</v>
      </c>
      <c r="U1685" s="7">
        <f ca="1">IF(K1685&lt;&gt;"",[1]!b_anal_yield_cnbd(K1685,parameter!C$2,1),"")</f>
        <v>0</v>
      </c>
      <c r="V1685">
        <f>[1]!b_info_interesttype(A1685)</f>
        <v>0</v>
      </c>
      <c r="W1685">
        <f>[1]!b_info_embeddedopt(A1685)</f>
        <v>0</v>
      </c>
    </row>
    <row r="1686" spans="11:23">
      <c r="K1686" s="1">
        <f t="shared" si="26"/>
        <v>0</v>
      </c>
      <c r="L1686" s="1">
        <f>[1]!b_info_name(K1686)</f>
        <v>0</v>
      </c>
      <c r="M1686">
        <f>[1]!b_info_carrydate(K1686)</f>
        <v>0</v>
      </c>
      <c r="N1686">
        <f>[1]!b_info_maturitydate(K1686)</f>
        <v>0</v>
      </c>
      <c r="O1686" s="7">
        <f>[1]!b_issue_issueprice(K1686)</f>
        <v>0</v>
      </c>
      <c r="P1686" s="7">
        <f>[1]!b_info_couponrate(K1686)</f>
        <v>0</v>
      </c>
      <c r="Q1686">
        <f>[1]!b_info_coupon(K1686)</f>
        <v>0</v>
      </c>
      <c r="R1686">
        <f>[1]!b_info_interestfrequency(K1686)</f>
        <v>0</v>
      </c>
      <c r="S1686">
        <f>[1]!b_info_windl2type(K1686)</f>
        <v>0</v>
      </c>
      <c r="T1686" s="9">
        <f ca="1">[1]!b_pq_volume(K1686,parameter!C$2-10,parameter!C$2,100000000)</f>
        <v>0</v>
      </c>
      <c r="U1686" s="7">
        <f ca="1">IF(K1686&lt;&gt;"",[1]!b_anal_yield_cnbd(K1686,parameter!C$2,1),"")</f>
        <v>0</v>
      </c>
      <c r="V1686">
        <f>[1]!b_info_interesttype(A1686)</f>
        <v>0</v>
      </c>
      <c r="W1686">
        <f>[1]!b_info_embeddedopt(A1686)</f>
        <v>0</v>
      </c>
    </row>
    <row r="1687" spans="11:23">
      <c r="K1687" s="1">
        <f t="shared" si="26"/>
        <v>0</v>
      </c>
      <c r="L1687" s="1">
        <f>[1]!b_info_name(K1687)</f>
        <v>0</v>
      </c>
      <c r="M1687">
        <f>[1]!b_info_carrydate(K1687)</f>
        <v>0</v>
      </c>
      <c r="N1687">
        <f>[1]!b_info_maturitydate(K1687)</f>
        <v>0</v>
      </c>
      <c r="O1687" s="7">
        <f>[1]!b_issue_issueprice(K1687)</f>
        <v>0</v>
      </c>
      <c r="P1687" s="7">
        <f>[1]!b_info_couponrate(K1687)</f>
        <v>0</v>
      </c>
      <c r="Q1687">
        <f>[1]!b_info_coupon(K1687)</f>
        <v>0</v>
      </c>
      <c r="R1687">
        <f>[1]!b_info_interestfrequency(K1687)</f>
        <v>0</v>
      </c>
      <c r="S1687">
        <f>[1]!b_info_windl2type(K1687)</f>
        <v>0</v>
      </c>
      <c r="T1687" s="9">
        <f ca="1">[1]!b_pq_volume(K1687,parameter!C$2-10,parameter!C$2,100000000)</f>
        <v>0</v>
      </c>
      <c r="U1687" s="7">
        <f ca="1">IF(K1687&lt;&gt;"",[1]!b_anal_yield_cnbd(K1687,parameter!C$2,1),"")</f>
        <v>0</v>
      </c>
      <c r="V1687">
        <f>[1]!b_info_interesttype(A1687)</f>
        <v>0</v>
      </c>
      <c r="W1687">
        <f>[1]!b_info_embeddedopt(A1687)</f>
        <v>0</v>
      </c>
    </row>
    <row r="1688" spans="11:23">
      <c r="K1688" s="1">
        <f t="shared" si="26"/>
        <v>0</v>
      </c>
      <c r="L1688" s="1">
        <f>[1]!b_info_name(K1688)</f>
        <v>0</v>
      </c>
      <c r="M1688">
        <f>[1]!b_info_carrydate(K1688)</f>
        <v>0</v>
      </c>
      <c r="N1688">
        <f>[1]!b_info_maturitydate(K1688)</f>
        <v>0</v>
      </c>
      <c r="O1688" s="7">
        <f>[1]!b_issue_issueprice(K1688)</f>
        <v>0</v>
      </c>
      <c r="P1688" s="7">
        <f>[1]!b_info_couponrate(K1688)</f>
        <v>0</v>
      </c>
      <c r="Q1688">
        <f>[1]!b_info_coupon(K1688)</f>
        <v>0</v>
      </c>
      <c r="R1688">
        <f>[1]!b_info_interestfrequency(K1688)</f>
        <v>0</v>
      </c>
      <c r="S1688">
        <f>[1]!b_info_windl2type(K1688)</f>
        <v>0</v>
      </c>
      <c r="T1688" s="9">
        <f ca="1">[1]!b_pq_volume(K1688,parameter!C$2-10,parameter!C$2,100000000)</f>
        <v>0</v>
      </c>
      <c r="U1688" s="7">
        <f ca="1">IF(K1688&lt;&gt;"",[1]!b_anal_yield_cnbd(K1688,parameter!C$2,1),"")</f>
        <v>0</v>
      </c>
      <c r="V1688">
        <f>[1]!b_info_interesttype(A1688)</f>
        <v>0</v>
      </c>
      <c r="W1688">
        <f>[1]!b_info_embeddedopt(A1688)</f>
        <v>0</v>
      </c>
    </row>
    <row r="1689" spans="11:23">
      <c r="K1689" s="1">
        <f t="shared" si="26"/>
        <v>0</v>
      </c>
      <c r="L1689" s="1">
        <f>[1]!b_info_name(K1689)</f>
        <v>0</v>
      </c>
      <c r="M1689">
        <f>[1]!b_info_carrydate(K1689)</f>
        <v>0</v>
      </c>
      <c r="N1689">
        <f>[1]!b_info_maturitydate(K1689)</f>
        <v>0</v>
      </c>
      <c r="O1689" s="7">
        <f>[1]!b_issue_issueprice(K1689)</f>
        <v>0</v>
      </c>
      <c r="P1689" s="7">
        <f>[1]!b_info_couponrate(K1689)</f>
        <v>0</v>
      </c>
      <c r="Q1689">
        <f>[1]!b_info_coupon(K1689)</f>
        <v>0</v>
      </c>
      <c r="R1689">
        <f>[1]!b_info_interestfrequency(K1689)</f>
        <v>0</v>
      </c>
      <c r="S1689">
        <f>[1]!b_info_windl2type(K1689)</f>
        <v>0</v>
      </c>
      <c r="T1689" s="9">
        <f ca="1">[1]!b_pq_volume(K1689,parameter!C$2-10,parameter!C$2,100000000)</f>
        <v>0</v>
      </c>
      <c r="U1689" s="7">
        <f ca="1">IF(K1689&lt;&gt;"",[1]!b_anal_yield_cnbd(K1689,parameter!C$2,1),"")</f>
        <v>0</v>
      </c>
      <c r="V1689">
        <f>[1]!b_info_interesttype(A1689)</f>
        <v>0</v>
      </c>
      <c r="W1689">
        <f>[1]!b_info_embeddedopt(A1689)</f>
        <v>0</v>
      </c>
    </row>
    <row r="1690" spans="11:23">
      <c r="K1690" s="1">
        <f t="shared" si="26"/>
        <v>0</v>
      </c>
      <c r="L1690" s="1">
        <f>[1]!b_info_name(K1690)</f>
        <v>0</v>
      </c>
      <c r="M1690">
        <f>[1]!b_info_carrydate(K1690)</f>
        <v>0</v>
      </c>
      <c r="N1690">
        <f>[1]!b_info_maturitydate(K1690)</f>
        <v>0</v>
      </c>
      <c r="O1690" s="7">
        <f>[1]!b_issue_issueprice(K1690)</f>
        <v>0</v>
      </c>
      <c r="P1690" s="7">
        <f>[1]!b_info_couponrate(K1690)</f>
        <v>0</v>
      </c>
      <c r="Q1690">
        <f>[1]!b_info_coupon(K1690)</f>
        <v>0</v>
      </c>
      <c r="R1690">
        <f>[1]!b_info_interestfrequency(K1690)</f>
        <v>0</v>
      </c>
      <c r="S1690">
        <f>[1]!b_info_windl2type(K1690)</f>
        <v>0</v>
      </c>
      <c r="T1690" s="9">
        <f ca="1">[1]!b_pq_volume(K1690,parameter!C$2-10,parameter!C$2,100000000)</f>
        <v>0</v>
      </c>
      <c r="U1690" s="7">
        <f ca="1">IF(K1690&lt;&gt;"",[1]!b_anal_yield_cnbd(K1690,parameter!C$2,1),"")</f>
        <v>0</v>
      </c>
      <c r="V1690">
        <f>[1]!b_info_interesttype(A1690)</f>
        <v>0</v>
      </c>
      <c r="W1690">
        <f>[1]!b_info_embeddedopt(A1690)</f>
        <v>0</v>
      </c>
    </row>
    <row r="1691" spans="11:23">
      <c r="K1691" s="1">
        <f t="shared" si="26"/>
        <v>0</v>
      </c>
      <c r="L1691" s="1">
        <f>[1]!b_info_name(K1691)</f>
        <v>0</v>
      </c>
      <c r="M1691">
        <f>[1]!b_info_carrydate(K1691)</f>
        <v>0</v>
      </c>
      <c r="N1691">
        <f>[1]!b_info_maturitydate(K1691)</f>
        <v>0</v>
      </c>
      <c r="O1691" s="7">
        <f>[1]!b_issue_issueprice(K1691)</f>
        <v>0</v>
      </c>
      <c r="P1691" s="7">
        <f>[1]!b_info_couponrate(K1691)</f>
        <v>0</v>
      </c>
      <c r="Q1691">
        <f>[1]!b_info_coupon(K1691)</f>
        <v>0</v>
      </c>
      <c r="R1691">
        <f>[1]!b_info_interestfrequency(K1691)</f>
        <v>0</v>
      </c>
      <c r="S1691">
        <f>[1]!b_info_windl2type(K1691)</f>
        <v>0</v>
      </c>
      <c r="T1691" s="9">
        <f ca="1">[1]!b_pq_volume(K1691,parameter!C$2-10,parameter!C$2,100000000)</f>
        <v>0</v>
      </c>
      <c r="U1691" s="7">
        <f ca="1">IF(K1691&lt;&gt;"",[1]!b_anal_yield_cnbd(K1691,parameter!C$2,1),"")</f>
        <v>0</v>
      </c>
      <c r="V1691">
        <f>[1]!b_info_interesttype(A1691)</f>
        <v>0</v>
      </c>
      <c r="W1691">
        <f>[1]!b_info_embeddedopt(A1691)</f>
        <v>0</v>
      </c>
    </row>
    <row r="1692" spans="11:23">
      <c r="K1692" s="1">
        <f t="shared" si="26"/>
        <v>0</v>
      </c>
      <c r="L1692" s="1">
        <f>[1]!b_info_name(K1692)</f>
        <v>0</v>
      </c>
      <c r="M1692">
        <f>[1]!b_info_carrydate(K1692)</f>
        <v>0</v>
      </c>
      <c r="N1692">
        <f>[1]!b_info_maturitydate(K1692)</f>
        <v>0</v>
      </c>
      <c r="O1692" s="7">
        <f>[1]!b_issue_issueprice(K1692)</f>
        <v>0</v>
      </c>
      <c r="P1692" s="7">
        <f>[1]!b_info_couponrate(K1692)</f>
        <v>0</v>
      </c>
      <c r="Q1692">
        <f>[1]!b_info_coupon(K1692)</f>
        <v>0</v>
      </c>
      <c r="R1692">
        <f>[1]!b_info_interestfrequency(K1692)</f>
        <v>0</v>
      </c>
      <c r="S1692">
        <f>[1]!b_info_windl2type(K1692)</f>
        <v>0</v>
      </c>
      <c r="T1692" s="9">
        <f ca="1">[1]!b_pq_volume(K1692,parameter!C$2-10,parameter!C$2,100000000)</f>
        <v>0</v>
      </c>
      <c r="U1692" s="7">
        <f ca="1">IF(K1692&lt;&gt;"",[1]!b_anal_yield_cnbd(K1692,parameter!C$2,1),"")</f>
        <v>0</v>
      </c>
      <c r="V1692">
        <f>[1]!b_info_interesttype(A1692)</f>
        <v>0</v>
      </c>
      <c r="W1692">
        <f>[1]!b_info_embeddedopt(A1692)</f>
        <v>0</v>
      </c>
    </row>
    <row r="1693" spans="11:23">
      <c r="K1693" s="1">
        <f t="shared" si="26"/>
        <v>0</v>
      </c>
      <c r="L1693" s="1">
        <f>[1]!b_info_name(K1693)</f>
        <v>0</v>
      </c>
      <c r="M1693">
        <f>[1]!b_info_carrydate(K1693)</f>
        <v>0</v>
      </c>
      <c r="N1693">
        <f>[1]!b_info_maturitydate(K1693)</f>
        <v>0</v>
      </c>
      <c r="O1693" s="7">
        <f>[1]!b_issue_issueprice(K1693)</f>
        <v>0</v>
      </c>
      <c r="P1693" s="7">
        <f>[1]!b_info_couponrate(K1693)</f>
        <v>0</v>
      </c>
      <c r="Q1693">
        <f>[1]!b_info_coupon(K1693)</f>
        <v>0</v>
      </c>
      <c r="R1693">
        <f>[1]!b_info_interestfrequency(K1693)</f>
        <v>0</v>
      </c>
      <c r="S1693">
        <f>[1]!b_info_windl2type(K1693)</f>
        <v>0</v>
      </c>
      <c r="T1693" s="9">
        <f ca="1">[1]!b_pq_volume(K1693,parameter!C$2-10,parameter!C$2,100000000)</f>
        <v>0</v>
      </c>
      <c r="U1693" s="7">
        <f ca="1">IF(K1693&lt;&gt;"",[1]!b_anal_yield_cnbd(K1693,parameter!C$2,1),"")</f>
        <v>0</v>
      </c>
      <c r="V1693">
        <f>[1]!b_info_interesttype(A1693)</f>
        <v>0</v>
      </c>
      <c r="W1693">
        <f>[1]!b_info_embeddedopt(A1693)</f>
        <v>0</v>
      </c>
    </row>
    <row r="1694" spans="11:23">
      <c r="K1694" s="1">
        <f t="shared" si="26"/>
        <v>0</v>
      </c>
      <c r="L1694" s="1">
        <f>[1]!b_info_name(K1694)</f>
        <v>0</v>
      </c>
      <c r="M1694">
        <f>[1]!b_info_carrydate(K1694)</f>
        <v>0</v>
      </c>
      <c r="N1694">
        <f>[1]!b_info_maturitydate(K1694)</f>
        <v>0</v>
      </c>
      <c r="O1694" s="7">
        <f>[1]!b_issue_issueprice(K1694)</f>
        <v>0</v>
      </c>
      <c r="P1694" s="7">
        <f>[1]!b_info_couponrate(K1694)</f>
        <v>0</v>
      </c>
      <c r="Q1694">
        <f>[1]!b_info_coupon(K1694)</f>
        <v>0</v>
      </c>
      <c r="R1694">
        <f>[1]!b_info_interestfrequency(K1694)</f>
        <v>0</v>
      </c>
      <c r="S1694">
        <f>[1]!b_info_windl2type(K1694)</f>
        <v>0</v>
      </c>
      <c r="T1694" s="9">
        <f ca="1">[1]!b_pq_volume(K1694,parameter!C$2-10,parameter!C$2,100000000)</f>
        <v>0</v>
      </c>
      <c r="U1694" s="7">
        <f ca="1">IF(K1694&lt;&gt;"",[1]!b_anal_yield_cnbd(K1694,parameter!C$2,1),"")</f>
        <v>0</v>
      </c>
      <c r="V1694">
        <f>[1]!b_info_interesttype(A1694)</f>
        <v>0</v>
      </c>
      <c r="W1694">
        <f>[1]!b_info_embeddedopt(A1694)</f>
        <v>0</v>
      </c>
    </row>
    <row r="1695" spans="11:23">
      <c r="K1695" s="1">
        <f t="shared" si="26"/>
        <v>0</v>
      </c>
      <c r="L1695" s="1">
        <f>[1]!b_info_name(K1695)</f>
        <v>0</v>
      </c>
      <c r="M1695">
        <f>[1]!b_info_carrydate(K1695)</f>
        <v>0</v>
      </c>
      <c r="N1695">
        <f>[1]!b_info_maturitydate(K1695)</f>
        <v>0</v>
      </c>
      <c r="O1695" s="7">
        <f>[1]!b_issue_issueprice(K1695)</f>
        <v>0</v>
      </c>
      <c r="P1695" s="7">
        <f>[1]!b_info_couponrate(K1695)</f>
        <v>0</v>
      </c>
      <c r="Q1695">
        <f>[1]!b_info_coupon(K1695)</f>
        <v>0</v>
      </c>
      <c r="R1695">
        <f>[1]!b_info_interestfrequency(K1695)</f>
        <v>0</v>
      </c>
      <c r="S1695">
        <f>[1]!b_info_windl2type(K1695)</f>
        <v>0</v>
      </c>
      <c r="T1695" s="9">
        <f ca="1">[1]!b_pq_volume(K1695,parameter!C$2-10,parameter!C$2,100000000)</f>
        <v>0</v>
      </c>
      <c r="U1695" s="7">
        <f ca="1">IF(K1695&lt;&gt;"",[1]!b_anal_yield_cnbd(K1695,parameter!C$2,1),"")</f>
        <v>0</v>
      </c>
      <c r="V1695">
        <f>[1]!b_info_interesttype(A1695)</f>
        <v>0</v>
      </c>
      <c r="W1695">
        <f>[1]!b_info_embeddedopt(A1695)</f>
        <v>0</v>
      </c>
    </row>
    <row r="1696" spans="11:23">
      <c r="K1696" s="1">
        <f t="shared" si="26"/>
        <v>0</v>
      </c>
      <c r="L1696" s="1">
        <f>[1]!b_info_name(K1696)</f>
        <v>0</v>
      </c>
      <c r="M1696">
        <f>[1]!b_info_carrydate(K1696)</f>
        <v>0</v>
      </c>
      <c r="N1696">
        <f>[1]!b_info_maturitydate(K1696)</f>
        <v>0</v>
      </c>
      <c r="O1696" s="7">
        <f>[1]!b_issue_issueprice(K1696)</f>
        <v>0</v>
      </c>
      <c r="P1696" s="7">
        <f>[1]!b_info_couponrate(K1696)</f>
        <v>0</v>
      </c>
      <c r="Q1696">
        <f>[1]!b_info_coupon(K1696)</f>
        <v>0</v>
      </c>
      <c r="R1696">
        <f>[1]!b_info_interestfrequency(K1696)</f>
        <v>0</v>
      </c>
      <c r="S1696">
        <f>[1]!b_info_windl2type(K1696)</f>
        <v>0</v>
      </c>
      <c r="T1696" s="9">
        <f ca="1">[1]!b_pq_volume(K1696,parameter!C$2-10,parameter!C$2,100000000)</f>
        <v>0</v>
      </c>
      <c r="U1696" s="7">
        <f ca="1">IF(K1696&lt;&gt;"",[1]!b_anal_yield_cnbd(K1696,parameter!C$2,1),"")</f>
        <v>0</v>
      </c>
      <c r="V1696">
        <f>[1]!b_info_interesttype(A1696)</f>
        <v>0</v>
      </c>
      <c r="W1696">
        <f>[1]!b_info_embeddedopt(A1696)</f>
        <v>0</v>
      </c>
    </row>
    <row r="1697" spans="11:23">
      <c r="K1697" s="1">
        <f t="shared" si="26"/>
        <v>0</v>
      </c>
      <c r="L1697" s="1">
        <f>[1]!b_info_name(K1697)</f>
        <v>0</v>
      </c>
      <c r="M1697">
        <f>[1]!b_info_carrydate(K1697)</f>
        <v>0</v>
      </c>
      <c r="N1697">
        <f>[1]!b_info_maturitydate(K1697)</f>
        <v>0</v>
      </c>
      <c r="O1697" s="7">
        <f>[1]!b_issue_issueprice(K1697)</f>
        <v>0</v>
      </c>
      <c r="P1697" s="7">
        <f>[1]!b_info_couponrate(K1697)</f>
        <v>0</v>
      </c>
      <c r="Q1697">
        <f>[1]!b_info_coupon(K1697)</f>
        <v>0</v>
      </c>
      <c r="R1697">
        <f>[1]!b_info_interestfrequency(K1697)</f>
        <v>0</v>
      </c>
      <c r="S1697">
        <f>[1]!b_info_windl2type(K1697)</f>
        <v>0</v>
      </c>
      <c r="T1697" s="9">
        <f ca="1">[1]!b_pq_volume(K1697,parameter!C$2-10,parameter!C$2,100000000)</f>
        <v>0</v>
      </c>
      <c r="U1697" s="7">
        <f ca="1">IF(K1697&lt;&gt;"",[1]!b_anal_yield_cnbd(K1697,parameter!C$2,1),"")</f>
        <v>0</v>
      </c>
      <c r="V1697">
        <f>[1]!b_info_interesttype(A1697)</f>
        <v>0</v>
      </c>
      <c r="W1697">
        <f>[1]!b_info_embeddedopt(A1697)</f>
        <v>0</v>
      </c>
    </row>
    <row r="1698" spans="11:23">
      <c r="K1698" s="1">
        <f t="shared" si="26"/>
        <v>0</v>
      </c>
      <c r="L1698" s="1">
        <f>[1]!b_info_name(K1698)</f>
        <v>0</v>
      </c>
      <c r="M1698">
        <f>[1]!b_info_carrydate(K1698)</f>
        <v>0</v>
      </c>
      <c r="N1698">
        <f>[1]!b_info_maturitydate(K1698)</f>
        <v>0</v>
      </c>
      <c r="O1698" s="7">
        <f>[1]!b_issue_issueprice(K1698)</f>
        <v>0</v>
      </c>
      <c r="P1698" s="7">
        <f>[1]!b_info_couponrate(K1698)</f>
        <v>0</v>
      </c>
      <c r="Q1698">
        <f>[1]!b_info_coupon(K1698)</f>
        <v>0</v>
      </c>
      <c r="R1698">
        <f>[1]!b_info_interestfrequency(K1698)</f>
        <v>0</v>
      </c>
      <c r="S1698">
        <f>[1]!b_info_windl2type(K1698)</f>
        <v>0</v>
      </c>
      <c r="T1698" s="9">
        <f ca="1">[1]!b_pq_volume(K1698,parameter!C$2-10,parameter!C$2,100000000)</f>
        <v>0</v>
      </c>
      <c r="U1698" s="7">
        <f ca="1">IF(K1698&lt;&gt;"",[1]!b_anal_yield_cnbd(K1698,parameter!C$2,1),"")</f>
        <v>0</v>
      </c>
      <c r="V1698">
        <f>[1]!b_info_interesttype(A1698)</f>
        <v>0</v>
      </c>
      <c r="W1698">
        <f>[1]!b_info_embeddedopt(A1698)</f>
        <v>0</v>
      </c>
    </row>
    <row r="1699" spans="11:23">
      <c r="K1699" s="1">
        <f t="shared" si="26"/>
        <v>0</v>
      </c>
      <c r="L1699" s="1">
        <f>[1]!b_info_name(K1699)</f>
        <v>0</v>
      </c>
      <c r="M1699">
        <f>[1]!b_info_carrydate(K1699)</f>
        <v>0</v>
      </c>
      <c r="N1699">
        <f>[1]!b_info_maturitydate(K1699)</f>
        <v>0</v>
      </c>
      <c r="O1699" s="7">
        <f>[1]!b_issue_issueprice(K1699)</f>
        <v>0</v>
      </c>
      <c r="P1699" s="7">
        <f>[1]!b_info_couponrate(K1699)</f>
        <v>0</v>
      </c>
      <c r="Q1699">
        <f>[1]!b_info_coupon(K1699)</f>
        <v>0</v>
      </c>
      <c r="R1699">
        <f>[1]!b_info_interestfrequency(K1699)</f>
        <v>0</v>
      </c>
      <c r="S1699">
        <f>[1]!b_info_windl2type(K1699)</f>
        <v>0</v>
      </c>
      <c r="T1699" s="9">
        <f ca="1">[1]!b_pq_volume(K1699,parameter!C$2-10,parameter!C$2,100000000)</f>
        <v>0</v>
      </c>
      <c r="U1699" s="7">
        <f ca="1">IF(K1699&lt;&gt;"",[1]!b_anal_yield_cnbd(K1699,parameter!C$2,1),"")</f>
        <v>0</v>
      </c>
      <c r="V1699">
        <f>[1]!b_info_interesttype(A1699)</f>
        <v>0</v>
      </c>
      <c r="W1699">
        <f>[1]!b_info_embeddedopt(A1699)</f>
        <v>0</v>
      </c>
    </row>
    <row r="1700" spans="11:23">
      <c r="K1700" s="1">
        <f t="shared" si="26"/>
        <v>0</v>
      </c>
      <c r="L1700" s="1">
        <f>[1]!b_info_name(K1700)</f>
        <v>0</v>
      </c>
      <c r="M1700">
        <f>[1]!b_info_carrydate(K1700)</f>
        <v>0</v>
      </c>
      <c r="N1700">
        <f>[1]!b_info_maturitydate(K1700)</f>
        <v>0</v>
      </c>
      <c r="O1700" s="7">
        <f>[1]!b_issue_issueprice(K1700)</f>
        <v>0</v>
      </c>
      <c r="P1700" s="7">
        <f>[1]!b_info_couponrate(K1700)</f>
        <v>0</v>
      </c>
      <c r="Q1700">
        <f>[1]!b_info_coupon(K1700)</f>
        <v>0</v>
      </c>
      <c r="R1700">
        <f>[1]!b_info_interestfrequency(K1700)</f>
        <v>0</v>
      </c>
      <c r="S1700">
        <f>[1]!b_info_windl2type(K1700)</f>
        <v>0</v>
      </c>
      <c r="T1700" s="9">
        <f ca="1">[1]!b_pq_volume(K1700,parameter!C$2-10,parameter!C$2,100000000)</f>
        <v>0</v>
      </c>
      <c r="U1700" s="7">
        <f ca="1">IF(K1700&lt;&gt;"",[1]!b_anal_yield_cnbd(K1700,parameter!C$2,1),"")</f>
        <v>0</v>
      </c>
      <c r="V1700">
        <f>[1]!b_info_interesttype(A1700)</f>
        <v>0</v>
      </c>
      <c r="W1700">
        <f>[1]!b_info_embeddedopt(A1700)</f>
        <v>0</v>
      </c>
    </row>
    <row r="1701" spans="11:23">
      <c r="K1701" s="1">
        <f t="shared" si="26"/>
        <v>0</v>
      </c>
      <c r="L1701" s="1">
        <f>[1]!b_info_name(K1701)</f>
        <v>0</v>
      </c>
      <c r="M1701">
        <f>[1]!b_info_carrydate(K1701)</f>
        <v>0</v>
      </c>
      <c r="N1701">
        <f>[1]!b_info_maturitydate(K1701)</f>
        <v>0</v>
      </c>
      <c r="O1701" s="7">
        <f>[1]!b_issue_issueprice(K1701)</f>
        <v>0</v>
      </c>
      <c r="P1701" s="7">
        <f>[1]!b_info_couponrate(K1701)</f>
        <v>0</v>
      </c>
      <c r="Q1701">
        <f>[1]!b_info_coupon(K1701)</f>
        <v>0</v>
      </c>
      <c r="R1701">
        <f>[1]!b_info_interestfrequency(K1701)</f>
        <v>0</v>
      </c>
      <c r="S1701">
        <f>[1]!b_info_windl2type(K1701)</f>
        <v>0</v>
      </c>
      <c r="T1701" s="9">
        <f ca="1">[1]!b_pq_volume(K1701,parameter!C$2-10,parameter!C$2,100000000)</f>
        <v>0</v>
      </c>
      <c r="U1701" s="7">
        <f ca="1">IF(K1701&lt;&gt;"",[1]!b_anal_yield_cnbd(K1701,parameter!C$2,1),"")</f>
        <v>0</v>
      </c>
      <c r="V1701">
        <f>[1]!b_info_interesttype(A1701)</f>
        <v>0</v>
      </c>
      <c r="W1701">
        <f>[1]!b_info_embeddedopt(A1701)</f>
        <v>0</v>
      </c>
    </row>
    <row r="1702" spans="11:23">
      <c r="K1702" s="1">
        <f t="shared" si="26"/>
        <v>0</v>
      </c>
      <c r="L1702" s="1">
        <f>[1]!b_info_name(K1702)</f>
        <v>0</v>
      </c>
      <c r="M1702">
        <f>[1]!b_info_carrydate(K1702)</f>
        <v>0</v>
      </c>
      <c r="N1702">
        <f>[1]!b_info_maturitydate(K1702)</f>
        <v>0</v>
      </c>
      <c r="O1702" s="7">
        <f>[1]!b_issue_issueprice(K1702)</f>
        <v>0</v>
      </c>
      <c r="P1702" s="7">
        <f>[1]!b_info_couponrate(K1702)</f>
        <v>0</v>
      </c>
      <c r="Q1702">
        <f>[1]!b_info_coupon(K1702)</f>
        <v>0</v>
      </c>
      <c r="R1702">
        <f>[1]!b_info_interestfrequency(K1702)</f>
        <v>0</v>
      </c>
      <c r="S1702">
        <f>[1]!b_info_windl2type(K1702)</f>
        <v>0</v>
      </c>
      <c r="T1702" s="9">
        <f ca="1">[1]!b_pq_volume(K1702,parameter!C$2-10,parameter!C$2,100000000)</f>
        <v>0</v>
      </c>
      <c r="U1702" s="7">
        <f ca="1">IF(K1702&lt;&gt;"",[1]!b_anal_yield_cnbd(K1702,parameter!C$2,1),"")</f>
        <v>0</v>
      </c>
      <c r="V1702">
        <f>[1]!b_info_interesttype(A1702)</f>
        <v>0</v>
      </c>
      <c r="W1702">
        <f>[1]!b_info_embeddedopt(A1702)</f>
        <v>0</v>
      </c>
    </row>
    <row r="1703" spans="11:23">
      <c r="K1703" s="1">
        <f t="shared" si="26"/>
        <v>0</v>
      </c>
      <c r="L1703" s="1">
        <f>[1]!b_info_name(K1703)</f>
        <v>0</v>
      </c>
      <c r="M1703">
        <f>[1]!b_info_carrydate(K1703)</f>
        <v>0</v>
      </c>
      <c r="N1703">
        <f>[1]!b_info_maturitydate(K1703)</f>
        <v>0</v>
      </c>
      <c r="O1703" s="7">
        <f>[1]!b_issue_issueprice(K1703)</f>
        <v>0</v>
      </c>
      <c r="P1703" s="7">
        <f>[1]!b_info_couponrate(K1703)</f>
        <v>0</v>
      </c>
      <c r="Q1703">
        <f>[1]!b_info_coupon(K1703)</f>
        <v>0</v>
      </c>
      <c r="R1703">
        <f>[1]!b_info_interestfrequency(K1703)</f>
        <v>0</v>
      </c>
      <c r="S1703">
        <f>[1]!b_info_windl2type(K1703)</f>
        <v>0</v>
      </c>
      <c r="T1703" s="9">
        <f ca="1">[1]!b_pq_volume(K1703,parameter!C$2-10,parameter!C$2,100000000)</f>
        <v>0</v>
      </c>
      <c r="U1703" s="7">
        <f ca="1">IF(K1703&lt;&gt;"",[1]!b_anal_yield_cnbd(K1703,parameter!C$2,1),"")</f>
        <v>0</v>
      </c>
      <c r="V1703">
        <f>[1]!b_info_interesttype(A1703)</f>
        <v>0</v>
      </c>
      <c r="W1703">
        <f>[1]!b_info_embeddedopt(A1703)</f>
        <v>0</v>
      </c>
    </row>
    <row r="1704" spans="11:23">
      <c r="K1704" s="1">
        <f t="shared" si="26"/>
        <v>0</v>
      </c>
      <c r="L1704" s="1">
        <f>[1]!b_info_name(K1704)</f>
        <v>0</v>
      </c>
      <c r="M1704">
        <f>[1]!b_info_carrydate(K1704)</f>
        <v>0</v>
      </c>
      <c r="N1704">
        <f>[1]!b_info_maturitydate(K1704)</f>
        <v>0</v>
      </c>
      <c r="O1704" s="7">
        <f>[1]!b_issue_issueprice(K1704)</f>
        <v>0</v>
      </c>
      <c r="P1704" s="7">
        <f>[1]!b_info_couponrate(K1704)</f>
        <v>0</v>
      </c>
      <c r="Q1704">
        <f>[1]!b_info_coupon(K1704)</f>
        <v>0</v>
      </c>
      <c r="R1704">
        <f>[1]!b_info_interestfrequency(K1704)</f>
        <v>0</v>
      </c>
      <c r="S1704">
        <f>[1]!b_info_windl2type(K1704)</f>
        <v>0</v>
      </c>
      <c r="T1704" s="9">
        <f ca="1">[1]!b_pq_volume(K1704,parameter!C$2-10,parameter!C$2,100000000)</f>
        <v>0</v>
      </c>
      <c r="U1704" s="7">
        <f ca="1">IF(K1704&lt;&gt;"",[1]!b_anal_yield_cnbd(K1704,parameter!C$2,1),"")</f>
        <v>0</v>
      </c>
      <c r="V1704">
        <f>[1]!b_info_interesttype(A1704)</f>
        <v>0</v>
      </c>
      <c r="W1704">
        <f>[1]!b_info_embeddedopt(A1704)</f>
        <v>0</v>
      </c>
    </row>
    <row r="1705" spans="11:23">
      <c r="K1705" s="1">
        <f t="shared" si="26"/>
        <v>0</v>
      </c>
      <c r="L1705" s="1">
        <f>[1]!b_info_name(K1705)</f>
        <v>0</v>
      </c>
      <c r="M1705">
        <f>[1]!b_info_carrydate(K1705)</f>
        <v>0</v>
      </c>
      <c r="N1705">
        <f>[1]!b_info_maturitydate(K1705)</f>
        <v>0</v>
      </c>
      <c r="O1705" s="7">
        <f>[1]!b_issue_issueprice(K1705)</f>
        <v>0</v>
      </c>
      <c r="P1705" s="7">
        <f>[1]!b_info_couponrate(K1705)</f>
        <v>0</v>
      </c>
      <c r="Q1705">
        <f>[1]!b_info_coupon(K1705)</f>
        <v>0</v>
      </c>
      <c r="R1705">
        <f>[1]!b_info_interestfrequency(K1705)</f>
        <v>0</v>
      </c>
      <c r="S1705">
        <f>[1]!b_info_windl2type(K1705)</f>
        <v>0</v>
      </c>
      <c r="T1705" s="9">
        <f ca="1">[1]!b_pq_volume(K1705,parameter!C$2-10,parameter!C$2,100000000)</f>
        <v>0</v>
      </c>
      <c r="U1705" s="7">
        <f ca="1">IF(K1705&lt;&gt;"",[1]!b_anal_yield_cnbd(K1705,parameter!C$2,1),"")</f>
        <v>0</v>
      </c>
      <c r="V1705">
        <f>[1]!b_info_interesttype(A1705)</f>
        <v>0</v>
      </c>
      <c r="W1705">
        <f>[1]!b_info_embeddedopt(A1705)</f>
        <v>0</v>
      </c>
    </row>
    <row r="1706" spans="11:23">
      <c r="K1706" s="1">
        <f t="shared" si="26"/>
        <v>0</v>
      </c>
      <c r="L1706" s="1">
        <f>[1]!b_info_name(K1706)</f>
        <v>0</v>
      </c>
      <c r="M1706">
        <f>[1]!b_info_carrydate(K1706)</f>
        <v>0</v>
      </c>
      <c r="N1706">
        <f>[1]!b_info_maturitydate(K1706)</f>
        <v>0</v>
      </c>
      <c r="O1706" s="7">
        <f>[1]!b_issue_issueprice(K1706)</f>
        <v>0</v>
      </c>
      <c r="P1706" s="7">
        <f>[1]!b_info_couponrate(K1706)</f>
        <v>0</v>
      </c>
      <c r="Q1706">
        <f>[1]!b_info_coupon(K1706)</f>
        <v>0</v>
      </c>
      <c r="R1706">
        <f>[1]!b_info_interestfrequency(K1706)</f>
        <v>0</v>
      </c>
      <c r="S1706">
        <f>[1]!b_info_windl2type(K1706)</f>
        <v>0</v>
      </c>
      <c r="T1706" s="9">
        <f ca="1">[1]!b_pq_volume(K1706,parameter!C$2-10,parameter!C$2,100000000)</f>
        <v>0</v>
      </c>
      <c r="U1706" s="7">
        <f ca="1">IF(K1706&lt;&gt;"",[1]!b_anal_yield_cnbd(K1706,parameter!C$2,1),"")</f>
        <v>0</v>
      </c>
      <c r="V1706">
        <f>[1]!b_info_interesttype(A1706)</f>
        <v>0</v>
      </c>
      <c r="W1706">
        <f>[1]!b_info_embeddedopt(A1706)</f>
        <v>0</v>
      </c>
    </row>
    <row r="1707" spans="11:23">
      <c r="K1707" s="1">
        <f t="shared" si="26"/>
        <v>0</v>
      </c>
      <c r="L1707" s="1">
        <f>[1]!b_info_name(K1707)</f>
        <v>0</v>
      </c>
      <c r="M1707">
        <f>[1]!b_info_carrydate(K1707)</f>
        <v>0</v>
      </c>
      <c r="N1707">
        <f>[1]!b_info_maturitydate(K1707)</f>
        <v>0</v>
      </c>
      <c r="O1707" s="7">
        <f>[1]!b_issue_issueprice(K1707)</f>
        <v>0</v>
      </c>
      <c r="P1707" s="7">
        <f>[1]!b_info_couponrate(K1707)</f>
        <v>0</v>
      </c>
      <c r="Q1707">
        <f>[1]!b_info_coupon(K1707)</f>
        <v>0</v>
      </c>
      <c r="R1707">
        <f>[1]!b_info_interestfrequency(K1707)</f>
        <v>0</v>
      </c>
      <c r="S1707">
        <f>[1]!b_info_windl2type(K1707)</f>
        <v>0</v>
      </c>
      <c r="T1707" s="9">
        <f ca="1">[1]!b_pq_volume(K1707,parameter!C$2-10,parameter!C$2,100000000)</f>
        <v>0</v>
      </c>
      <c r="U1707" s="7">
        <f ca="1">IF(K1707&lt;&gt;"",[1]!b_anal_yield_cnbd(K1707,parameter!C$2,1),"")</f>
        <v>0</v>
      </c>
      <c r="V1707">
        <f>[1]!b_info_interesttype(A1707)</f>
        <v>0</v>
      </c>
      <c r="W1707">
        <f>[1]!b_info_embeddedopt(A1707)</f>
        <v>0</v>
      </c>
    </row>
    <row r="1708" spans="11:23">
      <c r="K1708" s="1">
        <f t="shared" si="26"/>
        <v>0</v>
      </c>
      <c r="L1708" s="1">
        <f>[1]!b_info_name(K1708)</f>
        <v>0</v>
      </c>
      <c r="M1708">
        <f>[1]!b_info_carrydate(K1708)</f>
        <v>0</v>
      </c>
      <c r="N1708">
        <f>[1]!b_info_maturitydate(K1708)</f>
        <v>0</v>
      </c>
      <c r="O1708" s="7">
        <f>[1]!b_issue_issueprice(K1708)</f>
        <v>0</v>
      </c>
      <c r="P1708" s="7">
        <f>[1]!b_info_couponrate(K1708)</f>
        <v>0</v>
      </c>
      <c r="Q1708">
        <f>[1]!b_info_coupon(K1708)</f>
        <v>0</v>
      </c>
      <c r="R1708">
        <f>[1]!b_info_interestfrequency(K1708)</f>
        <v>0</v>
      </c>
      <c r="S1708">
        <f>[1]!b_info_windl2type(K1708)</f>
        <v>0</v>
      </c>
      <c r="T1708" s="9">
        <f ca="1">[1]!b_pq_volume(K1708,parameter!C$2-10,parameter!C$2,100000000)</f>
        <v>0</v>
      </c>
      <c r="U1708" s="7">
        <f ca="1">IF(K1708&lt;&gt;"",[1]!b_anal_yield_cnbd(K1708,parameter!C$2,1),"")</f>
        <v>0</v>
      </c>
      <c r="V1708">
        <f>[1]!b_info_interesttype(A1708)</f>
        <v>0</v>
      </c>
      <c r="W1708">
        <f>[1]!b_info_embeddedopt(A1708)</f>
        <v>0</v>
      </c>
    </row>
    <row r="1709" spans="11:23">
      <c r="K1709" s="1">
        <f t="shared" si="26"/>
        <v>0</v>
      </c>
      <c r="L1709" s="1">
        <f>[1]!b_info_name(K1709)</f>
        <v>0</v>
      </c>
      <c r="M1709">
        <f>[1]!b_info_carrydate(K1709)</f>
        <v>0</v>
      </c>
      <c r="N1709">
        <f>[1]!b_info_maturitydate(K1709)</f>
        <v>0</v>
      </c>
      <c r="O1709" s="7">
        <f>[1]!b_issue_issueprice(K1709)</f>
        <v>0</v>
      </c>
      <c r="P1709" s="7">
        <f>[1]!b_info_couponrate(K1709)</f>
        <v>0</v>
      </c>
      <c r="Q1709">
        <f>[1]!b_info_coupon(K1709)</f>
        <v>0</v>
      </c>
      <c r="R1709">
        <f>[1]!b_info_interestfrequency(K1709)</f>
        <v>0</v>
      </c>
      <c r="S1709">
        <f>[1]!b_info_windl2type(K1709)</f>
        <v>0</v>
      </c>
      <c r="T1709" s="9">
        <f ca="1">[1]!b_pq_volume(K1709,parameter!C$2-10,parameter!C$2,100000000)</f>
        <v>0</v>
      </c>
      <c r="U1709" s="7">
        <f ca="1">IF(K1709&lt;&gt;"",[1]!b_anal_yield_cnbd(K1709,parameter!C$2,1),"")</f>
        <v>0</v>
      </c>
      <c r="V1709">
        <f>[1]!b_info_interesttype(A1709)</f>
        <v>0</v>
      </c>
      <c r="W1709">
        <f>[1]!b_info_embeddedopt(A1709)</f>
        <v>0</v>
      </c>
    </row>
    <row r="1710" spans="11:23">
      <c r="K1710" s="1">
        <f t="shared" ref="K1710:K1773" si="27">A1710</f>
        <v>0</v>
      </c>
      <c r="L1710" s="1">
        <f>[1]!b_info_name(K1710)</f>
        <v>0</v>
      </c>
      <c r="M1710">
        <f>[1]!b_info_carrydate(K1710)</f>
        <v>0</v>
      </c>
      <c r="N1710">
        <f>[1]!b_info_maturitydate(K1710)</f>
        <v>0</v>
      </c>
      <c r="O1710" s="7">
        <f>[1]!b_issue_issueprice(K1710)</f>
        <v>0</v>
      </c>
      <c r="P1710" s="7">
        <f>[1]!b_info_couponrate(K1710)</f>
        <v>0</v>
      </c>
      <c r="Q1710">
        <f>[1]!b_info_coupon(K1710)</f>
        <v>0</v>
      </c>
      <c r="R1710">
        <f>[1]!b_info_interestfrequency(K1710)</f>
        <v>0</v>
      </c>
      <c r="S1710">
        <f>[1]!b_info_windl2type(K1710)</f>
        <v>0</v>
      </c>
      <c r="T1710" s="9">
        <f ca="1">[1]!b_pq_volume(K1710,parameter!C$2-10,parameter!C$2,100000000)</f>
        <v>0</v>
      </c>
      <c r="U1710" s="7">
        <f ca="1">IF(K1710&lt;&gt;"",[1]!b_anal_yield_cnbd(K1710,parameter!C$2,1),"")</f>
        <v>0</v>
      </c>
      <c r="V1710">
        <f>[1]!b_info_interesttype(A1710)</f>
        <v>0</v>
      </c>
      <c r="W1710">
        <f>[1]!b_info_embeddedopt(A1710)</f>
        <v>0</v>
      </c>
    </row>
    <row r="1711" spans="11:23">
      <c r="K1711" s="1">
        <f t="shared" si="27"/>
        <v>0</v>
      </c>
      <c r="L1711" s="1">
        <f>[1]!b_info_name(K1711)</f>
        <v>0</v>
      </c>
      <c r="M1711">
        <f>[1]!b_info_carrydate(K1711)</f>
        <v>0</v>
      </c>
      <c r="N1711">
        <f>[1]!b_info_maturitydate(K1711)</f>
        <v>0</v>
      </c>
      <c r="O1711" s="7">
        <f>[1]!b_issue_issueprice(K1711)</f>
        <v>0</v>
      </c>
      <c r="P1711" s="7">
        <f>[1]!b_info_couponrate(K1711)</f>
        <v>0</v>
      </c>
      <c r="Q1711">
        <f>[1]!b_info_coupon(K1711)</f>
        <v>0</v>
      </c>
      <c r="R1711">
        <f>[1]!b_info_interestfrequency(K1711)</f>
        <v>0</v>
      </c>
      <c r="S1711">
        <f>[1]!b_info_windl2type(K1711)</f>
        <v>0</v>
      </c>
      <c r="T1711" s="9">
        <f ca="1">[1]!b_pq_volume(K1711,parameter!C$2-10,parameter!C$2,100000000)</f>
        <v>0</v>
      </c>
      <c r="U1711" s="7">
        <f ca="1">IF(K1711&lt;&gt;"",[1]!b_anal_yield_cnbd(K1711,parameter!C$2,1),"")</f>
        <v>0</v>
      </c>
      <c r="V1711">
        <f>[1]!b_info_interesttype(A1711)</f>
        <v>0</v>
      </c>
      <c r="W1711">
        <f>[1]!b_info_embeddedopt(A1711)</f>
        <v>0</v>
      </c>
    </row>
    <row r="1712" spans="11:23">
      <c r="K1712" s="1">
        <f t="shared" si="27"/>
        <v>0</v>
      </c>
      <c r="L1712" s="1">
        <f>[1]!b_info_name(K1712)</f>
        <v>0</v>
      </c>
      <c r="M1712">
        <f>[1]!b_info_carrydate(K1712)</f>
        <v>0</v>
      </c>
      <c r="N1712">
        <f>[1]!b_info_maturitydate(K1712)</f>
        <v>0</v>
      </c>
      <c r="O1712" s="7">
        <f>[1]!b_issue_issueprice(K1712)</f>
        <v>0</v>
      </c>
      <c r="P1712" s="7">
        <f>[1]!b_info_couponrate(K1712)</f>
        <v>0</v>
      </c>
      <c r="Q1712">
        <f>[1]!b_info_coupon(K1712)</f>
        <v>0</v>
      </c>
      <c r="R1712">
        <f>[1]!b_info_interestfrequency(K1712)</f>
        <v>0</v>
      </c>
      <c r="S1712">
        <f>[1]!b_info_windl2type(K1712)</f>
        <v>0</v>
      </c>
      <c r="T1712" s="9">
        <f ca="1">[1]!b_pq_volume(K1712,parameter!C$2-10,parameter!C$2,100000000)</f>
        <v>0</v>
      </c>
      <c r="U1712" s="7">
        <f ca="1">IF(K1712&lt;&gt;"",[1]!b_anal_yield_cnbd(K1712,parameter!C$2,1),"")</f>
        <v>0</v>
      </c>
      <c r="V1712">
        <f>[1]!b_info_interesttype(A1712)</f>
        <v>0</v>
      </c>
      <c r="W1712">
        <f>[1]!b_info_embeddedopt(A1712)</f>
        <v>0</v>
      </c>
    </row>
    <row r="1713" spans="11:23">
      <c r="K1713" s="1">
        <f t="shared" si="27"/>
        <v>0</v>
      </c>
      <c r="L1713" s="1">
        <f>[1]!b_info_name(K1713)</f>
        <v>0</v>
      </c>
      <c r="M1713">
        <f>[1]!b_info_carrydate(K1713)</f>
        <v>0</v>
      </c>
      <c r="N1713">
        <f>[1]!b_info_maturitydate(K1713)</f>
        <v>0</v>
      </c>
      <c r="O1713" s="7">
        <f>[1]!b_issue_issueprice(K1713)</f>
        <v>0</v>
      </c>
      <c r="P1713" s="7">
        <f>[1]!b_info_couponrate(K1713)</f>
        <v>0</v>
      </c>
      <c r="Q1713">
        <f>[1]!b_info_coupon(K1713)</f>
        <v>0</v>
      </c>
      <c r="R1713">
        <f>[1]!b_info_interestfrequency(K1713)</f>
        <v>0</v>
      </c>
      <c r="S1713">
        <f>[1]!b_info_windl2type(K1713)</f>
        <v>0</v>
      </c>
      <c r="T1713" s="9">
        <f ca="1">[1]!b_pq_volume(K1713,parameter!C$2-10,parameter!C$2,100000000)</f>
        <v>0</v>
      </c>
      <c r="U1713" s="7">
        <f ca="1">IF(K1713&lt;&gt;"",[1]!b_anal_yield_cnbd(K1713,parameter!C$2,1),"")</f>
        <v>0</v>
      </c>
      <c r="V1713">
        <f>[1]!b_info_interesttype(A1713)</f>
        <v>0</v>
      </c>
      <c r="W1713">
        <f>[1]!b_info_embeddedopt(A1713)</f>
        <v>0</v>
      </c>
    </row>
    <row r="1714" spans="11:23">
      <c r="K1714" s="1">
        <f t="shared" si="27"/>
        <v>0</v>
      </c>
      <c r="L1714" s="1">
        <f>[1]!b_info_name(K1714)</f>
        <v>0</v>
      </c>
      <c r="M1714">
        <f>[1]!b_info_carrydate(K1714)</f>
        <v>0</v>
      </c>
      <c r="N1714">
        <f>[1]!b_info_maturitydate(K1714)</f>
        <v>0</v>
      </c>
      <c r="O1714" s="7">
        <f>[1]!b_issue_issueprice(K1714)</f>
        <v>0</v>
      </c>
      <c r="P1714" s="7">
        <f>[1]!b_info_couponrate(K1714)</f>
        <v>0</v>
      </c>
      <c r="Q1714">
        <f>[1]!b_info_coupon(K1714)</f>
        <v>0</v>
      </c>
      <c r="R1714">
        <f>[1]!b_info_interestfrequency(K1714)</f>
        <v>0</v>
      </c>
      <c r="S1714">
        <f>[1]!b_info_windl2type(K1714)</f>
        <v>0</v>
      </c>
      <c r="T1714" s="9">
        <f ca="1">[1]!b_pq_volume(K1714,parameter!C$2-10,parameter!C$2,100000000)</f>
        <v>0</v>
      </c>
      <c r="U1714" s="7">
        <f ca="1">IF(K1714&lt;&gt;"",[1]!b_anal_yield_cnbd(K1714,parameter!C$2,1),"")</f>
        <v>0</v>
      </c>
      <c r="V1714">
        <f>[1]!b_info_interesttype(A1714)</f>
        <v>0</v>
      </c>
      <c r="W1714">
        <f>[1]!b_info_embeddedopt(A1714)</f>
        <v>0</v>
      </c>
    </row>
    <row r="1715" spans="11:23">
      <c r="K1715" s="1">
        <f t="shared" si="27"/>
        <v>0</v>
      </c>
      <c r="L1715" s="1">
        <f>[1]!b_info_name(K1715)</f>
        <v>0</v>
      </c>
      <c r="M1715">
        <f>[1]!b_info_carrydate(K1715)</f>
        <v>0</v>
      </c>
      <c r="N1715">
        <f>[1]!b_info_maturitydate(K1715)</f>
        <v>0</v>
      </c>
      <c r="O1715" s="7">
        <f>[1]!b_issue_issueprice(K1715)</f>
        <v>0</v>
      </c>
      <c r="P1715" s="7">
        <f>[1]!b_info_couponrate(K1715)</f>
        <v>0</v>
      </c>
      <c r="Q1715">
        <f>[1]!b_info_coupon(K1715)</f>
        <v>0</v>
      </c>
      <c r="R1715">
        <f>[1]!b_info_interestfrequency(K1715)</f>
        <v>0</v>
      </c>
      <c r="S1715">
        <f>[1]!b_info_windl2type(K1715)</f>
        <v>0</v>
      </c>
      <c r="T1715" s="9">
        <f ca="1">[1]!b_pq_volume(K1715,parameter!C$2-10,parameter!C$2,100000000)</f>
        <v>0</v>
      </c>
      <c r="U1715" s="7">
        <f ca="1">IF(K1715&lt;&gt;"",[1]!b_anal_yield_cnbd(K1715,parameter!C$2,1),"")</f>
        <v>0</v>
      </c>
      <c r="V1715">
        <f>[1]!b_info_interesttype(A1715)</f>
        <v>0</v>
      </c>
      <c r="W1715">
        <f>[1]!b_info_embeddedopt(A1715)</f>
        <v>0</v>
      </c>
    </row>
    <row r="1716" spans="11:23">
      <c r="K1716" s="1">
        <f t="shared" si="27"/>
        <v>0</v>
      </c>
      <c r="L1716" s="1">
        <f>[1]!b_info_name(K1716)</f>
        <v>0</v>
      </c>
      <c r="M1716">
        <f>[1]!b_info_carrydate(K1716)</f>
        <v>0</v>
      </c>
      <c r="N1716">
        <f>[1]!b_info_maturitydate(K1716)</f>
        <v>0</v>
      </c>
      <c r="O1716" s="7">
        <f>[1]!b_issue_issueprice(K1716)</f>
        <v>0</v>
      </c>
      <c r="P1716" s="7">
        <f>[1]!b_info_couponrate(K1716)</f>
        <v>0</v>
      </c>
      <c r="Q1716">
        <f>[1]!b_info_coupon(K1716)</f>
        <v>0</v>
      </c>
      <c r="R1716">
        <f>[1]!b_info_interestfrequency(K1716)</f>
        <v>0</v>
      </c>
      <c r="S1716">
        <f>[1]!b_info_windl2type(K1716)</f>
        <v>0</v>
      </c>
      <c r="T1716" s="9">
        <f ca="1">[1]!b_pq_volume(K1716,parameter!C$2-10,parameter!C$2,100000000)</f>
        <v>0</v>
      </c>
      <c r="U1716" s="7">
        <f ca="1">IF(K1716&lt;&gt;"",[1]!b_anal_yield_cnbd(K1716,parameter!C$2,1),"")</f>
        <v>0</v>
      </c>
      <c r="V1716">
        <f>[1]!b_info_interesttype(A1716)</f>
        <v>0</v>
      </c>
      <c r="W1716">
        <f>[1]!b_info_embeddedopt(A1716)</f>
        <v>0</v>
      </c>
    </row>
    <row r="1717" spans="11:23">
      <c r="K1717" s="1">
        <f t="shared" si="27"/>
        <v>0</v>
      </c>
      <c r="L1717" s="1">
        <f>[1]!b_info_name(K1717)</f>
        <v>0</v>
      </c>
      <c r="M1717">
        <f>[1]!b_info_carrydate(K1717)</f>
        <v>0</v>
      </c>
      <c r="N1717">
        <f>[1]!b_info_maturitydate(K1717)</f>
        <v>0</v>
      </c>
      <c r="O1717" s="7">
        <f>[1]!b_issue_issueprice(K1717)</f>
        <v>0</v>
      </c>
      <c r="P1717" s="7">
        <f>[1]!b_info_couponrate(K1717)</f>
        <v>0</v>
      </c>
      <c r="Q1717">
        <f>[1]!b_info_coupon(K1717)</f>
        <v>0</v>
      </c>
      <c r="R1717">
        <f>[1]!b_info_interestfrequency(K1717)</f>
        <v>0</v>
      </c>
      <c r="S1717">
        <f>[1]!b_info_windl2type(K1717)</f>
        <v>0</v>
      </c>
      <c r="T1717" s="9">
        <f ca="1">[1]!b_pq_volume(K1717,parameter!C$2-10,parameter!C$2,100000000)</f>
        <v>0</v>
      </c>
      <c r="U1717" s="7">
        <f ca="1">IF(K1717&lt;&gt;"",[1]!b_anal_yield_cnbd(K1717,parameter!C$2,1),"")</f>
        <v>0</v>
      </c>
      <c r="V1717">
        <f>[1]!b_info_interesttype(A1717)</f>
        <v>0</v>
      </c>
      <c r="W1717">
        <f>[1]!b_info_embeddedopt(A1717)</f>
        <v>0</v>
      </c>
    </row>
    <row r="1718" spans="11:23">
      <c r="K1718" s="1">
        <f t="shared" si="27"/>
        <v>0</v>
      </c>
      <c r="L1718" s="1">
        <f>[1]!b_info_name(K1718)</f>
        <v>0</v>
      </c>
      <c r="M1718">
        <f>[1]!b_info_carrydate(K1718)</f>
        <v>0</v>
      </c>
      <c r="N1718">
        <f>[1]!b_info_maturitydate(K1718)</f>
        <v>0</v>
      </c>
      <c r="O1718" s="7">
        <f>[1]!b_issue_issueprice(K1718)</f>
        <v>0</v>
      </c>
      <c r="P1718" s="7">
        <f>[1]!b_info_couponrate(K1718)</f>
        <v>0</v>
      </c>
      <c r="Q1718">
        <f>[1]!b_info_coupon(K1718)</f>
        <v>0</v>
      </c>
      <c r="R1718">
        <f>[1]!b_info_interestfrequency(K1718)</f>
        <v>0</v>
      </c>
      <c r="S1718">
        <f>[1]!b_info_windl2type(K1718)</f>
        <v>0</v>
      </c>
      <c r="T1718" s="9">
        <f ca="1">[1]!b_pq_volume(K1718,parameter!C$2-10,parameter!C$2,100000000)</f>
        <v>0</v>
      </c>
      <c r="U1718" s="7">
        <f ca="1">IF(K1718&lt;&gt;"",[1]!b_anal_yield_cnbd(K1718,parameter!C$2,1),"")</f>
        <v>0</v>
      </c>
      <c r="V1718">
        <f>[1]!b_info_interesttype(A1718)</f>
        <v>0</v>
      </c>
      <c r="W1718">
        <f>[1]!b_info_embeddedopt(A1718)</f>
        <v>0</v>
      </c>
    </row>
    <row r="1719" spans="11:23">
      <c r="K1719" s="1">
        <f t="shared" si="27"/>
        <v>0</v>
      </c>
      <c r="L1719" s="1">
        <f>[1]!b_info_name(K1719)</f>
        <v>0</v>
      </c>
      <c r="M1719">
        <f>[1]!b_info_carrydate(K1719)</f>
        <v>0</v>
      </c>
      <c r="N1719">
        <f>[1]!b_info_maturitydate(K1719)</f>
        <v>0</v>
      </c>
      <c r="O1719" s="7">
        <f>[1]!b_issue_issueprice(K1719)</f>
        <v>0</v>
      </c>
      <c r="P1719" s="7">
        <f>[1]!b_info_couponrate(K1719)</f>
        <v>0</v>
      </c>
      <c r="Q1719">
        <f>[1]!b_info_coupon(K1719)</f>
        <v>0</v>
      </c>
      <c r="R1719">
        <f>[1]!b_info_interestfrequency(K1719)</f>
        <v>0</v>
      </c>
      <c r="S1719">
        <f>[1]!b_info_windl2type(K1719)</f>
        <v>0</v>
      </c>
      <c r="T1719" s="9">
        <f ca="1">[1]!b_pq_volume(K1719,parameter!C$2-10,parameter!C$2,100000000)</f>
        <v>0</v>
      </c>
      <c r="U1719" s="7">
        <f ca="1">IF(K1719&lt;&gt;"",[1]!b_anal_yield_cnbd(K1719,parameter!C$2,1),"")</f>
        <v>0</v>
      </c>
      <c r="V1719">
        <f>[1]!b_info_interesttype(A1719)</f>
        <v>0</v>
      </c>
      <c r="W1719">
        <f>[1]!b_info_embeddedopt(A1719)</f>
        <v>0</v>
      </c>
    </row>
    <row r="1720" spans="11:23">
      <c r="K1720" s="1">
        <f t="shared" si="27"/>
        <v>0</v>
      </c>
      <c r="L1720" s="1">
        <f>[1]!b_info_name(K1720)</f>
        <v>0</v>
      </c>
      <c r="M1720">
        <f>[1]!b_info_carrydate(K1720)</f>
        <v>0</v>
      </c>
      <c r="N1720">
        <f>[1]!b_info_maturitydate(K1720)</f>
        <v>0</v>
      </c>
      <c r="O1720" s="7">
        <f>[1]!b_issue_issueprice(K1720)</f>
        <v>0</v>
      </c>
      <c r="P1720" s="7">
        <f>[1]!b_info_couponrate(K1720)</f>
        <v>0</v>
      </c>
      <c r="Q1720">
        <f>[1]!b_info_coupon(K1720)</f>
        <v>0</v>
      </c>
      <c r="R1720">
        <f>[1]!b_info_interestfrequency(K1720)</f>
        <v>0</v>
      </c>
      <c r="S1720">
        <f>[1]!b_info_windl2type(K1720)</f>
        <v>0</v>
      </c>
      <c r="T1720" s="9">
        <f ca="1">[1]!b_pq_volume(K1720,parameter!C$2-10,parameter!C$2,100000000)</f>
        <v>0</v>
      </c>
      <c r="U1720" s="7">
        <f ca="1">IF(K1720&lt;&gt;"",[1]!b_anal_yield_cnbd(K1720,parameter!C$2,1),"")</f>
        <v>0</v>
      </c>
      <c r="V1720">
        <f>[1]!b_info_interesttype(A1720)</f>
        <v>0</v>
      </c>
      <c r="W1720">
        <f>[1]!b_info_embeddedopt(A1720)</f>
        <v>0</v>
      </c>
    </row>
    <row r="1721" spans="11:23">
      <c r="K1721" s="1">
        <f t="shared" si="27"/>
        <v>0</v>
      </c>
      <c r="L1721" s="1">
        <f>[1]!b_info_name(K1721)</f>
        <v>0</v>
      </c>
      <c r="M1721">
        <f>[1]!b_info_carrydate(K1721)</f>
        <v>0</v>
      </c>
      <c r="N1721">
        <f>[1]!b_info_maturitydate(K1721)</f>
        <v>0</v>
      </c>
      <c r="O1721" s="7">
        <f>[1]!b_issue_issueprice(K1721)</f>
        <v>0</v>
      </c>
      <c r="P1721" s="7">
        <f>[1]!b_info_couponrate(K1721)</f>
        <v>0</v>
      </c>
      <c r="Q1721">
        <f>[1]!b_info_coupon(K1721)</f>
        <v>0</v>
      </c>
      <c r="R1721">
        <f>[1]!b_info_interestfrequency(K1721)</f>
        <v>0</v>
      </c>
      <c r="S1721">
        <f>[1]!b_info_windl2type(K1721)</f>
        <v>0</v>
      </c>
      <c r="T1721" s="9">
        <f ca="1">[1]!b_pq_volume(K1721,parameter!C$2-10,parameter!C$2,100000000)</f>
        <v>0</v>
      </c>
      <c r="U1721" s="7">
        <f ca="1">IF(K1721&lt;&gt;"",[1]!b_anal_yield_cnbd(K1721,parameter!C$2,1),"")</f>
        <v>0</v>
      </c>
      <c r="V1721">
        <f>[1]!b_info_interesttype(A1721)</f>
        <v>0</v>
      </c>
      <c r="W1721">
        <f>[1]!b_info_embeddedopt(A1721)</f>
        <v>0</v>
      </c>
    </row>
    <row r="1722" spans="11:23">
      <c r="K1722" s="1">
        <f t="shared" si="27"/>
        <v>0</v>
      </c>
      <c r="L1722" s="1">
        <f>[1]!b_info_name(K1722)</f>
        <v>0</v>
      </c>
      <c r="M1722">
        <f>[1]!b_info_carrydate(K1722)</f>
        <v>0</v>
      </c>
      <c r="N1722">
        <f>[1]!b_info_maturitydate(K1722)</f>
        <v>0</v>
      </c>
      <c r="O1722" s="7">
        <f>[1]!b_issue_issueprice(K1722)</f>
        <v>0</v>
      </c>
      <c r="P1722" s="7">
        <f>[1]!b_info_couponrate(K1722)</f>
        <v>0</v>
      </c>
      <c r="Q1722">
        <f>[1]!b_info_coupon(K1722)</f>
        <v>0</v>
      </c>
      <c r="R1722">
        <f>[1]!b_info_interestfrequency(K1722)</f>
        <v>0</v>
      </c>
      <c r="S1722">
        <f>[1]!b_info_windl2type(K1722)</f>
        <v>0</v>
      </c>
      <c r="T1722" s="9">
        <f ca="1">[1]!b_pq_volume(K1722,parameter!C$2-10,parameter!C$2,100000000)</f>
        <v>0</v>
      </c>
      <c r="U1722" s="7">
        <f ca="1">IF(K1722&lt;&gt;"",[1]!b_anal_yield_cnbd(K1722,parameter!C$2,1),"")</f>
        <v>0</v>
      </c>
      <c r="V1722">
        <f>[1]!b_info_interesttype(A1722)</f>
        <v>0</v>
      </c>
      <c r="W1722">
        <f>[1]!b_info_embeddedopt(A1722)</f>
        <v>0</v>
      </c>
    </row>
    <row r="1723" spans="11:23">
      <c r="K1723" s="1">
        <f t="shared" si="27"/>
        <v>0</v>
      </c>
      <c r="L1723" s="1">
        <f>[1]!b_info_name(K1723)</f>
        <v>0</v>
      </c>
      <c r="M1723">
        <f>[1]!b_info_carrydate(K1723)</f>
        <v>0</v>
      </c>
      <c r="N1723">
        <f>[1]!b_info_maturitydate(K1723)</f>
        <v>0</v>
      </c>
      <c r="O1723" s="7">
        <f>[1]!b_issue_issueprice(K1723)</f>
        <v>0</v>
      </c>
      <c r="P1723" s="7">
        <f>[1]!b_info_couponrate(K1723)</f>
        <v>0</v>
      </c>
      <c r="Q1723">
        <f>[1]!b_info_coupon(K1723)</f>
        <v>0</v>
      </c>
      <c r="R1723">
        <f>[1]!b_info_interestfrequency(K1723)</f>
        <v>0</v>
      </c>
      <c r="S1723">
        <f>[1]!b_info_windl2type(K1723)</f>
        <v>0</v>
      </c>
      <c r="T1723" s="9">
        <f ca="1">[1]!b_pq_volume(K1723,parameter!C$2-10,parameter!C$2,100000000)</f>
        <v>0</v>
      </c>
      <c r="U1723" s="7">
        <f ca="1">IF(K1723&lt;&gt;"",[1]!b_anal_yield_cnbd(K1723,parameter!C$2,1),"")</f>
        <v>0</v>
      </c>
      <c r="V1723">
        <f>[1]!b_info_interesttype(A1723)</f>
        <v>0</v>
      </c>
      <c r="W1723">
        <f>[1]!b_info_embeddedopt(A1723)</f>
        <v>0</v>
      </c>
    </row>
    <row r="1724" spans="11:23">
      <c r="K1724" s="1">
        <f t="shared" si="27"/>
        <v>0</v>
      </c>
      <c r="L1724" s="1">
        <f>[1]!b_info_name(K1724)</f>
        <v>0</v>
      </c>
      <c r="M1724">
        <f>[1]!b_info_carrydate(K1724)</f>
        <v>0</v>
      </c>
      <c r="N1724">
        <f>[1]!b_info_maturitydate(K1724)</f>
        <v>0</v>
      </c>
      <c r="O1724" s="7">
        <f>[1]!b_issue_issueprice(K1724)</f>
        <v>0</v>
      </c>
      <c r="P1724" s="7">
        <f>[1]!b_info_couponrate(K1724)</f>
        <v>0</v>
      </c>
      <c r="Q1724">
        <f>[1]!b_info_coupon(K1724)</f>
        <v>0</v>
      </c>
      <c r="R1724">
        <f>[1]!b_info_interestfrequency(K1724)</f>
        <v>0</v>
      </c>
      <c r="S1724">
        <f>[1]!b_info_windl2type(K1724)</f>
        <v>0</v>
      </c>
      <c r="T1724" s="9">
        <f ca="1">[1]!b_pq_volume(K1724,parameter!C$2-10,parameter!C$2,100000000)</f>
        <v>0</v>
      </c>
      <c r="U1724" s="7">
        <f ca="1">IF(K1724&lt;&gt;"",[1]!b_anal_yield_cnbd(K1724,parameter!C$2,1),"")</f>
        <v>0</v>
      </c>
      <c r="V1724">
        <f>[1]!b_info_interesttype(A1724)</f>
        <v>0</v>
      </c>
      <c r="W1724">
        <f>[1]!b_info_embeddedopt(A1724)</f>
        <v>0</v>
      </c>
    </row>
    <row r="1725" spans="11:23">
      <c r="K1725" s="1">
        <f t="shared" si="27"/>
        <v>0</v>
      </c>
      <c r="L1725" s="1">
        <f>[1]!b_info_name(K1725)</f>
        <v>0</v>
      </c>
      <c r="M1725">
        <f>[1]!b_info_carrydate(K1725)</f>
        <v>0</v>
      </c>
      <c r="N1725">
        <f>[1]!b_info_maturitydate(K1725)</f>
        <v>0</v>
      </c>
      <c r="O1725" s="7">
        <f>[1]!b_issue_issueprice(K1725)</f>
        <v>0</v>
      </c>
      <c r="P1725" s="7">
        <f>[1]!b_info_couponrate(K1725)</f>
        <v>0</v>
      </c>
      <c r="Q1725">
        <f>[1]!b_info_coupon(K1725)</f>
        <v>0</v>
      </c>
      <c r="R1725">
        <f>[1]!b_info_interestfrequency(K1725)</f>
        <v>0</v>
      </c>
      <c r="S1725">
        <f>[1]!b_info_windl2type(K1725)</f>
        <v>0</v>
      </c>
      <c r="T1725" s="9">
        <f ca="1">[1]!b_pq_volume(K1725,parameter!C$2-10,parameter!C$2,100000000)</f>
        <v>0</v>
      </c>
      <c r="U1725" s="7">
        <f ca="1">IF(K1725&lt;&gt;"",[1]!b_anal_yield_cnbd(K1725,parameter!C$2,1),"")</f>
        <v>0</v>
      </c>
      <c r="V1725">
        <f>[1]!b_info_interesttype(A1725)</f>
        <v>0</v>
      </c>
      <c r="W1725">
        <f>[1]!b_info_embeddedopt(A1725)</f>
        <v>0</v>
      </c>
    </row>
    <row r="1726" spans="11:23">
      <c r="K1726" s="1">
        <f t="shared" si="27"/>
        <v>0</v>
      </c>
      <c r="L1726" s="1">
        <f>[1]!b_info_name(K1726)</f>
        <v>0</v>
      </c>
      <c r="M1726">
        <f>[1]!b_info_carrydate(K1726)</f>
        <v>0</v>
      </c>
      <c r="N1726">
        <f>[1]!b_info_maturitydate(K1726)</f>
        <v>0</v>
      </c>
      <c r="O1726" s="7">
        <f>[1]!b_issue_issueprice(K1726)</f>
        <v>0</v>
      </c>
      <c r="P1726" s="7">
        <f>[1]!b_info_couponrate(K1726)</f>
        <v>0</v>
      </c>
      <c r="Q1726">
        <f>[1]!b_info_coupon(K1726)</f>
        <v>0</v>
      </c>
      <c r="R1726">
        <f>[1]!b_info_interestfrequency(K1726)</f>
        <v>0</v>
      </c>
      <c r="S1726">
        <f>[1]!b_info_windl2type(K1726)</f>
        <v>0</v>
      </c>
      <c r="T1726" s="9">
        <f ca="1">[1]!b_pq_volume(K1726,parameter!C$2-10,parameter!C$2,100000000)</f>
        <v>0</v>
      </c>
      <c r="U1726" s="7">
        <f ca="1">IF(K1726&lt;&gt;"",[1]!b_anal_yield_cnbd(K1726,parameter!C$2,1),"")</f>
        <v>0</v>
      </c>
      <c r="V1726">
        <f>[1]!b_info_interesttype(A1726)</f>
        <v>0</v>
      </c>
      <c r="W1726">
        <f>[1]!b_info_embeddedopt(A1726)</f>
        <v>0</v>
      </c>
    </row>
    <row r="1727" spans="11:23">
      <c r="K1727" s="1">
        <f t="shared" si="27"/>
        <v>0</v>
      </c>
      <c r="L1727" s="1">
        <f>[1]!b_info_name(K1727)</f>
        <v>0</v>
      </c>
      <c r="M1727">
        <f>[1]!b_info_carrydate(K1727)</f>
        <v>0</v>
      </c>
      <c r="N1727">
        <f>[1]!b_info_maturitydate(K1727)</f>
        <v>0</v>
      </c>
      <c r="O1727" s="7">
        <f>[1]!b_issue_issueprice(K1727)</f>
        <v>0</v>
      </c>
      <c r="P1727" s="7">
        <f>[1]!b_info_couponrate(K1727)</f>
        <v>0</v>
      </c>
      <c r="Q1727">
        <f>[1]!b_info_coupon(K1727)</f>
        <v>0</v>
      </c>
      <c r="R1727">
        <f>[1]!b_info_interestfrequency(K1727)</f>
        <v>0</v>
      </c>
      <c r="S1727">
        <f>[1]!b_info_windl2type(K1727)</f>
        <v>0</v>
      </c>
      <c r="T1727" s="9">
        <f ca="1">[1]!b_pq_volume(K1727,parameter!C$2-10,parameter!C$2,100000000)</f>
        <v>0</v>
      </c>
      <c r="U1727" s="7">
        <f ca="1">IF(K1727&lt;&gt;"",[1]!b_anal_yield_cnbd(K1727,parameter!C$2,1),"")</f>
        <v>0</v>
      </c>
      <c r="V1727">
        <f>[1]!b_info_interesttype(A1727)</f>
        <v>0</v>
      </c>
      <c r="W1727">
        <f>[1]!b_info_embeddedopt(A1727)</f>
        <v>0</v>
      </c>
    </row>
    <row r="1728" spans="11:23">
      <c r="K1728" s="1">
        <f t="shared" si="27"/>
        <v>0</v>
      </c>
      <c r="L1728" s="1">
        <f>[1]!b_info_name(K1728)</f>
        <v>0</v>
      </c>
      <c r="M1728">
        <f>[1]!b_info_carrydate(K1728)</f>
        <v>0</v>
      </c>
      <c r="N1728">
        <f>[1]!b_info_maturitydate(K1728)</f>
        <v>0</v>
      </c>
      <c r="O1728" s="7">
        <f>[1]!b_issue_issueprice(K1728)</f>
        <v>0</v>
      </c>
      <c r="P1728" s="7">
        <f>[1]!b_info_couponrate(K1728)</f>
        <v>0</v>
      </c>
      <c r="Q1728">
        <f>[1]!b_info_coupon(K1728)</f>
        <v>0</v>
      </c>
      <c r="R1728">
        <f>[1]!b_info_interestfrequency(K1728)</f>
        <v>0</v>
      </c>
      <c r="S1728">
        <f>[1]!b_info_windl2type(K1728)</f>
        <v>0</v>
      </c>
      <c r="T1728" s="9">
        <f ca="1">[1]!b_pq_volume(K1728,parameter!C$2-10,parameter!C$2,100000000)</f>
        <v>0</v>
      </c>
      <c r="U1728" s="7">
        <f ca="1">IF(K1728&lt;&gt;"",[1]!b_anal_yield_cnbd(K1728,parameter!C$2,1),"")</f>
        <v>0</v>
      </c>
      <c r="V1728">
        <f>[1]!b_info_interesttype(A1728)</f>
        <v>0</v>
      </c>
      <c r="W1728">
        <f>[1]!b_info_embeddedopt(A1728)</f>
        <v>0</v>
      </c>
    </row>
    <row r="1729" spans="11:23">
      <c r="K1729" s="1">
        <f t="shared" si="27"/>
        <v>0</v>
      </c>
      <c r="L1729" s="1">
        <f>[1]!b_info_name(K1729)</f>
        <v>0</v>
      </c>
      <c r="M1729">
        <f>[1]!b_info_carrydate(K1729)</f>
        <v>0</v>
      </c>
      <c r="N1729">
        <f>[1]!b_info_maturitydate(K1729)</f>
        <v>0</v>
      </c>
      <c r="O1729" s="7">
        <f>[1]!b_issue_issueprice(K1729)</f>
        <v>0</v>
      </c>
      <c r="P1729" s="7">
        <f>[1]!b_info_couponrate(K1729)</f>
        <v>0</v>
      </c>
      <c r="Q1729">
        <f>[1]!b_info_coupon(K1729)</f>
        <v>0</v>
      </c>
      <c r="R1729">
        <f>[1]!b_info_interestfrequency(K1729)</f>
        <v>0</v>
      </c>
      <c r="S1729">
        <f>[1]!b_info_windl2type(K1729)</f>
        <v>0</v>
      </c>
      <c r="T1729" s="9">
        <f ca="1">[1]!b_pq_volume(K1729,parameter!C$2-10,parameter!C$2,100000000)</f>
        <v>0</v>
      </c>
      <c r="U1729" s="7">
        <f ca="1">IF(K1729&lt;&gt;"",[1]!b_anal_yield_cnbd(K1729,parameter!C$2,1),"")</f>
        <v>0</v>
      </c>
      <c r="V1729">
        <f>[1]!b_info_interesttype(A1729)</f>
        <v>0</v>
      </c>
      <c r="W1729">
        <f>[1]!b_info_embeddedopt(A1729)</f>
        <v>0</v>
      </c>
    </row>
    <row r="1730" spans="11:23">
      <c r="K1730" s="1">
        <f t="shared" si="27"/>
        <v>0</v>
      </c>
      <c r="L1730" s="1">
        <f>[1]!b_info_name(K1730)</f>
        <v>0</v>
      </c>
      <c r="M1730">
        <f>[1]!b_info_carrydate(K1730)</f>
        <v>0</v>
      </c>
      <c r="N1730">
        <f>[1]!b_info_maturitydate(K1730)</f>
        <v>0</v>
      </c>
      <c r="O1730" s="7">
        <f>[1]!b_issue_issueprice(K1730)</f>
        <v>0</v>
      </c>
      <c r="P1730" s="7">
        <f>[1]!b_info_couponrate(K1730)</f>
        <v>0</v>
      </c>
      <c r="Q1730">
        <f>[1]!b_info_coupon(K1730)</f>
        <v>0</v>
      </c>
      <c r="R1730">
        <f>[1]!b_info_interestfrequency(K1730)</f>
        <v>0</v>
      </c>
      <c r="S1730">
        <f>[1]!b_info_windl2type(K1730)</f>
        <v>0</v>
      </c>
      <c r="T1730" s="9">
        <f ca="1">[1]!b_pq_volume(K1730,parameter!C$2-10,parameter!C$2,100000000)</f>
        <v>0</v>
      </c>
      <c r="U1730" s="7">
        <f ca="1">IF(K1730&lt;&gt;"",[1]!b_anal_yield_cnbd(K1730,parameter!C$2,1),"")</f>
        <v>0</v>
      </c>
      <c r="V1730">
        <f>[1]!b_info_interesttype(A1730)</f>
        <v>0</v>
      </c>
      <c r="W1730">
        <f>[1]!b_info_embeddedopt(A1730)</f>
        <v>0</v>
      </c>
    </row>
    <row r="1731" spans="11:23">
      <c r="K1731" s="1">
        <f t="shared" si="27"/>
        <v>0</v>
      </c>
      <c r="L1731" s="1">
        <f>[1]!b_info_name(K1731)</f>
        <v>0</v>
      </c>
      <c r="M1731">
        <f>[1]!b_info_carrydate(K1731)</f>
        <v>0</v>
      </c>
      <c r="N1731">
        <f>[1]!b_info_maturitydate(K1731)</f>
        <v>0</v>
      </c>
      <c r="O1731" s="7">
        <f>[1]!b_issue_issueprice(K1731)</f>
        <v>0</v>
      </c>
      <c r="P1731" s="7">
        <f>[1]!b_info_couponrate(K1731)</f>
        <v>0</v>
      </c>
      <c r="Q1731">
        <f>[1]!b_info_coupon(K1731)</f>
        <v>0</v>
      </c>
      <c r="R1731">
        <f>[1]!b_info_interestfrequency(K1731)</f>
        <v>0</v>
      </c>
      <c r="S1731">
        <f>[1]!b_info_windl2type(K1731)</f>
        <v>0</v>
      </c>
      <c r="T1731" s="9">
        <f ca="1">[1]!b_pq_volume(K1731,parameter!C$2-10,parameter!C$2,100000000)</f>
        <v>0</v>
      </c>
      <c r="U1731" s="7">
        <f ca="1">IF(K1731&lt;&gt;"",[1]!b_anal_yield_cnbd(K1731,parameter!C$2,1),"")</f>
        <v>0</v>
      </c>
      <c r="V1731">
        <f>[1]!b_info_interesttype(A1731)</f>
        <v>0</v>
      </c>
      <c r="W1731">
        <f>[1]!b_info_embeddedopt(A1731)</f>
        <v>0</v>
      </c>
    </row>
    <row r="1732" spans="11:23">
      <c r="K1732" s="1">
        <f t="shared" si="27"/>
        <v>0</v>
      </c>
      <c r="L1732" s="1">
        <f>[1]!b_info_name(K1732)</f>
        <v>0</v>
      </c>
      <c r="M1732">
        <f>[1]!b_info_carrydate(K1732)</f>
        <v>0</v>
      </c>
      <c r="N1732">
        <f>[1]!b_info_maturitydate(K1732)</f>
        <v>0</v>
      </c>
      <c r="O1732" s="7">
        <f>[1]!b_issue_issueprice(K1732)</f>
        <v>0</v>
      </c>
      <c r="P1732" s="7">
        <f>[1]!b_info_couponrate(K1732)</f>
        <v>0</v>
      </c>
      <c r="Q1732">
        <f>[1]!b_info_coupon(K1732)</f>
        <v>0</v>
      </c>
      <c r="R1732">
        <f>[1]!b_info_interestfrequency(K1732)</f>
        <v>0</v>
      </c>
      <c r="S1732">
        <f>[1]!b_info_windl2type(K1732)</f>
        <v>0</v>
      </c>
      <c r="T1732" s="9">
        <f ca="1">[1]!b_pq_volume(K1732,parameter!C$2-10,parameter!C$2,100000000)</f>
        <v>0</v>
      </c>
      <c r="U1732" s="7">
        <f ca="1">IF(K1732&lt;&gt;"",[1]!b_anal_yield_cnbd(K1732,parameter!C$2,1),"")</f>
        <v>0</v>
      </c>
      <c r="V1732">
        <f>[1]!b_info_interesttype(A1732)</f>
        <v>0</v>
      </c>
      <c r="W1732">
        <f>[1]!b_info_embeddedopt(A1732)</f>
        <v>0</v>
      </c>
    </row>
    <row r="1733" spans="11:23">
      <c r="K1733" s="1">
        <f t="shared" si="27"/>
        <v>0</v>
      </c>
      <c r="L1733" s="1">
        <f>[1]!b_info_name(K1733)</f>
        <v>0</v>
      </c>
      <c r="M1733">
        <f>[1]!b_info_carrydate(K1733)</f>
        <v>0</v>
      </c>
      <c r="N1733">
        <f>[1]!b_info_maturitydate(K1733)</f>
        <v>0</v>
      </c>
      <c r="O1733" s="7">
        <f>[1]!b_issue_issueprice(K1733)</f>
        <v>0</v>
      </c>
      <c r="P1733" s="7">
        <f>[1]!b_info_couponrate(K1733)</f>
        <v>0</v>
      </c>
      <c r="Q1733">
        <f>[1]!b_info_coupon(K1733)</f>
        <v>0</v>
      </c>
      <c r="R1733">
        <f>[1]!b_info_interestfrequency(K1733)</f>
        <v>0</v>
      </c>
      <c r="S1733">
        <f>[1]!b_info_windl2type(K1733)</f>
        <v>0</v>
      </c>
      <c r="T1733" s="9">
        <f ca="1">[1]!b_pq_volume(K1733,parameter!C$2-10,parameter!C$2,100000000)</f>
        <v>0</v>
      </c>
      <c r="U1733" s="7">
        <f ca="1">IF(K1733&lt;&gt;"",[1]!b_anal_yield_cnbd(K1733,parameter!C$2,1),"")</f>
        <v>0</v>
      </c>
      <c r="V1733">
        <f>[1]!b_info_interesttype(A1733)</f>
        <v>0</v>
      </c>
      <c r="W1733">
        <f>[1]!b_info_embeddedopt(A1733)</f>
        <v>0</v>
      </c>
    </row>
    <row r="1734" spans="11:23">
      <c r="K1734" s="1">
        <f t="shared" si="27"/>
        <v>0</v>
      </c>
      <c r="L1734" s="1">
        <f>[1]!b_info_name(K1734)</f>
        <v>0</v>
      </c>
      <c r="M1734">
        <f>[1]!b_info_carrydate(K1734)</f>
        <v>0</v>
      </c>
      <c r="N1734">
        <f>[1]!b_info_maturitydate(K1734)</f>
        <v>0</v>
      </c>
      <c r="O1734" s="7">
        <f>[1]!b_issue_issueprice(K1734)</f>
        <v>0</v>
      </c>
      <c r="P1734" s="7">
        <f>[1]!b_info_couponrate(K1734)</f>
        <v>0</v>
      </c>
      <c r="Q1734">
        <f>[1]!b_info_coupon(K1734)</f>
        <v>0</v>
      </c>
      <c r="R1734">
        <f>[1]!b_info_interestfrequency(K1734)</f>
        <v>0</v>
      </c>
      <c r="S1734">
        <f>[1]!b_info_windl2type(K1734)</f>
        <v>0</v>
      </c>
      <c r="T1734" s="9">
        <f ca="1">[1]!b_pq_volume(K1734,parameter!C$2-10,parameter!C$2,100000000)</f>
        <v>0</v>
      </c>
      <c r="U1734" s="7">
        <f ca="1">IF(K1734&lt;&gt;"",[1]!b_anal_yield_cnbd(K1734,parameter!C$2,1),"")</f>
        <v>0</v>
      </c>
      <c r="V1734">
        <f>[1]!b_info_interesttype(A1734)</f>
        <v>0</v>
      </c>
      <c r="W1734">
        <f>[1]!b_info_embeddedopt(A1734)</f>
        <v>0</v>
      </c>
    </row>
    <row r="1735" spans="11:23">
      <c r="K1735" s="1">
        <f t="shared" si="27"/>
        <v>0</v>
      </c>
      <c r="L1735" s="1">
        <f>[1]!b_info_name(K1735)</f>
        <v>0</v>
      </c>
      <c r="M1735">
        <f>[1]!b_info_carrydate(K1735)</f>
        <v>0</v>
      </c>
      <c r="N1735">
        <f>[1]!b_info_maturitydate(K1735)</f>
        <v>0</v>
      </c>
      <c r="O1735" s="7">
        <f>[1]!b_issue_issueprice(K1735)</f>
        <v>0</v>
      </c>
      <c r="P1735" s="7">
        <f>[1]!b_info_couponrate(K1735)</f>
        <v>0</v>
      </c>
      <c r="Q1735">
        <f>[1]!b_info_coupon(K1735)</f>
        <v>0</v>
      </c>
      <c r="R1735">
        <f>[1]!b_info_interestfrequency(K1735)</f>
        <v>0</v>
      </c>
      <c r="S1735">
        <f>[1]!b_info_windl2type(K1735)</f>
        <v>0</v>
      </c>
      <c r="T1735" s="9">
        <f ca="1">[1]!b_pq_volume(K1735,parameter!C$2-10,parameter!C$2,100000000)</f>
        <v>0</v>
      </c>
      <c r="U1735" s="7">
        <f ca="1">IF(K1735&lt;&gt;"",[1]!b_anal_yield_cnbd(K1735,parameter!C$2,1),"")</f>
        <v>0</v>
      </c>
      <c r="V1735">
        <f>[1]!b_info_interesttype(A1735)</f>
        <v>0</v>
      </c>
      <c r="W1735">
        <f>[1]!b_info_embeddedopt(A1735)</f>
        <v>0</v>
      </c>
    </row>
    <row r="1736" spans="11:23">
      <c r="K1736" s="1">
        <f t="shared" si="27"/>
        <v>0</v>
      </c>
      <c r="L1736" s="1">
        <f>[1]!b_info_name(K1736)</f>
        <v>0</v>
      </c>
      <c r="M1736">
        <f>[1]!b_info_carrydate(K1736)</f>
        <v>0</v>
      </c>
      <c r="N1736">
        <f>[1]!b_info_maturitydate(K1736)</f>
        <v>0</v>
      </c>
      <c r="O1736" s="7">
        <f>[1]!b_issue_issueprice(K1736)</f>
        <v>0</v>
      </c>
      <c r="P1736" s="7">
        <f>[1]!b_info_couponrate(K1736)</f>
        <v>0</v>
      </c>
      <c r="Q1736">
        <f>[1]!b_info_coupon(K1736)</f>
        <v>0</v>
      </c>
      <c r="R1736">
        <f>[1]!b_info_interestfrequency(K1736)</f>
        <v>0</v>
      </c>
      <c r="S1736">
        <f>[1]!b_info_windl2type(K1736)</f>
        <v>0</v>
      </c>
      <c r="T1736" s="9">
        <f ca="1">[1]!b_pq_volume(K1736,parameter!C$2-10,parameter!C$2,100000000)</f>
        <v>0</v>
      </c>
      <c r="U1736" s="7">
        <f ca="1">IF(K1736&lt;&gt;"",[1]!b_anal_yield_cnbd(K1736,parameter!C$2,1),"")</f>
        <v>0</v>
      </c>
      <c r="V1736">
        <f>[1]!b_info_interesttype(A1736)</f>
        <v>0</v>
      </c>
      <c r="W1736">
        <f>[1]!b_info_embeddedopt(A1736)</f>
        <v>0</v>
      </c>
    </row>
    <row r="1737" spans="11:23">
      <c r="K1737" s="1">
        <f t="shared" si="27"/>
        <v>0</v>
      </c>
      <c r="L1737" s="1">
        <f>[1]!b_info_name(K1737)</f>
        <v>0</v>
      </c>
      <c r="M1737">
        <f>[1]!b_info_carrydate(K1737)</f>
        <v>0</v>
      </c>
      <c r="N1737">
        <f>[1]!b_info_maturitydate(K1737)</f>
        <v>0</v>
      </c>
      <c r="O1737" s="7">
        <f>[1]!b_issue_issueprice(K1737)</f>
        <v>0</v>
      </c>
      <c r="P1737" s="7">
        <f>[1]!b_info_couponrate(K1737)</f>
        <v>0</v>
      </c>
      <c r="Q1737">
        <f>[1]!b_info_coupon(K1737)</f>
        <v>0</v>
      </c>
      <c r="R1737">
        <f>[1]!b_info_interestfrequency(K1737)</f>
        <v>0</v>
      </c>
      <c r="S1737">
        <f>[1]!b_info_windl2type(K1737)</f>
        <v>0</v>
      </c>
      <c r="T1737" s="9">
        <f ca="1">[1]!b_pq_volume(K1737,parameter!C$2-10,parameter!C$2,100000000)</f>
        <v>0</v>
      </c>
      <c r="U1737" s="7">
        <f ca="1">IF(K1737&lt;&gt;"",[1]!b_anal_yield_cnbd(K1737,parameter!C$2,1),"")</f>
        <v>0</v>
      </c>
      <c r="V1737">
        <f>[1]!b_info_interesttype(A1737)</f>
        <v>0</v>
      </c>
      <c r="W1737">
        <f>[1]!b_info_embeddedopt(A1737)</f>
        <v>0</v>
      </c>
    </row>
    <row r="1738" spans="11:23">
      <c r="K1738" s="1">
        <f t="shared" si="27"/>
        <v>0</v>
      </c>
      <c r="L1738" s="1">
        <f>[1]!b_info_name(K1738)</f>
        <v>0</v>
      </c>
      <c r="M1738">
        <f>[1]!b_info_carrydate(K1738)</f>
        <v>0</v>
      </c>
      <c r="N1738">
        <f>[1]!b_info_maturitydate(K1738)</f>
        <v>0</v>
      </c>
      <c r="O1738" s="7">
        <f>[1]!b_issue_issueprice(K1738)</f>
        <v>0</v>
      </c>
      <c r="P1738" s="7">
        <f>[1]!b_info_couponrate(K1738)</f>
        <v>0</v>
      </c>
      <c r="Q1738">
        <f>[1]!b_info_coupon(K1738)</f>
        <v>0</v>
      </c>
      <c r="R1738">
        <f>[1]!b_info_interestfrequency(K1738)</f>
        <v>0</v>
      </c>
      <c r="S1738">
        <f>[1]!b_info_windl2type(K1738)</f>
        <v>0</v>
      </c>
      <c r="T1738" s="9">
        <f ca="1">[1]!b_pq_volume(K1738,parameter!C$2-10,parameter!C$2,100000000)</f>
        <v>0</v>
      </c>
      <c r="U1738" s="7">
        <f ca="1">IF(K1738&lt;&gt;"",[1]!b_anal_yield_cnbd(K1738,parameter!C$2,1),"")</f>
        <v>0</v>
      </c>
      <c r="V1738">
        <f>[1]!b_info_interesttype(A1738)</f>
        <v>0</v>
      </c>
      <c r="W1738">
        <f>[1]!b_info_embeddedopt(A1738)</f>
        <v>0</v>
      </c>
    </row>
    <row r="1739" spans="11:23">
      <c r="K1739" s="1">
        <f t="shared" si="27"/>
        <v>0</v>
      </c>
      <c r="L1739" s="1">
        <f>[1]!b_info_name(K1739)</f>
        <v>0</v>
      </c>
      <c r="M1739">
        <f>[1]!b_info_carrydate(K1739)</f>
        <v>0</v>
      </c>
      <c r="N1739">
        <f>[1]!b_info_maturitydate(K1739)</f>
        <v>0</v>
      </c>
      <c r="O1739" s="7">
        <f>[1]!b_issue_issueprice(K1739)</f>
        <v>0</v>
      </c>
      <c r="P1739" s="7">
        <f>[1]!b_info_couponrate(K1739)</f>
        <v>0</v>
      </c>
      <c r="Q1739">
        <f>[1]!b_info_coupon(K1739)</f>
        <v>0</v>
      </c>
      <c r="R1739">
        <f>[1]!b_info_interestfrequency(K1739)</f>
        <v>0</v>
      </c>
      <c r="S1739">
        <f>[1]!b_info_windl2type(K1739)</f>
        <v>0</v>
      </c>
      <c r="T1739" s="9">
        <f ca="1">[1]!b_pq_volume(K1739,parameter!C$2-10,parameter!C$2,100000000)</f>
        <v>0</v>
      </c>
      <c r="U1739" s="7">
        <f ca="1">IF(K1739&lt;&gt;"",[1]!b_anal_yield_cnbd(K1739,parameter!C$2,1),"")</f>
        <v>0</v>
      </c>
      <c r="V1739">
        <f>[1]!b_info_interesttype(A1739)</f>
        <v>0</v>
      </c>
      <c r="W1739">
        <f>[1]!b_info_embeddedopt(A1739)</f>
        <v>0</v>
      </c>
    </row>
    <row r="1740" spans="11:23">
      <c r="K1740" s="1">
        <f t="shared" si="27"/>
        <v>0</v>
      </c>
      <c r="L1740" s="1">
        <f>[1]!b_info_name(K1740)</f>
        <v>0</v>
      </c>
      <c r="M1740">
        <f>[1]!b_info_carrydate(K1740)</f>
        <v>0</v>
      </c>
      <c r="N1740">
        <f>[1]!b_info_maturitydate(K1740)</f>
        <v>0</v>
      </c>
      <c r="O1740" s="7">
        <f>[1]!b_issue_issueprice(K1740)</f>
        <v>0</v>
      </c>
      <c r="P1740" s="7">
        <f>[1]!b_info_couponrate(K1740)</f>
        <v>0</v>
      </c>
      <c r="Q1740">
        <f>[1]!b_info_coupon(K1740)</f>
        <v>0</v>
      </c>
      <c r="R1740">
        <f>[1]!b_info_interestfrequency(K1740)</f>
        <v>0</v>
      </c>
      <c r="S1740">
        <f>[1]!b_info_windl2type(K1740)</f>
        <v>0</v>
      </c>
      <c r="T1740" s="9">
        <f ca="1">[1]!b_pq_volume(K1740,parameter!C$2-10,parameter!C$2,100000000)</f>
        <v>0</v>
      </c>
      <c r="U1740" s="7">
        <f ca="1">IF(K1740&lt;&gt;"",[1]!b_anal_yield_cnbd(K1740,parameter!C$2,1),"")</f>
        <v>0</v>
      </c>
      <c r="V1740">
        <f>[1]!b_info_interesttype(A1740)</f>
        <v>0</v>
      </c>
      <c r="W1740">
        <f>[1]!b_info_embeddedopt(A1740)</f>
        <v>0</v>
      </c>
    </row>
    <row r="1741" spans="11:23">
      <c r="K1741" s="1">
        <f t="shared" si="27"/>
        <v>0</v>
      </c>
      <c r="L1741" s="1">
        <f>[1]!b_info_name(K1741)</f>
        <v>0</v>
      </c>
      <c r="M1741">
        <f>[1]!b_info_carrydate(K1741)</f>
        <v>0</v>
      </c>
      <c r="N1741">
        <f>[1]!b_info_maturitydate(K1741)</f>
        <v>0</v>
      </c>
      <c r="O1741" s="7">
        <f>[1]!b_issue_issueprice(K1741)</f>
        <v>0</v>
      </c>
      <c r="P1741" s="7">
        <f>[1]!b_info_couponrate(K1741)</f>
        <v>0</v>
      </c>
      <c r="Q1741">
        <f>[1]!b_info_coupon(K1741)</f>
        <v>0</v>
      </c>
      <c r="R1741">
        <f>[1]!b_info_interestfrequency(K1741)</f>
        <v>0</v>
      </c>
      <c r="S1741">
        <f>[1]!b_info_windl2type(K1741)</f>
        <v>0</v>
      </c>
      <c r="T1741" s="9">
        <f ca="1">[1]!b_pq_volume(K1741,parameter!C$2-10,parameter!C$2,100000000)</f>
        <v>0</v>
      </c>
      <c r="U1741" s="7">
        <f ca="1">IF(K1741&lt;&gt;"",[1]!b_anal_yield_cnbd(K1741,parameter!C$2,1),"")</f>
        <v>0</v>
      </c>
      <c r="V1741">
        <f>[1]!b_info_interesttype(A1741)</f>
        <v>0</v>
      </c>
      <c r="W1741">
        <f>[1]!b_info_embeddedopt(A1741)</f>
        <v>0</v>
      </c>
    </row>
    <row r="1742" spans="11:23">
      <c r="K1742" s="1">
        <f t="shared" si="27"/>
        <v>0</v>
      </c>
      <c r="L1742" s="1">
        <f>[1]!b_info_name(K1742)</f>
        <v>0</v>
      </c>
      <c r="M1742">
        <f>[1]!b_info_carrydate(K1742)</f>
        <v>0</v>
      </c>
      <c r="N1742">
        <f>[1]!b_info_maturitydate(K1742)</f>
        <v>0</v>
      </c>
      <c r="O1742" s="7">
        <f>[1]!b_issue_issueprice(K1742)</f>
        <v>0</v>
      </c>
      <c r="P1742" s="7">
        <f>[1]!b_info_couponrate(K1742)</f>
        <v>0</v>
      </c>
      <c r="Q1742">
        <f>[1]!b_info_coupon(K1742)</f>
        <v>0</v>
      </c>
      <c r="R1742">
        <f>[1]!b_info_interestfrequency(K1742)</f>
        <v>0</v>
      </c>
      <c r="S1742">
        <f>[1]!b_info_windl2type(K1742)</f>
        <v>0</v>
      </c>
      <c r="T1742" s="9">
        <f ca="1">[1]!b_pq_volume(K1742,parameter!C$2-10,parameter!C$2,100000000)</f>
        <v>0</v>
      </c>
      <c r="U1742" s="7">
        <f ca="1">IF(K1742&lt;&gt;"",[1]!b_anal_yield_cnbd(K1742,parameter!C$2,1),"")</f>
        <v>0</v>
      </c>
      <c r="V1742">
        <f>[1]!b_info_interesttype(A1742)</f>
        <v>0</v>
      </c>
      <c r="W1742">
        <f>[1]!b_info_embeddedopt(A1742)</f>
        <v>0</v>
      </c>
    </row>
    <row r="1743" spans="11:23">
      <c r="K1743" s="1">
        <f t="shared" si="27"/>
        <v>0</v>
      </c>
      <c r="L1743" s="1">
        <f>[1]!b_info_name(K1743)</f>
        <v>0</v>
      </c>
      <c r="M1743">
        <f>[1]!b_info_carrydate(K1743)</f>
        <v>0</v>
      </c>
      <c r="N1743">
        <f>[1]!b_info_maturitydate(K1743)</f>
        <v>0</v>
      </c>
      <c r="O1743" s="7">
        <f>[1]!b_issue_issueprice(K1743)</f>
        <v>0</v>
      </c>
      <c r="P1743" s="7">
        <f>[1]!b_info_couponrate(K1743)</f>
        <v>0</v>
      </c>
      <c r="Q1743">
        <f>[1]!b_info_coupon(K1743)</f>
        <v>0</v>
      </c>
      <c r="R1743">
        <f>[1]!b_info_interestfrequency(K1743)</f>
        <v>0</v>
      </c>
      <c r="S1743">
        <f>[1]!b_info_windl2type(K1743)</f>
        <v>0</v>
      </c>
      <c r="T1743" s="9">
        <f ca="1">[1]!b_pq_volume(K1743,parameter!C$2-10,parameter!C$2,100000000)</f>
        <v>0</v>
      </c>
      <c r="U1743" s="7">
        <f ca="1">IF(K1743&lt;&gt;"",[1]!b_anal_yield_cnbd(K1743,parameter!C$2,1),"")</f>
        <v>0</v>
      </c>
      <c r="V1743">
        <f>[1]!b_info_interesttype(A1743)</f>
        <v>0</v>
      </c>
      <c r="W1743">
        <f>[1]!b_info_embeddedopt(A1743)</f>
        <v>0</v>
      </c>
    </row>
    <row r="1744" spans="11:23">
      <c r="K1744" s="1">
        <f t="shared" si="27"/>
        <v>0</v>
      </c>
      <c r="L1744" s="1">
        <f>[1]!b_info_name(K1744)</f>
        <v>0</v>
      </c>
      <c r="M1744">
        <f>[1]!b_info_carrydate(K1744)</f>
        <v>0</v>
      </c>
      <c r="N1744">
        <f>[1]!b_info_maturitydate(K1744)</f>
        <v>0</v>
      </c>
      <c r="O1744" s="7">
        <f>[1]!b_issue_issueprice(K1744)</f>
        <v>0</v>
      </c>
      <c r="P1744" s="7">
        <f>[1]!b_info_couponrate(K1744)</f>
        <v>0</v>
      </c>
      <c r="Q1744">
        <f>[1]!b_info_coupon(K1744)</f>
        <v>0</v>
      </c>
      <c r="R1744">
        <f>[1]!b_info_interestfrequency(K1744)</f>
        <v>0</v>
      </c>
      <c r="S1744">
        <f>[1]!b_info_windl2type(K1744)</f>
        <v>0</v>
      </c>
      <c r="T1744" s="9">
        <f ca="1">[1]!b_pq_volume(K1744,parameter!C$2-10,parameter!C$2,100000000)</f>
        <v>0</v>
      </c>
      <c r="U1744" s="7">
        <f ca="1">IF(K1744&lt;&gt;"",[1]!b_anal_yield_cnbd(K1744,parameter!C$2,1),"")</f>
        <v>0</v>
      </c>
      <c r="V1744">
        <f>[1]!b_info_interesttype(A1744)</f>
        <v>0</v>
      </c>
      <c r="W1744">
        <f>[1]!b_info_embeddedopt(A1744)</f>
        <v>0</v>
      </c>
    </row>
    <row r="1745" spans="11:23">
      <c r="K1745" s="1">
        <f t="shared" si="27"/>
        <v>0</v>
      </c>
      <c r="L1745" s="1">
        <f>[1]!b_info_name(K1745)</f>
        <v>0</v>
      </c>
      <c r="M1745">
        <f>[1]!b_info_carrydate(K1745)</f>
        <v>0</v>
      </c>
      <c r="N1745">
        <f>[1]!b_info_maturitydate(K1745)</f>
        <v>0</v>
      </c>
      <c r="O1745" s="7">
        <f>[1]!b_issue_issueprice(K1745)</f>
        <v>0</v>
      </c>
      <c r="P1745" s="7">
        <f>[1]!b_info_couponrate(K1745)</f>
        <v>0</v>
      </c>
      <c r="Q1745">
        <f>[1]!b_info_coupon(K1745)</f>
        <v>0</v>
      </c>
      <c r="R1745">
        <f>[1]!b_info_interestfrequency(K1745)</f>
        <v>0</v>
      </c>
      <c r="S1745">
        <f>[1]!b_info_windl2type(K1745)</f>
        <v>0</v>
      </c>
      <c r="T1745" s="9">
        <f ca="1">[1]!b_pq_volume(K1745,parameter!C$2-10,parameter!C$2,100000000)</f>
        <v>0</v>
      </c>
      <c r="U1745" s="7">
        <f ca="1">IF(K1745&lt;&gt;"",[1]!b_anal_yield_cnbd(K1745,parameter!C$2,1),"")</f>
        <v>0</v>
      </c>
      <c r="V1745">
        <f>[1]!b_info_interesttype(A1745)</f>
        <v>0</v>
      </c>
      <c r="W1745">
        <f>[1]!b_info_embeddedopt(A1745)</f>
        <v>0</v>
      </c>
    </row>
    <row r="1746" spans="11:23">
      <c r="K1746" s="1">
        <f t="shared" si="27"/>
        <v>0</v>
      </c>
      <c r="L1746" s="1">
        <f>[1]!b_info_name(K1746)</f>
        <v>0</v>
      </c>
      <c r="M1746">
        <f>[1]!b_info_carrydate(K1746)</f>
        <v>0</v>
      </c>
      <c r="N1746">
        <f>[1]!b_info_maturitydate(K1746)</f>
        <v>0</v>
      </c>
      <c r="O1746" s="7">
        <f>[1]!b_issue_issueprice(K1746)</f>
        <v>0</v>
      </c>
      <c r="P1746" s="7">
        <f>[1]!b_info_couponrate(K1746)</f>
        <v>0</v>
      </c>
      <c r="Q1746">
        <f>[1]!b_info_coupon(K1746)</f>
        <v>0</v>
      </c>
      <c r="R1746">
        <f>[1]!b_info_interestfrequency(K1746)</f>
        <v>0</v>
      </c>
      <c r="S1746">
        <f>[1]!b_info_windl2type(K1746)</f>
        <v>0</v>
      </c>
      <c r="T1746" s="9">
        <f ca="1">[1]!b_pq_volume(K1746,parameter!C$2-10,parameter!C$2,100000000)</f>
        <v>0</v>
      </c>
      <c r="U1746" s="7">
        <f ca="1">IF(K1746&lt;&gt;"",[1]!b_anal_yield_cnbd(K1746,parameter!C$2,1),"")</f>
        <v>0</v>
      </c>
      <c r="V1746">
        <f>[1]!b_info_interesttype(A1746)</f>
        <v>0</v>
      </c>
      <c r="W1746">
        <f>[1]!b_info_embeddedopt(A1746)</f>
        <v>0</v>
      </c>
    </row>
    <row r="1747" spans="11:23">
      <c r="K1747" s="1">
        <f t="shared" si="27"/>
        <v>0</v>
      </c>
      <c r="L1747" s="1">
        <f>[1]!b_info_name(K1747)</f>
        <v>0</v>
      </c>
      <c r="M1747">
        <f>[1]!b_info_carrydate(K1747)</f>
        <v>0</v>
      </c>
      <c r="N1747">
        <f>[1]!b_info_maturitydate(K1747)</f>
        <v>0</v>
      </c>
      <c r="O1747" s="7">
        <f>[1]!b_issue_issueprice(K1747)</f>
        <v>0</v>
      </c>
      <c r="P1747" s="7">
        <f>[1]!b_info_couponrate(K1747)</f>
        <v>0</v>
      </c>
      <c r="Q1747">
        <f>[1]!b_info_coupon(K1747)</f>
        <v>0</v>
      </c>
      <c r="R1747">
        <f>[1]!b_info_interestfrequency(K1747)</f>
        <v>0</v>
      </c>
      <c r="S1747">
        <f>[1]!b_info_windl2type(K1747)</f>
        <v>0</v>
      </c>
      <c r="T1747" s="9">
        <f ca="1">[1]!b_pq_volume(K1747,parameter!C$2-10,parameter!C$2,100000000)</f>
        <v>0</v>
      </c>
      <c r="U1747" s="7">
        <f ca="1">IF(K1747&lt;&gt;"",[1]!b_anal_yield_cnbd(K1747,parameter!C$2,1),"")</f>
        <v>0</v>
      </c>
      <c r="V1747">
        <f>[1]!b_info_interesttype(A1747)</f>
        <v>0</v>
      </c>
      <c r="W1747">
        <f>[1]!b_info_embeddedopt(A1747)</f>
        <v>0</v>
      </c>
    </row>
    <row r="1748" spans="11:23">
      <c r="K1748" s="1">
        <f t="shared" si="27"/>
        <v>0</v>
      </c>
      <c r="L1748" s="1">
        <f>[1]!b_info_name(K1748)</f>
        <v>0</v>
      </c>
      <c r="M1748">
        <f>[1]!b_info_carrydate(K1748)</f>
        <v>0</v>
      </c>
      <c r="N1748">
        <f>[1]!b_info_maturitydate(K1748)</f>
        <v>0</v>
      </c>
      <c r="O1748" s="7">
        <f>[1]!b_issue_issueprice(K1748)</f>
        <v>0</v>
      </c>
      <c r="P1748" s="7">
        <f>[1]!b_info_couponrate(K1748)</f>
        <v>0</v>
      </c>
      <c r="Q1748">
        <f>[1]!b_info_coupon(K1748)</f>
        <v>0</v>
      </c>
      <c r="R1748">
        <f>[1]!b_info_interestfrequency(K1748)</f>
        <v>0</v>
      </c>
      <c r="S1748">
        <f>[1]!b_info_windl2type(K1748)</f>
        <v>0</v>
      </c>
      <c r="T1748" s="9">
        <f ca="1">[1]!b_pq_volume(K1748,parameter!C$2-10,parameter!C$2,100000000)</f>
        <v>0</v>
      </c>
      <c r="U1748" s="7">
        <f ca="1">IF(K1748&lt;&gt;"",[1]!b_anal_yield_cnbd(K1748,parameter!C$2,1),"")</f>
        <v>0</v>
      </c>
      <c r="V1748">
        <f>[1]!b_info_interesttype(A1748)</f>
        <v>0</v>
      </c>
      <c r="W1748">
        <f>[1]!b_info_embeddedopt(A1748)</f>
        <v>0</v>
      </c>
    </row>
    <row r="1749" spans="11:23">
      <c r="K1749" s="1">
        <f t="shared" si="27"/>
        <v>0</v>
      </c>
      <c r="L1749" s="1">
        <f>[1]!b_info_name(K1749)</f>
        <v>0</v>
      </c>
      <c r="M1749">
        <f>[1]!b_info_carrydate(K1749)</f>
        <v>0</v>
      </c>
      <c r="N1749">
        <f>[1]!b_info_maturitydate(K1749)</f>
        <v>0</v>
      </c>
      <c r="O1749" s="7">
        <f>[1]!b_issue_issueprice(K1749)</f>
        <v>0</v>
      </c>
      <c r="P1749" s="7">
        <f>[1]!b_info_couponrate(K1749)</f>
        <v>0</v>
      </c>
      <c r="Q1749">
        <f>[1]!b_info_coupon(K1749)</f>
        <v>0</v>
      </c>
      <c r="R1749">
        <f>[1]!b_info_interestfrequency(K1749)</f>
        <v>0</v>
      </c>
      <c r="S1749">
        <f>[1]!b_info_windl2type(K1749)</f>
        <v>0</v>
      </c>
      <c r="T1749" s="9">
        <f ca="1">[1]!b_pq_volume(K1749,parameter!C$2-10,parameter!C$2,100000000)</f>
        <v>0</v>
      </c>
      <c r="U1749" s="7">
        <f ca="1">IF(K1749&lt;&gt;"",[1]!b_anal_yield_cnbd(K1749,parameter!C$2,1),"")</f>
        <v>0</v>
      </c>
      <c r="V1749">
        <f>[1]!b_info_interesttype(A1749)</f>
        <v>0</v>
      </c>
      <c r="W1749">
        <f>[1]!b_info_embeddedopt(A1749)</f>
        <v>0</v>
      </c>
    </row>
    <row r="1750" spans="11:23">
      <c r="K1750" s="1">
        <f t="shared" si="27"/>
        <v>0</v>
      </c>
      <c r="L1750" s="1">
        <f>[1]!b_info_name(K1750)</f>
        <v>0</v>
      </c>
      <c r="M1750">
        <f>[1]!b_info_carrydate(K1750)</f>
        <v>0</v>
      </c>
      <c r="N1750">
        <f>[1]!b_info_maturitydate(K1750)</f>
        <v>0</v>
      </c>
      <c r="O1750" s="7">
        <f>[1]!b_issue_issueprice(K1750)</f>
        <v>0</v>
      </c>
      <c r="P1750" s="7">
        <f>[1]!b_info_couponrate(K1750)</f>
        <v>0</v>
      </c>
      <c r="Q1750">
        <f>[1]!b_info_coupon(K1750)</f>
        <v>0</v>
      </c>
      <c r="R1750">
        <f>[1]!b_info_interestfrequency(K1750)</f>
        <v>0</v>
      </c>
      <c r="S1750">
        <f>[1]!b_info_windl2type(K1750)</f>
        <v>0</v>
      </c>
      <c r="T1750" s="9">
        <f ca="1">[1]!b_pq_volume(K1750,parameter!C$2-10,parameter!C$2,100000000)</f>
        <v>0</v>
      </c>
      <c r="U1750" s="7">
        <f ca="1">IF(K1750&lt;&gt;"",[1]!b_anal_yield_cnbd(K1750,parameter!C$2,1),"")</f>
        <v>0</v>
      </c>
      <c r="V1750">
        <f>[1]!b_info_interesttype(A1750)</f>
        <v>0</v>
      </c>
      <c r="W1750">
        <f>[1]!b_info_embeddedopt(A1750)</f>
        <v>0</v>
      </c>
    </row>
    <row r="1751" spans="11:23">
      <c r="K1751" s="1">
        <f t="shared" si="27"/>
        <v>0</v>
      </c>
      <c r="L1751" s="1">
        <f>[1]!b_info_name(K1751)</f>
        <v>0</v>
      </c>
      <c r="M1751">
        <f>[1]!b_info_carrydate(K1751)</f>
        <v>0</v>
      </c>
      <c r="N1751">
        <f>[1]!b_info_maturitydate(K1751)</f>
        <v>0</v>
      </c>
      <c r="O1751" s="7">
        <f>[1]!b_issue_issueprice(K1751)</f>
        <v>0</v>
      </c>
      <c r="P1751" s="7">
        <f>[1]!b_info_couponrate(K1751)</f>
        <v>0</v>
      </c>
      <c r="Q1751">
        <f>[1]!b_info_coupon(K1751)</f>
        <v>0</v>
      </c>
      <c r="R1751">
        <f>[1]!b_info_interestfrequency(K1751)</f>
        <v>0</v>
      </c>
      <c r="S1751">
        <f>[1]!b_info_windl2type(K1751)</f>
        <v>0</v>
      </c>
      <c r="T1751" s="9">
        <f ca="1">[1]!b_pq_volume(K1751,parameter!C$2-10,parameter!C$2,100000000)</f>
        <v>0</v>
      </c>
      <c r="U1751" s="7">
        <f ca="1">IF(K1751&lt;&gt;"",[1]!b_anal_yield_cnbd(K1751,parameter!C$2,1),"")</f>
        <v>0</v>
      </c>
      <c r="V1751">
        <f>[1]!b_info_interesttype(A1751)</f>
        <v>0</v>
      </c>
      <c r="W1751">
        <f>[1]!b_info_embeddedopt(A1751)</f>
        <v>0</v>
      </c>
    </row>
    <row r="1752" spans="11:23">
      <c r="K1752" s="1">
        <f t="shared" si="27"/>
        <v>0</v>
      </c>
      <c r="L1752" s="1">
        <f>[1]!b_info_name(K1752)</f>
        <v>0</v>
      </c>
      <c r="M1752">
        <f>[1]!b_info_carrydate(K1752)</f>
        <v>0</v>
      </c>
      <c r="N1752">
        <f>[1]!b_info_maturitydate(K1752)</f>
        <v>0</v>
      </c>
      <c r="O1752" s="7">
        <f>[1]!b_issue_issueprice(K1752)</f>
        <v>0</v>
      </c>
      <c r="P1752" s="7">
        <f>[1]!b_info_couponrate(K1752)</f>
        <v>0</v>
      </c>
      <c r="Q1752">
        <f>[1]!b_info_coupon(K1752)</f>
        <v>0</v>
      </c>
      <c r="R1752">
        <f>[1]!b_info_interestfrequency(K1752)</f>
        <v>0</v>
      </c>
      <c r="S1752">
        <f>[1]!b_info_windl2type(K1752)</f>
        <v>0</v>
      </c>
      <c r="T1752" s="9">
        <f ca="1">[1]!b_pq_volume(K1752,parameter!C$2-10,parameter!C$2,100000000)</f>
        <v>0</v>
      </c>
      <c r="U1752" s="7">
        <f ca="1">IF(K1752&lt;&gt;"",[1]!b_anal_yield_cnbd(K1752,parameter!C$2,1),"")</f>
        <v>0</v>
      </c>
      <c r="V1752">
        <f>[1]!b_info_interesttype(A1752)</f>
        <v>0</v>
      </c>
      <c r="W1752">
        <f>[1]!b_info_embeddedopt(A1752)</f>
        <v>0</v>
      </c>
    </row>
    <row r="1753" spans="11:23">
      <c r="K1753" s="1">
        <f t="shared" si="27"/>
        <v>0</v>
      </c>
      <c r="L1753" s="1">
        <f>[1]!b_info_name(K1753)</f>
        <v>0</v>
      </c>
      <c r="M1753">
        <f>[1]!b_info_carrydate(K1753)</f>
        <v>0</v>
      </c>
      <c r="N1753">
        <f>[1]!b_info_maturitydate(K1753)</f>
        <v>0</v>
      </c>
      <c r="O1753" s="7">
        <f>[1]!b_issue_issueprice(K1753)</f>
        <v>0</v>
      </c>
      <c r="P1753" s="7">
        <f>[1]!b_info_couponrate(K1753)</f>
        <v>0</v>
      </c>
      <c r="Q1753">
        <f>[1]!b_info_coupon(K1753)</f>
        <v>0</v>
      </c>
      <c r="R1753">
        <f>[1]!b_info_interestfrequency(K1753)</f>
        <v>0</v>
      </c>
      <c r="S1753">
        <f>[1]!b_info_windl2type(K1753)</f>
        <v>0</v>
      </c>
      <c r="T1753" s="9">
        <f ca="1">[1]!b_pq_volume(K1753,parameter!C$2-10,parameter!C$2,100000000)</f>
        <v>0</v>
      </c>
      <c r="U1753" s="7">
        <f ca="1">IF(K1753&lt;&gt;"",[1]!b_anal_yield_cnbd(K1753,parameter!C$2,1),"")</f>
        <v>0</v>
      </c>
      <c r="V1753">
        <f>[1]!b_info_interesttype(A1753)</f>
        <v>0</v>
      </c>
      <c r="W1753">
        <f>[1]!b_info_embeddedopt(A1753)</f>
        <v>0</v>
      </c>
    </row>
    <row r="1754" spans="11:23">
      <c r="K1754" s="1">
        <f t="shared" si="27"/>
        <v>0</v>
      </c>
      <c r="L1754" s="1">
        <f>[1]!b_info_name(K1754)</f>
        <v>0</v>
      </c>
      <c r="M1754">
        <f>[1]!b_info_carrydate(K1754)</f>
        <v>0</v>
      </c>
      <c r="N1754">
        <f>[1]!b_info_maturitydate(K1754)</f>
        <v>0</v>
      </c>
      <c r="O1754" s="7">
        <f>[1]!b_issue_issueprice(K1754)</f>
        <v>0</v>
      </c>
      <c r="P1754" s="7">
        <f>[1]!b_info_couponrate(K1754)</f>
        <v>0</v>
      </c>
      <c r="Q1754">
        <f>[1]!b_info_coupon(K1754)</f>
        <v>0</v>
      </c>
      <c r="R1754">
        <f>[1]!b_info_interestfrequency(K1754)</f>
        <v>0</v>
      </c>
      <c r="S1754">
        <f>[1]!b_info_windl2type(K1754)</f>
        <v>0</v>
      </c>
      <c r="T1754" s="9">
        <f ca="1">[1]!b_pq_volume(K1754,parameter!C$2-10,parameter!C$2,100000000)</f>
        <v>0</v>
      </c>
      <c r="U1754" s="7">
        <f ca="1">IF(K1754&lt;&gt;"",[1]!b_anal_yield_cnbd(K1754,parameter!C$2,1),"")</f>
        <v>0</v>
      </c>
      <c r="V1754">
        <f>[1]!b_info_interesttype(A1754)</f>
        <v>0</v>
      </c>
      <c r="W1754">
        <f>[1]!b_info_embeddedopt(A1754)</f>
        <v>0</v>
      </c>
    </row>
    <row r="1755" spans="11:23">
      <c r="K1755" s="1">
        <f t="shared" si="27"/>
        <v>0</v>
      </c>
      <c r="L1755" s="1">
        <f>[1]!b_info_name(K1755)</f>
        <v>0</v>
      </c>
      <c r="M1755">
        <f>[1]!b_info_carrydate(K1755)</f>
        <v>0</v>
      </c>
      <c r="N1755">
        <f>[1]!b_info_maturitydate(K1755)</f>
        <v>0</v>
      </c>
      <c r="O1755" s="7">
        <f>[1]!b_issue_issueprice(K1755)</f>
        <v>0</v>
      </c>
      <c r="P1755" s="7">
        <f>[1]!b_info_couponrate(K1755)</f>
        <v>0</v>
      </c>
      <c r="Q1755">
        <f>[1]!b_info_coupon(K1755)</f>
        <v>0</v>
      </c>
      <c r="R1755">
        <f>[1]!b_info_interestfrequency(K1755)</f>
        <v>0</v>
      </c>
      <c r="S1755">
        <f>[1]!b_info_windl2type(K1755)</f>
        <v>0</v>
      </c>
      <c r="T1755" s="9">
        <f ca="1">[1]!b_pq_volume(K1755,parameter!C$2-10,parameter!C$2,100000000)</f>
        <v>0</v>
      </c>
      <c r="U1755" s="7">
        <f ca="1">IF(K1755&lt;&gt;"",[1]!b_anal_yield_cnbd(K1755,parameter!C$2,1),"")</f>
        <v>0</v>
      </c>
      <c r="V1755">
        <f>[1]!b_info_interesttype(A1755)</f>
        <v>0</v>
      </c>
      <c r="W1755">
        <f>[1]!b_info_embeddedopt(A1755)</f>
        <v>0</v>
      </c>
    </row>
    <row r="1756" spans="11:23">
      <c r="K1756" s="1">
        <f t="shared" si="27"/>
        <v>0</v>
      </c>
      <c r="L1756" s="1">
        <f>[1]!b_info_name(K1756)</f>
        <v>0</v>
      </c>
      <c r="M1756">
        <f>[1]!b_info_carrydate(K1756)</f>
        <v>0</v>
      </c>
      <c r="N1756">
        <f>[1]!b_info_maturitydate(K1756)</f>
        <v>0</v>
      </c>
      <c r="O1756" s="7">
        <f>[1]!b_issue_issueprice(K1756)</f>
        <v>0</v>
      </c>
      <c r="P1756" s="7">
        <f>[1]!b_info_couponrate(K1756)</f>
        <v>0</v>
      </c>
      <c r="Q1756">
        <f>[1]!b_info_coupon(K1756)</f>
        <v>0</v>
      </c>
      <c r="R1756">
        <f>[1]!b_info_interestfrequency(K1756)</f>
        <v>0</v>
      </c>
      <c r="S1756">
        <f>[1]!b_info_windl2type(K1756)</f>
        <v>0</v>
      </c>
      <c r="T1756" s="9">
        <f ca="1">[1]!b_pq_volume(K1756,parameter!C$2-10,parameter!C$2,100000000)</f>
        <v>0</v>
      </c>
      <c r="U1756" s="7">
        <f ca="1">IF(K1756&lt;&gt;"",[1]!b_anal_yield_cnbd(K1756,parameter!C$2,1),"")</f>
        <v>0</v>
      </c>
      <c r="V1756">
        <f>[1]!b_info_interesttype(A1756)</f>
        <v>0</v>
      </c>
      <c r="W1756">
        <f>[1]!b_info_embeddedopt(A1756)</f>
        <v>0</v>
      </c>
    </row>
    <row r="1757" spans="11:23">
      <c r="K1757" s="1">
        <f t="shared" si="27"/>
        <v>0</v>
      </c>
      <c r="L1757" s="1">
        <f>[1]!b_info_name(K1757)</f>
        <v>0</v>
      </c>
      <c r="M1757">
        <f>[1]!b_info_carrydate(K1757)</f>
        <v>0</v>
      </c>
      <c r="N1757">
        <f>[1]!b_info_maturitydate(K1757)</f>
        <v>0</v>
      </c>
      <c r="O1757" s="7">
        <f>[1]!b_issue_issueprice(K1757)</f>
        <v>0</v>
      </c>
      <c r="P1757" s="7">
        <f>[1]!b_info_couponrate(K1757)</f>
        <v>0</v>
      </c>
      <c r="Q1757">
        <f>[1]!b_info_coupon(K1757)</f>
        <v>0</v>
      </c>
      <c r="R1757">
        <f>[1]!b_info_interestfrequency(K1757)</f>
        <v>0</v>
      </c>
      <c r="S1757">
        <f>[1]!b_info_windl2type(K1757)</f>
        <v>0</v>
      </c>
      <c r="T1757" s="9">
        <f ca="1">[1]!b_pq_volume(K1757,parameter!C$2-10,parameter!C$2,100000000)</f>
        <v>0</v>
      </c>
      <c r="U1757" s="7">
        <f ca="1">IF(K1757&lt;&gt;"",[1]!b_anal_yield_cnbd(K1757,parameter!C$2,1),"")</f>
        <v>0</v>
      </c>
      <c r="V1757">
        <f>[1]!b_info_interesttype(A1757)</f>
        <v>0</v>
      </c>
      <c r="W1757">
        <f>[1]!b_info_embeddedopt(A1757)</f>
        <v>0</v>
      </c>
    </row>
    <row r="1758" spans="11:23">
      <c r="K1758" s="1">
        <f t="shared" si="27"/>
        <v>0</v>
      </c>
      <c r="L1758" s="1">
        <f>[1]!b_info_name(K1758)</f>
        <v>0</v>
      </c>
      <c r="M1758">
        <f>[1]!b_info_carrydate(K1758)</f>
        <v>0</v>
      </c>
      <c r="N1758">
        <f>[1]!b_info_maturitydate(K1758)</f>
        <v>0</v>
      </c>
      <c r="O1758" s="7">
        <f>[1]!b_issue_issueprice(K1758)</f>
        <v>0</v>
      </c>
      <c r="P1758" s="7">
        <f>[1]!b_info_couponrate(K1758)</f>
        <v>0</v>
      </c>
      <c r="Q1758">
        <f>[1]!b_info_coupon(K1758)</f>
        <v>0</v>
      </c>
      <c r="R1758">
        <f>[1]!b_info_interestfrequency(K1758)</f>
        <v>0</v>
      </c>
      <c r="S1758">
        <f>[1]!b_info_windl2type(K1758)</f>
        <v>0</v>
      </c>
      <c r="T1758" s="9">
        <f ca="1">[1]!b_pq_volume(K1758,parameter!C$2-10,parameter!C$2,100000000)</f>
        <v>0</v>
      </c>
      <c r="U1758" s="7">
        <f ca="1">IF(K1758&lt;&gt;"",[1]!b_anal_yield_cnbd(K1758,parameter!C$2,1),"")</f>
        <v>0</v>
      </c>
      <c r="V1758">
        <f>[1]!b_info_interesttype(A1758)</f>
        <v>0</v>
      </c>
      <c r="W1758">
        <f>[1]!b_info_embeddedopt(A1758)</f>
        <v>0</v>
      </c>
    </row>
    <row r="1759" spans="11:23">
      <c r="K1759" s="1">
        <f t="shared" si="27"/>
        <v>0</v>
      </c>
      <c r="L1759" s="1">
        <f>[1]!b_info_name(K1759)</f>
        <v>0</v>
      </c>
      <c r="M1759">
        <f>[1]!b_info_carrydate(K1759)</f>
        <v>0</v>
      </c>
      <c r="N1759">
        <f>[1]!b_info_maturitydate(K1759)</f>
        <v>0</v>
      </c>
      <c r="O1759" s="7">
        <f>[1]!b_issue_issueprice(K1759)</f>
        <v>0</v>
      </c>
      <c r="P1759" s="7">
        <f>[1]!b_info_couponrate(K1759)</f>
        <v>0</v>
      </c>
      <c r="Q1759">
        <f>[1]!b_info_coupon(K1759)</f>
        <v>0</v>
      </c>
      <c r="R1759">
        <f>[1]!b_info_interestfrequency(K1759)</f>
        <v>0</v>
      </c>
      <c r="S1759">
        <f>[1]!b_info_windl2type(K1759)</f>
        <v>0</v>
      </c>
      <c r="T1759" s="9">
        <f ca="1">[1]!b_pq_volume(K1759,parameter!C$2-10,parameter!C$2,100000000)</f>
        <v>0</v>
      </c>
      <c r="U1759" s="7">
        <f ca="1">IF(K1759&lt;&gt;"",[1]!b_anal_yield_cnbd(K1759,parameter!C$2,1),"")</f>
        <v>0</v>
      </c>
      <c r="V1759">
        <f>[1]!b_info_interesttype(A1759)</f>
        <v>0</v>
      </c>
      <c r="W1759">
        <f>[1]!b_info_embeddedopt(A1759)</f>
        <v>0</v>
      </c>
    </row>
    <row r="1760" spans="11:23">
      <c r="K1760" s="1">
        <f t="shared" si="27"/>
        <v>0</v>
      </c>
      <c r="L1760" s="1">
        <f>[1]!b_info_name(K1760)</f>
        <v>0</v>
      </c>
      <c r="M1760">
        <f>[1]!b_info_carrydate(K1760)</f>
        <v>0</v>
      </c>
      <c r="N1760">
        <f>[1]!b_info_maturitydate(K1760)</f>
        <v>0</v>
      </c>
      <c r="O1760" s="7">
        <f>[1]!b_issue_issueprice(K1760)</f>
        <v>0</v>
      </c>
      <c r="P1760" s="7">
        <f>[1]!b_info_couponrate(K1760)</f>
        <v>0</v>
      </c>
      <c r="Q1760">
        <f>[1]!b_info_coupon(K1760)</f>
        <v>0</v>
      </c>
      <c r="R1760">
        <f>[1]!b_info_interestfrequency(K1760)</f>
        <v>0</v>
      </c>
      <c r="S1760">
        <f>[1]!b_info_windl2type(K1760)</f>
        <v>0</v>
      </c>
      <c r="T1760" s="9">
        <f ca="1">[1]!b_pq_volume(K1760,parameter!C$2-10,parameter!C$2,100000000)</f>
        <v>0</v>
      </c>
      <c r="U1760" s="7">
        <f ca="1">IF(K1760&lt;&gt;"",[1]!b_anal_yield_cnbd(K1760,parameter!C$2,1),"")</f>
        <v>0</v>
      </c>
      <c r="V1760">
        <f>[1]!b_info_interesttype(A1760)</f>
        <v>0</v>
      </c>
      <c r="W1760">
        <f>[1]!b_info_embeddedopt(A1760)</f>
        <v>0</v>
      </c>
    </row>
    <row r="1761" spans="11:23">
      <c r="K1761" s="1">
        <f t="shared" si="27"/>
        <v>0</v>
      </c>
      <c r="L1761" s="1">
        <f>[1]!b_info_name(K1761)</f>
        <v>0</v>
      </c>
      <c r="M1761">
        <f>[1]!b_info_carrydate(K1761)</f>
        <v>0</v>
      </c>
      <c r="N1761">
        <f>[1]!b_info_maturitydate(K1761)</f>
        <v>0</v>
      </c>
      <c r="O1761" s="7">
        <f>[1]!b_issue_issueprice(K1761)</f>
        <v>0</v>
      </c>
      <c r="P1761" s="7">
        <f>[1]!b_info_couponrate(K1761)</f>
        <v>0</v>
      </c>
      <c r="Q1761">
        <f>[1]!b_info_coupon(K1761)</f>
        <v>0</v>
      </c>
      <c r="R1761">
        <f>[1]!b_info_interestfrequency(K1761)</f>
        <v>0</v>
      </c>
      <c r="S1761">
        <f>[1]!b_info_windl2type(K1761)</f>
        <v>0</v>
      </c>
      <c r="T1761" s="9">
        <f ca="1">[1]!b_pq_volume(K1761,parameter!C$2-10,parameter!C$2,100000000)</f>
        <v>0</v>
      </c>
      <c r="U1761" s="7">
        <f ca="1">IF(K1761&lt;&gt;"",[1]!b_anal_yield_cnbd(K1761,parameter!C$2,1),"")</f>
        <v>0</v>
      </c>
      <c r="V1761">
        <f>[1]!b_info_interesttype(A1761)</f>
        <v>0</v>
      </c>
      <c r="W1761">
        <f>[1]!b_info_embeddedopt(A1761)</f>
        <v>0</v>
      </c>
    </row>
    <row r="1762" spans="11:23">
      <c r="K1762" s="1">
        <f t="shared" si="27"/>
        <v>0</v>
      </c>
      <c r="L1762" s="1">
        <f>[1]!b_info_name(K1762)</f>
        <v>0</v>
      </c>
      <c r="M1762">
        <f>[1]!b_info_carrydate(K1762)</f>
        <v>0</v>
      </c>
      <c r="N1762">
        <f>[1]!b_info_maturitydate(K1762)</f>
        <v>0</v>
      </c>
      <c r="O1762" s="7">
        <f>[1]!b_issue_issueprice(K1762)</f>
        <v>0</v>
      </c>
      <c r="P1762" s="7">
        <f>[1]!b_info_couponrate(K1762)</f>
        <v>0</v>
      </c>
      <c r="Q1762">
        <f>[1]!b_info_coupon(K1762)</f>
        <v>0</v>
      </c>
      <c r="R1762">
        <f>[1]!b_info_interestfrequency(K1762)</f>
        <v>0</v>
      </c>
      <c r="S1762">
        <f>[1]!b_info_windl2type(K1762)</f>
        <v>0</v>
      </c>
      <c r="T1762" s="9">
        <f ca="1">[1]!b_pq_volume(K1762,parameter!C$2-10,parameter!C$2,100000000)</f>
        <v>0</v>
      </c>
      <c r="U1762" s="7">
        <f ca="1">IF(K1762&lt;&gt;"",[1]!b_anal_yield_cnbd(K1762,parameter!C$2,1),"")</f>
        <v>0</v>
      </c>
      <c r="V1762">
        <f>[1]!b_info_interesttype(A1762)</f>
        <v>0</v>
      </c>
      <c r="W1762">
        <f>[1]!b_info_embeddedopt(A1762)</f>
        <v>0</v>
      </c>
    </row>
    <row r="1763" spans="11:23">
      <c r="K1763" s="1">
        <f t="shared" si="27"/>
        <v>0</v>
      </c>
      <c r="L1763" s="1">
        <f>[1]!b_info_name(K1763)</f>
        <v>0</v>
      </c>
      <c r="M1763">
        <f>[1]!b_info_carrydate(K1763)</f>
        <v>0</v>
      </c>
      <c r="N1763">
        <f>[1]!b_info_maturitydate(K1763)</f>
        <v>0</v>
      </c>
      <c r="O1763" s="7">
        <f>[1]!b_issue_issueprice(K1763)</f>
        <v>0</v>
      </c>
      <c r="P1763" s="7">
        <f>[1]!b_info_couponrate(K1763)</f>
        <v>0</v>
      </c>
      <c r="Q1763">
        <f>[1]!b_info_coupon(K1763)</f>
        <v>0</v>
      </c>
      <c r="R1763">
        <f>[1]!b_info_interestfrequency(K1763)</f>
        <v>0</v>
      </c>
      <c r="S1763">
        <f>[1]!b_info_windl2type(K1763)</f>
        <v>0</v>
      </c>
      <c r="T1763" s="9">
        <f ca="1">[1]!b_pq_volume(K1763,parameter!C$2-10,parameter!C$2,100000000)</f>
        <v>0</v>
      </c>
      <c r="U1763" s="7">
        <f ca="1">IF(K1763&lt;&gt;"",[1]!b_anal_yield_cnbd(K1763,parameter!C$2,1),"")</f>
        <v>0</v>
      </c>
      <c r="V1763">
        <f>[1]!b_info_interesttype(A1763)</f>
        <v>0</v>
      </c>
      <c r="W1763">
        <f>[1]!b_info_embeddedopt(A1763)</f>
        <v>0</v>
      </c>
    </row>
    <row r="1764" spans="11:23">
      <c r="K1764" s="1">
        <f t="shared" si="27"/>
        <v>0</v>
      </c>
      <c r="L1764" s="1">
        <f>[1]!b_info_name(K1764)</f>
        <v>0</v>
      </c>
      <c r="M1764">
        <f>[1]!b_info_carrydate(K1764)</f>
        <v>0</v>
      </c>
      <c r="N1764">
        <f>[1]!b_info_maturitydate(K1764)</f>
        <v>0</v>
      </c>
      <c r="O1764" s="7">
        <f>[1]!b_issue_issueprice(K1764)</f>
        <v>0</v>
      </c>
      <c r="P1764" s="7">
        <f>[1]!b_info_couponrate(K1764)</f>
        <v>0</v>
      </c>
      <c r="Q1764">
        <f>[1]!b_info_coupon(K1764)</f>
        <v>0</v>
      </c>
      <c r="R1764">
        <f>[1]!b_info_interestfrequency(K1764)</f>
        <v>0</v>
      </c>
      <c r="S1764">
        <f>[1]!b_info_windl2type(K1764)</f>
        <v>0</v>
      </c>
      <c r="T1764" s="9">
        <f ca="1">[1]!b_pq_volume(K1764,parameter!C$2-10,parameter!C$2,100000000)</f>
        <v>0</v>
      </c>
      <c r="U1764" s="7">
        <f ca="1">IF(K1764&lt;&gt;"",[1]!b_anal_yield_cnbd(K1764,parameter!C$2,1),"")</f>
        <v>0</v>
      </c>
      <c r="V1764">
        <f>[1]!b_info_interesttype(A1764)</f>
        <v>0</v>
      </c>
      <c r="W1764">
        <f>[1]!b_info_embeddedopt(A1764)</f>
        <v>0</v>
      </c>
    </row>
    <row r="1765" spans="11:23">
      <c r="K1765" s="1">
        <f t="shared" si="27"/>
        <v>0</v>
      </c>
      <c r="L1765" s="1">
        <f>[1]!b_info_name(K1765)</f>
        <v>0</v>
      </c>
      <c r="M1765">
        <f>[1]!b_info_carrydate(K1765)</f>
        <v>0</v>
      </c>
      <c r="N1765">
        <f>[1]!b_info_maturitydate(K1765)</f>
        <v>0</v>
      </c>
      <c r="O1765" s="7">
        <f>[1]!b_issue_issueprice(K1765)</f>
        <v>0</v>
      </c>
      <c r="P1765" s="7">
        <f>[1]!b_info_couponrate(K1765)</f>
        <v>0</v>
      </c>
      <c r="Q1765">
        <f>[1]!b_info_coupon(K1765)</f>
        <v>0</v>
      </c>
      <c r="R1765">
        <f>[1]!b_info_interestfrequency(K1765)</f>
        <v>0</v>
      </c>
      <c r="S1765">
        <f>[1]!b_info_windl2type(K1765)</f>
        <v>0</v>
      </c>
      <c r="T1765" s="9">
        <f ca="1">[1]!b_pq_volume(K1765,parameter!C$2-10,parameter!C$2,100000000)</f>
        <v>0</v>
      </c>
      <c r="U1765" s="7">
        <f ca="1">IF(K1765&lt;&gt;"",[1]!b_anal_yield_cnbd(K1765,parameter!C$2,1),"")</f>
        <v>0</v>
      </c>
      <c r="V1765">
        <f>[1]!b_info_interesttype(A1765)</f>
        <v>0</v>
      </c>
      <c r="W1765">
        <f>[1]!b_info_embeddedopt(A1765)</f>
        <v>0</v>
      </c>
    </row>
    <row r="1766" spans="11:23">
      <c r="K1766" s="1">
        <f t="shared" si="27"/>
        <v>0</v>
      </c>
      <c r="L1766" s="1">
        <f>[1]!b_info_name(K1766)</f>
        <v>0</v>
      </c>
      <c r="M1766">
        <f>[1]!b_info_carrydate(K1766)</f>
        <v>0</v>
      </c>
      <c r="N1766">
        <f>[1]!b_info_maturitydate(K1766)</f>
        <v>0</v>
      </c>
      <c r="O1766" s="7">
        <f>[1]!b_issue_issueprice(K1766)</f>
        <v>0</v>
      </c>
      <c r="P1766" s="7">
        <f>[1]!b_info_couponrate(K1766)</f>
        <v>0</v>
      </c>
      <c r="Q1766">
        <f>[1]!b_info_coupon(K1766)</f>
        <v>0</v>
      </c>
      <c r="R1766">
        <f>[1]!b_info_interestfrequency(K1766)</f>
        <v>0</v>
      </c>
      <c r="S1766">
        <f>[1]!b_info_windl2type(K1766)</f>
        <v>0</v>
      </c>
      <c r="T1766" s="9">
        <f ca="1">[1]!b_pq_volume(K1766,parameter!C$2-10,parameter!C$2,100000000)</f>
        <v>0</v>
      </c>
      <c r="U1766" s="7">
        <f ca="1">IF(K1766&lt;&gt;"",[1]!b_anal_yield_cnbd(K1766,parameter!C$2,1),"")</f>
        <v>0</v>
      </c>
      <c r="V1766">
        <f>[1]!b_info_interesttype(A1766)</f>
        <v>0</v>
      </c>
      <c r="W1766">
        <f>[1]!b_info_embeddedopt(A1766)</f>
        <v>0</v>
      </c>
    </row>
    <row r="1767" spans="11:23">
      <c r="K1767" s="1">
        <f t="shared" si="27"/>
        <v>0</v>
      </c>
      <c r="L1767" s="1">
        <f>[1]!b_info_name(K1767)</f>
        <v>0</v>
      </c>
      <c r="M1767">
        <f>[1]!b_info_carrydate(K1767)</f>
        <v>0</v>
      </c>
      <c r="N1767">
        <f>[1]!b_info_maturitydate(K1767)</f>
        <v>0</v>
      </c>
      <c r="O1767" s="7">
        <f>[1]!b_issue_issueprice(K1767)</f>
        <v>0</v>
      </c>
      <c r="P1767" s="7">
        <f>[1]!b_info_couponrate(K1767)</f>
        <v>0</v>
      </c>
      <c r="Q1767">
        <f>[1]!b_info_coupon(K1767)</f>
        <v>0</v>
      </c>
      <c r="R1767">
        <f>[1]!b_info_interestfrequency(K1767)</f>
        <v>0</v>
      </c>
      <c r="S1767">
        <f>[1]!b_info_windl2type(K1767)</f>
        <v>0</v>
      </c>
      <c r="T1767" s="9">
        <f ca="1">[1]!b_pq_volume(K1767,parameter!C$2-10,parameter!C$2,100000000)</f>
        <v>0</v>
      </c>
      <c r="U1767" s="7">
        <f ca="1">IF(K1767&lt;&gt;"",[1]!b_anal_yield_cnbd(K1767,parameter!C$2,1),"")</f>
        <v>0</v>
      </c>
      <c r="V1767">
        <f>[1]!b_info_interesttype(A1767)</f>
        <v>0</v>
      </c>
      <c r="W1767">
        <f>[1]!b_info_embeddedopt(A1767)</f>
        <v>0</v>
      </c>
    </row>
    <row r="1768" spans="11:23">
      <c r="K1768" s="1">
        <f t="shared" si="27"/>
        <v>0</v>
      </c>
      <c r="L1768" s="1">
        <f>[1]!b_info_name(K1768)</f>
        <v>0</v>
      </c>
      <c r="M1768">
        <f>[1]!b_info_carrydate(K1768)</f>
        <v>0</v>
      </c>
      <c r="N1768">
        <f>[1]!b_info_maturitydate(K1768)</f>
        <v>0</v>
      </c>
      <c r="O1768" s="7">
        <f>[1]!b_issue_issueprice(K1768)</f>
        <v>0</v>
      </c>
      <c r="P1768" s="7">
        <f>[1]!b_info_couponrate(K1768)</f>
        <v>0</v>
      </c>
      <c r="Q1768">
        <f>[1]!b_info_coupon(K1768)</f>
        <v>0</v>
      </c>
      <c r="R1768">
        <f>[1]!b_info_interestfrequency(K1768)</f>
        <v>0</v>
      </c>
      <c r="S1768">
        <f>[1]!b_info_windl2type(K1768)</f>
        <v>0</v>
      </c>
      <c r="T1768" s="9">
        <f ca="1">[1]!b_pq_volume(K1768,parameter!C$2-10,parameter!C$2,100000000)</f>
        <v>0</v>
      </c>
      <c r="U1768" s="7">
        <f ca="1">IF(K1768&lt;&gt;"",[1]!b_anal_yield_cnbd(K1768,parameter!C$2,1),"")</f>
        <v>0</v>
      </c>
      <c r="V1768">
        <f>[1]!b_info_interesttype(A1768)</f>
        <v>0</v>
      </c>
      <c r="W1768">
        <f>[1]!b_info_embeddedopt(A1768)</f>
        <v>0</v>
      </c>
    </row>
    <row r="1769" spans="11:23">
      <c r="K1769" s="1">
        <f t="shared" si="27"/>
        <v>0</v>
      </c>
      <c r="L1769" s="1">
        <f>[1]!b_info_name(K1769)</f>
        <v>0</v>
      </c>
      <c r="M1769">
        <f>[1]!b_info_carrydate(K1769)</f>
        <v>0</v>
      </c>
      <c r="N1769">
        <f>[1]!b_info_maturitydate(K1769)</f>
        <v>0</v>
      </c>
      <c r="O1769" s="7">
        <f>[1]!b_issue_issueprice(K1769)</f>
        <v>0</v>
      </c>
      <c r="P1769" s="7">
        <f>[1]!b_info_couponrate(K1769)</f>
        <v>0</v>
      </c>
      <c r="Q1769">
        <f>[1]!b_info_coupon(K1769)</f>
        <v>0</v>
      </c>
      <c r="R1769">
        <f>[1]!b_info_interestfrequency(K1769)</f>
        <v>0</v>
      </c>
      <c r="S1769">
        <f>[1]!b_info_windl2type(K1769)</f>
        <v>0</v>
      </c>
      <c r="T1769" s="9">
        <f ca="1">[1]!b_pq_volume(K1769,parameter!C$2-10,parameter!C$2,100000000)</f>
        <v>0</v>
      </c>
      <c r="U1769" s="7">
        <f ca="1">IF(K1769&lt;&gt;"",[1]!b_anal_yield_cnbd(K1769,parameter!C$2,1),"")</f>
        <v>0</v>
      </c>
      <c r="V1769">
        <f>[1]!b_info_interesttype(A1769)</f>
        <v>0</v>
      </c>
      <c r="W1769">
        <f>[1]!b_info_embeddedopt(A1769)</f>
        <v>0</v>
      </c>
    </row>
    <row r="1770" spans="11:23">
      <c r="K1770" s="1">
        <f t="shared" si="27"/>
        <v>0</v>
      </c>
      <c r="L1770" s="1">
        <f>[1]!b_info_name(K1770)</f>
        <v>0</v>
      </c>
      <c r="M1770">
        <f>[1]!b_info_carrydate(K1770)</f>
        <v>0</v>
      </c>
      <c r="N1770">
        <f>[1]!b_info_maturitydate(K1770)</f>
        <v>0</v>
      </c>
      <c r="O1770" s="7">
        <f>[1]!b_issue_issueprice(K1770)</f>
        <v>0</v>
      </c>
      <c r="P1770" s="7">
        <f>[1]!b_info_couponrate(K1770)</f>
        <v>0</v>
      </c>
      <c r="Q1770">
        <f>[1]!b_info_coupon(K1770)</f>
        <v>0</v>
      </c>
      <c r="R1770">
        <f>[1]!b_info_interestfrequency(K1770)</f>
        <v>0</v>
      </c>
      <c r="S1770">
        <f>[1]!b_info_windl2type(K1770)</f>
        <v>0</v>
      </c>
      <c r="T1770" s="9">
        <f ca="1">[1]!b_pq_volume(K1770,parameter!C$2-10,parameter!C$2,100000000)</f>
        <v>0</v>
      </c>
      <c r="U1770" s="7">
        <f ca="1">IF(K1770&lt;&gt;"",[1]!b_anal_yield_cnbd(K1770,parameter!C$2,1),"")</f>
        <v>0</v>
      </c>
      <c r="V1770">
        <f>[1]!b_info_interesttype(A1770)</f>
        <v>0</v>
      </c>
      <c r="W1770">
        <f>[1]!b_info_embeddedopt(A1770)</f>
        <v>0</v>
      </c>
    </row>
    <row r="1771" spans="11:23">
      <c r="K1771" s="1">
        <f t="shared" si="27"/>
        <v>0</v>
      </c>
      <c r="L1771" s="1">
        <f>[1]!b_info_name(K1771)</f>
        <v>0</v>
      </c>
      <c r="M1771">
        <f>[1]!b_info_carrydate(K1771)</f>
        <v>0</v>
      </c>
      <c r="N1771">
        <f>[1]!b_info_maturitydate(K1771)</f>
        <v>0</v>
      </c>
      <c r="O1771" s="7">
        <f>[1]!b_issue_issueprice(K1771)</f>
        <v>0</v>
      </c>
      <c r="P1771" s="7">
        <f>[1]!b_info_couponrate(K1771)</f>
        <v>0</v>
      </c>
      <c r="Q1771">
        <f>[1]!b_info_coupon(K1771)</f>
        <v>0</v>
      </c>
      <c r="R1771">
        <f>[1]!b_info_interestfrequency(K1771)</f>
        <v>0</v>
      </c>
      <c r="S1771">
        <f>[1]!b_info_windl2type(K1771)</f>
        <v>0</v>
      </c>
      <c r="T1771" s="9">
        <f ca="1">[1]!b_pq_volume(K1771,parameter!C$2-10,parameter!C$2,100000000)</f>
        <v>0</v>
      </c>
      <c r="U1771" s="7">
        <f ca="1">IF(K1771&lt;&gt;"",[1]!b_anal_yield_cnbd(K1771,parameter!C$2,1),"")</f>
        <v>0</v>
      </c>
      <c r="V1771">
        <f>[1]!b_info_interesttype(A1771)</f>
        <v>0</v>
      </c>
      <c r="W1771">
        <f>[1]!b_info_embeddedopt(A1771)</f>
        <v>0</v>
      </c>
    </row>
    <row r="1772" spans="11:23">
      <c r="K1772" s="1">
        <f t="shared" si="27"/>
        <v>0</v>
      </c>
      <c r="L1772" s="1">
        <f>[1]!b_info_name(K1772)</f>
        <v>0</v>
      </c>
      <c r="M1772">
        <f>[1]!b_info_carrydate(K1772)</f>
        <v>0</v>
      </c>
      <c r="N1772">
        <f>[1]!b_info_maturitydate(K1772)</f>
        <v>0</v>
      </c>
      <c r="O1772" s="7">
        <f>[1]!b_issue_issueprice(K1772)</f>
        <v>0</v>
      </c>
      <c r="P1772" s="7">
        <f>[1]!b_info_couponrate(K1772)</f>
        <v>0</v>
      </c>
      <c r="Q1772">
        <f>[1]!b_info_coupon(K1772)</f>
        <v>0</v>
      </c>
      <c r="R1772">
        <f>[1]!b_info_interestfrequency(K1772)</f>
        <v>0</v>
      </c>
      <c r="S1772">
        <f>[1]!b_info_windl2type(K1772)</f>
        <v>0</v>
      </c>
      <c r="T1772" s="9">
        <f ca="1">[1]!b_pq_volume(K1772,parameter!C$2-10,parameter!C$2,100000000)</f>
        <v>0</v>
      </c>
      <c r="U1772" s="7">
        <f ca="1">IF(K1772&lt;&gt;"",[1]!b_anal_yield_cnbd(K1772,parameter!C$2,1),"")</f>
        <v>0</v>
      </c>
      <c r="V1772">
        <f>[1]!b_info_interesttype(A1772)</f>
        <v>0</v>
      </c>
      <c r="W1772">
        <f>[1]!b_info_embeddedopt(A1772)</f>
        <v>0</v>
      </c>
    </row>
    <row r="1773" spans="11:23">
      <c r="K1773" s="1">
        <f t="shared" si="27"/>
        <v>0</v>
      </c>
      <c r="L1773" s="1">
        <f>[1]!b_info_name(K1773)</f>
        <v>0</v>
      </c>
      <c r="M1773">
        <f>[1]!b_info_carrydate(K1773)</f>
        <v>0</v>
      </c>
      <c r="N1773">
        <f>[1]!b_info_maturitydate(K1773)</f>
        <v>0</v>
      </c>
      <c r="O1773" s="7">
        <f>[1]!b_issue_issueprice(K1773)</f>
        <v>0</v>
      </c>
      <c r="P1773" s="7">
        <f>[1]!b_info_couponrate(K1773)</f>
        <v>0</v>
      </c>
      <c r="Q1773">
        <f>[1]!b_info_coupon(K1773)</f>
        <v>0</v>
      </c>
      <c r="R1773">
        <f>[1]!b_info_interestfrequency(K1773)</f>
        <v>0</v>
      </c>
      <c r="S1773">
        <f>[1]!b_info_windl2type(K1773)</f>
        <v>0</v>
      </c>
      <c r="T1773" s="9">
        <f ca="1">[1]!b_pq_volume(K1773,parameter!C$2-10,parameter!C$2,100000000)</f>
        <v>0</v>
      </c>
      <c r="U1773" s="7">
        <f ca="1">IF(K1773&lt;&gt;"",[1]!b_anal_yield_cnbd(K1773,parameter!C$2,1),"")</f>
        <v>0</v>
      </c>
      <c r="V1773">
        <f>[1]!b_info_interesttype(A1773)</f>
        <v>0</v>
      </c>
      <c r="W1773">
        <f>[1]!b_info_embeddedopt(A1773)</f>
        <v>0</v>
      </c>
    </row>
    <row r="1774" spans="11:23">
      <c r="K1774" s="1">
        <f t="shared" ref="K1774:K1837" si="28">A1774</f>
        <v>0</v>
      </c>
      <c r="L1774" s="1">
        <f>[1]!b_info_name(K1774)</f>
        <v>0</v>
      </c>
      <c r="M1774">
        <f>[1]!b_info_carrydate(K1774)</f>
        <v>0</v>
      </c>
      <c r="N1774">
        <f>[1]!b_info_maturitydate(K1774)</f>
        <v>0</v>
      </c>
      <c r="O1774" s="7">
        <f>[1]!b_issue_issueprice(K1774)</f>
        <v>0</v>
      </c>
      <c r="P1774" s="7">
        <f>[1]!b_info_couponrate(K1774)</f>
        <v>0</v>
      </c>
      <c r="Q1774">
        <f>[1]!b_info_coupon(K1774)</f>
        <v>0</v>
      </c>
      <c r="R1774">
        <f>[1]!b_info_interestfrequency(K1774)</f>
        <v>0</v>
      </c>
      <c r="S1774">
        <f>[1]!b_info_windl2type(K1774)</f>
        <v>0</v>
      </c>
      <c r="T1774" s="9">
        <f ca="1">[1]!b_pq_volume(K1774,parameter!C$2-10,parameter!C$2,100000000)</f>
        <v>0</v>
      </c>
      <c r="U1774" s="7">
        <f ca="1">IF(K1774&lt;&gt;"",[1]!b_anal_yield_cnbd(K1774,parameter!C$2,1),"")</f>
        <v>0</v>
      </c>
      <c r="V1774">
        <f>[1]!b_info_interesttype(A1774)</f>
        <v>0</v>
      </c>
      <c r="W1774">
        <f>[1]!b_info_embeddedopt(A1774)</f>
        <v>0</v>
      </c>
    </row>
    <row r="1775" spans="11:23">
      <c r="K1775" s="1">
        <f t="shared" si="28"/>
        <v>0</v>
      </c>
      <c r="L1775" s="1">
        <f>[1]!b_info_name(K1775)</f>
        <v>0</v>
      </c>
      <c r="M1775">
        <f>[1]!b_info_carrydate(K1775)</f>
        <v>0</v>
      </c>
      <c r="N1775">
        <f>[1]!b_info_maturitydate(K1775)</f>
        <v>0</v>
      </c>
      <c r="O1775" s="7">
        <f>[1]!b_issue_issueprice(K1775)</f>
        <v>0</v>
      </c>
      <c r="P1775" s="7">
        <f>[1]!b_info_couponrate(K1775)</f>
        <v>0</v>
      </c>
      <c r="Q1775">
        <f>[1]!b_info_coupon(K1775)</f>
        <v>0</v>
      </c>
      <c r="R1775">
        <f>[1]!b_info_interestfrequency(K1775)</f>
        <v>0</v>
      </c>
      <c r="S1775">
        <f>[1]!b_info_windl2type(K1775)</f>
        <v>0</v>
      </c>
      <c r="T1775" s="9">
        <f ca="1">[1]!b_pq_volume(K1775,parameter!C$2-10,parameter!C$2,100000000)</f>
        <v>0</v>
      </c>
      <c r="U1775" s="7">
        <f ca="1">IF(K1775&lt;&gt;"",[1]!b_anal_yield_cnbd(K1775,parameter!C$2,1),"")</f>
        <v>0</v>
      </c>
      <c r="V1775">
        <f>[1]!b_info_interesttype(A1775)</f>
        <v>0</v>
      </c>
      <c r="W1775">
        <f>[1]!b_info_embeddedopt(A1775)</f>
        <v>0</v>
      </c>
    </row>
    <row r="1776" spans="11:23">
      <c r="K1776" s="1">
        <f t="shared" si="28"/>
        <v>0</v>
      </c>
      <c r="L1776" s="1">
        <f>[1]!b_info_name(K1776)</f>
        <v>0</v>
      </c>
      <c r="M1776">
        <f>[1]!b_info_carrydate(K1776)</f>
        <v>0</v>
      </c>
      <c r="N1776">
        <f>[1]!b_info_maturitydate(K1776)</f>
        <v>0</v>
      </c>
      <c r="O1776" s="7">
        <f>[1]!b_issue_issueprice(K1776)</f>
        <v>0</v>
      </c>
      <c r="P1776" s="7">
        <f>[1]!b_info_couponrate(K1776)</f>
        <v>0</v>
      </c>
      <c r="Q1776">
        <f>[1]!b_info_coupon(K1776)</f>
        <v>0</v>
      </c>
      <c r="R1776">
        <f>[1]!b_info_interestfrequency(K1776)</f>
        <v>0</v>
      </c>
      <c r="S1776">
        <f>[1]!b_info_windl2type(K1776)</f>
        <v>0</v>
      </c>
      <c r="T1776" s="9">
        <f ca="1">[1]!b_pq_volume(K1776,parameter!C$2-10,parameter!C$2,100000000)</f>
        <v>0</v>
      </c>
      <c r="U1776" s="7">
        <f ca="1">IF(K1776&lt;&gt;"",[1]!b_anal_yield_cnbd(K1776,parameter!C$2,1),"")</f>
        <v>0</v>
      </c>
      <c r="V1776">
        <f>[1]!b_info_interesttype(A1776)</f>
        <v>0</v>
      </c>
      <c r="W1776">
        <f>[1]!b_info_embeddedopt(A1776)</f>
        <v>0</v>
      </c>
    </row>
    <row r="1777" spans="11:23">
      <c r="K1777" s="1">
        <f t="shared" si="28"/>
        <v>0</v>
      </c>
      <c r="L1777" s="1">
        <f>[1]!b_info_name(K1777)</f>
        <v>0</v>
      </c>
      <c r="M1777">
        <f>[1]!b_info_carrydate(K1777)</f>
        <v>0</v>
      </c>
      <c r="N1777">
        <f>[1]!b_info_maturitydate(K1777)</f>
        <v>0</v>
      </c>
      <c r="O1777" s="7">
        <f>[1]!b_issue_issueprice(K1777)</f>
        <v>0</v>
      </c>
      <c r="P1777" s="7">
        <f>[1]!b_info_couponrate(K1777)</f>
        <v>0</v>
      </c>
      <c r="Q1777">
        <f>[1]!b_info_coupon(K1777)</f>
        <v>0</v>
      </c>
      <c r="R1777">
        <f>[1]!b_info_interestfrequency(K1777)</f>
        <v>0</v>
      </c>
      <c r="S1777">
        <f>[1]!b_info_windl2type(K1777)</f>
        <v>0</v>
      </c>
      <c r="T1777" s="9">
        <f ca="1">[1]!b_pq_volume(K1777,parameter!C$2-10,parameter!C$2,100000000)</f>
        <v>0</v>
      </c>
      <c r="U1777" s="7">
        <f ca="1">IF(K1777&lt;&gt;"",[1]!b_anal_yield_cnbd(K1777,parameter!C$2,1),"")</f>
        <v>0</v>
      </c>
      <c r="V1777">
        <f>[1]!b_info_interesttype(A1777)</f>
        <v>0</v>
      </c>
      <c r="W1777">
        <f>[1]!b_info_embeddedopt(A1777)</f>
        <v>0</v>
      </c>
    </row>
    <row r="1778" spans="11:23">
      <c r="K1778" s="1">
        <f t="shared" si="28"/>
        <v>0</v>
      </c>
      <c r="L1778" s="1">
        <f>[1]!b_info_name(K1778)</f>
        <v>0</v>
      </c>
      <c r="M1778">
        <f>[1]!b_info_carrydate(K1778)</f>
        <v>0</v>
      </c>
      <c r="N1778">
        <f>[1]!b_info_maturitydate(K1778)</f>
        <v>0</v>
      </c>
      <c r="O1778" s="7">
        <f>[1]!b_issue_issueprice(K1778)</f>
        <v>0</v>
      </c>
      <c r="P1778" s="7">
        <f>[1]!b_info_couponrate(K1778)</f>
        <v>0</v>
      </c>
      <c r="Q1778">
        <f>[1]!b_info_coupon(K1778)</f>
        <v>0</v>
      </c>
      <c r="R1778">
        <f>[1]!b_info_interestfrequency(K1778)</f>
        <v>0</v>
      </c>
      <c r="S1778">
        <f>[1]!b_info_windl2type(K1778)</f>
        <v>0</v>
      </c>
      <c r="T1778" s="9">
        <f ca="1">[1]!b_pq_volume(K1778,parameter!C$2-10,parameter!C$2,100000000)</f>
        <v>0</v>
      </c>
      <c r="U1778" s="7">
        <f ca="1">IF(K1778&lt;&gt;"",[1]!b_anal_yield_cnbd(K1778,parameter!C$2,1),"")</f>
        <v>0</v>
      </c>
      <c r="V1778">
        <f>[1]!b_info_interesttype(A1778)</f>
        <v>0</v>
      </c>
      <c r="W1778">
        <f>[1]!b_info_embeddedopt(A1778)</f>
        <v>0</v>
      </c>
    </row>
    <row r="1779" spans="11:23">
      <c r="K1779" s="1">
        <f t="shared" si="28"/>
        <v>0</v>
      </c>
      <c r="L1779" s="1">
        <f>[1]!b_info_name(K1779)</f>
        <v>0</v>
      </c>
      <c r="M1779">
        <f>[1]!b_info_carrydate(K1779)</f>
        <v>0</v>
      </c>
      <c r="N1779">
        <f>[1]!b_info_maturitydate(K1779)</f>
        <v>0</v>
      </c>
      <c r="O1779" s="7">
        <f>[1]!b_issue_issueprice(K1779)</f>
        <v>0</v>
      </c>
      <c r="P1779" s="7">
        <f>[1]!b_info_couponrate(K1779)</f>
        <v>0</v>
      </c>
      <c r="Q1779">
        <f>[1]!b_info_coupon(K1779)</f>
        <v>0</v>
      </c>
      <c r="R1779">
        <f>[1]!b_info_interestfrequency(K1779)</f>
        <v>0</v>
      </c>
      <c r="S1779">
        <f>[1]!b_info_windl2type(K1779)</f>
        <v>0</v>
      </c>
      <c r="T1779" s="9">
        <f ca="1">[1]!b_pq_volume(K1779,parameter!C$2-10,parameter!C$2,100000000)</f>
        <v>0</v>
      </c>
      <c r="U1779" s="7">
        <f ca="1">IF(K1779&lt;&gt;"",[1]!b_anal_yield_cnbd(K1779,parameter!C$2,1),"")</f>
        <v>0</v>
      </c>
      <c r="V1779">
        <f>[1]!b_info_interesttype(A1779)</f>
        <v>0</v>
      </c>
      <c r="W1779">
        <f>[1]!b_info_embeddedopt(A1779)</f>
        <v>0</v>
      </c>
    </row>
    <row r="1780" spans="11:23">
      <c r="K1780" s="1">
        <f t="shared" si="28"/>
        <v>0</v>
      </c>
      <c r="L1780" s="1">
        <f>[1]!b_info_name(K1780)</f>
        <v>0</v>
      </c>
      <c r="M1780">
        <f>[1]!b_info_carrydate(K1780)</f>
        <v>0</v>
      </c>
      <c r="N1780">
        <f>[1]!b_info_maturitydate(K1780)</f>
        <v>0</v>
      </c>
      <c r="O1780" s="7">
        <f>[1]!b_issue_issueprice(K1780)</f>
        <v>0</v>
      </c>
      <c r="P1780" s="7">
        <f>[1]!b_info_couponrate(K1780)</f>
        <v>0</v>
      </c>
      <c r="Q1780">
        <f>[1]!b_info_coupon(K1780)</f>
        <v>0</v>
      </c>
      <c r="R1780">
        <f>[1]!b_info_interestfrequency(K1780)</f>
        <v>0</v>
      </c>
      <c r="S1780">
        <f>[1]!b_info_windl2type(K1780)</f>
        <v>0</v>
      </c>
      <c r="T1780" s="9">
        <f ca="1">[1]!b_pq_volume(K1780,parameter!C$2-10,parameter!C$2,100000000)</f>
        <v>0</v>
      </c>
      <c r="U1780" s="7">
        <f ca="1">IF(K1780&lt;&gt;"",[1]!b_anal_yield_cnbd(K1780,parameter!C$2,1),"")</f>
        <v>0</v>
      </c>
      <c r="V1780">
        <f>[1]!b_info_interesttype(A1780)</f>
        <v>0</v>
      </c>
      <c r="W1780">
        <f>[1]!b_info_embeddedopt(A1780)</f>
        <v>0</v>
      </c>
    </row>
    <row r="1781" spans="11:23">
      <c r="K1781" s="1">
        <f t="shared" si="28"/>
        <v>0</v>
      </c>
      <c r="L1781" s="1">
        <f>[1]!b_info_name(K1781)</f>
        <v>0</v>
      </c>
      <c r="M1781">
        <f>[1]!b_info_carrydate(K1781)</f>
        <v>0</v>
      </c>
      <c r="N1781">
        <f>[1]!b_info_maturitydate(K1781)</f>
        <v>0</v>
      </c>
      <c r="O1781" s="7">
        <f>[1]!b_issue_issueprice(K1781)</f>
        <v>0</v>
      </c>
      <c r="P1781" s="7">
        <f>[1]!b_info_couponrate(K1781)</f>
        <v>0</v>
      </c>
      <c r="Q1781">
        <f>[1]!b_info_coupon(K1781)</f>
        <v>0</v>
      </c>
      <c r="R1781">
        <f>[1]!b_info_interestfrequency(K1781)</f>
        <v>0</v>
      </c>
      <c r="S1781">
        <f>[1]!b_info_windl2type(K1781)</f>
        <v>0</v>
      </c>
      <c r="T1781" s="9">
        <f ca="1">[1]!b_pq_volume(K1781,parameter!C$2-10,parameter!C$2,100000000)</f>
        <v>0</v>
      </c>
      <c r="U1781" s="7">
        <f ca="1">IF(K1781&lt;&gt;"",[1]!b_anal_yield_cnbd(K1781,parameter!C$2,1),"")</f>
        <v>0</v>
      </c>
      <c r="V1781">
        <f>[1]!b_info_interesttype(A1781)</f>
        <v>0</v>
      </c>
      <c r="W1781">
        <f>[1]!b_info_embeddedopt(A1781)</f>
        <v>0</v>
      </c>
    </row>
    <row r="1782" spans="11:23">
      <c r="K1782" s="1">
        <f t="shared" si="28"/>
        <v>0</v>
      </c>
      <c r="L1782" s="1">
        <f>[1]!b_info_name(K1782)</f>
        <v>0</v>
      </c>
      <c r="M1782">
        <f>[1]!b_info_carrydate(K1782)</f>
        <v>0</v>
      </c>
      <c r="N1782">
        <f>[1]!b_info_maturitydate(K1782)</f>
        <v>0</v>
      </c>
      <c r="O1782" s="7">
        <f>[1]!b_issue_issueprice(K1782)</f>
        <v>0</v>
      </c>
      <c r="P1782" s="7">
        <f>[1]!b_info_couponrate(K1782)</f>
        <v>0</v>
      </c>
      <c r="Q1782">
        <f>[1]!b_info_coupon(K1782)</f>
        <v>0</v>
      </c>
      <c r="R1782">
        <f>[1]!b_info_interestfrequency(K1782)</f>
        <v>0</v>
      </c>
      <c r="S1782">
        <f>[1]!b_info_windl2type(K1782)</f>
        <v>0</v>
      </c>
      <c r="T1782" s="9">
        <f ca="1">[1]!b_pq_volume(K1782,parameter!C$2-10,parameter!C$2,100000000)</f>
        <v>0</v>
      </c>
      <c r="U1782" s="7">
        <f ca="1">IF(K1782&lt;&gt;"",[1]!b_anal_yield_cnbd(K1782,parameter!C$2,1),"")</f>
        <v>0</v>
      </c>
      <c r="V1782">
        <f>[1]!b_info_interesttype(A1782)</f>
        <v>0</v>
      </c>
      <c r="W1782">
        <f>[1]!b_info_embeddedopt(A1782)</f>
        <v>0</v>
      </c>
    </row>
    <row r="1783" spans="11:23">
      <c r="K1783" s="1">
        <f t="shared" si="28"/>
        <v>0</v>
      </c>
      <c r="L1783" s="1">
        <f>[1]!b_info_name(K1783)</f>
        <v>0</v>
      </c>
      <c r="M1783">
        <f>[1]!b_info_carrydate(K1783)</f>
        <v>0</v>
      </c>
      <c r="N1783">
        <f>[1]!b_info_maturitydate(K1783)</f>
        <v>0</v>
      </c>
      <c r="O1783" s="7">
        <f>[1]!b_issue_issueprice(K1783)</f>
        <v>0</v>
      </c>
      <c r="P1783" s="7">
        <f>[1]!b_info_couponrate(K1783)</f>
        <v>0</v>
      </c>
      <c r="Q1783">
        <f>[1]!b_info_coupon(K1783)</f>
        <v>0</v>
      </c>
      <c r="R1783">
        <f>[1]!b_info_interestfrequency(K1783)</f>
        <v>0</v>
      </c>
      <c r="S1783">
        <f>[1]!b_info_windl2type(K1783)</f>
        <v>0</v>
      </c>
      <c r="T1783" s="9">
        <f ca="1">[1]!b_pq_volume(K1783,parameter!C$2-10,parameter!C$2,100000000)</f>
        <v>0</v>
      </c>
      <c r="U1783" s="7">
        <f ca="1">IF(K1783&lt;&gt;"",[1]!b_anal_yield_cnbd(K1783,parameter!C$2,1),"")</f>
        <v>0</v>
      </c>
      <c r="V1783">
        <f>[1]!b_info_interesttype(A1783)</f>
        <v>0</v>
      </c>
      <c r="W1783">
        <f>[1]!b_info_embeddedopt(A1783)</f>
        <v>0</v>
      </c>
    </row>
    <row r="1784" spans="11:23">
      <c r="K1784" s="1">
        <f t="shared" si="28"/>
        <v>0</v>
      </c>
      <c r="L1784" s="1">
        <f>[1]!b_info_name(K1784)</f>
        <v>0</v>
      </c>
      <c r="M1784">
        <f>[1]!b_info_carrydate(K1784)</f>
        <v>0</v>
      </c>
      <c r="N1784">
        <f>[1]!b_info_maturitydate(K1784)</f>
        <v>0</v>
      </c>
      <c r="O1784" s="7">
        <f>[1]!b_issue_issueprice(K1784)</f>
        <v>0</v>
      </c>
      <c r="P1784" s="7">
        <f>[1]!b_info_couponrate(K1784)</f>
        <v>0</v>
      </c>
      <c r="Q1784">
        <f>[1]!b_info_coupon(K1784)</f>
        <v>0</v>
      </c>
      <c r="R1784">
        <f>[1]!b_info_interestfrequency(K1784)</f>
        <v>0</v>
      </c>
      <c r="S1784">
        <f>[1]!b_info_windl2type(K1784)</f>
        <v>0</v>
      </c>
      <c r="T1784" s="9">
        <f ca="1">[1]!b_pq_volume(K1784,parameter!C$2-10,parameter!C$2,100000000)</f>
        <v>0</v>
      </c>
      <c r="U1784" s="7">
        <f ca="1">IF(K1784&lt;&gt;"",[1]!b_anal_yield_cnbd(K1784,parameter!C$2,1),"")</f>
        <v>0</v>
      </c>
      <c r="V1784">
        <f>[1]!b_info_interesttype(A1784)</f>
        <v>0</v>
      </c>
      <c r="W1784">
        <f>[1]!b_info_embeddedopt(A1784)</f>
        <v>0</v>
      </c>
    </row>
    <row r="1785" spans="11:23">
      <c r="K1785" s="1">
        <f t="shared" si="28"/>
        <v>0</v>
      </c>
      <c r="L1785" s="1">
        <f>[1]!b_info_name(K1785)</f>
        <v>0</v>
      </c>
      <c r="M1785">
        <f>[1]!b_info_carrydate(K1785)</f>
        <v>0</v>
      </c>
      <c r="N1785">
        <f>[1]!b_info_maturitydate(K1785)</f>
        <v>0</v>
      </c>
      <c r="O1785" s="7">
        <f>[1]!b_issue_issueprice(K1785)</f>
        <v>0</v>
      </c>
      <c r="P1785" s="7">
        <f>[1]!b_info_couponrate(K1785)</f>
        <v>0</v>
      </c>
      <c r="Q1785">
        <f>[1]!b_info_coupon(K1785)</f>
        <v>0</v>
      </c>
      <c r="R1785">
        <f>[1]!b_info_interestfrequency(K1785)</f>
        <v>0</v>
      </c>
      <c r="S1785">
        <f>[1]!b_info_windl2type(K1785)</f>
        <v>0</v>
      </c>
      <c r="T1785" s="9">
        <f ca="1">[1]!b_pq_volume(K1785,parameter!C$2-10,parameter!C$2,100000000)</f>
        <v>0</v>
      </c>
      <c r="U1785" s="7">
        <f ca="1">IF(K1785&lt;&gt;"",[1]!b_anal_yield_cnbd(K1785,parameter!C$2,1),"")</f>
        <v>0</v>
      </c>
      <c r="V1785">
        <f>[1]!b_info_interesttype(A1785)</f>
        <v>0</v>
      </c>
      <c r="W1785">
        <f>[1]!b_info_embeddedopt(A1785)</f>
        <v>0</v>
      </c>
    </row>
    <row r="1786" spans="11:23">
      <c r="K1786" s="1">
        <f t="shared" si="28"/>
        <v>0</v>
      </c>
      <c r="L1786" s="1">
        <f>[1]!b_info_name(K1786)</f>
        <v>0</v>
      </c>
      <c r="M1786">
        <f>[1]!b_info_carrydate(K1786)</f>
        <v>0</v>
      </c>
      <c r="N1786">
        <f>[1]!b_info_maturitydate(K1786)</f>
        <v>0</v>
      </c>
      <c r="O1786" s="7">
        <f>[1]!b_issue_issueprice(K1786)</f>
        <v>0</v>
      </c>
      <c r="P1786" s="7">
        <f>[1]!b_info_couponrate(K1786)</f>
        <v>0</v>
      </c>
      <c r="Q1786">
        <f>[1]!b_info_coupon(K1786)</f>
        <v>0</v>
      </c>
      <c r="R1786">
        <f>[1]!b_info_interestfrequency(K1786)</f>
        <v>0</v>
      </c>
      <c r="S1786">
        <f>[1]!b_info_windl2type(K1786)</f>
        <v>0</v>
      </c>
      <c r="T1786" s="9">
        <f ca="1">[1]!b_pq_volume(K1786,parameter!C$2-10,parameter!C$2,100000000)</f>
        <v>0</v>
      </c>
      <c r="U1786" s="7">
        <f ca="1">IF(K1786&lt;&gt;"",[1]!b_anal_yield_cnbd(K1786,parameter!C$2,1),"")</f>
        <v>0</v>
      </c>
      <c r="V1786">
        <f>[1]!b_info_interesttype(A1786)</f>
        <v>0</v>
      </c>
      <c r="W1786">
        <f>[1]!b_info_embeddedopt(A1786)</f>
        <v>0</v>
      </c>
    </row>
    <row r="1787" spans="11:23">
      <c r="K1787" s="1">
        <f t="shared" si="28"/>
        <v>0</v>
      </c>
      <c r="L1787" s="1">
        <f>[1]!b_info_name(K1787)</f>
        <v>0</v>
      </c>
      <c r="M1787">
        <f>[1]!b_info_carrydate(K1787)</f>
        <v>0</v>
      </c>
      <c r="N1787">
        <f>[1]!b_info_maturitydate(K1787)</f>
        <v>0</v>
      </c>
      <c r="O1787" s="7">
        <f>[1]!b_issue_issueprice(K1787)</f>
        <v>0</v>
      </c>
      <c r="P1787" s="7">
        <f>[1]!b_info_couponrate(K1787)</f>
        <v>0</v>
      </c>
      <c r="Q1787">
        <f>[1]!b_info_coupon(K1787)</f>
        <v>0</v>
      </c>
      <c r="R1787">
        <f>[1]!b_info_interestfrequency(K1787)</f>
        <v>0</v>
      </c>
      <c r="S1787">
        <f>[1]!b_info_windl2type(K1787)</f>
        <v>0</v>
      </c>
      <c r="T1787" s="9">
        <f ca="1">[1]!b_pq_volume(K1787,parameter!C$2-10,parameter!C$2,100000000)</f>
        <v>0</v>
      </c>
      <c r="U1787" s="7">
        <f ca="1">IF(K1787&lt;&gt;"",[1]!b_anal_yield_cnbd(K1787,parameter!C$2,1),"")</f>
        <v>0</v>
      </c>
      <c r="V1787">
        <f>[1]!b_info_interesttype(A1787)</f>
        <v>0</v>
      </c>
      <c r="W1787">
        <f>[1]!b_info_embeddedopt(A1787)</f>
        <v>0</v>
      </c>
    </row>
    <row r="1788" spans="11:23">
      <c r="K1788" s="1">
        <f t="shared" si="28"/>
        <v>0</v>
      </c>
      <c r="L1788" s="1">
        <f>[1]!b_info_name(K1788)</f>
        <v>0</v>
      </c>
      <c r="M1788">
        <f>[1]!b_info_carrydate(K1788)</f>
        <v>0</v>
      </c>
      <c r="N1788">
        <f>[1]!b_info_maturitydate(K1788)</f>
        <v>0</v>
      </c>
      <c r="O1788" s="7">
        <f>[1]!b_issue_issueprice(K1788)</f>
        <v>0</v>
      </c>
      <c r="P1788" s="7">
        <f>[1]!b_info_couponrate(K1788)</f>
        <v>0</v>
      </c>
      <c r="Q1788">
        <f>[1]!b_info_coupon(K1788)</f>
        <v>0</v>
      </c>
      <c r="R1788">
        <f>[1]!b_info_interestfrequency(K1788)</f>
        <v>0</v>
      </c>
      <c r="S1788">
        <f>[1]!b_info_windl2type(K1788)</f>
        <v>0</v>
      </c>
      <c r="T1788" s="9">
        <f ca="1">[1]!b_pq_volume(K1788,parameter!C$2-10,parameter!C$2,100000000)</f>
        <v>0</v>
      </c>
      <c r="U1788" s="7">
        <f ca="1">IF(K1788&lt;&gt;"",[1]!b_anal_yield_cnbd(K1788,parameter!C$2,1),"")</f>
        <v>0</v>
      </c>
      <c r="V1788">
        <f>[1]!b_info_interesttype(A1788)</f>
        <v>0</v>
      </c>
      <c r="W1788">
        <f>[1]!b_info_embeddedopt(A1788)</f>
        <v>0</v>
      </c>
    </row>
    <row r="1789" spans="11:23">
      <c r="K1789" s="1">
        <f t="shared" si="28"/>
        <v>0</v>
      </c>
      <c r="L1789" s="1">
        <f>[1]!b_info_name(K1789)</f>
        <v>0</v>
      </c>
      <c r="M1789">
        <f>[1]!b_info_carrydate(K1789)</f>
        <v>0</v>
      </c>
      <c r="N1789">
        <f>[1]!b_info_maturitydate(K1789)</f>
        <v>0</v>
      </c>
      <c r="O1789" s="7">
        <f>[1]!b_issue_issueprice(K1789)</f>
        <v>0</v>
      </c>
      <c r="P1789" s="7">
        <f>[1]!b_info_couponrate(K1789)</f>
        <v>0</v>
      </c>
      <c r="Q1789">
        <f>[1]!b_info_coupon(K1789)</f>
        <v>0</v>
      </c>
      <c r="R1789">
        <f>[1]!b_info_interestfrequency(K1789)</f>
        <v>0</v>
      </c>
      <c r="S1789">
        <f>[1]!b_info_windl2type(K1789)</f>
        <v>0</v>
      </c>
      <c r="T1789" s="9">
        <f ca="1">[1]!b_pq_volume(K1789,parameter!C$2-10,parameter!C$2,100000000)</f>
        <v>0</v>
      </c>
      <c r="U1789" s="7">
        <f ca="1">IF(K1789&lt;&gt;"",[1]!b_anal_yield_cnbd(K1789,parameter!C$2,1),"")</f>
        <v>0</v>
      </c>
      <c r="V1789">
        <f>[1]!b_info_interesttype(A1789)</f>
        <v>0</v>
      </c>
      <c r="W1789">
        <f>[1]!b_info_embeddedopt(A1789)</f>
        <v>0</v>
      </c>
    </row>
    <row r="1790" spans="11:23">
      <c r="K1790" s="1">
        <f t="shared" si="28"/>
        <v>0</v>
      </c>
      <c r="L1790" s="1">
        <f>[1]!b_info_name(K1790)</f>
        <v>0</v>
      </c>
      <c r="M1790">
        <f>[1]!b_info_carrydate(K1790)</f>
        <v>0</v>
      </c>
      <c r="N1790">
        <f>[1]!b_info_maturitydate(K1790)</f>
        <v>0</v>
      </c>
      <c r="O1790" s="7">
        <f>[1]!b_issue_issueprice(K1790)</f>
        <v>0</v>
      </c>
      <c r="P1790" s="7">
        <f>[1]!b_info_couponrate(K1790)</f>
        <v>0</v>
      </c>
      <c r="Q1790">
        <f>[1]!b_info_coupon(K1790)</f>
        <v>0</v>
      </c>
      <c r="R1790">
        <f>[1]!b_info_interestfrequency(K1790)</f>
        <v>0</v>
      </c>
      <c r="S1790">
        <f>[1]!b_info_windl2type(K1790)</f>
        <v>0</v>
      </c>
      <c r="T1790" s="9">
        <f ca="1">[1]!b_pq_volume(K1790,parameter!C$2-10,parameter!C$2,100000000)</f>
        <v>0</v>
      </c>
      <c r="U1790" s="7">
        <f ca="1">IF(K1790&lt;&gt;"",[1]!b_anal_yield_cnbd(K1790,parameter!C$2,1),"")</f>
        <v>0</v>
      </c>
      <c r="V1790">
        <f>[1]!b_info_interesttype(A1790)</f>
        <v>0</v>
      </c>
      <c r="W1790">
        <f>[1]!b_info_embeddedopt(A1790)</f>
        <v>0</v>
      </c>
    </row>
    <row r="1791" spans="11:23">
      <c r="K1791" s="1">
        <f t="shared" si="28"/>
        <v>0</v>
      </c>
      <c r="L1791" s="1">
        <f>[1]!b_info_name(K1791)</f>
        <v>0</v>
      </c>
      <c r="M1791">
        <f>[1]!b_info_carrydate(K1791)</f>
        <v>0</v>
      </c>
      <c r="N1791">
        <f>[1]!b_info_maturitydate(K1791)</f>
        <v>0</v>
      </c>
      <c r="O1791" s="7">
        <f>[1]!b_issue_issueprice(K1791)</f>
        <v>0</v>
      </c>
      <c r="P1791" s="7">
        <f>[1]!b_info_couponrate(K1791)</f>
        <v>0</v>
      </c>
      <c r="Q1791">
        <f>[1]!b_info_coupon(K1791)</f>
        <v>0</v>
      </c>
      <c r="R1791">
        <f>[1]!b_info_interestfrequency(K1791)</f>
        <v>0</v>
      </c>
      <c r="S1791">
        <f>[1]!b_info_windl2type(K1791)</f>
        <v>0</v>
      </c>
      <c r="T1791" s="9">
        <f ca="1">[1]!b_pq_volume(K1791,parameter!C$2-10,parameter!C$2,100000000)</f>
        <v>0</v>
      </c>
      <c r="U1791" s="7">
        <f ca="1">IF(K1791&lt;&gt;"",[1]!b_anal_yield_cnbd(K1791,parameter!C$2,1),"")</f>
        <v>0</v>
      </c>
      <c r="V1791">
        <f>[1]!b_info_interesttype(A1791)</f>
        <v>0</v>
      </c>
      <c r="W1791">
        <f>[1]!b_info_embeddedopt(A1791)</f>
        <v>0</v>
      </c>
    </row>
    <row r="1792" spans="11:23">
      <c r="K1792" s="1">
        <f t="shared" si="28"/>
        <v>0</v>
      </c>
      <c r="L1792" s="1">
        <f>[1]!b_info_name(K1792)</f>
        <v>0</v>
      </c>
      <c r="M1792">
        <f>[1]!b_info_carrydate(K1792)</f>
        <v>0</v>
      </c>
      <c r="N1792">
        <f>[1]!b_info_maturitydate(K1792)</f>
        <v>0</v>
      </c>
      <c r="O1792" s="7">
        <f>[1]!b_issue_issueprice(K1792)</f>
        <v>0</v>
      </c>
      <c r="P1792" s="7">
        <f>[1]!b_info_couponrate(K1792)</f>
        <v>0</v>
      </c>
      <c r="Q1792">
        <f>[1]!b_info_coupon(K1792)</f>
        <v>0</v>
      </c>
      <c r="R1792">
        <f>[1]!b_info_interestfrequency(K1792)</f>
        <v>0</v>
      </c>
      <c r="S1792">
        <f>[1]!b_info_windl2type(K1792)</f>
        <v>0</v>
      </c>
      <c r="T1792" s="9">
        <f ca="1">[1]!b_pq_volume(K1792,parameter!C$2-10,parameter!C$2,100000000)</f>
        <v>0</v>
      </c>
      <c r="U1792" s="7">
        <f ca="1">IF(K1792&lt;&gt;"",[1]!b_anal_yield_cnbd(K1792,parameter!C$2,1),"")</f>
        <v>0</v>
      </c>
      <c r="V1792">
        <f>[1]!b_info_interesttype(A1792)</f>
        <v>0</v>
      </c>
      <c r="W1792">
        <f>[1]!b_info_embeddedopt(A1792)</f>
        <v>0</v>
      </c>
    </row>
    <row r="1793" spans="11:23">
      <c r="K1793" s="1">
        <f t="shared" si="28"/>
        <v>0</v>
      </c>
      <c r="L1793" s="1">
        <f>[1]!b_info_name(K1793)</f>
        <v>0</v>
      </c>
      <c r="M1793">
        <f>[1]!b_info_carrydate(K1793)</f>
        <v>0</v>
      </c>
      <c r="N1793">
        <f>[1]!b_info_maturitydate(K1793)</f>
        <v>0</v>
      </c>
      <c r="O1793" s="7">
        <f>[1]!b_issue_issueprice(K1793)</f>
        <v>0</v>
      </c>
      <c r="P1793" s="7">
        <f>[1]!b_info_couponrate(K1793)</f>
        <v>0</v>
      </c>
      <c r="Q1793">
        <f>[1]!b_info_coupon(K1793)</f>
        <v>0</v>
      </c>
      <c r="R1793">
        <f>[1]!b_info_interestfrequency(K1793)</f>
        <v>0</v>
      </c>
      <c r="S1793">
        <f>[1]!b_info_windl2type(K1793)</f>
        <v>0</v>
      </c>
      <c r="T1793" s="9">
        <f ca="1">[1]!b_pq_volume(K1793,parameter!C$2-10,parameter!C$2,100000000)</f>
        <v>0</v>
      </c>
      <c r="U1793" s="7">
        <f ca="1">IF(K1793&lt;&gt;"",[1]!b_anal_yield_cnbd(K1793,parameter!C$2,1),"")</f>
        <v>0</v>
      </c>
      <c r="V1793">
        <f>[1]!b_info_interesttype(A1793)</f>
        <v>0</v>
      </c>
      <c r="W1793">
        <f>[1]!b_info_embeddedopt(A1793)</f>
        <v>0</v>
      </c>
    </row>
    <row r="1794" spans="11:23">
      <c r="K1794" s="1">
        <f t="shared" si="28"/>
        <v>0</v>
      </c>
      <c r="L1794" s="1">
        <f>[1]!b_info_name(K1794)</f>
        <v>0</v>
      </c>
      <c r="M1794">
        <f>[1]!b_info_carrydate(K1794)</f>
        <v>0</v>
      </c>
      <c r="N1794">
        <f>[1]!b_info_maturitydate(K1794)</f>
        <v>0</v>
      </c>
      <c r="O1794" s="7">
        <f>[1]!b_issue_issueprice(K1794)</f>
        <v>0</v>
      </c>
      <c r="P1794" s="7">
        <f>[1]!b_info_couponrate(K1794)</f>
        <v>0</v>
      </c>
      <c r="Q1794">
        <f>[1]!b_info_coupon(K1794)</f>
        <v>0</v>
      </c>
      <c r="R1794">
        <f>[1]!b_info_interestfrequency(K1794)</f>
        <v>0</v>
      </c>
      <c r="S1794">
        <f>[1]!b_info_windl2type(K1794)</f>
        <v>0</v>
      </c>
      <c r="T1794" s="9">
        <f ca="1">[1]!b_pq_volume(K1794,parameter!C$2-10,parameter!C$2,100000000)</f>
        <v>0</v>
      </c>
      <c r="U1794" s="7">
        <f ca="1">IF(K1794&lt;&gt;"",[1]!b_anal_yield_cnbd(K1794,parameter!C$2,1),"")</f>
        <v>0</v>
      </c>
      <c r="V1794">
        <f>[1]!b_info_interesttype(A1794)</f>
        <v>0</v>
      </c>
      <c r="W1794">
        <f>[1]!b_info_embeddedopt(A1794)</f>
        <v>0</v>
      </c>
    </row>
    <row r="1795" spans="11:23">
      <c r="K1795" s="1">
        <f t="shared" si="28"/>
        <v>0</v>
      </c>
      <c r="L1795" s="1">
        <f>[1]!b_info_name(K1795)</f>
        <v>0</v>
      </c>
      <c r="M1795">
        <f>[1]!b_info_carrydate(K1795)</f>
        <v>0</v>
      </c>
      <c r="N1795">
        <f>[1]!b_info_maturitydate(K1795)</f>
        <v>0</v>
      </c>
      <c r="O1795" s="7">
        <f>[1]!b_issue_issueprice(K1795)</f>
        <v>0</v>
      </c>
      <c r="P1795" s="7">
        <f>[1]!b_info_couponrate(K1795)</f>
        <v>0</v>
      </c>
      <c r="Q1795">
        <f>[1]!b_info_coupon(K1795)</f>
        <v>0</v>
      </c>
      <c r="R1795">
        <f>[1]!b_info_interestfrequency(K1795)</f>
        <v>0</v>
      </c>
      <c r="S1795">
        <f>[1]!b_info_windl2type(K1795)</f>
        <v>0</v>
      </c>
      <c r="T1795" s="9">
        <f ca="1">[1]!b_pq_volume(K1795,parameter!C$2-10,parameter!C$2,100000000)</f>
        <v>0</v>
      </c>
      <c r="U1795" s="7">
        <f ca="1">IF(K1795&lt;&gt;"",[1]!b_anal_yield_cnbd(K1795,parameter!C$2,1),"")</f>
        <v>0</v>
      </c>
      <c r="V1795">
        <f>[1]!b_info_interesttype(A1795)</f>
        <v>0</v>
      </c>
      <c r="W1795">
        <f>[1]!b_info_embeddedopt(A1795)</f>
        <v>0</v>
      </c>
    </row>
    <row r="1796" spans="11:23">
      <c r="K1796" s="1">
        <f t="shared" si="28"/>
        <v>0</v>
      </c>
      <c r="L1796" s="1">
        <f>[1]!b_info_name(K1796)</f>
        <v>0</v>
      </c>
      <c r="M1796">
        <f>[1]!b_info_carrydate(K1796)</f>
        <v>0</v>
      </c>
      <c r="N1796">
        <f>[1]!b_info_maturitydate(K1796)</f>
        <v>0</v>
      </c>
      <c r="O1796" s="7">
        <f>[1]!b_issue_issueprice(K1796)</f>
        <v>0</v>
      </c>
      <c r="P1796" s="7">
        <f>[1]!b_info_couponrate(K1796)</f>
        <v>0</v>
      </c>
      <c r="Q1796">
        <f>[1]!b_info_coupon(K1796)</f>
        <v>0</v>
      </c>
      <c r="R1796">
        <f>[1]!b_info_interestfrequency(K1796)</f>
        <v>0</v>
      </c>
      <c r="S1796">
        <f>[1]!b_info_windl2type(K1796)</f>
        <v>0</v>
      </c>
      <c r="T1796" s="9">
        <f ca="1">[1]!b_pq_volume(K1796,parameter!C$2-10,parameter!C$2,100000000)</f>
        <v>0</v>
      </c>
      <c r="U1796" s="7">
        <f ca="1">IF(K1796&lt;&gt;"",[1]!b_anal_yield_cnbd(K1796,parameter!C$2,1),"")</f>
        <v>0</v>
      </c>
      <c r="V1796">
        <f>[1]!b_info_interesttype(A1796)</f>
        <v>0</v>
      </c>
      <c r="W1796">
        <f>[1]!b_info_embeddedopt(A1796)</f>
        <v>0</v>
      </c>
    </row>
    <row r="1797" spans="11:23">
      <c r="K1797" s="1">
        <f t="shared" si="28"/>
        <v>0</v>
      </c>
      <c r="L1797" s="1">
        <f>[1]!b_info_name(K1797)</f>
        <v>0</v>
      </c>
      <c r="M1797">
        <f>[1]!b_info_carrydate(K1797)</f>
        <v>0</v>
      </c>
      <c r="N1797">
        <f>[1]!b_info_maturitydate(K1797)</f>
        <v>0</v>
      </c>
      <c r="O1797" s="7">
        <f>[1]!b_issue_issueprice(K1797)</f>
        <v>0</v>
      </c>
      <c r="P1797" s="7">
        <f>[1]!b_info_couponrate(K1797)</f>
        <v>0</v>
      </c>
      <c r="Q1797">
        <f>[1]!b_info_coupon(K1797)</f>
        <v>0</v>
      </c>
      <c r="R1797">
        <f>[1]!b_info_interestfrequency(K1797)</f>
        <v>0</v>
      </c>
      <c r="S1797">
        <f>[1]!b_info_windl2type(K1797)</f>
        <v>0</v>
      </c>
      <c r="T1797" s="9">
        <f ca="1">[1]!b_pq_volume(K1797,parameter!C$2-10,parameter!C$2,100000000)</f>
        <v>0</v>
      </c>
      <c r="U1797" s="7">
        <f ca="1">IF(K1797&lt;&gt;"",[1]!b_anal_yield_cnbd(K1797,parameter!C$2,1),"")</f>
        <v>0</v>
      </c>
      <c r="V1797">
        <f>[1]!b_info_interesttype(A1797)</f>
        <v>0</v>
      </c>
      <c r="W1797">
        <f>[1]!b_info_embeddedopt(A1797)</f>
        <v>0</v>
      </c>
    </row>
    <row r="1798" spans="11:23">
      <c r="K1798" s="1">
        <f t="shared" si="28"/>
        <v>0</v>
      </c>
      <c r="L1798" s="1">
        <f>[1]!b_info_name(K1798)</f>
        <v>0</v>
      </c>
      <c r="M1798">
        <f>[1]!b_info_carrydate(K1798)</f>
        <v>0</v>
      </c>
      <c r="N1798">
        <f>[1]!b_info_maturitydate(K1798)</f>
        <v>0</v>
      </c>
      <c r="O1798" s="7">
        <f>[1]!b_issue_issueprice(K1798)</f>
        <v>0</v>
      </c>
      <c r="P1798" s="7">
        <f>[1]!b_info_couponrate(K1798)</f>
        <v>0</v>
      </c>
      <c r="Q1798">
        <f>[1]!b_info_coupon(K1798)</f>
        <v>0</v>
      </c>
      <c r="R1798">
        <f>[1]!b_info_interestfrequency(K1798)</f>
        <v>0</v>
      </c>
      <c r="S1798">
        <f>[1]!b_info_windl2type(K1798)</f>
        <v>0</v>
      </c>
      <c r="T1798" s="9">
        <f ca="1">[1]!b_pq_volume(K1798,parameter!C$2-10,parameter!C$2,100000000)</f>
        <v>0</v>
      </c>
      <c r="U1798" s="7">
        <f ca="1">IF(K1798&lt;&gt;"",[1]!b_anal_yield_cnbd(K1798,parameter!C$2,1),"")</f>
        <v>0</v>
      </c>
      <c r="V1798">
        <f>[1]!b_info_interesttype(A1798)</f>
        <v>0</v>
      </c>
      <c r="W1798">
        <f>[1]!b_info_embeddedopt(A1798)</f>
        <v>0</v>
      </c>
    </row>
    <row r="1799" spans="11:23">
      <c r="K1799" s="1">
        <f t="shared" si="28"/>
        <v>0</v>
      </c>
      <c r="L1799" s="1">
        <f>[1]!b_info_name(K1799)</f>
        <v>0</v>
      </c>
      <c r="M1799">
        <f>[1]!b_info_carrydate(K1799)</f>
        <v>0</v>
      </c>
      <c r="N1799">
        <f>[1]!b_info_maturitydate(K1799)</f>
        <v>0</v>
      </c>
      <c r="O1799" s="7">
        <f>[1]!b_issue_issueprice(K1799)</f>
        <v>0</v>
      </c>
      <c r="P1799" s="7">
        <f>[1]!b_info_couponrate(K1799)</f>
        <v>0</v>
      </c>
      <c r="Q1799">
        <f>[1]!b_info_coupon(K1799)</f>
        <v>0</v>
      </c>
      <c r="R1799">
        <f>[1]!b_info_interestfrequency(K1799)</f>
        <v>0</v>
      </c>
      <c r="S1799">
        <f>[1]!b_info_windl2type(K1799)</f>
        <v>0</v>
      </c>
      <c r="T1799" s="9">
        <f ca="1">[1]!b_pq_volume(K1799,parameter!C$2-10,parameter!C$2,100000000)</f>
        <v>0</v>
      </c>
      <c r="U1799" s="7">
        <f ca="1">IF(K1799&lt;&gt;"",[1]!b_anal_yield_cnbd(K1799,parameter!C$2,1),"")</f>
        <v>0</v>
      </c>
      <c r="V1799">
        <f>[1]!b_info_interesttype(A1799)</f>
        <v>0</v>
      </c>
      <c r="W1799">
        <f>[1]!b_info_embeddedopt(A1799)</f>
        <v>0</v>
      </c>
    </row>
    <row r="1800" spans="11:23">
      <c r="K1800" s="1">
        <f t="shared" si="28"/>
        <v>0</v>
      </c>
      <c r="L1800" s="1">
        <f>[1]!b_info_name(K1800)</f>
        <v>0</v>
      </c>
      <c r="M1800">
        <f>[1]!b_info_carrydate(K1800)</f>
        <v>0</v>
      </c>
      <c r="N1800">
        <f>[1]!b_info_maturitydate(K1800)</f>
        <v>0</v>
      </c>
      <c r="O1800" s="7">
        <f>[1]!b_issue_issueprice(K1800)</f>
        <v>0</v>
      </c>
      <c r="P1800" s="7">
        <f>[1]!b_info_couponrate(K1800)</f>
        <v>0</v>
      </c>
      <c r="Q1800">
        <f>[1]!b_info_coupon(K1800)</f>
        <v>0</v>
      </c>
      <c r="R1800">
        <f>[1]!b_info_interestfrequency(K1800)</f>
        <v>0</v>
      </c>
      <c r="S1800">
        <f>[1]!b_info_windl2type(K1800)</f>
        <v>0</v>
      </c>
      <c r="T1800" s="9">
        <f ca="1">[1]!b_pq_volume(K1800,parameter!C$2-10,parameter!C$2,100000000)</f>
        <v>0</v>
      </c>
      <c r="U1800" s="7">
        <f ca="1">IF(K1800&lt;&gt;"",[1]!b_anal_yield_cnbd(K1800,parameter!C$2,1),"")</f>
        <v>0</v>
      </c>
      <c r="V1800">
        <f>[1]!b_info_interesttype(A1800)</f>
        <v>0</v>
      </c>
      <c r="W1800">
        <f>[1]!b_info_embeddedopt(A1800)</f>
        <v>0</v>
      </c>
    </row>
    <row r="1801" spans="11:23">
      <c r="K1801" s="1">
        <f t="shared" si="28"/>
        <v>0</v>
      </c>
      <c r="L1801" s="1">
        <f>[1]!b_info_name(K1801)</f>
        <v>0</v>
      </c>
      <c r="M1801">
        <f>[1]!b_info_carrydate(K1801)</f>
        <v>0</v>
      </c>
      <c r="N1801">
        <f>[1]!b_info_maturitydate(K1801)</f>
        <v>0</v>
      </c>
      <c r="O1801" s="7">
        <f>[1]!b_issue_issueprice(K1801)</f>
        <v>0</v>
      </c>
      <c r="P1801" s="7">
        <f>[1]!b_info_couponrate(K1801)</f>
        <v>0</v>
      </c>
      <c r="Q1801">
        <f>[1]!b_info_coupon(K1801)</f>
        <v>0</v>
      </c>
      <c r="R1801">
        <f>[1]!b_info_interestfrequency(K1801)</f>
        <v>0</v>
      </c>
      <c r="S1801">
        <f>[1]!b_info_windl2type(K1801)</f>
        <v>0</v>
      </c>
      <c r="T1801" s="9">
        <f ca="1">[1]!b_pq_volume(K1801,parameter!C$2-10,parameter!C$2,100000000)</f>
        <v>0</v>
      </c>
      <c r="U1801" s="7">
        <f ca="1">IF(K1801&lt;&gt;"",[1]!b_anal_yield_cnbd(K1801,parameter!C$2,1),"")</f>
        <v>0</v>
      </c>
      <c r="V1801">
        <f>[1]!b_info_interesttype(A1801)</f>
        <v>0</v>
      </c>
      <c r="W1801">
        <f>[1]!b_info_embeddedopt(A1801)</f>
        <v>0</v>
      </c>
    </row>
    <row r="1802" spans="11:23">
      <c r="K1802" s="1">
        <f t="shared" si="28"/>
        <v>0</v>
      </c>
      <c r="L1802" s="1">
        <f>[1]!b_info_name(K1802)</f>
        <v>0</v>
      </c>
      <c r="M1802">
        <f>[1]!b_info_carrydate(K1802)</f>
        <v>0</v>
      </c>
      <c r="N1802">
        <f>[1]!b_info_maturitydate(K1802)</f>
        <v>0</v>
      </c>
      <c r="O1802" s="7">
        <f>[1]!b_issue_issueprice(K1802)</f>
        <v>0</v>
      </c>
      <c r="P1802" s="7">
        <f>[1]!b_info_couponrate(K1802)</f>
        <v>0</v>
      </c>
      <c r="Q1802">
        <f>[1]!b_info_coupon(K1802)</f>
        <v>0</v>
      </c>
      <c r="R1802">
        <f>[1]!b_info_interestfrequency(K1802)</f>
        <v>0</v>
      </c>
      <c r="S1802">
        <f>[1]!b_info_windl2type(K1802)</f>
        <v>0</v>
      </c>
      <c r="T1802" s="9">
        <f ca="1">[1]!b_pq_volume(K1802,parameter!C$2-10,parameter!C$2,100000000)</f>
        <v>0</v>
      </c>
      <c r="U1802" s="7">
        <f ca="1">IF(K1802&lt;&gt;"",[1]!b_anal_yield_cnbd(K1802,parameter!C$2,1),"")</f>
        <v>0</v>
      </c>
      <c r="V1802">
        <f>[1]!b_info_interesttype(A1802)</f>
        <v>0</v>
      </c>
      <c r="W1802">
        <f>[1]!b_info_embeddedopt(A1802)</f>
        <v>0</v>
      </c>
    </row>
    <row r="1803" spans="11:23">
      <c r="K1803" s="1">
        <f t="shared" si="28"/>
        <v>0</v>
      </c>
      <c r="L1803" s="1">
        <f>[1]!b_info_name(K1803)</f>
        <v>0</v>
      </c>
      <c r="M1803">
        <f>[1]!b_info_carrydate(K1803)</f>
        <v>0</v>
      </c>
      <c r="N1803">
        <f>[1]!b_info_maturitydate(K1803)</f>
        <v>0</v>
      </c>
      <c r="O1803" s="7">
        <f>[1]!b_issue_issueprice(K1803)</f>
        <v>0</v>
      </c>
      <c r="P1803" s="7">
        <f>[1]!b_info_couponrate(K1803)</f>
        <v>0</v>
      </c>
      <c r="Q1803">
        <f>[1]!b_info_coupon(K1803)</f>
        <v>0</v>
      </c>
      <c r="R1803">
        <f>[1]!b_info_interestfrequency(K1803)</f>
        <v>0</v>
      </c>
      <c r="S1803">
        <f>[1]!b_info_windl2type(K1803)</f>
        <v>0</v>
      </c>
      <c r="T1803" s="9">
        <f ca="1">[1]!b_pq_volume(K1803,parameter!C$2-10,parameter!C$2,100000000)</f>
        <v>0</v>
      </c>
      <c r="U1803" s="7">
        <f ca="1">IF(K1803&lt;&gt;"",[1]!b_anal_yield_cnbd(K1803,parameter!C$2,1),"")</f>
        <v>0</v>
      </c>
      <c r="V1803">
        <f>[1]!b_info_interesttype(A1803)</f>
        <v>0</v>
      </c>
      <c r="W1803">
        <f>[1]!b_info_embeddedopt(A1803)</f>
        <v>0</v>
      </c>
    </row>
    <row r="1804" spans="11:23">
      <c r="K1804" s="1">
        <f t="shared" si="28"/>
        <v>0</v>
      </c>
      <c r="L1804" s="1">
        <f>[1]!b_info_name(K1804)</f>
        <v>0</v>
      </c>
      <c r="M1804">
        <f>[1]!b_info_carrydate(K1804)</f>
        <v>0</v>
      </c>
      <c r="N1804">
        <f>[1]!b_info_maturitydate(K1804)</f>
        <v>0</v>
      </c>
      <c r="O1804" s="7">
        <f>[1]!b_issue_issueprice(K1804)</f>
        <v>0</v>
      </c>
      <c r="P1804" s="7">
        <f>[1]!b_info_couponrate(K1804)</f>
        <v>0</v>
      </c>
      <c r="Q1804">
        <f>[1]!b_info_coupon(K1804)</f>
        <v>0</v>
      </c>
      <c r="R1804">
        <f>[1]!b_info_interestfrequency(K1804)</f>
        <v>0</v>
      </c>
      <c r="S1804">
        <f>[1]!b_info_windl2type(K1804)</f>
        <v>0</v>
      </c>
      <c r="T1804" s="9">
        <f ca="1">[1]!b_pq_volume(K1804,parameter!C$2-10,parameter!C$2,100000000)</f>
        <v>0</v>
      </c>
      <c r="U1804" s="7">
        <f ca="1">IF(K1804&lt;&gt;"",[1]!b_anal_yield_cnbd(K1804,parameter!C$2,1),"")</f>
        <v>0</v>
      </c>
      <c r="V1804">
        <f>[1]!b_info_interesttype(A1804)</f>
        <v>0</v>
      </c>
      <c r="W1804">
        <f>[1]!b_info_embeddedopt(A1804)</f>
        <v>0</v>
      </c>
    </row>
    <row r="1805" spans="11:23">
      <c r="K1805" s="1">
        <f t="shared" si="28"/>
        <v>0</v>
      </c>
      <c r="L1805" s="1">
        <f>[1]!b_info_name(K1805)</f>
        <v>0</v>
      </c>
      <c r="M1805">
        <f>[1]!b_info_carrydate(K1805)</f>
        <v>0</v>
      </c>
      <c r="N1805">
        <f>[1]!b_info_maturitydate(K1805)</f>
        <v>0</v>
      </c>
      <c r="O1805" s="7">
        <f>[1]!b_issue_issueprice(K1805)</f>
        <v>0</v>
      </c>
      <c r="P1805" s="7">
        <f>[1]!b_info_couponrate(K1805)</f>
        <v>0</v>
      </c>
      <c r="Q1805">
        <f>[1]!b_info_coupon(K1805)</f>
        <v>0</v>
      </c>
      <c r="R1805">
        <f>[1]!b_info_interestfrequency(K1805)</f>
        <v>0</v>
      </c>
      <c r="S1805">
        <f>[1]!b_info_windl2type(K1805)</f>
        <v>0</v>
      </c>
      <c r="T1805" s="9">
        <f ca="1">[1]!b_pq_volume(K1805,parameter!C$2-10,parameter!C$2,100000000)</f>
        <v>0</v>
      </c>
      <c r="U1805" s="7">
        <f ca="1">IF(K1805&lt;&gt;"",[1]!b_anal_yield_cnbd(K1805,parameter!C$2,1),"")</f>
        <v>0</v>
      </c>
      <c r="V1805">
        <f>[1]!b_info_interesttype(A1805)</f>
        <v>0</v>
      </c>
      <c r="W1805">
        <f>[1]!b_info_embeddedopt(A1805)</f>
        <v>0</v>
      </c>
    </row>
    <row r="1806" spans="11:23">
      <c r="K1806" s="1">
        <f t="shared" si="28"/>
        <v>0</v>
      </c>
      <c r="L1806" s="1">
        <f>[1]!b_info_name(K1806)</f>
        <v>0</v>
      </c>
      <c r="M1806">
        <f>[1]!b_info_carrydate(K1806)</f>
        <v>0</v>
      </c>
      <c r="N1806">
        <f>[1]!b_info_maturitydate(K1806)</f>
        <v>0</v>
      </c>
      <c r="O1806" s="7">
        <f>[1]!b_issue_issueprice(K1806)</f>
        <v>0</v>
      </c>
      <c r="P1806" s="7">
        <f>[1]!b_info_couponrate(K1806)</f>
        <v>0</v>
      </c>
      <c r="Q1806">
        <f>[1]!b_info_coupon(K1806)</f>
        <v>0</v>
      </c>
      <c r="R1806">
        <f>[1]!b_info_interestfrequency(K1806)</f>
        <v>0</v>
      </c>
      <c r="S1806">
        <f>[1]!b_info_windl2type(K1806)</f>
        <v>0</v>
      </c>
      <c r="T1806" s="9">
        <f ca="1">[1]!b_pq_volume(K1806,parameter!C$2-10,parameter!C$2,100000000)</f>
        <v>0</v>
      </c>
      <c r="U1806" s="7">
        <f ca="1">IF(K1806&lt;&gt;"",[1]!b_anal_yield_cnbd(K1806,parameter!C$2,1),"")</f>
        <v>0</v>
      </c>
      <c r="V1806">
        <f>[1]!b_info_interesttype(A1806)</f>
        <v>0</v>
      </c>
      <c r="W1806">
        <f>[1]!b_info_embeddedopt(A1806)</f>
        <v>0</v>
      </c>
    </row>
    <row r="1807" spans="11:23">
      <c r="K1807" s="1">
        <f t="shared" si="28"/>
        <v>0</v>
      </c>
      <c r="L1807" s="1">
        <f>[1]!b_info_name(K1807)</f>
        <v>0</v>
      </c>
      <c r="M1807">
        <f>[1]!b_info_carrydate(K1807)</f>
        <v>0</v>
      </c>
      <c r="N1807">
        <f>[1]!b_info_maturitydate(K1807)</f>
        <v>0</v>
      </c>
      <c r="O1807" s="7">
        <f>[1]!b_issue_issueprice(K1807)</f>
        <v>0</v>
      </c>
      <c r="P1807" s="7">
        <f>[1]!b_info_couponrate(K1807)</f>
        <v>0</v>
      </c>
      <c r="Q1807">
        <f>[1]!b_info_coupon(K1807)</f>
        <v>0</v>
      </c>
      <c r="R1807">
        <f>[1]!b_info_interestfrequency(K1807)</f>
        <v>0</v>
      </c>
      <c r="S1807">
        <f>[1]!b_info_windl2type(K1807)</f>
        <v>0</v>
      </c>
      <c r="T1807" s="9">
        <f ca="1">[1]!b_pq_volume(K1807,parameter!C$2-10,parameter!C$2,100000000)</f>
        <v>0</v>
      </c>
      <c r="U1807" s="7">
        <f ca="1">IF(K1807&lt;&gt;"",[1]!b_anal_yield_cnbd(K1807,parameter!C$2,1),"")</f>
        <v>0</v>
      </c>
      <c r="V1807">
        <f>[1]!b_info_interesttype(A1807)</f>
        <v>0</v>
      </c>
      <c r="W1807">
        <f>[1]!b_info_embeddedopt(A1807)</f>
        <v>0</v>
      </c>
    </row>
    <row r="1808" spans="11:23">
      <c r="K1808" s="1">
        <f t="shared" si="28"/>
        <v>0</v>
      </c>
      <c r="L1808" s="1">
        <f>[1]!b_info_name(K1808)</f>
        <v>0</v>
      </c>
      <c r="M1808">
        <f>[1]!b_info_carrydate(K1808)</f>
        <v>0</v>
      </c>
      <c r="N1808">
        <f>[1]!b_info_maturitydate(K1808)</f>
        <v>0</v>
      </c>
      <c r="O1808" s="7">
        <f>[1]!b_issue_issueprice(K1808)</f>
        <v>0</v>
      </c>
      <c r="P1808" s="7">
        <f>[1]!b_info_couponrate(K1808)</f>
        <v>0</v>
      </c>
      <c r="Q1808">
        <f>[1]!b_info_coupon(K1808)</f>
        <v>0</v>
      </c>
      <c r="R1808">
        <f>[1]!b_info_interestfrequency(K1808)</f>
        <v>0</v>
      </c>
      <c r="S1808">
        <f>[1]!b_info_windl2type(K1808)</f>
        <v>0</v>
      </c>
      <c r="T1808" s="9">
        <f ca="1">[1]!b_pq_volume(K1808,parameter!C$2-10,parameter!C$2,100000000)</f>
        <v>0</v>
      </c>
      <c r="U1808" s="7">
        <f ca="1">IF(K1808&lt;&gt;"",[1]!b_anal_yield_cnbd(K1808,parameter!C$2,1),"")</f>
        <v>0</v>
      </c>
      <c r="V1808">
        <f>[1]!b_info_interesttype(A1808)</f>
        <v>0</v>
      </c>
      <c r="W1808">
        <f>[1]!b_info_embeddedopt(A1808)</f>
        <v>0</v>
      </c>
    </row>
    <row r="1809" spans="11:23">
      <c r="K1809" s="1">
        <f t="shared" si="28"/>
        <v>0</v>
      </c>
      <c r="L1809" s="1">
        <f>[1]!b_info_name(K1809)</f>
        <v>0</v>
      </c>
      <c r="M1809">
        <f>[1]!b_info_carrydate(K1809)</f>
        <v>0</v>
      </c>
      <c r="N1809">
        <f>[1]!b_info_maturitydate(K1809)</f>
        <v>0</v>
      </c>
      <c r="O1809" s="7">
        <f>[1]!b_issue_issueprice(K1809)</f>
        <v>0</v>
      </c>
      <c r="P1809" s="7">
        <f>[1]!b_info_couponrate(K1809)</f>
        <v>0</v>
      </c>
      <c r="Q1809">
        <f>[1]!b_info_coupon(K1809)</f>
        <v>0</v>
      </c>
      <c r="R1809">
        <f>[1]!b_info_interestfrequency(K1809)</f>
        <v>0</v>
      </c>
      <c r="S1809">
        <f>[1]!b_info_windl2type(K1809)</f>
        <v>0</v>
      </c>
      <c r="T1809" s="9">
        <f ca="1">[1]!b_pq_volume(K1809,parameter!C$2-10,parameter!C$2,100000000)</f>
        <v>0</v>
      </c>
      <c r="U1809" s="7">
        <f ca="1">IF(K1809&lt;&gt;"",[1]!b_anal_yield_cnbd(K1809,parameter!C$2,1),"")</f>
        <v>0</v>
      </c>
      <c r="V1809">
        <f>[1]!b_info_interesttype(A1809)</f>
        <v>0</v>
      </c>
      <c r="W1809">
        <f>[1]!b_info_embeddedopt(A1809)</f>
        <v>0</v>
      </c>
    </row>
    <row r="1810" spans="11:23">
      <c r="K1810" s="1">
        <f t="shared" si="28"/>
        <v>0</v>
      </c>
      <c r="L1810" s="1">
        <f>[1]!b_info_name(K1810)</f>
        <v>0</v>
      </c>
      <c r="M1810">
        <f>[1]!b_info_carrydate(K1810)</f>
        <v>0</v>
      </c>
      <c r="N1810">
        <f>[1]!b_info_maturitydate(K1810)</f>
        <v>0</v>
      </c>
      <c r="O1810" s="7">
        <f>[1]!b_issue_issueprice(K1810)</f>
        <v>0</v>
      </c>
      <c r="P1810" s="7">
        <f>[1]!b_info_couponrate(K1810)</f>
        <v>0</v>
      </c>
      <c r="Q1810">
        <f>[1]!b_info_coupon(K1810)</f>
        <v>0</v>
      </c>
      <c r="R1810">
        <f>[1]!b_info_interestfrequency(K1810)</f>
        <v>0</v>
      </c>
      <c r="S1810">
        <f>[1]!b_info_windl2type(K1810)</f>
        <v>0</v>
      </c>
      <c r="T1810" s="9">
        <f ca="1">[1]!b_pq_volume(K1810,parameter!C$2-10,parameter!C$2,100000000)</f>
        <v>0</v>
      </c>
      <c r="U1810" s="7">
        <f ca="1">IF(K1810&lt;&gt;"",[1]!b_anal_yield_cnbd(K1810,parameter!C$2,1),"")</f>
        <v>0</v>
      </c>
      <c r="V1810">
        <f>[1]!b_info_interesttype(A1810)</f>
        <v>0</v>
      </c>
      <c r="W1810">
        <f>[1]!b_info_embeddedopt(A1810)</f>
        <v>0</v>
      </c>
    </row>
    <row r="1811" spans="11:23">
      <c r="K1811" s="1">
        <f t="shared" si="28"/>
        <v>0</v>
      </c>
      <c r="L1811" s="1">
        <f>[1]!b_info_name(K1811)</f>
        <v>0</v>
      </c>
      <c r="M1811">
        <f>[1]!b_info_carrydate(K1811)</f>
        <v>0</v>
      </c>
      <c r="N1811">
        <f>[1]!b_info_maturitydate(K1811)</f>
        <v>0</v>
      </c>
      <c r="O1811" s="7">
        <f>[1]!b_issue_issueprice(K1811)</f>
        <v>0</v>
      </c>
      <c r="P1811" s="7">
        <f>[1]!b_info_couponrate(K1811)</f>
        <v>0</v>
      </c>
      <c r="Q1811">
        <f>[1]!b_info_coupon(K1811)</f>
        <v>0</v>
      </c>
      <c r="R1811">
        <f>[1]!b_info_interestfrequency(K1811)</f>
        <v>0</v>
      </c>
      <c r="S1811">
        <f>[1]!b_info_windl2type(K1811)</f>
        <v>0</v>
      </c>
      <c r="T1811" s="9">
        <f ca="1">[1]!b_pq_volume(K1811,parameter!C$2-10,parameter!C$2,100000000)</f>
        <v>0</v>
      </c>
      <c r="U1811" s="7">
        <f ca="1">IF(K1811&lt;&gt;"",[1]!b_anal_yield_cnbd(K1811,parameter!C$2,1),"")</f>
        <v>0</v>
      </c>
      <c r="V1811">
        <f>[1]!b_info_interesttype(A1811)</f>
        <v>0</v>
      </c>
      <c r="W1811">
        <f>[1]!b_info_embeddedopt(A1811)</f>
        <v>0</v>
      </c>
    </row>
    <row r="1812" spans="11:23">
      <c r="K1812" s="1">
        <f t="shared" si="28"/>
        <v>0</v>
      </c>
      <c r="L1812" s="1">
        <f>[1]!b_info_name(K1812)</f>
        <v>0</v>
      </c>
      <c r="M1812">
        <f>[1]!b_info_carrydate(K1812)</f>
        <v>0</v>
      </c>
      <c r="N1812">
        <f>[1]!b_info_maturitydate(K1812)</f>
        <v>0</v>
      </c>
      <c r="O1812" s="7">
        <f>[1]!b_issue_issueprice(K1812)</f>
        <v>0</v>
      </c>
      <c r="P1812" s="7">
        <f>[1]!b_info_couponrate(K1812)</f>
        <v>0</v>
      </c>
      <c r="Q1812">
        <f>[1]!b_info_coupon(K1812)</f>
        <v>0</v>
      </c>
      <c r="R1812">
        <f>[1]!b_info_interestfrequency(K1812)</f>
        <v>0</v>
      </c>
      <c r="S1812">
        <f>[1]!b_info_windl2type(K1812)</f>
        <v>0</v>
      </c>
      <c r="T1812" s="9">
        <f ca="1">[1]!b_pq_volume(K1812,parameter!C$2-10,parameter!C$2,100000000)</f>
        <v>0</v>
      </c>
      <c r="U1812" s="7">
        <f ca="1">IF(K1812&lt;&gt;"",[1]!b_anal_yield_cnbd(K1812,parameter!C$2,1),"")</f>
        <v>0</v>
      </c>
      <c r="V1812">
        <f>[1]!b_info_interesttype(A1812)</f>
        <v>0</v>
      </c>
      <c r="W1812">
        <f>[1]!b_info_embeddedopt(A1812)</f>
        <v>0</v>
      </c>
    </row>
    <row r="1813" spans="11:23">
      <c r="K1813" s="1">
        <f t="shared" si="28"/>
        <v>0</v>
      </c>
      <c r="L1813" s="1">
        <f>[1]!b_info_name(K1813)</f>
        <v>0</v>
      </c>
      <c r="M1813">
        <f>[1]!b_info_carrydate(K1813)</f>
        <v>0</v>
      </c>
      <c r="N1813">
        <f>[1]!b_info_maturitydate(K1813)</f>
        <v>0</v>
      </c>
      <c r="O1813" s="7">
        <f>[1]!b_issue_issueprice(K1813)</f>
        <v>0</v>
      </c>
      <c r="P1813" s="7">
        <f>[1]!b_info_couponrate(K1813)</f>
        <v>0</v>
      </c>
      <c r="Q1813">
        <f>[1]!b_info_coupon(K1813)</f>
        <v>0</v>
      </c>
      <c r="R1813">
        <f>[1]!b_info_interestfrequency(K1813)</f>
        <v>0</v>
      </c>
      <c r="S1813">
        <f>[1]!b_info_windl2type(K1813)</f>
        <v>0</v>
      </c>
      <c r="T1813" s="9">
        <f ca="1">[1]!b_pq_volume(K1813,parameter!C$2-10,parameter!C$2,100000000)</f>
        <v>0</v>
      </c>
      <c r="U1813" s="7">
        <f ca="1">IF(K1813&lt;&gt;"",[1]!b_anal_yield_cnbd(K1813,parameter!C$2,1),"")</f>
        <v>0</v>
      </c>
      <c r="V1813">
        <f>[1]!b_info_interesttype(A1813)</f>
        <v>0</v>
      </c>
      <c r="W1813">
        <f>[1]!b_info_embeddedopt(A1813)</f>
        <v>0</v>
      </c>
    </row>
    <row r="1814" spans="11:23">
      <c r="K1814" s="1">
        <f t="shared" si="28"/>
        <v>0</v>
      </c>
      <c r="L1814" s="1">
        <f>[1]!b_info_name(K1814)</f>
        <v>0</v>
      </c>
      <c r="M1814">
        <f>[1]!b_info_carrydate(K1814)</f>
        <v>0</v>
      </c>
      <c r="N1814">
        <f>[1]!b_info_maturitydate(K1814)</f>
        <v>0</v>
      </c>
      <c r="O1814" s="7">
        <f>[1]!b_issue_issueprice(K1814)</f>
        <v>0</v>
      </c>
      <c r="P1814" s="7">
        <f>[1]!b_info_couponrate(K1814)</f>
        <v>0</v>
      </c>
      <c r="Q1814">
        <f>[1]!b_info_coupon(K1814)</f>
        <v>0</v>
      </c>
      <c r="R1814">
        <f>[1]!b_info_interestfrequency(K1814)</f>
        <v>0</v>
      </c>
      <c r="S1814">
        <f>[1]!b_info_windl2type(K1814)</f>
        <v>0</v>
      </c>
      <c r="T1814" s="9">
        <f ca="1">[1]!b_pq_volume(K1814,parameter!C$2-10,parameter!C$2,100000000)</f>
        <v>0</v>
      </c>
      <c r="U1814" s="7">
        <f ca="1">IF(K1814&lt;&gt;"",[1]!b_anal_yield_cnbd(K1814,parameter!C$2,1),"")</f>
        <v>0</v>
      </c>
      <c r="V1814">
        <f>[1]!b_info_interesttype(A1814)</f>
        <v>0</v>
      </c>
      <c r="W1814">
        <f>[1]!b_info_embeddedopt(A1814)</f>
        <v>0</v>
      </c>
    </row>
    <row r="1815" spans="11:23">
      <c r="K1815" s="1">
        <f t="shared" si="28"/>
        <v>0</v>
      </c>
      <c r="L1815" s="1">
        <f>[1]!b_info_name(K1815)</f>
        <v>0</v>
      </c>
      <c r="M1815">
        <f>[1]!b_info_carrydate(K1815)</f>
        <v>0</v>
      </c>
      <c r="N1815">
        <f>[1]!b_info_maturitydate(K1815)</f>
        <v>0</v>
      </c>
      <c r="O1815" s="7">
        <f>[1]!b_issue_issueprice(K1815)</f>
        <v>0</v>
      </c>
      <c r="P1815" s="7">
        <f>[1]!b_info_couponrate(K1815)</f>
        <v>0</v>
      </c>
      <c r="Q1815">
        <f>[1]!b_info_coupon(K1815)</f>
        <v>0</v>
      </c>
      <c r="R1815">
        <f>[1]!b_info_interestfrequency(K1815)</f>
        <v>0</v>
      </c>
      <c r="S1815">
        <f>[1]!b_info_windl2type(K1815)</f>
        <v>0</v>
      </c>
      <c r="T1815" s="9">
        <f ca="1">[1]!b_pq_volume(K1815,parameter!C$2-10,parameter!C$2,100000000)</f>
        <v>0</v>
      </c>
      <c r="U1815" s="7">
        <f ca="1">IF(K1815&lt;&gt;"",[1]!b_anal_yield_cnbd(K1815,parameter!C$2,1),"")</f>
        <v>0</v>
      </c>
      <c r="V1815">
        <f>[1]!b_info_interesttype(A1815)</f>
        <v>0</v>
      </c>
      <c r="W1815">
        <f>[1]!b_info_embeddedopt(A1815)</f>
        <v>0</v>
      </c>
    </row>
    <row r="1816" spans="11:23">
      <c r="K1816" s="1">
        <f t="shared" si="28"/>
        <v>0</v>
      </c>
      <c r="L1816" s="1">
        <f>[1]!b_info_name(K1816)</f>
        <v>0</v>
      </c>
      <c r="M1816">
        <f>[1]!b_info_carrydate(K1816)</f>
        <v>0</v>
      </c>
      <c r="N1816">
        <f>[1]!b_info_maturitydate(K1816)</f>
        <v>0</v>
      </c>
      <c r="O1816" s="7">
        <f>[1]!b_issue_issueprice(K1816)</f>
        <v>0</v>
      </c>
      <c r="P1816" s="7">
        <f>[1]!b_info_couponrate(K1816)</f>
        <v>0</v>
      </c>
      <c r="Q1816">
        <f>[1]!b_info_coupon(K1816)</f>
        <v>0</v>
      </c>
      <c r="R1816">
        <f>[1]!b_info_interestfrequency(K1816)</f>
        <v>0</v>
      </c>
      <c r="S1816">
        <f>[1]!b_info_windl2type(K1816)</f>
        <v>0</v>
      </c>
      <c r="T1816" s="9">
        <f ca="1">[1]!b_pq_volume(K1816,parameter!C$2-10,parameter!C$2,100000000)</f>
        <v>0</v>
      </c>
      <c r="U1816" s="7">
        <f ca="1">IF(K1816&lt;&gt;"",[1]!b_anal_yield_cnbd(K1816,parameter!C$2,1),"")</f>
        <v>0</v>
      </c>
      <c r="V1816">
        <f>[1]!b_info_interesttype(A1816)</f>
        <v>0</v>
      </c>
      <c r="W1816">
        <f>[1]!b_info_embeddedopt(A1816)</f>
        <v>0</v>
      </c>
    </row>
    <row r="1817" spans="11:23">
      <c r="K1817" s="1">
        <f t="shared" si="28"/>
        <v>0</v>
      </c>
      <c r="L1817" s="1">
        <f>[1]!b_info_name(K1817)</f>
        <v>0</v>
      </c>
      <c r="M1817">
        <f>[1]!b_info_carrydate(K1817)</f>
        <v>0</v>
      </c>
      <c r="N1817">
        <f>[1]!b_info_maturitydate(K1817)</f>
        <v>0</v>
      </c>
      <c r="O1817" s="7">
        <f>[1]!b_issue_issueprice(K1817)</f>
        <v>0</v>
      </c>
      <c r="P1817" s="7">
        <f>[1]!b_info_couponrate(K1817)</f>
        <v>0</v>
      </c>
      <c r="Q1817">
        <f>[1]!b_info_coupon(K1817)</f>
        <v>0</v>
      </c>
      <c r="R1817">
        <f>[1]!b_info_interestfrequency(K1817)</f>
        <v>0</v>
      </c>
      <c r="S1817">
        <f>[1]!b_info_windl2type(K1817)</f>
        <v>0</v>
      </c>
      <c r="T1817" s="9">
        <f ca="1">[1]!b_pq_volume(K1817,parameter!C$2-10,parameter!C$2,100000000)</f>
        <v>0</v>
      </c>
      <c r="U1817" s="7">
        <f ca="1">IF(K1817&lt;&gt;"",[1]!b_anal_yield_cnbd(K1817,parameter!C$2,1),"")</f>
        <v>0</v>
      </c>
      <c r="V1817">
        <f>[1]!b_info_interesttype(A1817)</f>
        <v>0</v>
      </c>
      <c r="W1817">
        <f>[1]!b_info_embeddedopt(A1817)</f>
        <v>0</v>
      </c>
    </row>
    <row r="1818" spans="11:23">
      <c r="K1818" s="1">
        <f t="shared" si="28"/>
        <v>0</v>
      </c>
      <c r="L1818" s="1">
        <f>[1]!b_info_name(K1818)</f>
        <v>0</v>
      </c>
      <c r="M1818">
        <f>[1]!b_info_carrydate(K1818)</f>
        <v>0</v>
      </c>
      <c r="N1818">
        <f>[1]!b_info_maturitydate(K1818)</f>
        <v>0</v>
      </c>
      <c r="O1818" s="7">
        <f>[1]!b_issue_issueprice(K1818)</f>
        <v>0</v>
      </c>
      <c r="P1818" s="7">
        <f>[1]!b_info_couponrate(K1818)</f>
        <v>0</v>
      </c>
      <c r="Q1818">
        <f>[1]!b_info_coupon(K1818)</f>
        <v>0</v>
      </c>
      <c r="R1818">
        <f>[1]!b_info_interestfrequency(K1818)</f>
        <v>0</v>
      </c>
      <c r="S1818">
        <f>[1]!b_info_windl2type(K1818)</f>
        <v>0</v>
      </c>
      <c r="T1818" s="9">
        <f ca="1">[1]!b_pq_volume(K1818,parameter!C$2-10,parameter!C$2,100000000)</f>
        <v>0</v>
      </c>
      <c r="U1818" s="7">
        <f ca="1">IF(K1818&lt;&gt;"",[1]!b_anal_yield_cnbd(K1818,parameter!C$2,1),"")</f>
        <v>0</v>
      </c>
      <c r="V1818">
        <f>[1]!b_info_interesttype(A1818)</f>
        <v>0</v>
      </c>
      <c r="W1818">
        <f>[1]!b_info_embeddedopt(A1818)</f>
        <v>0</v>
      </c>
    </row>
    <row r="1819" spans="11:23">
      <c r="K1819" s="1">
        <f t="shared" si="28"/>
        <v>0</v>
      </c>
      <c r="L1819" s="1">
        <f>[1]!b_info_name(K1819)</f>
        <v>0</v>
      </c>
      <c r="M1819">
        <f>[1]!b_info_carrydate(K1819)</f>
        <v>0</v>
      </c>
      <c r="N1819">
        <f>[1]!b_info_maturitydate(K1819)</f>
        <v>0</v>
      </c>
      <c r="O1819" s="7">
        <f>[1]!b_issue_issueprice(K1819)</f>
        <v>0</v>
      </c>
      <c r="P1819" s="7">
        <f>[1]!b_info_couponrate(K1819)</f>
        <v>0</v>
      </c>
      <c r="Q1819">
        <f>[1]!b_info_coupon(K1819)</f>
        <v>0</v>
      </c>
      <c r="R1819">
        <f>[1]!b_info_interestfrequency(K1819)</f>
        <v>0</v>
      </c>
      <c r="S1819">
        <f>[1]!b_info_windl2type(K1819)</f>
        <v>0</v>
      </c>
      <c r="T1819" s="9">
        <f ca="1">[1]!b_pq_volume(K1819,parameter!C$2-10,parameter!C$2,100000000)</f>
        <v>0</v>
      </c>
      <c r="U1819" s="7">
        <f ca="1">IF(K1819&lt;&gt;"",[1]!b_anal_yield_cnbd(K1819,parameter!C$2,1),"")</f>
        <v>0</v>
      </c>
      <c r="V1819">
        <f>[1]!b_info_interesttype(A1819)</f>
        <v>0</v>
      </c>
      <c r="W1819">
        <f>[1]!b_info_embeddedopt(A1819)</f>
        <v>0</v>
      </c>
    </row>
    <row r="1820" spans="11:23">
      <c r="K1820" s="1">
        <f t="shared" si="28"/>
        <v>0</v>
      </c>
      <c r="L1820" s="1">
        <f>[1]!b_info_name(K1820)</f>
        <v>0</v>
      </c>
      <c r="M1820">
        <f>[1]!b_info_carrydate(K1820)</f>
        <v>0</v>
      </c>
      <c r="N1820">
        <f>[1]!b_info_maturitydate(K1820)</f>
        <v>0</v>
      </c>
      <c r="O1820" s="7">
        <f>[1]!b_issue_issueprice(K1820)</f>
        <v>0</v>
      </c>
      <c r="P1820" s="7">
        <f>[1]!b_info_couponrate(K1820)</f>
        <v>0</v>
      </c>
      <c r="Q1820">
        <f>[1]!b_info_coupon(K1820)</f>
        <v>0</v>
      </c>
      <c r="R1820">
        <f>[1]!b_info_interestfrequency(K1820)</f>
        <v>0</v>
      </c>
      <c r="S1820">
        <f>[1]!b_info_windl2type(K1820)</f>
        <v>0</v>
      </c>
      <c r="T1820" s="9">
        <f ca="1">[1]!b_pq_volume(K1820,parameter!C$2-10,parameter!C$2,100000000)</f>
        <v>0</v>
      </c>
      <c r="U1820" s="7">
        <f ca="1">IF(K1820&lt;&gt;"",[1]!b_anal_yield_cnbd(K1820,parameter!C$2,1),"")</f>
        <v>0</v>
      </c>
      <c r="V1820">
        <f>[1]!b_info_interesttype(A1820)</f>
        <v>0</v>
      </c>
      <c r="W1820">
        <f>[1]!b_info_embeddedopt(A1820)</f>
        <v>0</v>
      </c>
    </row>
    <row r="1821" spans="11:23">
      <c r="K1821" s="1">
        <f t="shared" si="28"/>
        <v>0</v>
      </c>
      <c r="L1821" s="1">
        <f>[1]!b_info_name(K1821)</f>
        <v>0</v>
      </c>
      <c r="M1821">
        <f>[1]!b_info_carrydate(K1821)</f>
        <v>0</v>
      </c>
      <c r="N1821">
        <f>[1]!b_info_maturitydate(K1821)</f>
        <v>0</v>
      </c>
      <c r="O1821" s="7">
        <f>[1]!b_issue_issueprice(K1821)</f>
        <v>0</v>
      </c>
      <c r="P1821" s="7">
        <f>[1]!b_info_couponrate(K1821)</f>
        <v>0</v>
      </c>
      <c r="Q1821">
        <f>[1]!b_info_coupon(K1821)</f>
        <v>0</v>
      </c>
      <c r="R1821">
        <f>[1]!b_info_interestfrequency(K1821)</f>
        <v>0</v>
      </c>
      <c r="S1821">
        <f>[1]!b_info_windl2type(K1821)</f>
        <v>0</v>
      </c>
      <c r="T1821" s="9">
        <f ca="1">[1]!b_pq_volume(K1821,parameter!C$2-10,parameter!C$2,100000000)</f>
        <v>0</v>
      </c>
      <c r="U1821" s="7">
        <f ca="1">IF(K1821&lt;&gt;"",[1]!b_anal_yield_cnbd(K1821,parameter!C$2,1),"")</f>
        <v>0</v>
      </c>
      <c r="V1821">
        <f>[1]!b_info_interesttype(A1821)</f>
        <v>0</v>
      </c>
      <c r="W1821">
        <f>[1]!b_info_embeddedopt(A1821)</f>
        <v>0</v>
      </c>
    </row>
    <row r="1822" spans="11:23">
      <c r="K1822" s="1">
        <f t="shared" si="28"/>
        <v>0</v>
      </c>
      <c r="L1822" s="1">
        <f>[1]!b_info_name(K1822)</f>
        <v>0</v>
      </c>
      <c r="M1822">
        <f>[1]!b_info_carrydate(K1822)</f>
        <v>0</v>
      </c>
      <c r="N1822">
        <f>[1]!b_info_maturitydate(K1822)</f>
        <v>0</v>
      </c>
      <c r="O1822" s="7">
        <f>[1]!b_issue_issueprice(K1822)</f>
        <v>0</v>
      </c>
      <c r="P1822" s="7">
        <f>[1]!b_info_couponrate(K1822)</f>
        <v>0</v>
      </c>
      <c r="Q1822">
        <f>[1]!b_info_coupon(K1822)</f>
        <v>0</v>
      </c>
      <c r="R1822">
        <f>[1]!b_info_interestfrequency(K1822)</f>
        <v>0</v>
      </c>
      <c r="S1822">
        <f>[1]!b_info_windl2type(K1822)</f>
        <v>0</v>
      </c>
      <c r="T1822" s="9">
        <f ca="1">[1]!b_pq_volume(K1822,parameter!C$2-10,parameter!C$2,100000000)</f>
        <v>0</v>
      </c>
      <c r="U1822" s="7">
        <f ca="1">IF(K1822&lt;&gt;"",[1]!b_anal_yield_cnbd(K1822,parameter!C$2,1),"")</f>
        <v>0</v>
      </c>
      <c r="V1822">
        <f>[1]!b_info_interesttype(A1822)</f>
        <v>0</v>
      </c>
      <c r="W1822">
        <f>[1]!b_info_embeddedopt(A1822)</f>
        <v>0</v>
      </c>
    </row>
    <row r="1823" spans="11:23">
      <c r="K1823" s="1">
        <f t="shared" si="28"/>
        <v>0</v>
      </c>
      <c r="L1823" s="1">
        <f>[1]!b_info_name(K1823)</f>
        <v>0</v>
      </c>
      <c r="M1823">
        <f>[1]!b_info_carrydate(K1823)</f>
        <v>0</v>
      </c>
      <c r="N1823">
        <f>[1]!b_info_maturitydate(K1823)</f>
        <v>0</v>
      </c>
      <c r="O1823" s="7">
        <f>[1]!b_issue_issueprice(K1823)</f>
        <v>0</v>
      </c>
      <c r="P1823" s="7">
        <f>[1]!b_info_couponrate(K1823)</f>
        <v>0</v>
      </c>
      <c r="Q1823">
        <f>[1]!b_info_coupon(K1823)</f>
        <v>0</v>
      </c>
      <c r="R1823">
        <f>[1]!b_info_interestfrequency(K1823)</f>
        <v>0</v>
      </c>
      <c r="S1823">
        <f>[1]!b_info_windl2type(K1823)</f>
        <v>0</v>
      </c>
      <c r="T1823" s="9">
        <f ca="1">[1]!b_pq_volume(K1823,parameter!C$2-10,parameter!C$2,100000000)</f>
        <v>0</v>
      </c>
      <c r="U1823" s="7">
        <f ca="1">IF(K1823&lt;&gt;"",[1]!b_anal_yield_cnbd(K1823,parameter!C$2,1),"")</f>
        <v>0</v>
      </c>
      <c r="V1823">
        <f>[1]!b_info_interesttype(A1823)</f>
        <v>0</v>
      </c>
      <c r="W1823">
        <f>[1]!b_info_embeddedopt(A1823)</f>
        <v>0</v>
      </c>
    </row>
    <row r="1824" spans="11:23">
      <c r="K1824" s="1">
        <f t="shared" si="28"/>
        <v>0</v>
      </c>
      <c r="L1824" s="1">
        <f>[1]!b_info_name(K1824)</f>
        <v>0</v>
      </c>
      <c r="M1824">
        <f>[1]!b_info_carrydate(K1824)</f>
        <v>0</v>
      </c>
      <c r="N1824">
        <f>[1]!b_info_maturitydate(K1824)</f>
        <v>0</v>
      </c>
      <c r="O1824" s="7">
        <f>[1]!b_issue_issueprice(K1824)</f>
        <v>0</v>
      </c>
      <c r="P1824" s="7">
        <f>[1]!b_info_couponrate(K1824)</f>
        <v>0</v>
      </c>
      <c r="Q1824">
        <f>[1]!b_info_coupon(K1824)</f>
        <v>0</v>
      </c>
      <c r="R1824">
        <f>[1]!b_info_interestfrequency(K1824)</f>
        <v>0</v>
      </c>
      <c r="S1824">
        <f>[1]!b_info_windl2type(K1824)</f>
        <v>0</v>
      </c>
      <c r="T1824" s="9">
        <f ca="1">[1]!b_pq_volume(K1824,parameter!C$2-10,parameter!C$2,100000000)</f>
        <v>0</v>
      </c>
      <c r="U1824" s="7">
        <f ca="1">IF(K1824&lt;&gt;"",[1]!b_anal_yield_cnbd(K1824,parameter!C$2,1),"")</f>
        <v>0</v>
      </c>
      <c r="V1824">
        <f>[1]!b_info_interesttype(A1824)</f>
        <v>0</v>
      </c>
      <c r="W1824">
        <f>[1]!b_info_embeddedopt(A1824)</f>
        <v>0</v>
      </c>
    </row>
    <row r="1825" spans="11:23">
      <c r="K1825" s="1">
        <f t="shared" si="28"/>
        <v>0</v>
      </c>
      <c r="L1825" s="1">
        <f>[1]!b_info_name(K1825)</f>
        <v>0</v>
      </c>
      <c r="M1825">
        <f>[1]!b_info_carrydate(K1825)</f>
        <v>0</v>
      </c>
      <c r="N1825">
        <f>[1]!b_info_maturitydate(K1825)</f>
        <v>0</v>
      </c>
      <c r="O1825" s="7">
        <f>[1]!b_issue_issueprice(K1825)</f>
        <v>0</v>
      </c>
      <c r="P1825" s="7">
        <f>[1]!b_info_couponrate(K1825)</f>
        <v>0</v>
      </c>
      <c r="Q1825">
        <f>[1]!b_info_coupon(K1825)</f>
        <v>0</v>
      </c>
      <c r="R1825">
        <f>[1]!b_info_interestfrequency(K1825)</f>
        <v>0</v>
      </c>
      <c r="S1825">
        <f>[1]!b_info_windl2type(K1825)</f>
        <v>0</v>
      </c>
      <c r="T1825" s="9">
        <f ca="1">[1]!b_pq_volume(K1825,parameter!C$2-10,parameter!C$2,100000000)</f>
        <v>0</v>
      </c>
      <c r="U1825" s="7">
        <f ca="1">IF(K1825&lt;&gt;"",[1]!b_anal_yield_cnbd(K1825,parameter!C$2,1),"")</f>
        <v>0</v>
      </c>
      <c r="V1825">
        <f>[1]!b_info_interesttype(A1825)</f>
        <v>0</v>
      </c>
      <c r="W1825">
        <f>[1]!b_info_embeddedopt(A1825)</f>
        <v>0</v>
      </c>
    </row>
    <row r="1826" spans="11:23">
      <c r="K1826" s="1">
        <f t="shared" si="28"/>
        <v>0</v>
      </c>
      <c r="L1826" s="1">
        <f>[1]!b_info_name(K1826)</f>
        <v>0</v>
      </c>
      <c r="M1826">
        <f>[1]!b_info_carrydate(K1826)</f>
        <v>0</v>
      </c>
      <c r="N1826">
        <f>[1]!b_info_maturitydate(K1826)</f>
        <v>0</v>
      </c>
      <c r="O1826" s="7">
        <f>[1]!b_issue_issueprice(K1826)</f>
        <v>0</v>
      </c>
      <c r="P1826" s="7">
        <f>[1]!b_info_couponrate(K1826)</f>
        <v>0</v>
      </c>
      <c r="Q1826">
        <f>[1]!b_info_coupon(K1826)</f>
        <v>0</v>
      </c>
      <c r="R1826">
        <f>[1]!b_info_interestfrequency(K1826)</f>
        <v>0</v>
      </c>
      <c r="S1826">
        <f>[1]!b_info_windl2type(K1826)</f>
        <v>0</v>
      </c>
      <c r="T1826" s="9">
        <f ca="1">[1]!b_pq_volume(K1826,parameter!C$2-10,parameter!C$2,100000000)</f>
        <v>0</v>
      </c>
      <c r="U1826" s="7">
        <f ca="1">IF(K1826&lt;&gt;"",[1]!b_anal_yield_cnbd(K1826,parameter!C$2,1),"")</f>
        <v>0</v>
      </c>
      <c r="V1826">
        <f>[1]!b_info_interesttype(A1826)</f>
        <v>0</v>
      </c>
      <c r="W1826">
        <f>[1]!b_info_embeddedopt(A1826)</f>
        <v>0</v>
      </c>
    </row>
    <row r="1827" spans="11:23">
      <c r="K1827" s="1">
        <f t="shared" si="28"/>
        <v>0</v>
      </c>
      <c r="L1827" s="1">
        <f>[1]!b_info_name(K1827)</f>
        <v>0</v>
      </c>
      <c r="M1827">
        <f>[1]!b_info_carrydate(K1827)</f>
        <v>0</v>
      </c>
      <c r="N1827">
        <f>[1]!b_info_maturitydate(K1827)</f>
        <v>0</v>
      </c>
      <c r="O1827" s="7">
        <f>[1]!b_issue_issueprice(K1827)</f>
        <v>0</v>
      </c>
      <c r="P1827" s="7">
        <f>[1]!b_info_couponrate(K1827)</f>
        <v>0</v>
      </c>
      <c r="Q1827">
        <f>[1]!b_info_coupon(K1827)</f>
        <v>0</v>
      </c>
      <c r="R1827">
        <f>[1]!b_info_interestfrequency(K1827)</f>
        <v>0</v>
      </c>
      <c r="S1827">
        <f>[1]!b_info_windl2type(K1827)</f>
        <v>0</v>
      </c>
      <c r="T1827" s="9">
        <f ca="1">[1]!b_pq_volume(K1827,parameter!C$2-10,parameter!C$2,100000000)</f>
        <v>0</v>
      </c>
      <c r="U1827" s="7">
        <f ca="1">IF(K1827&lt;&gt;"",[1]!b_anal_yield_cnbd(K1827,parameter!C$2,1),"")</f>
        <v>0</v>
      </c>
      <c r="V1827">
        <f>[1]!b_info_interesttype(A1827)</f>
        <v>0</v>
      </c>
      <c r="W1827">
        <f>[1]!b_info_embeddedopt(A1827)</f>
        <v>0</v>
      </c>
    </row>
    <row r="1828" spans="11:23">
      <c r="K1828" s="1">
        <f t="shared" si="28"/>
        <v>0</v>
      </c>
      <c r="L1828" s="1">
        <f>[1]!b_info_name(K1828)</f>
        <v>0</v>
      </c>
      <c r="M1828">
        <f>[1]!b_info_carrydate(K1828)</f>
        <v>0</v>
      </c>
      <c r="N1828">
        <f>[1]!b_info_maturitydate(K1828)</f>
        <v>0</v>
      </c>
      <c r="O1828" s="7">
        <f>[1]!b_issue_issueprice(K1828)</f>
        <v>0</v>
      </c>
      <c r="P1828" s="7">
        <f>[1]!b_info_couponrate(K1828)</f>
        <v>0</v>
      </c>
      <c r="Q1828">
        <f>[1]!b_info_coupon(K1828)</f>
        <v>0</v>
      </c>
      <c r="R1828">
        <f>[1]!b_info_interestfrequency(K1828)</f>
        <v>0</v>
      </c>
      <c r="S1828">
        <f>[1]!b_info_windl2type(K1828)</f>
        <v>0</v>
      </c>
      <c r="T1828" s="9">
        <f ca="1">[1]!b_pq_volume(K1828,parameter!C$2-10,parameter!C$2,100000000)</f>
        <v>0</v>
      </c>
      <c r="U1828" s="7">
        <f ca="1">IF(K1828&lt;&gt;"",[1]!b_anal_yield_cnbd(K1828,parameter!C$2,1),"")</f>
        <v>0</v>
      </c>
      <c r="V1828">
        <f>[1]!b_info_interesttype(A1828)</f>
        <v>0</v>
      </c>
      <c r="W1828">
        <f>[1]!b_info_embeddedopt(A1828)</f>
        <v>0</v>
      </c>
    </row>
    <row r="1829" spans="11:23">
      <c r="K1829" s="1">
        <f t="shared" si="28"/>
        <v>0</v>
      </c>
      <c r="L1829" s="1">
        <f>[1]!b_info_name(K1829)</f>
        <v>0</v>
      </c>
      <c r="M1829">
        <f>[1]!b_info_carrydate(K1829)</f>
        <v>0</v>
      </c>
      <c r="N1829">
        <f>[1]!b_info_maturitydate(K1829)</f>
        <v>0</v>
      </c>
      <c r="O1829" s="7">
        <f>[1]!b_issue_issueprice(K1829)</f>
        <v>0</v>
      </c>
      <c r="P1829" s="7">
        <f>[1]!b_info_couponrate(K1829)</f>
        <v>0</v>
      </c>
      <c r="Q1829">
        <f>[1]!b_info_coupon(K1829)</f>
        <v>0</v>
      </c>
      <c r="R1829">
        <f>[1]!b_info_interestfrequency(K1829)</f>
        <v>0</v>
      </c>
      <c r="S1829">
        <f>[1]!b_info_windl2type(K1829)</f>
        <v>0</v>
      </c>
      <c r="T1829" s="9">
        <f ca="1">[1]!b_pq_volume(K1829,parameter!C$2-10,parameter!C$2,100000000)</f>
        <v>0</v>
      </c>
      <c r="U1829" s="7">
        <f ca="1">IF(K1829&lt;&gt;"",[1]!b_anal_yield_cnbd(K1829,parameter!C$2,1),"")</f>
        <v>0</v>
      </c>
      <c r="V1829">
        <f>[1]!b_info_interesttype(A1829)</f>
        <v>0</v>
      </c>
      <c r="W1829">
        <f>[1]!b_info_embeddedopt(A1829)</f>
        <v>0</v>
      </c>
    </row>
    <row r="1830" spans="11:23">
      <c r="K1830" s="1">
        <f t="shared" si="28"/>
        <v>0</v>
      </c>
      <c r="L1830" s="1">
        <f>[1]!b_info_name(K1830)</f>
        <v>0</v>
      </c>
      <c r="M1830">
        <f>[1]!b_info_carrydate(K1830)</f>
        <v>0</v>
      </c>
      <c r="N1830">
        <f>[1]!b_info_maturitydate(K1830)</f>
        <v>0</v>
      </c>
      <c r="O1830" s="7">
        <f>[1]!b_issue_issueprice(K1830)</f>
        <v>0</v>
      </c>
      <c r="P1830" s="7">
        <f>[1]!b_info_couponrate(K1830)</f>
        <v>0</v>
      </c>
      <c r="Q1830">
        <f>[1]!b_info_coupon(K1830)</f>
        <v>0</v>
      </c>
      <c r="R1830">
        <f>[1]!b_info_interestfrequency(K1830)</f>
        <v>0</v>
      </c>
      <c r="S1830">
        <f>[1]!b_info_windl2type(K1830)</f>
        <v>0</v>
      </c>
      <c r="T1830" s="9">
        <f ca="1">[1]!b_pq_volume(K1830,parameter!C$2-10,parameter!C$2,100000000)</f>
        <v>0</v>
      </c>
      <c r="U1830" s="7">
        <f ca="1">IF(K1830&lt;&gt;"",[1]!b_anal_yield_cnbd(K1830,parameter!C$2,1),"")</f>
        <v>0</v>
      </c>
      <c r="V1830">
        <f>[1]!b_info_interesttype(A1830)</f>
        <v>0</v>
      </c>
      <c r="W1830">
        <f>[1]!b_info_embeddedopt(A1830)</f>
        <v>0</v>
      </c>
    </row>
    <row r="1831" spans="11:23">
      <c r="K1831" s="1">
        <f t="shared" si="28"/>
        <v>0</v>
      </c>
      <c r="L1831" s="1">
        <f>[1]!b_info_name(K1831)</f>
        <v>0</v>
      </c>
      <c r="M1831">
        <f>[1]!b_info_carrydate(K1831)</f>
        <v>0</v>
      </c>
      <c r="N1831">
        <f>[1]!b_info_maturitydate(K1831)</f>
        <v>0</v>
      </c>
      <c r="O1831" s="7">
        <f>[1]!b_issue_issueprice(K1831)</f>
        <v>0</v>
      </c>
      <c r="P1831" s="7">
        <f>[1]!b_info_couponrate(K1831)</f>
        <v>0</v>
      </c>
      <c r="Q1831">
        <f>[1]!b_info_coupon(K1831)</f>
        <v>0</v>
      </c>
      <c r="R1831">
        <f>[1]!b_info_interestfrequency(K1831)</f>
        <v>0</v>
      </c>
      <c r="S1831">
        <f>[1]!b_info_windl2type(K1831)</f>
        <v>0</v>
      </c>
      <c r="T1831" s="9">
        <f ca="1">[1]!b_pq_volume(K1831,parameter!C$2-10,parameter!C$2,100000000)</f>
        <v>0</v>
      </c>
      <c r="U1831" s="7">
        <f ca="1">IF(K1831&lt;&gt;"",[1]!b_anal_yield_cnbd(K1831,parameter!C$2,1),"")</f>
        <v>0</v>
      </c>
      <c r="V1831">
        <f>[1]!b_info_interesttype(A1831)</f>
        <v>0</v>
      </c>
      <c r="W1831">
        <f>[1]!b_info_embeddedopt(A1831)</f>
        <v>0</v>
      </c>
    </row>
    <row r="1832" spans="11:23">
      <c r="K1832" s="1">
        <f t="shared" si="28"/>
        <v>0</v>
      </c>
      <c r="L1832" s="1">
        <f>[1]!b_info_name(K1832)</f>
        <v>0</v>
      </c>
      <c r="M1832">
        <f>[1]!b_info_carrydate(K1832)</f>
        <v>0</v>
      </c>
      <c r="N1832">
        <f>[1]!b_info_maturitydate(K1832)</f>
        <v>0</v>
      </c>
      <c r="O1832" s="7">
        <f>[1]!b_issue_issueprice(K1832)</f>
        <v>0</v>
      </c>
      <c r="P1832" s="7">
        <f>[1]!b_info_couponrate(K1832)</f>
        <v>0</v>
      </c>
      <c r="Q1832">
        <f>[1]!b_info_coupon(K1832)</f>
        <v>0</v>
      </c>
      <c r="R1832">
        <f>[1]!b_info_interestfrequency(K1832)</f>
        <v>0</v>
      </c>
      <c r="S1832">
        <f>[1]!b_info_windl2type(K1832)</f>
        <v>0</v>
      </c>
      <c r="T1832" s="9">
        <f ca="1">[1]!b_pq_volume(K1832,parameter!C$2-10,parameter!C$2,100000000)</f>
        <v>0</v>
      </c>
      <c r="U1832" s="7">
        <f ca="1">IF(K1832&lt;&gt;"",[1]!b_anal_yield_cnbd(K1832,parameter!C$2,1),"")</f>
        <v>0</v>
      </c>
      <c r="V1832">
        <f>[1]!b_info_interesttype(A1832)</f>
        <v>0</v>
      </c>
      <c r="W1832">
        <f>[1]!b_info_embeddedopt(A1832)</f>
        <v>0</v>
      </c>
    </row>
    <row r="1833" spans="11:23">
      <c r="K1833" s="1">
        <f t="shared" si="28"/>
        <v>0</v>
      </c>
      <c r="L1833" s="1">
        <f>[1]!b_info_name(K1833)</f>
        <v>0</v>
      </c>
      <c r="M1833">
        <f>[1]!b_info_carrydate(K1833)</f>
        <v>0</v>
      </c>
      <c r="N1833">
        <f>[1]!b_info_maturitydate(K1833)</f>
        <v>0</v>
      </c>
      <c r="O1833" s="7">
        <f>[1]!b_issue_issueprice(K1833)</f>
        <v>0</v>
      </c>
      <c r="P1833" s="7">
        <f>[1]!b_info_couponrate(K1833)</f>
        <v>0</v>
      </c>
      <c r="Q1833">
        <f>[1]!b_info_coupon(K1833)</f>
        <v>0</v>
      </c>
      <c r="R1833">
        <f>[1]!b_info_interestfrequency(K1833)</f>
        <v>0</v>
      </c>
      <c r="S1833">
        <f>[1]!b_info_windl2type(K1833)</f>
        <v>0</v>
      </c>
      <c r="T1833" s="9">
        <f ca="1">[1]!b_pq_volume(K1833,parameter!C$2-10,parameter!C$2,100000000)</f>
        <v>0</v>
      </c>
      <c r="U1833" s="7">
        <f ca="1">IF(K1833&lt;&gt;"",[1]!b_anal_yield_cnbd(K1833,parameter!C$2,1),"")</f>
        <v>0</v>
      </c>
      <c r="V1833">
        <f>[1]!b_info_interesttype(A1833)</f>
        <v>0</v>
      </c>
      <c r="W1833">
        <f>[1]!b_info_embeddedopt(A1833)</f>
        <v>0</v>
      </c>
    </row>
    <row r="1834" spans="11:23">
      <c r="K1834" s="1">
        <f t="shared" si="28"/>
        <v>0</v>
      </c>
      <c r="L1834" s="1">
        <f>[1]!b_info_name(K1834)</f>
        <v>0</v>
      </c>
      <c r="M1834">
        <f>[1]!b_info_carrydate(K1834)</f>
        <v>0</v>
      </c>
      <c r="N1834">
        <f>[1]!b_info_maturitydate(K1834)</f>
        <v>0</v>
      </c>
      <c r="O1834" s="7">
        <f>[1]!b_issue_issueprice(K1834)</f>
        <v>0</v>
      </c>
      <c r="P1834" s="7">
        <f>[1]!b_info_couponrate(K1834)</f>
        <v>0</v>
      </c>
      <c r="Q1834">
        <f>[1]!b_info_coupon(K1834)</f>
        <v>0</v>
      </c>
      <c r="R1834">
        <f>[1]!b_info_interestfrequency(K1834)</f>
        <v>0</v>
      </c>
      <c r="S1834">
        <f>[1]!b_info_windl2type(K1834)</f>
        <v>0</v>
      </c>
      <c r="T1834" s="9">
        <f ca="1">[1]!b_pq_volume(K1834,parameter!C$2-10,parameter!C$2,100000000)</f>
        <v>0</v>
      </c>
      <c r="U1834" s="7">
        <f ca="1">IF(K1834&lt;&gt;"",[1]!b_anal_yield_cnbd(K1834,parameter!C$2,1),"")</f>
        <v>0</v>
      </c>
      <c r="V1834">
        <f>[1]!b_info_interesttype(A1834)</f>
        <v>0</v>
      </c>
      <c r="W1834">
        <f>[1]!b_info_embeddedopt(A1834)</f>
        <v>0</v>
      </c>
    </row>
    <row r="1835" spans="11:23">
      <c r="K1835" s="1">
        <f t="shared" si="28"/>
        <v>0</v>
      </c>
      <c r="L1835" s="1">
        <f>[1]!b_info_name(K1835)</f>
        <v>0</v>
      </c>
      <c r="M1835">
        <f>[1]!b_info_carrydate(K1835)</f>
        <v>0</v>
      </c>
      <c r="N1835">
        <f>[1]!b_info_maturitydate(K1835)</f>
        <v>0</v>
      </c>
      <c r="O1835" s="7">
        <f>[1]!b_issue_issueprice(K1835)</f>
        <v>0</v>
      </c>
      <c r="P1835" s="7">
        <f>[1]!b_info_couponrate(K1835)</f>
        <v>0</v>
      </c>
      <c r="Q1835">
        <f>[1]!b_info_coupon(K1835)</f>
        <v>0</v>
      </c>
      <c r="R1835">
        <f>[1]!b_info_interestfrequency(K1835)</f>
        <v>0</v>
      </c>
      <c r="S1835">
        <f>[1]!b_info_windl2type(K1835)</f>
        <v>0</v>
      </c>
      <c r="T1835" s="9">
        <f ca="1">[1]!b_pq_volume(K1835,parameter!C$2-10,parameter!C$2,100000000)</f>
        <v>0</v>
      </c>
      <c r="U1835" s="7">
        <f ca="1">IF(K1835&lt;&gt;"",[1]!b_anal_yield_cnbd(K1835,parameter!C$2,1),"")</f>
        <v>0</v>
      </c>
      <c r="V1835">
        <f>[1]!b_info_interesttype(A1835)</f>
        <v>0</v>
      </c>
      <c r="W1835">
        <f>[1]!b_info_embeddedopt(A1835)</f>
        <v>0</v>
      </c>
    </row>
    <row r="1836" spans="11:23">
      <c r="K1836" s="1">
        <f t="shared" si="28"/>
        <v>0</v>
      </c>
      <c r="L1836" s="1">
        <f>[1]!b_info_name(K1836)</f>
        <v>0</v>
      </c>
      <c r="M1836">
        <f>[1]!b_info_carrydate(K1836)</f>
        <v>0</v>
      </c>
      <c r="N1836">
        <f>[1]!b_info_maturitydate(K1836)</f>
        <v>0</v>
      </c>
      <c r="O1836" s="7">
        <f>[1]!b_issue_issueprice(K1836)</f>
        <v>0</v>
      </c>
      <c r="P1836" s="7">
        <f>[1]!b_info_couponrate(K1836)</f>
        <v>0</v>
      </c>
      <c r="Q1836">
        <f>[1]!b_info_coupon(K1836)</f>
        <v>0</v>
      </c>
      <c r="R1836">
        <f>[1]!b_info_interestfrequency(K1836)</f>
        <v>0</v>
      </c>
      <c r="S1836">
        <f>[1]!b_info_windl2type(K1836)</f>
        <v>0</v>
      </c>
      <c r="T1836" s="9">
        <f ca="1">[1]!b_pq_volume(K1836,parameter!C$2-10,parameter!C$2,100000000)</f>
        <v>0</v>
      </c>
      <c r="U1836" s="7">
        <f ca="1">IF(K1836&lt;&gt;"",[1]!b_anal_yield_cnbd(K1836,parameter!C$2,1),"")</f>
        <v>0</v>
      </c>
      <c r="V1836">
        <f>[1]!b_info_interesttype(A1836)</f>
        <v>0</v>
      </c>
      <c r="W1836">
        <f>[1]!b_info_embeddedopt(A1836)</f>
        <v>0</v>
      </c>
    </row>
    <row r="1837" spans="11:23">
      <c r="K1837" s="1">
        <f t="shared" si="28"/>
        <v>0</v>
      </c>
      <c r="L1837" s="1">
        <f>[1]!b_info_name(K1837)</f>
        <v>0</v>
      </c>
      <c r="M1837">
        <f>[1]!b_info_carrydate(K1837)</f>
        <v>0</v>
      </c>
      <c r="N1837">
        <f>[1]!b_info_maturitydate(K1837)</f>
        <v>0</v>
      </c>
      <c r="O1837" s="7">
        <f>[1]!b_issue_issueprice(K1837)</f>
        <v>0</v>
      </c>
      <c r="P1837" s="7">
        <f>[1]!b_info_couponrate(K1837)</f>
        <v>0</v>
      </c>
      <c r="Q1837">
        <f>[1]!b_info_coupon(K1837)</f>
        <v>0</v>
      </c>
      <c r="R1837">
        <f>[1]!b_info_interestfrequency(K1837)</f>
        <v>0</v>
      </c>
      <c r="S1837">
        <f>[1]!b_info_windl2type(K1837)</f>
        <v>0</v>
      </c>
      <c r="T1837" s="9">
        <f ca="1">[1]!b_pq_volume(K1837,parameter!C$2-10,parameter!C$2,100000000)</f>
        <v>0</v>
      </c>
      <c r="U1837" s="7">
        <f ca="1">IF(K1837&lt;&gt;"",[1]!b_anal_yield_cnbd(K1837,parameter!C$2,1),"")</f>
        <v>0</v>
      </c>
      <c r="V1837">
        <f>[1]!b_info_interesttype(A1837)</f>
        <v>0</v>
      </c>
      <c r="W1837">
        <f>[1]!b_info_embeddedopt(A1837)</f>
        <v>0</v>
      </c>
    </row>
    <row r="1838" spans="11:23">
      <c r="K1838" s="1">
        <f t="shared" ref="K1838:K1901" si="29">A1838</f>
        <v>0</v>
      </c>
      <c r="L1838" s="1">
        <f>[1]!b_info_name(K1838)</f>
        <v>0</v>
      </c>
      <c r="M1838">
        <f>[1]!b_info_carrydate(K1838)</f>
        <v>0</v>
      </c>
      <c r="N1838">
        <f>[1]!b_info_maturitydate(K1838)</f>
        <v>0</v>
      </c>
      <c r="O1838" s="7">
        <f>[1]!b_issue_issueprice(K1838)</f>
        <v>0</v>
      </c>
      <c r="P1838" s="7">
        <f>[1]!b_info_couponrate(K1838)</f>
        <v>0</v>
      </c>
      <c r="Q1838">
        <f>[1]!b_info_coupon(K1838)</f>
        <v>0</v>
      </c>
      <c r="R1838">
        <f>[1]!b_info_interestfrequency(K1838)</f>
        <v>0</v>
      </c>
      <c r="S1838">
        <f>[1]!b_info_windl2type(K1838)</f>
        <v>0</v>
      </c>
      <c r="T1838" s="9">
        <f ca="1">[1]!b_pq_volume(K1838,parameter!C$2-10,parameter!C$2,100000000)</f>
        <v>0</v>
      </c>
      <c r="U1838" s="7">
        <f ca="1">IF(K1838&lt;&gt;"",[1]!b_anal_yield_cnbd(K1838,parameter!C$2,1),"")</f>
        <v>0</v>
      </c>
      <c r="V1838">
        <f>[1]!b_info_interesttype(A1838)</f>
        <v>0</v>
      </c>
      <c r="W1838">
        <f>[1]!b_info_embeddedopt(A1838)</f>
        <v>0</v>
      </c>
    </row>
    <row r="1839" spans="11:23">
      <c r="K1839" s="1">
        <f t="shared" si="29"/>
        <v>0</v>
      </c>
      <c r="L1839" s="1">
        <f>[1]!b_info_name(K1839)</f>
        <v>0</v>
      </c>
      <c r="M1839">
        <f>[1]!b_info_carrydate(K1839)</f>
        <v>0</v>
      </c>
      <c r="N1839">
        <f>[1]!b_info_maturitydate(K1839)</f>
        <v>0</v>
      </c>
      <c r="O1839" s="7">
        <f>[1]!b_issue_issueprice(K1839)</f>
        <v>0</v>
      </c>
      <c r="P1839" s="7">
        <f>[1]!b_info_couponrate(K1839)</f>
        <v>0</v>
      </c>
      <c r="Q1839">
        <f>[1]!b_info_coupon(K1839)</f>
        <v>0</v>
      </c>
      <c r="R1839">
        <f>[1]!b_info_interestfrequency(K1839)</f>
        <v>0</v>
      </c>
      <c r="S1839">
        <f>[1]!b_info_windl2type(K1839)</f>
        <v>0</v>
      </c>
      <c r="T1839" s="9">
        <f ca="1">[1]!b_pq_volume(K1839,parameter!C$2-10,parameter!C$2,100000000)</f>
        <v>0</v>
      </c>
      <c r="U1839" s="7">
        <f ca="1">IF(K1839&lt;&gt;"",[1]!b_anal_yield_cnbd(K1839,parameter!C$2,1),"")</f>
        <v>0</v>
      </c>
      <c r="V1839">
        <f>[1]!b_info_interesttype(A1839)</f>
        <v>0</v>
      </c>
      <c r="W1839">
        <f>[1]!b_info_embeddedopt(A1839)</f>
        <v>0</v>
      </c>
    </row>
    <row r="1840" spans="11:23">
      <c r="K1840" s="1">
        <f t="shared" si="29"/>
        <v>0</v>
      </c>
      <c r="L1840" s="1">
        <f>[1]!b_info_name(K1840)</f>
        <v>0</v>
      </c>
      <c r="M1840">
        <f>[1]!b_info_carrydate(K1840)</f>
        <v>0</v>
      </c>
      <c r="N1840">
        <f>[1]!b_info_maturitydate(K1840)</f>
        <v>0</v>
      </c>
      <c r="O1840" s="7">
        <f>[1]!b_issue_issueprice(K1840)</f>
        <v>0</v>
      </c>
      <c r="P1840" s="7">
        <f>[1]!b_info_couponrate(K1840)</f>
        <v>0</v>
      </c>
      <c r="Q1840">
        <f>[1]!b_info_coupon(K1840)</f>
        <v>0</v>
      </c>
      <c r="R1840">
        <f>[1]!b_info_interestfrequency(K1840)</f>
        <v>0</v>
      </c>
      <c r="S1840">
        <f>[1]!b_info_windl2type(K1840)</f>
        <v>0</v>
      </c>
      <c r="T1840" s="9">
        <f ca="1">[1]!b_pq_volume(K1840,parameter!C$2-10,parameter!C$2,100000000)</f>
        <v>0</v>
      </c>
      <c r="U1840" s="7">
        <f ca="1">IF(K1840&lt;&gt;"",[1]!b_anal_yield_cnbd(K1840,parameter!C$2,1),"")</f>
        <v>0</v>
      </c>
      <c r="V1840">
        <f>[1]!b_info_interesttype(A1840)</f>
        <v>0</v>
      </c>
      <c r="W1840">
        <f>[1]!b_info_embeddedopt(A1840)</f>
        <v>0</v>
      </c>
    </row>
    <row r="1841" spans="11:23">
      <c r="K1841" s="1">
        <f t="shared" si="29"/>
        <v>0</v>
      </c>
      <c r="L1841" s="1">
        <f>[1]!b_info_name(K1841)</f>
        <v>0</v>
      </c>
      <c r="M1841">
        <f>[1]!b_info_carrydate(K1841)</f>
        <v>0</v>
      </c>
      <c r="N1841">
        <f>[1]!b_info_maturitydate(K1841)</f>
        <v>0</v>
      </c>
      <c r="O1841" s="7">
        <f>[1]!b_issue_issueprice(K1841)</f>
        <v>0</v>
      </c>
      <c r="P1841" s="7">
        <f>[1]!b_info_couponrate(K1841)</f>
        <v>0</v>
      </c>
      <c r="Q1841">
        <f>[1]!b_info_coupon(K1841)</f>
        <v>0</v>
      </c>
      <c r="R1841">
        <f>[1]!b_info_interestfrequency(K1841)</f>
        <v>0</v>
      </c>
      <c r="S1841">
        <f>[1]!b_info_windl2type(K1841)</f>
        <v>0</v>
      </c>
      <c r="T1841" s="9">
        <f ca="1">[1]!b_pq_volume(K1841,parameter!C$2-10,parameter!C$2,100000000)</f>
        <v>0</v>
      </c>
      <c r="U1841" s="7">
        <f ca="1">IF(K1841&lt;&gt;"",[1]!b_anal_yield_cnbd(K1841,parameter!C$2,1),"")</f>
        <v>0</v>
      </c>
      <c r="V1841">
        <f>[1]!b_info_interesttype(A1841)</f>
        <v>0</v>
      </c>
      <c r="W1841">
        <f>[1]!b_info_embeddedopt(A1841)</f>
        <v>0</v>
      </c>
    </row>
    <row r="1842" spans="11:23">
      <c r="K1842" s="1">
        <f t="shared" si="29"/>
        <v>0</v>
      </c>
      <c r="L1842" s="1">
        <f>[1]!b_info_name(K1842)</f>
        <v>0</v>
      </c>
      <c r="M1842">
        <f>[1]!b_info_carrydate(K1842)</f>
        <v>0</v>
      </c>
      <c r="N1842">
        <f>[1]!b_info_maturitydate(K1842)</f>
        <v>0</v>
      </c>
      <c r="O1842" s="7">
        <f>[1]!b_issue_issueprice(K1842)</f>
        <v>0</v>
      </c>
      <c r="P1842" s="7">
        <f>[1]!b_info_couponrate(K1842)</f>
        <v>0</v>
      </c>
      <c r="Q1842">
        <f>[1]!b_info_coupon(K1842)</f>
        <v>0</v>
      </c>
      <c r="R1842">
        <f>[1]!b_info_interestfrequency(K1842)</f>
        <v>0</v>
      </c>
      <c r="S1842">
        <f>[1]!b_info_windl2type(K1842)</f>
        <v>0</v>
      </c>
      <c r="T1842" s="9">
        <f ca="1">[1]!b_pq_volume(K1842,parameter!C$2-10,parameter!C$2,100000000)</f>
        <v>0</v>
      </c>
      <c r="U1842" s="7">
        <f ca="1">IF(K1842&lt;&gt;"",[1]!b_anal_yield_cnbd(K1842,parameter!C$2,1),"")</f>
        <v>0</v>
      </c>
      <c r="V1842">
        <f>[1]!b_info_interesttype(A1842)</f>
        <v>0</v>
      </c>
      <c r="W1842">
        <f>[1]!b_info_embeddedopt(A1842)</f>
        <v>0</v>
      </c>
    </row>
    <row r="1843" spans="11:23">
      <c r="K1843" s="1">
        <f t="shared" si="29"/>
        <v>0</v>
      </c>
      <c r="L1843" s="1">
        <f>[1]!b_info_name(K1843)</f>
        <v>0</v>
      </c>
      <c r="M1843">
        <f>[1]!b_info_carrydate(K1843)</f>
        <v>0</v>
      </c>
      <c r="N1843">
        <f>[1]!b_info_maturitydate(K1843)</f>
        <v>0</v>
      </c>
      <c r="O1843" s="7">
        <f>[1]!b_issue_issueprice(K1843)</f>
        <v>0</v>
      </c>
      <c r="P1843" s="7">
        <f>[1]!b_info_couponrate(K1843)</f>
        <v>0</v>
      </c>
      <c r="Q1843">
        <f>[1]!b_info_coupon(K1843)</f>
        <v>0</v>
      </c>
      <c r="R1843">
        <f>[1]!b_info_interestfrequency(K1843)</f>
        <v>0</v>
      </c>
      <c r="S1843">
        <f>[1]!b_info_windl2type(K1843)</f>
        <v>0</v>
      </c>
      <c r="T1843" s="9">
        <f ca="1">[1]!b_pq_volume(K1843,parameter!C$2-10,parameter!C$2,100000000)</f>
        <v>0</v>
      </c>
      <c r="U1843" s="7">
        <f ca="1">IF(K1843&lt;&gt;"",[1]!b_anal_yield_cnbd(K1843,parameter!C$2,1),"")</f>
        <v>0</v>
      </c>
      <c r="V1843">
        <f>[1]!b_info_interesttype(A1843)</f>
        <v>0</v>
      </c>
      <c r="W1843">
        <f>[1]!b_info_embeddedopt(A1843)</f>
        <v>0</v>
      </c>
    </row>
    <row r="1844" spans="11:23">
      <c r="K1844" s="1">
        <f t="shared" si="29"/>
        <v>0</v>
      </c>
      <c r="L1844" s="1">
        <f>[1]!b_info_name(K1844)</f>
        <v>0</v>
      </c>
      <c r="M1844">
        <f>[1]!b_info_carrydate(K1844)</f>
        <v>0</v>
      </c>
      <c r="N1844">
        <f>[1]!b_info_maturitydate(K1844)</f>
        <v>0</v>
      </c>
      <c r="O1844" s="7">
        <f>[1]!b_issue_issueprice(K1844)</f>
        <v>0</v>
      </c>
      <c r="P1844" s="7">
        <f>[1]!b_info_couponrate(K1844)</f>
        <v>0</v>
      </c>
      <c r="Q1844">
        <f>[1]!b_info_coupon(K1844)</f>
        <v>0</v>
      </c>
      <c r="R1844">
        <f>[1]!b_info_interestfrequency(K1844)</f>
        <v>0</v>
      </c>
      <c r="S1844">
        <f>[1]!b_info_windl2type(K1844)</f>
        <v>0</v>
      </c>
      <c r="T1844" s="9">
        <f ca="1">[1]!b_pq_volume(K1844,parameter!C$2-10,parameter!C$2,100000000)</f>
        <v>0</v>
      </c>
      <c r="U1844" s="7">
        <f ca="1">IF(K1844&lt;&gt;"",[1]!b_anal_yield_cnbd(K1844,parameter!C$2,1),"")</f>
        <v>0</v>
      </c>
      <c r="V1844">
        <f>[1]!b_info_interesttype(A1844)</f>
        <v>0</v>
      </c>
      <c r="W1844">
        <f>[1]!b_info_embeddedopt(A1844)</f>
        <v>0</v>
      </c>
    </row>
    <row r="1845" spans="11:23">
      <c r="K1845" s="1">
        <f t="shared" si="29"/>
        <v>0</v>
      </c>
      <c r="L1845" s="1">
        <f>[1]!b_info_name(K1845)</f>
        <v>0</v>
      </c>
      <c r="M1845">
        <f>[1]!b_info_carrydate(K1845)</f>
        <v>0</v>
      </c>
      <c r="N1845">
        <f>[1]!b_info_maturitydate(K1845)</f>
        <v>0</v>
      </c>
      <c r="O1845" s="7">
        <f>[1]!b_issue_issueprice(K1845)</f>
        <v>0</v>
      </c>
      <c r="P1845" s="7">
        <f>[1]!b_info_couponrate(K1845)</f>
        <v>0</v>
      </c>
      <c r="Q1845">
        <f>[1]!b_info_coupon(K1845)</f>
        <v>0</v>
      </c>
      <c r="R1845">
        <f>[1]!b_info_interestfrequency(K1845)</f>
        <v>0</v>
      </c>
      <c r="S1845">
        <f>[1]!b_info_windl2type(K1845)</f>
        <v>0</v>
      </c>
      <c r="T1845" s="9">
        <f ca="1">[1]!b_pq_volume(K1845,parameter!C$2-10,parameter!C$2,100000000)</f>
        <v>0</v>
      </c>
      <c r="U1845" s="7">
        <f ca="1">IF(K1845&lt;&gt;"",[1]!b_anal_yield_cnbd(K1845,parameter!C$2,1),"")</f>
        <v>0</v>
      </c>
      <c r="V1845">
        <f>[1]!b_info_interesttype(A1845)</f>
        <v>0</v>
      </c>
      <c r="W1845">
        <f>[1]!b_info_embeddedopt(A1845)</f>
        <v>0</v>
      </c>
    </row>
    <row r="1846" spans="11:23">
      <c r="K1846" s="1">
        <f t="shared" si="29"/>
        <v>0</v>
      </c>
      <c r="L1846" s="1">
        <f>[1]!b_info_name(K1846)</f>
        <v>0</v>
      </c>
      <c r="M1846">
        <f>[1]!b_info_carrydate(K1846)</f>
        <v>0</v>
      </c>
      <c r="N1846">
        <f>[1]!b_info_maturitydate(K1846)</f>
        <v>0</v>
      </c>
      <c r="O1846" s="7">
        <f>[1]!b_issue_issueprice(K1846)</f>
        <v>0</v>
      </c>
      <c r="P1846" s="7">
        <f>[1]!b_info_couponrate(K1846)</f>
        <v>0</v>
      </c>
      <c r="Q1846">
        <f>[1]!b_info_coupon(K1846)</f>
        <v>0</v>
      </c>
      <c r="R1846">
        <f>[1]!b_info_interestfrequency(K1846)</f>
        <v>0</v>
      </c>
      <c r="S1846">
        <f>[1]!b_info_windl2type(K1846)</f>
        <v>0</v>
      </c>
      <c r="T1846" s="9">
        <f ca="1">[1]!b_pq_volume(K1846,parameter!C$2-10,parameter!C$2,100000000)</f>
        <v>0</v>
      </c>
      <c r="U1846" s="7">
        <f ca="1">IF(K1846&lt;&gt;"",[1]!b_anal_yield_cnbd(K1846,parameter!C$2,1),"")</f>
        <v>0</v>
      </c>
      <c r="V1846">
        <f>[1]!b_info_interesttype(A1846)</f>
        <v>0</v>
      </c>
      <c r="W1846">
        <f>[1]!b_info_embeddedopt(A1846)</f>
        <v>0</v>
      </c>
    </row>
    <row r="1847" spans="11:23">
      <c r="K1847" s="1">
        <f t="shared" si="29"/>
        <v>0</v>
      </c>
      <c r="L1847" s="1">
        <f>[1]!b_info_name(K1847)</f>
        <v>0</v>
      </c>
      <c r="M1847">
        <f>[1]!b_info_carrydate(K1847)</f>
        <v>0</v>
      </c>
      <c r="N1847">
        <f>[1]!b_info_maturitydate(K1847)</f>
        <v>0</v>
      </c>
      <c r="O1847" s="7">
        <f>[1]!b_issue_issueprice(K1847)</f>
        <v>0</v>
      </c>
      <c r="P1847" s="7">
        <f>[1]!b_info_couponrate(K1847)</f>
        <v>0</v>
      </c>
      <c r="Q1847">
        <f>[1]!b_info_coupon(K1847)</f>
        <v>0</v>
      </c>
      <c r="R1847">
        <f>[1]!b_info_interestfrequency(K1847)</f>
        <v>0</v>
      </c>
      <c r="S1847">
        <f>[1]!b_info_windl2type(K1847)</f>
        <v>0</v>
      </c>
      <c r="T1847" s="9">
        <f ca="1">[1]!b_pq_volume(K1847,parameter!C$2-10,parameter!C$2,100000000)</f>
        <v>0</v>
      </c>
      <c r="U1847" s="7">
        <f ca="1">IF(K1847&lt;&gt;"",[1]!b_anal_yield_cnbd(K1847,parameter!C$2,1),"")</f>
        <v>0</v>
      </c>
      <c r="V1847">
        <f>[1]!b_info_interesttype(A1847)</f>
        <v>0</v>
      </c>
      <c r="W1847">
        <f>[1]!b_info_embeddedopt(A1847)</f>
        <v>0</v>
      </c>
    </row>
    <row r="1848" spans="11:23">
      <c r="K1848" s="1">
        <f t="shared" si="29"/>
        <v>0</v>
      </c>
      <c r="L1848" s="1">
        <f>[1]!b_info_name(K1848)</f>
        <v>0</v>
      </c>
      <c r="M1848">
        <f>[1]!b_info_carrydate(K1848)</f>
        <v>0</v>
      </c>
      <c r="N1848">
        <f>[1]!b_info_maturitydate(K1848)</f>
        <v>0</v>
      </c>
      <c r="O1848" s="7">
        <f>[1]!b_issue_issueprice(K1848)</f>
        <v>0</v>
      </c>
      <c r="P1848" s="7">
        <f>[1]!b_info_couponrate(K1848)</f>
        <v>0</v>
      </c>
      <c r="Q1848">
        <f>[1]!b_info_coupon(K1848)</f>
        <v>0</v>
      </c>
      <c r="R1848">
        <f>[1]!b_info_interestfrequency(K1848)</f>
        <v>0</v>
      </c>
      <c r="S1848">
        <f>[1]!b_info_windl2type(K1848)</f>
        <v>0</v>
      </c>
      <c r="T1848" s="9">
        <f ca="1">[1]!b_pq_volume(K1848,parameter!C$2-10,parameter!C$2,100000000)</f>
        <v>0</v>
      </c>
      <c r="U1848" s="7">
        <f ca="1">IF(K1848&lt;&gt;"",[1]!b_anal_yield_cnbd(K1848,parameter!C$2,1),"")</f>
        <v>0</v>
      </c>
      <c r="V1848">
        <f>[1]!b_info_interesttype(A1848)</f>
        <v>0</v>
      </c>
      <c r="W1848">
        <f>[1]!b_info_embeddedopt(A1848)</f>
        <v>0</v>
      </c>
    </row>
    <row r="1849" spans="11:23">
      <c r="K1849" s="1">
        <f t="shared" si="29"/>
        <v>0</v>
      </c>
      <c r="L1849" s="1">
        <f>[1]!b_info_name(K1849)</f>
        <v>0</v>
      </c>
      <c r="M1849">
        <f>[1]!b_info_carrydate(K1849)</f>
        <v>0</v>
      </c>
      <c r="N1849">
        <f>[1]!b_info_maturitydate(K1849)</f>
        <v>0</v>
      </c>
      <c r="O1849" s="7">
        <f>[1]!b_issue_issueprice(K1849)</f>
        <v>0</v>
      </c>
      <c r="P1849" s="7">
        <f>[1]!b_info_couponrate(K1849)</f>
        <v>0</v>
      </c>
      <c r="Q1849">
        <f>[1]!b_info_coupon(K1849)</f>
        <v>0</v>
      </c>
      <c r="R1849">
        <f>[1]!b_info_interestfrequency(K1849)</f>
        <v>0</v>
      </c>
      <c r="S1849">
        <f>[1]!b_info_windl2type(K1849)</f>
        <v>0</v>
      </c>
      <c r="T1849" s="9">
        <f ca="1">[1]!b_pq_volume(K1849,parameter!C$2-10,parameter!C$2,100000000)</f>
        <v>0</v>
      </c>
      <c r="U1849" s="7">
        <f ca="1">IF(K1849&lt;&gt;"",[1]!b_anal_yield_cnbd(K1849,parameter!C$2,1),"")</f>
        <v>0</v>
      </c>
      <c r="V1849">
        <f>[1]!b_info_interesttype(A1849)</f>
        <v>0</v>
      </c>
      <c r="W1849">
        <f>[1]!b_info_embeddedopt(A1849)</f>
        <v>0</v>
      </c>
    </row>
    <row r="1850" spans="11:23">
      <c r="K1850" s="1">
        <f t="shared" si="29"/>
        <v>0</v>
      </c>
      <c r="L1850" s="1">
        <f>[1]!b_info_name(K1850)</f>
        <v>0</v>
      </c>
      <c r="M1850">
        <f>[1]!b_info_carrydate(K1850)</f>
        <v>0</v>
      </c>
      <c r="N1850">
        <f>[1]!b_info_maturitydate(K1850)</f>
        <v>0</v>
      </c>
      <c r="O1850" s="7">
        <f>[1]!b_issue_issueprice(K1850)</f>
        <v>0</v>
      </c>
      <c r="P1850" s="7">
        <f>[1]!b_info_couponrate(K1850)</f>
        <v>0</v>
      </c>
      <c r="Q1850">
        <f>[1]!b_info_coupon(K1850)</f>
        <v>0</v>
      </c>
      <c r="R1850">
        <f>[1]!b_info_interestfrequency(K1850)</f>
        <v>0</v>
      </c>
      <c r="S1850">
        <f>[1]!b_info_windl2type(K1850)</f>
        <v>0</v>
      </c>
      <c r="T1850" s="9">
        <f ca="1">[1]!b_pq_volume(K1850,parameter!C$2-10,parameter!C$2,100000000)</f>
        <v>0</v>
      </c>
      <c r="U1850" s="7">
        <f ca="1">IF(K1850&lt;&gt;"",[1]!b_anal_yield_cnbd(K1850,parameter!C$2,1),"")</f>
        <v>0</v>
      </c>
      <c r="V1850">
        <f>[1]!b_info_interesttype(A1850)</f>
        <v>0</v>
      </c>
      <c r="W1850">
        <f>[1]!b_info_embeddedopt(A1850)</f>
        <v>0</v>
      </c>
    </row>
    <row r="1851" spans="11:23">
      <c r="K1851" s="1">
        <f t="shared" si="29"/>
        <v>0</v>
      </c>
      <c r="L1851" s="1">
        <f>[1]!b_info_name(K1851)</f>
        <v>0</v>
      </c>
      <c r="M1851">
        <f>[1]!b_info_carrydate(K1851)</f>
        <v>0</v>
      </c>
      <c r="N1851">
        <f>[1]!b_info_maturitydate(K1851)</f>
        <v>0</v>
      </c>
      <c r="O1851" s="7">
        <f>[1]!b_issue_issueprice(K1851)</f>
        <v>0</v>
      </c>
      <c r="P1851" s="7">
        <f>[1]!b_info_couponrate(K1851)</f>
        <v>0</v>
      </c>
      <c r="Q1851">
        <f>[1]!b_info_coupon(K1851)</f>
        <v>0</v>
      </c>
      <c r="R1851">
        <f>[1]!b_info_interestfrequency(K1851)</f>
        <v>0</v>
      </c>
      <c r="S1851">
        <f>[1]!b_info_windl2type(K1851)</f>
        <v>0</v>
      </c>
      <c r="T1851" s="9">
        <f ca="1">[1]!b_pq_volume(K1851,parameter!C$2-10,parameter!C$2,100000000)</f>
        <v>0</v>
      </c>
      <c r="U1851" s="7">
        <f ca="1">IF(K1851&lt;&gt;"",[1]!b_anal_yield_cnbd(K1851,parameter!C$2,1),"")</f>
        <v>0</v>
      </c>
      <c r="V1851">
        <f>[1]!b_info_interesttype(A1851)</f>
        <v>0</v>
      </c>
      <c r="W1851">
        <f>[1]!b_info_embeddedopt(A1851)</f>
        <v>0</v>
      </c>
    </row>
    <row r="1852" spans="11:23">
      <c r="K1852" s="1">
        <f t="shared" si="29"/>
        <v>0</v>
      </c>
      <c r="L1852" s="1">
        <f>[1]!b_info_name(K1852)</f>
        <v>0</v>
      </c>
      <c r="M1852">
        <f>[1]!b_info_carrydate(K1852)</f>
        <v>0</v>
      </c>
      <c r="N1852">
        <f>[1]!b_info_maturitydate(K1852)</f>
        <v>0</v>
      </c>
      <c r="O1852" s="7">
        <f>[1]!b_issue_issueprice(K1852)</f>
        <v>0</v>
      </c>
      <c r="P1852" s="7">
        <f>[1]!b_info_couponrate(K1852)</f>
        <v>0</v>
      </c>
      <c r="Q1852">
        <f>[1]!b_info_coupon(K1852)</f>
        <v>0</v>
      </c>
      <c r="R1852">
        <f>[1]!b_info_interestfrequency(K1852)</f>
        <v>0</v>
      </c>
      <c r="S1852">
        <f>[1]!b_info_windl2type(K1852)</f>
        <v>0</v>
      </c>
      <c r="T1852" s="9">
        <f ca="1">[1]!b_pq_volume(K1852,parameter!C$2-10,parameter!C$2,100000000)</f>
        <v>0</v>
      </c>
      <c r="U1852" s="7">
        <f ca="1">IF(K1852&lt;&gt;"",[1]!b_anal_yield_cnbd(K1852,parameter!C$2,1),"")</f>
        <v>0</v>
      </c>
      <c r="V1852">
        <f>[1]!b_info_interesttype(A1852)</f>
        <v>0</v>
      </c>
      <c r="W1852">
        <f>[1]!b_info_embeddedopt(A1852)</f>
        <v>0</v>
      </c>
    </row>
    <row r="1853" spans="11:23">
      <c r="K1853" s="1">
        <f t="shared" si="29"/>
        <v>0</v>
      </c>
      <c r="L1853" s="1">
        <f>[1]!b_info_name(K1853)</f>
        <v>0</v>
      </c>
      <c r="M1853">
        <f>[1]!b_info_carrydate(K1853)</f>
        <v>0</v>
      </c>
      <c r="N1853">
        <f>[1]!b_info_maturitydate(K1853)</f>
        <v>0</v>
      </c>
      <c r="O1853" s="7">
        <f>[1]!b_issue_issueprice(K1853)</f>
        <v>0</v>
      </c>
      <c r="P1853" s="7">
        <f>[1]!b_info_couponrate(K1853)</f>
        <v>0</v>
      </c>
      <c r="Q1853">
        <f>[1]!b_info_coupon(K1853)</f>
        <v>0</v>
      </c>
      <c r="R1853">
        <f>[1]!b_info_interestfrequency(K1853)</f>
        <v>0</v>
      </c>
      <c r="S1853">
        <f>[1]!b_info_windl2type(K1853)</f>
        <v>0</v>
      </c>
      <c r="T1853" s="9">
        <f ca="1">[1]!b_pq_volume(K1853,parameter!C$2-10,parameter!C$2,100000000)</f>
        <v>0</v>
      </c>
      <c r="U1853" s="7">
        <f ca="1">IF(K1853&lt;&gt;"",[1]!b_anal_yield_cnbd(K1853,parameter!C$2,1),"")</f>
        <v>0</v>
      </c>
      <c r="V1853">
        <f>[1]!b_info_interesttype(A1853)</f>
        <v>0</v>
      </c>
      <c r="W1853">
        <f>[1]!b_info_embeddedopt(A1853)</f>
        <v>0</v>
      </c>
    </row>
    <row r="1854" spans="11:23">
      <c r="K1854" s="1">
        <f t="shared" si="29"/>
        <v>0</v>
      </c>
      <c r="L1854" s="1">
        <f>[1]!b_info_name(K1854)</f>
        <v>0</v>
      </c>
      <c r="M1854">
        <f>[1]!b_info_carrydate(K1854)</f>
        <v>0</v>
      </c>
      <c r="N1854">
        <f>[1]!b_info_maturitydate(K1854)</f>
        <v>0</v>
      </c>
      <c r="O1854" s="7">
        <f>[1]!b_issue_issueprice(K1854)</f>
        <v>0</v>
      </c>
      <c r="P1854" s="7">
        <f>[1]!b_info_couponrate(K1854)</f>
        <v>0</v>
      </c>
      <c r="Q1854">
        <f>[1]!b_info_coupon(K1854)</f>
        <v>0</v>
      </c>
      <c r="R1854">
        <f>[1]!b_info_interestfrequency(K1854)</f>
        <v>0</v>
      </c>
      <c r="S1854">
        <f>[1]!b_info_windl2type(K1854)</f>
        <v>0</v>
      </c>
      <c r="T1854" s="9">
        <f ca="1">[1]!b_pq_volume(K1854,parameter!C$2-10,parameter!C$2,100000000)</f>
        <v>0</v>
      </c>
      <c r="U1854" s="7">
        <f ca="1">IF(K1854&lt;&gt;"",[1]!b_anal_yield_cnbd(K1854,parameter!C$2,1),"")</f>
        <v>0</v>
      </c>
      <c r="V1854">
        <f>[1]!b_info_interesttype(A1854)</f>
        <v>0</v>
      </c>
      <c r="W1854">
        <f>[1]!b_info_embeddedopt(A1854)</f>
        <v>0</v>
      </c>
    </row>
    <row r="1855" spans="11:23">
      <c r="K1855" s="1">
        <f t="shared" si="29"/>
        <v>0</v>
      </c>
      <c r="L1855" s="1">
        <f>[1]!b_info_name(K1855)</f>
        <v>0</v>
      </c>
      <c r="M1855">
        <f>[1]!b_info_carrydate(K1855)</f>
        <v>0</v>
      </c>
      <c r="N1855">
        <f>[1]!b_info_maturitydate(K1855)</f>
        <v>0</v>
      </c>
      <c r="O1855" s="7">
        <f>[1]!b_issue_issueprice(K1855)</f>
        <v>0</v>
      </c>
      <c r="P1855" s="7">
        <f>[1]!b_info_couponrate(K1855)</f>
        <v>0</v>
      </c>
      <c r="Q1855">
        <f>[1]!b_info_coupon(K1855)</f>
        <v>0</v>
      </c>
      <c r="R1855">
        <f>[1]!b_info_interestfrequency(K1855)</f>
        <v>0</v>
      </c>
      <c r="S1855">
        <f>[1]!b_info_windl2type(K1855)</f>
        <v>0</v>
      </c>
      <c r="T1855" s="9">
        <f ca="1">[1]!b_pq_volume(K1855,parameter!C$2-10,parameter!C$2,100000000)</f>
        <v>0</v>
      </c>
      <c r="U1855" s="7">
        <f ca="1">IF(K1855&lt;&gt;"",[1]!b_anal_yield_cnbd(K1855,parameter!C$2,1),"")</f>
        <v>0</v>
      </c>
      <c r="V1855">
        <f>[1]!b_info_interesttype(A1855)</f>
        <v>0</v>
      </c>
      <c r="W1855">
        <f>[1]!b_info_embeddedopt(A1855)</f>
        <v>0</v>
      </c>
    </row>
    <row r="1856" spans="11:23">
      <c r="K1856" s="1">
        <f t="shared" si="29"/>
        <v>0</v>
      </c>
      <c r="L1856" s="1">
        <f>[1]!b_info_name(K1856)</f>
        <v>0</v>
      </c>
      <c r="M1856">
        <f>[1]!b_info_carrydate(K1856)</f>
        <v>0</v>
      </c>
      <c r="N1856">
        <f>[1]!b_info_maturitydate(K1856)</f>
        <v>0</v>
      </c>
      <c r="O1856" s="7">
        <f>[1]!b_issue_issueprice(K1856)</f>
        <v>0</v>
      </c>
      <c r="P1856" s="7">
        <f>[1]!b_info_couponrate(K1856)</f>
        <v>0</v>
      </c>
      <c r="Q1856">
        <f>[1]!b_info_coupon(K1856)</f>
        <v>0</v>
      </c>
      <c r="R1856">
        <f>[1]!b_info_interestfrequency(K1856)</f>
        <v>0</v>
      </c>
      <c r="S1856">
        <f>[1]!b_info_windl2type(K1856)</f>
        <v>0</v>
      </c>
      <c r="T1856" s="9">
        <f ca="1">[1]!b_pq_volume(K1856,parameter!C$2-10,parameter!C$2,100000000)</f>
        <v>0</v>
      </c>
      <c r="U1856" s="7">
        <f ca="1">IF(K1856&lt;&gt;"",[1]!b_anal_yield_cnbd(K1856,parameter!C$2,1),"")</f>
        <v>0</v>
      </c>
      <c r="V1856">
        <f>[1]!b_info_interesttype(A1856)</f>
        <v>0</v>
      </c>
      <c r="W1856">
        <f>[1]!b_info_embeddedopt(A1856)</f>
        <v>0</v>
      </c>
    </row>
    <row r="1857" spans="11:23">
      <c r="K1857" s="1">
        <f t="shared" si="29"/>
        <v>0</v>
      </c>
      <c r="L1857" s="1">
        <f>[1]!b_info_name(K1857)</f>
        <v>0</v>
      </c>
      <c r="M1857">
        <f>[1]!b_info_carrydate(K1857)</f>
        <v>0</v>
      </c>
      <c r="N1857">
        <f>[1]!b_info_maturitydate(K1857)</f>
        <v>0</v>
      </c>
      <c r="O1857" s="7">
        <f>[1]!b_issue_issueprice(K1857)</f>
        <v>0</v>
      </c>
      <c r="P1857" s="7">
        <f>[1]!b_info_couponrate(K1857)</f>
        <v>0</v>
      </c>
      <c r="Q1857">
        <f>[1]!b_info_coupon(K1857)</f>
        <v>0</v>
      </c>
      <c r="R1857">
        <f>[1]!b_info_interestfrequency(K1857)</f>
        <v>0</v>
      </c>
      <c r="S1857">
        <f>[1]!b_info_windl2type(K1857)</f>
        <v>0</v>
      </c>
      <c r="T1857" s="9">
        <f ca="1">[1]!b_pq_volume(K1857,parameter!C$2-10,parameter!C$2,100000000)</f>
        <v>0</v>
      </c>
      <c r="U1857" s="7">
        <f ca="1">IF(K1857&lt;&gt;"",[1]!b_anal_yield_cnbd(K1857,parameter!C$2,1),"")</f>
        <v>0</v>
      </c>
      <c r="V1857">
        <f>[1]!b_info_interesttype(A1857)</f>
        <v>0</v>
      </c>
      <c r="W1857">
        <f>[1]!b_info_embeddedopt(A1857)</f>
        <v>0</v>
      </c>
    </row>
    <row r="1858" spans="11:23">
      <c r="K1858" s="1">
        <f t="shared" si="29"/>
        <v>0</v>
      </c>
      <c r="L1858" s="1">
        <f>[1]!b_info_name(K1858)</f>
        <v>0</v>
      </c>
      <c r="M1858">
        <f>[1]!b_info_carrydate(K1858)</f>
        <v>0</v>
      </c>
      <c r="N1858">
        <f>[1]!b_info_maturitydate(K1858)</f>
        <v>0</v>
      </c>
      <c r="O1858" s="7">
        <f>[1]!b_issue_issueprice(K1858)</f>
        <v>0</v>
      </c>
      <c r="P1858" s="7">
        <f>[1]!b_info_couponrate(K1858)</f>
        <v>0</v>
      </c>
      <c r="Q1858">
        <f>[1]!b_info_coupon(K1858)</f>
        <v>0</v>
      </c>
      <c r="R1858">
        <f>[1]!b_info_interestfrequency(K1858)</f>
        <v>0</v>
      </c>
      <c r="S1858">
        <f>[1]!b_info_windl2type(K1858)</f>
        <v>0</v>
      </c>
      <c r="T1858" s="9">
        <f ca="1">[1]!b_pq_volume(K1858,parameter!C$2-10,parameter!C$2,100000000)</f>
        <v>0</v>
      </c>
      <c r="U1858" s="7">
        <f ca="1">IF(K1858&lt;&gt;"",[1]!b_anal_yield_cnbd(K1858,parameter!C$2,1),"")</f>
        <v>0</v>
      </c>
      <c r="V1858">
        <f>[1]!b_info_interesttype(A1858)</f>
        <v>0</v>
      </c>
      <c r="W1858">
        <f>[1]!b_info_embeddedopt(A1858)</f>
        <v>0</v>
      </c>
    </row>
    <row r="1859" spans="11:23">
      <c r="K1859" s="1">
        <f t="shared" si="29"/>
        <v>0</v>
      </c>
      <c r="L1859" s="1">
        <f>[1]!b_info_name(K1859)</f>
        <v>0</v>
      </c>
      <c r="M1859">
        <f>[1]!b_info_carrydate(K1859)</f>
        <v>0</v>
      </c>
      <c r="N1859">
        <f>[1]!b_info_maturitydate(K1859)</f>
        <v>0</v>
      </c>
      <c r="O1859" s="7">
        <f>[1]!b_issue_issueprice(K1859)</f>
        <v>0</v>
      </c>
      <c r="P1859" s="7">
        <f>[1]!b_info_couponrate(K1859)</f>
        <v>0</v>
      </c>
      <c r="Q1859">
        <f>[1]!b_info_coupon(K1859)</f>
        <v>0</v>
      </c>
      <c r="R1859">
        <f>[1]!b_info_interestfrequency(K1859)</f>
        <v>0</v>
      </c>
      <c r="S1859">
        <f>[1]!b_info_windl2type(K1859)</f>
        <v>0</v>
      </c>
      <c r="T1859" s="9">
        <f ca="1">[1]!b_pq_volume(K1859,parameter!C$2-10,parameter!C$2,100000000)</f>
        <v>0</v>
      </c>
      <c r="U1859" s="7">
        <f ca="1">IF(K1859&lt;&gt;"",[1]!b_anal_yield_cnbd(K1859,parameter!C$2,1),"")</f>
        <v>0</v>
      </c>
      <c r="V1859">
        <f>[1]!b_info_interesttype(A1859)</f>
        <v>0</v>
      </c>
      <c r="W1859">
        <f>[1]!b_info_embeddedopt(A1859)</f>
        <v>0</v>
      </c>
    </row>
    <row r="1860" spans="11:23">
      <c r="K1860" s="1">
        <f t="shared" si="29"/>
        <v>0</v>
      </c>
      <c r="L1860" s="1">
        <f>[1]!b_info_name(K1860)</f>
        <v>0</v>
      </c>
      <c r="M1860">
        <f>[1]!b_info_carrydate(K1860)</f>
        <v>0</v>
      </c>
      <c r="N1860">
        <f>[1]!b_info_maturitydate(K1860)</f>
        <v>0</v>
      </c>
      <c r="O1860" s="7">
        <f>[1]!b_issue_issueprice(K1860)</f>
        <v>0</v>
      </c>
      <c r="P1860" s="7">
        <f>[1]!b_info_couponrate(K1860)</f>
        <v>0</v>
      </c>
      <c r="Q1860">
        <f>[1]!b_info_coupon(K1860)</f>
        <v>0</v>
      </c>
      <c r="R1860">
        <f>[1]!b_info_interestfrequency(K1860)</f>
        <v>0</v>
      </c>
      <c r="S1860">
        <f>[1]!b_info_windl2type(K1860)</f>
        <v>0</v>
      </c>
      <c r="T1860" s="9">
        <f ca="1">[1]!b_pq_volume(K1860,parameter!C$2-10,parameter!C$2,100000000)</f>
        <v>0</v>
      </c>
      <c r="U1860" s="7">
        <f ca="1">IF(K1860&lt;&gt;"",[1]!b_anal_yield_cnbd(K1860,parameter!C$2,1),"")</f>
        <v>0</v>
      </c>
      <c r="V1860">
        <f>[1]!b_info_interesttype(A1860)</f>
        <v>0</v>
      </c>
      <c r="W1860">
        <f>[1]!b_info_embeddedopt(A1860)</f>
        <v>0</v>
      </c>
    </row>
    <row r="1861" spans="11:23">
      <c r="K1861" s="1">
        <f t="shared" si="29"/>
        <v>0</v>
      </c>
      <c r="L1861" s="1">
        <f>[1]!b_info_name(K1861)</f>
        <v>0</v>
      </c>
      <c r="M1861">
        <f>[1]!b_info_carrydate(K1861)</f>
        <v>0</v>
      </c>
      <c r="N1861">
        <f>[1]!b_info_maturitydate(K1861)</f>
        <v>0</v>
      </c>
      <c r="O1861" s="7">
        <f>[1]!b_issue_issueprice(K1861)</f>
        <v>0</v>
      </c>
      <c r="P1861" s="7">
        <f>[1]!b_info_couponrate(K1861)</f>
        <v>0</v>
      </c>
      <c r="Q1861">
        <f>[1]!b_info_coupon(K1861)</f>
        <v>0</v>
      </c>
      <c r="R1861">
        <f>[1]!b_info_interestfrequency(K1861)</f>
        <v>0</v>
      </c>
      <c r="S1861">
        <f>[1]!b_info_windl2type(K1861)</f>
        <v>0</v>
      </c>
      <c r="T1861" s="9">
        <f ca="1">[1]!b_pq_volume(K1861,parameter!C$2-10,parameter!C$2,100000000)</f>
        <v>0</v>
      </c>
      <c r="U1861" s="7">
        <f ca="1">IF(K1861&lt;&gt;"",[1]!b_anal_yield_cnbd(K1861,parameter!C$2,1),"")</f>
        <v>0</v>
      </c>
      <c r="V1861">
        <f>[1]!b_info_interesttype(A1861)</f>
        <v>0</v>
      </c>
      <c r="W1861">
        <f>[1]!b_info_embeddedopt(A1861)</f>
        <v>0</v>
      </c>
    </row>
    <row r="1862" spans="11:23">
      <c r="K1862" s="1">
        <f t="shared" si="29"/>
        <v>0</v>
      </c>
      <c r="L1862" s="1">
        <f>[1]!b_info_name(K1862)</f>
        <v>0</v>
      </c>
      <c r="M1862">
        <f>[1]!b_info_carrydate(K1862)</f>
        <v>0</v>
      </c>
      <c r="N1862">
        <f>[1]!b_info_maturitydate(K1862)</f>
        <v>0</v>
      </c>
      <c r="O1862" s="7">
        <f>[1]!b_issue_issueprice(K1862)</f>
        <v>0</v>
      </c>
      <c r="P1862" s="7">
        <f>[1]!b_info_couponrate(K1862)</f>
        <v>0</v>
      </c>
      <c r="Q1862">
        <f>[1]!b_info_coupon(K1862)</f>
        <v>0</v>
      </c>
      <c r="R1862">
        <f>[1]!b_info_interestfrequency(K1862)</f>
        <v>0</v>
      </c>
      <c r="S1862">
        <f>[1]!b_info_windl2type(K1862)</f>
        <v>0</v>
      </c>
      <c r="T1862" s="9">
        <f ca="1">[1]!b_pq_volume(K1862,parameter!C$2-10,parameter!C$2,100000000)</f>
        <v>0</v>
      </c>
      <c r="U1862" s="7">
        <f ca="1">IF(K1862&lt;&gt;"",[1]!b_anal_yield_cnbd(K1862,parameter!C$2,1),"")</f>
        <v>0</v>
      </c>
      <c r="V1862">
        <f>[1]!b_info_interesttype(A1862)</f>
        <v>0</v>
      </c>
      <c r="W1862">
        <f>[1]!b_info_embeddedopt(A1862)</f>
        <v>0</v>
      </c>
    </row>
    <row r="1863" spans="11:23">
      <c r="K1863" s="1">
        <f t="shared" si="29"/>
        <v>0</v>
      </c>
      <c r="L1863" s="1">
        <f>[1]!b_info_name(K1863)</f>
        <v>0</v>
      </c>
      <c r="M1863">
        <f>[1]!b_info_carrydate(K1863)</f>
        <v>0</v>
      </c>
      <c r="N1863">
        <f>[1]!b_info_maturitydate(K1863)</f>
        <v>0</v>
      </c>
      <c r="O1863" s="7">
        <f>[1]!b_issue_issueprice(K1863)</f>
        <v>0</v>
      </c>
      <c r="P1863" s="7">
        <f>[1]!b_info_couponrate(K1863)</f>
        <v>0</v>
      </c>
      <c r="Q1863">
        <f>[1]!b_info_coupon(K1863)</f>
        <v>0</v>
      </c>
      <c r="R1863">
        <f>[1]!b_info_interestfrequency(K1863)</f>
        <v>0</v>
      </c>
      <c r="S1863">
        <f>[1]!b_info_windl2type(K1863)</f>
        <v>0</v>
      </c>
      <c r="T1863" s="9">
        <f ca="1">[1]!b_pq_volume(K1863,parameter!C$2-10,parameter!C$2,100000000)</f>
        <v>0</v>
      </c>
      <c r="U1863" s="7">
        <f ca="1">IF(K1863&lt;&gt;"",[1]!b_anal_yield_cnbd(K1863,parameter!C$2,1),"")</f>
        <v>0</v>
      </c>
      <c r="V1863">
        <f>[1]!b_info_interesttype(A1863)</f>
        <v>0</v>
      </c>
      <c r="W1863">
        <f>[1]!b_info_embeddedopt(A1863)</f>
        <v>0</v>
      </c>
    </row>
    <row r="1864" spans="11:23">
      <c r="K1864" s="1">
        <f t="shared" si="29"/>
        <v>0</v>
      </c>
      <c r="L1864" s="1">
        <f>[1]!b_info_name(K1864)</f>
        <v>0</v>
      </c>
      <c r="M1864">
        <f>[1]!b_info_carrydate(K1864)</f>
        <v>0</v>
      </c>
      <c r="N1864">
        <f>[1]!b_info_maturitydate(K1864)</f>
        <v>0</v>
      </c>
      <c r="O1864" s="7">
        <f>[1]!b_issue_issueprice(K1864)</f>
        <v>0</v>
      </c>
      <c r="P1864" s="7">
        <f>[1]!b_info_couponrate(K1864)</f>
        <v>0</v>
      </c>
      <c r="Q1864">
        <f>[1]!b_info_coupon(K1864)</f>
        <v>0</v>
      </c>
      <c r="R1864">
        <f>[1]!b_info_interestfrequency(K1864)</f>
        <v>0</v>
      </c>
      <c r="S1864">
        <f>[1]!b_info_windl2type(K1864)</f>
        <v>0</v>
      </c>
      <c r="T1864" s="9">
        <f ca="1">[1]!b_pq_volume(K1864,parameter!C$2-10,parameter!C$2,100000000)</f>
        <v>0</v>
      </c>
      <c r="U1864" s="7">
        <f ca="1">IF(K1864&lt;&gt;"",[1]!b_anal_yield_cnbd(K1864,parameter!C$2,1),"")</f>
        <v>0</v>
      </c>
      <c r="V1864">
        <f>[1]!b_info_interesttype(A1864)</f>
        <v>0</v>
      </c>
      <c r="W1864">
        <f>[1]!b_info_embeddedopt(A1864)</f>
        <v>0</v>
      </c>
    </row>
    <row r="1865" spans="11:23">
      <c r="K1865" s="1">
        <f t="shared" si="29"/>
        <v>0</v>
      </c>
      <c r="L1865" s="1">
        <f>[1]!b_info_name(K1865)</f>
        <v>0</v>
      </c>
      <c r="M1865">
        <f>[1]!b_info_carrydate(K1865)</f>
        <v>0</v>
      </c>
      <c r="N1865">
        <f>[1]!b_info_maturitydate(K1865)</f>
        <v>0</v>
      </c>
      <c r="O1865" s="7">
        <f>[1]!b_issue_issueprice(K1865)</f>
        <v>0</v>
      </c>
      <c r="P1865" s="7">
        <f>[1]!b_info_couponrate(K1865)</f>
        <v>0</v>
      </c>
      <c r="Q1865">
        <f>[1]!b_info_coupon(K1865)</f>
        <v>0</v>
      </c>
      <c r="R1865">
        <f>[1]!b_info_interestfrequency(K1865)</f>
        <v>0</v>
      </c>
      <c r="S1865">
        <f>[1]!b_info_windl2type(K1865)</f>
        <v>0</v>
      </c>
      <c r="T1865" s="9">
        <f ca="1">[1]!b_pq_volume(K1865,parameter!C$2-10,parameter!C$2,100000000)</f>
        <v>0</v>
      </c>
      <c r="U1865" s="7">
        <f ca="1">IF(K1865&lt;&gt;"",[1]!b_anal_yield_cnbd(K1865,parameter!C$2,1),"")</f>
        <v>0</v>
      </c>
      <c r="V1865">
        <f>[1]!b_info_interesttype(A1865)</f>
        <v>0</v>
      </c>
      <c r="W1865">
        <f>[1]!b_info_embeddedopt(A1865)</f>
        <v>0</v>
      </c>
    </row>
    <row r="1866" spans="11:23">
      <c r="K1866" s="1">
        <f t="shared" si="29"/>
        <v>0</v>
      </c>
      <c r="L1866" s="1">
        <f>[1]!b_info_name(K1866)</f>
        <v>0</v>
      </c>
      <c r="M1866">
        <f>[1]!b_info_carrydate(K1866)</f>
        <v>0</v>
      </c>
      <c r="N1866">
        <f>[1]!b_info_maturitydate(K1866)</f>
        <v>0</v>
      </c>
      <c r="O1866" s="7">
        <f>[1]!b_issue_issueprice(K1866)</f>
        <v>0</v>
      </c>
      <c r="P1866" s="7">
        <f>[1]!b_info_couponrate(K1866)</f>
        <v>0</v>
      </c>
      <c r="Q1866">
        <f>[1]!b_info_coupon(K1866)</f>
        <v>0</v>
      </c>
      <c r="R1866">
        <f>[1]!b_info_interestfrequency(K1866)</f>
        <v>0</v>
      </c>
      <c r="S1866">
        <f>[1]!b_info_windl2type(K1866)</f>
        <v>0</v>
      </c>
      <c r="T1866" s="9">
        <f ca="1">[1]!b_pq_volume(K1866,parameter!C$2-10,parameter!C$2,100000000)</f>
        <v>0</v>
      </c>
      <c r="U1866" s="7">
        <f ca="1">IF(K1866&lt;&gt;"",[1]!b_anal_yield_cnbd(K1866,parameter!C$2,1),"")</f>
        <v>0</v>
      </c>
      <c r="V1866">
        <f>[1]!b_info_interesttype(A1866)</f>
        <v>0</v>
      </c>
      <c r="W1866">
        <f>[1]!b_info_embeddedopt(A1866)</f>
        <v>0</v>
      </c>
    </row>
    <row r="1867" spans="11:23">
      <c r="K1867" s="1">
        <f t="shared" si="29"/>
        <v>0</v>
      </c>
      <c r="L1867" s="1">
        <f>[1]!b_info_name(K1867)</f>
        <v>0</v>
      </c>
      <c r="M1867">
        <f>[1]!b_info_carrydate(K1867)</f>
        <v>0</v>
      </c>
      <c r="N1867">
        <f>[1]!b_info_maturitydate(K1867)</f>
        <v>0</v>
      </c>
      <c r="O1867" s="7">
        <f>[1]!b_issue_issueprice(K1867)</f>
        <v>0</v>
      </c>
      <c r="P1867" s="7">
        <f>[1]!b_info_couponrate(K1867)</f>
        <v>0</v>
      </c>
      <c r="Q1867">
        <f>[1]!b_info_coupon(K1867)</f>
        <v>0</v>
      </c>
      <c r="R1867">
        <f>[1]!b_info_interestfrequency(K1867)</f>
        <v>0</v>
      </c>
      <c r="S1867">
        <f>[1]!b_info_windl2type(K1867)</f>
        <v>0</v>
      </c>
      <c r="T1867" s="9">
        <f ca="1">[1]!b_pq_volume(K1867,parameter!C$2-10,parameter!C$2,100000000)</f>
        <v>0</v>
      </c>
      <c r="U1867" s="7">
        <f ca="1">IF(K1867&lt;&gt;"",[1]!b_anal_yield_cnbd(K1867,parameter!C$2,1),"")</f>
        <v>0</v>
      </c>
      <c r="V1867">
        <f>[1]!b_info_interesttype(A1867)</f>
        <v>0</v>
      </c>
      <c r="W1867">
        <f>[1]!b_info_embeddedopt(A1867)</f>
        <v>0</v>
      </c>
    </row>
    <row r="1868" spans="11:23">
      <c r="K1868" s="1">
        <f t="shared" si="29"/>
        <v>0</v>
      </c>
      <c r="L1868" s="1">
        <f>[1]!b_info_name(K1868)</f>
        <v>0</v>
      </c>
      <c r="M1868">
        <f>[1]!b_info_carrydate(K1868)</f>
        <v>0</v>
      </c>
      <c r="N1868">
        <f>[1]!b_info_maturitydate(K1868)</f>
        <v>0</v>
      </c>
      <c r="O1868" s="7">
        <f>[1]!b_issue_issueprice(K1868)</f>
        <v>0</v>
      </c>
      <c r="P1868" s="7">
        <f>[1]!b_info_couponrate(K1868)</f>
        <v>0</v>
      </c>
      <c r="Q1868">
        <f>[1]!b_info_coupon(K1868)</f>
        <v>0</v>
      </c>
      <c r="R1868">
        <f>[1]!b_info_interestfrequency(K1868)</f>
        <v>0</v>
      </c>
      <c r="S1868">
        <f>[1]!b_info_windl2type(K1868)</f>
        <v>0</v>
      </c>
      <c r="T1868" s="9">
        <f ca="1">[1]!b_pq_volume(K1868,parameter!C$2-10,parameter!C$2,100000000)</f>
        <v>0</v>
      </c>
      <c r="U1868" s="7">
        <f ca="1">IF(K1868&lt;&gt;"",[1]!b_anal_yield_cnbd(K1868,parameter!C$2,1),"")</f>
        <v>0</v>
      </c>
      <c r="V1868">
        <f>[1]!b_info_interesttype(A1868)</f>
        <v>0</v>
      </c>
      <c r="W1868">
        <f>[1]!b_info_embeddedopt(A1868)</f>
        <v>0</v>
      </c>
    </row>
    <row r="1869" spans="11:23">
      <c r="K1869" s="1">
        <f t="shared" si="29"/>
        <v>0</v>
      </c>
      <c r="L1869" s="1">
        <f>[1]!b_info_name(K1869)</f>
        <v>0</v>
      </c>
      <c r="M1869">
        <f>[1]!b_info_carrydate(K1869)</f>
        <v>0</v>
      </c>
      <c r="N1869">
        <f>[1]!b_info_maturitydate(K1869)</f>
        <v>0</v>
      </c>
      <c r="O1869" s="7">
        <f>[1]!b_issue_issueprice(K1869)</f>
        <v>0</v>
      </c>
      <c r="P1869" s="7">
        <f>[1]!b_info_couponrate(K1869)</f>
        <v>0</v>
      </c>
      <c r="Q1869">
        <f>[1]!b_info_coupon(K1869)</f>
        <v>0</v>
      </c>
      <c r="R1869">
        <f>[1]!b_info_interestfrequency(K1869)</f>
        <v>0</v>
      </c>
      <c r="S1869">
        <f>[1]!b_info_windl2type(K1869)</f>
        <v>0</v>
      </c>
      <c r="T1869" s="9">
        <f ca="1">[1]!b_pq_volume(K1869,parameter!C$2-10,parameter!C$2,100000000)</f>
        <v>0</v>
      </c>
      <c r="U1869" s="7">
        <f ca="1">IF(K1869&lt;&gt;"",[1]!b_anal_yield_cnbd(K1869,parameter!C$2,1),"")</f>
        <v>0</v>
      </c>
      <c r="V1869">
        <f>[1]!b_info_interesttype(A1869)</f>
        <v>0</v>
      </c>
      <c r="W1869">
        <f>[1]!b_info_embeddedopt(A1869)</f>
        <v>0</v>
      </c>
    </row>
    <row r="1870" spans="11:23">
      <c r="K1870" s="1">
        <f t="shared" si="29"/>
        <v>0</v>
      </c>
      <c r="L1870" s="1">
        <f>[1]!b_info_name(K1870)</f>
        <v>0</v>
      </c>
      <c r="M1870">
        <f>[1]!b_info_carrydate(K1870)</f>
        <v>0</v>
      </c>
      <c r="N1870">
        <f>[1]!b_info_maturitydate(K1870)</f>
        <v>0</v>
      </c>
      <c r="O1870" s="7">
        <f>[1]!b_issue_issueprice(K1870)</f>
        <v>0</v>
      </c>
      <c r="P1870" s="7">
        <f>[1]!b_info_couponrate(K1870)</f>
        <v>0</v>
      </c>
      <c r="Q1870">
        <f>[1]!b_info_coupon(K1870)</f>
        <v>0</v>
      </c>
      <c r="R1870">
        <f>[1]!b_info_interestfrequency(K1870)</f>
        <v>0</v>
      </c>
      <c r="S1870">
        <f>[1]!b_info_windl2type(K1870)</f>
        <v>0</v>
      </c>
      <c r="T1870" s="9">
        <f ca="1">[1]!b_pq_volume(K1870,parameter!C$2-10,parameter!C$2,100000000)</f>
        <v>0</v>
      </c>
      <c r="U1870" s="7">
        <f ca="1">IF(K1870&lt;&gt;"",[1]!b_anal_yield_cnbd(K1870,parameter!C$2,1),"")</f>
        <v>0</v>
      </c>
      <c r="V1870">
        <f>[1]!b_info_interesttype(A1870)</f>
        <v>0</v>
      </c>
      <c r="W1870">
        <f>[1]!b_info_embeddedopt(A1870)</f>
        <v>0</v>
      </c>
    </row>
    <row r="1871" spans="11:23">
      <c r="K1871" s="1">
        <f t="shared" si="29"/>
        <v>0</v>
      </c>
      <c r="L1871" s="1">
        <f>[1]!b_info_name(K1871)</f>
        <v>0</v>
      </c>
      <c r="M1871">
        <f>[1]!b_info_carrydate(K1871)</f>
        <v>0</v>
      </c>
      <c r="N1871">
        <f>[1]!b_info_maturitydate(K1871)</f>
        <v>0</v>
      </c>
      <c r="O1871" s="7">
        <f>[1]!b_issue_issueprice(K1871)</f>
        <v>0</v>
      </c>
      <c r="P1871" s="7">
        <f>[1]!b_info_couponrate(K1871)</f>
        <v>0</v>
      </c>
      <c r="Q1871">
        <f>[1]!b_info_coupon(K1871)</f>
        <v>0</v>
      </c>
      <c r="R1871">
        <f>[1]!b_info_interestfrequency(K1871)</f>
        <v>0</v>
      </c>
      <c r="S1871">
        <f>[1]!b_info_windl2type(K1871)</f>
        <v>0</v>
      </c>
      <c r="T1871" s="9">
        <f ca="1">[1]!b_pq_volume(K1871,parameter!C$2-10,parameter!C$2,100000000)</f>
        <v>0</v>
      </c>
      <c r="U1871" s="7">
        <f ca="1">IF(K1871&lt;&gt;"",[1]!b_anal_yield_cnbd(K1871,parameter!C$2,1),"")</f>
        <v>0</v>
      </c>
      <c r="V1871">
        <f>[1]!b_info_interesttype(A1871)</f>
        <v>0</v>
      </c>
      <c r="W1871">
        <f>[1]!b_info_embeddedopt(A1871)</f>
        <v>0</v>
      </c>
    </row>
    <row r="1872" spans="11:23">
      <c r="K1872" s="1">
        <f t="shared" si="29"/>
        <v>0</v>
      </c>
      <c r="L1872" s="1">
        <f>[1]!b_info_name(K1872)</f>
        <v>0</v>
      </c>
      <c r="M1872">
        <f>[1]!b_info_carrydate(K1872)</f>
        <v>0</v>
      </c>
      <c r="N1872">
        <f>[1]!b_info_maturitydate(K1872)</f>
        <v>0</v>
      </c>
      <c r="O1872" s="7">
        <f>[1]!b_issue_issueprice(K1872)</f>
        <v>0</v>
      </c>
      <c r="P1872" s="7">
        <f>[1]!b_info_couponrate(K1872)</f>
        <v>0</v>
      </c>
      <c r="Q1872">
        <f>[1]!b_info_coupon(K1872)</f>
        <v>0</v>
      </c>
      <c r="R1872">
        <f>[1]!b_info_interestfrequency(K1872)</f>
        <v>0</v>
      </c>
      <c r="S1872">
        <f>[1]!b_info_windl2type(K1872)</f>
        <v>0</v>
      </c>
      <c r="T1872" s="9">
        <f ca="1">[1]!b_pq_volume(K1872,parameter!C$2-10,parameter!C$2,100000000)</f>
        <v>0</v>
      </c>
      <c r="U1872" s="7">
        <f ca="1">IF(K1872&lt;&gt;"",[1]!b_anal_yield_cnbd(K1872,parameter!C$2,1),"")</f>
        <v>0</v>
      </c>
      <c r="V1872">
        <f>[1]!b_info_interesttype(A1872)</f>
        <v>0</v>
      </c>
      <c r="W1872">
        <f>[1]!b_info_embeddedopt(A1872)</f>
        <v>0</v>
      </c>
    </row>
    <row r="1873" spans="11:23">
      <c r="K1873" s="1">
        <f t="shared" si="29"/>
        <v>0</v>
      </c>
      <c r="L1873" s="1">
        <f>[1]!b_info_name(K1873)</f>
        <v>0</v>
      </c>
      <c r="M1873">
        <f>[1]!b_info_carrydate(K1873)</f>
        <v>0</v>
      </c>
      <c r="N1873">
        <f>[1]!b_info_maturitydate(K1873)</f>
        <v>0</v>
      </c>
      <c r="O1873" s="7">
        <f>[1]!b_issue_issueprice(K1873)</f>
        <v>0</v>
      </c>
      <c r="P1873" s="7">
        <f>[1]!b_info_couponrate(K1873)</f>
        <v>0</v>
      </c>
      <c r="Q1873">
        <f>[1]!b_info_coupon(K1873)</f>
        <v>0</v>
      </c>
      <c r="R1873">
        <f>[1]!b_info_interestfrequency(K1873)</f>
        <v>0</v>
      </c>
      <c r="S1873">
        <f>[1]!b_info_windl2type(K1873)</f>
        <v>0</v>
      </c>
      <c r="T1873" s="9">
        <f ca="1">[1]!b_pq_volume(K1873,parameter!C$2-10,parameter!C$2,100000000)</f>
        <v>0</v>
      </c>
      <c r="U1873" s="7">
        <f ca="1">IF(K1873&lt;&gt;"",[1]!b_anal_yield_cnbd(K1873,parameter!C$2,1),"")</f>
        <v>0</v>
      </c>
      <c r="V1873">
        <f>[1]!b_info_interesttype(A1873)</f>
        <v>0</v>
      </c>
      <c r="W1873">
        <f>[1]!b_info_embeddedopt(A1873)</f>
        <v>0</v>
      </c>
    </row>
    <row r="1874" spans="11:23">
      <c r="K1874" s="1">
        <f t="shared" si="29"/>
        <v>0</v>
      </c>
      <c r="L1874" s="1">
        <f>[1]!b_info_name(K1874)</f>
        <v>0</v>
      </c>
      <c r="M1874">
        <f>[1]!b_info_carrydate(K1874)</f>
        <v>0</v>
      </c>
      <c r="N1874">
        <f>[1]!b_info_maturitydate(K1874)</f>
        <v>0</v>
      </c>
      <c r="O1874" s="7">
        <f>[1]!b_issue_issueprice(K1874)</f>
        <v>0</v>
      </c>
      <c r="P1874" s="7">
        <f>[1]!b_info_couponrate(K1874)</f>
        <v>0</v>
      </c>
      <c r="Q1874">
        <f>[1]!b_info_coupon(K1874)</f>
        <v>0</v>
      </c>
      <c r="R1874">
        <f>[1]!b_info_interestfrequency(K1874)</f>
        <v>0</v>
      </c>
      <c r="S1874">
        <f>[1]!b_info_windl2type(K1874)</f>
        <v>0</v>
      </c>
      <c r="T1874" s="9">
        <f ca="1">[1]!b_pq_volume(K1874,parameter!C$2-10,parameter!C$2,100000000)</f>
        <v>0</v>
      </c>
      <c r="U1874" s="7">
        <f ca="1">IF(K1874&lt;&gt;"",[1]!b_anal_yield_cnbd(K1874,parameter!C$2,1),"")</f>
        <v>0</v>
      </c>
      <c r="V1874">
        <f>[1]!b_info_interesttype(A1874)</f>
        <v>0</v>
      </c>
      <c r="W1874">
        <f>[1]!b_info_embeddedopt(A1874)</f>
        <v>0</v>
      </c>
    </row>
    <row r="1875" spans="11:23">
      <c r="K1875" s="1">
        <f t="shared" si="29"/>
        <v>0</v>
      </c>
      <c r="L1875" s="1">
        <f>[1]!b_info_name(K1875)</f>
        <v>0</v>
      </c>
      <c r="M1875">
        <f>[1]!b_info_carrydate(K1875)</f>
        <v>0</v>
      </c>
      <c r="N1875">
        <f>[1]!b_info_maturitydate(K1875)</f>
        <v>0</v>
      </c>
      <c r="O1875" s="7">
        <f>[1]!b_issue_issueprice(K1875)</f>
        <v>0</v>
      </c>
      <c r="P1875" s="7">
        <f>[1]!b_info_couponrate(K1875)</f>
        <v>0</v>
      </c>
      <c r="Q1875">
        <f>[1]!b_info_coupon(K1875)</f>
        <v>0</v>
      </c>
      <c r="R1875">
        <f>[1]!b_info_interestfrequency(K1875)</f>
        <v>0</v>
      </c>
      <c r="S1875">
        <f>[1]!b_info_windl2type(K1875)</f>
        <v>0</v>
      </c>
      <c r="T1875" s="9">
        <f ca="1">[1]!b_pq_volume(K1875,parameter!C$2-10,parameter!C$2,100000000)</f>
        <v>0</v>
      </c>
      <c r="U1875" s="7">
        <f ca="1">IF(K1875&lt;&gt;"",[1]!b_anal_yield_cnbd(K1875,parameter!C$2,1),"")</f>
        <v>0</v>
      </c>
      <c r="V1875">
        <f>[1]!b_info_interesttype(A1875)</f>
        <v>0</v>
      </c>
      <c r="W1875">
        <f>[1]!b_info_embeddedopt(A1875)</f>
        <v>0</v>
      </c>
    </row>
    <row r="1876" spans="11:23">
      <c r="K1876" s="1">
        <f t="shared" si="29"/>
        <v>0</v>
      </c>
      <c r="L1876" s="1">
        <f>[1]!b_info_name(K1876)</f>
        <v>0</v>
      </c>
      <c r="M1876">
        <f>[1]!b_info_carrydate(K1876)</f>
        <v>0</v>
      </c>
      <c r="N1876">
        <f>[1]!b_info_maturitydate(K1876)</f>
        <v>0</v>
      </c>
      <c r="O1876" s="7">
        <f>[1]!b_issue_issueprice(K1876)</f>
        <v>0</v>
      </c>
      <c r="P1876" s="7">
        <f>[1]!b_info_couponrate(K1876)</f>
        <v>0</v>
      </c>
      <c r="Q1876">
        <f>[1]!b_info_coupon(K1876)</f>
        <v>0</v>
      </c>
      <c r="R1876">
        <f>[1]!b_info_interestfrequency(K1876)</f>
        <v>0</v>
      </c>
      <c r="S1876">
        <f>[1]!b_info_windl2type(K1876)</f>
        <v>0</v>
      </c>
      <c r="T1876" s="9">
        <f ca="1">[1]!b_pq_volume(K1876,parameter!C$2-10,parameter!C$2,100000000)</f>
        <v>0</v>
      </c>
      <c r="U1876" s="7">
        <f ca="1">IF(K1876&lt;&gt;"",[1]!b_anal_yield_cnbd(K1876,parameter!C$2,1),"")</f>
        <v>0</v>
      </c>
      <c r="V1876">
        <f>[1]!b_info_interesttype(A1876)</f>
        <v>0</v>
      </c>
      <c r="W1876">
        <f>[1]!b_info_embeddedopt(A1876)</f>
        <v>0</v>
      </c>
    </row>
    <row r="1877" spans="11:23">
      <c r="K1877" s="1">
        <f t="shared" si="29"/>
        <v>0</v>
      </c>
      <c r="L1877" s="1">
        <f>[1]!b_info_name(K1877)</f>
        <v>0</v>
      </c>
      <c r="M1877">
        <f>[1]!b_info_carrydate(K1877)</f>
        <v>0</v>
      </c>
      <c r="N1877">
        <f>[1]!b_info_maturitydate(K1877)</f>
        <v>0</v>
      </c>
      <c r="O1877" s="7">
        <f>[1]!b_issue_issueprice(K1877)</f>
        <v>0</v>
      </c>
      <c r="P1877" s="7">
        <f>[1]!b_info_couponrate(K1877)</f>
        <v>0</v>
      </c>
      <c r="Q1877">
        <f>[1]!b_info_coupon(K1877)</f>
        <v>0</v>
      </c>
      <c r="R1877">
        <f>[1]!b_info_interestfrequency(K1877)</f>
        <v>0</v>
      </c>
      <c r="S1877">
        <f>[1]!b_info_windl2type(K1877)</f>
        <v>0</v>
      </c>
      <c r="T1877" s="9">
        <f ca="1">[1]!b_pq_volume(K1877,parameter!C$2-10,parameter!C$2,100000000)</f>
        <v>0</v>
      </c>
      <c r="U1877" s="7">
        <f ca="1">IF(K1877&lt;&gt;"",[1]!b_anal_yield_cnbd(K1877,parameter!C$2,1),"")</f>
        <v>0</v>
      </c>
      <c r="V1877">
        <f>[1]!b_info_interesttype(A1877)</f>
        <v>0</v>
      </c>
      <c r="W1877">
        <f>[1]!b_info_embeddedopt(A1877)</f>
        <v>0</v>
      </c>
    </row>
    <row r="1878" spans="11:23">
      <c r="K1878" s="1">
        <f t="shared" si="29"/>
        <v>0</v>
      </c>
      <c r="L1878" s="1">
        <f>[1]!b_info_name(K1878)</f>
        <v>0</v>
      </c>
      <c r="M1878">
        <f>[1]!b_info_carrydate(K1878)</f>
        <v>0</v>
      </c>
      <c r="N1878">
        <f>[1]!b_info_maturitydate(K1878)</f>
        <v>0</v>
      </c>
      <c r="O1878" s="7">
        <f>[1]!b_issue_issueprice(K1878)</f>
        <v>0</v>
      </c>
      <c r="P1878" s="7">
        <f>[1]!b_info_couponrate(K1878)</f>
        <v>0</v>
      </c>
      <c r="Q1878">
        <f>[1]!b_info_coupon(K1878)</f>
        <v>0</v>
      </c>
      <c r="R1878">
        <f>[1]!b_info_interestfrequency(K1878)</f>
        <v>0</v>
      </c>
      <c r="S1878">
        <f>[1]!b_info_windl2type(K1878)</f>
        <v>0</v>
      </c>
      <c r="T1878" s="9">
        <f ca="1">[1]!b_pq_volume(K1878,parameter!C$2-10,parameter!C$2,100000000)</f>
        <v>0</v>
      </c>
      <c r="U1878" s="7">
        <f ca="1">IF(K1878&lt;&gt;"",[1]!b_anal_yield_cnbd(K1878,parameter!C$2,1),"")</f>
        <v>0</v>
      </c>
      <c r="V1878">
        <f>[1]!b_info_interesttype(A1878)</f>
        <v>0</v>
      </c>
      <c r="W1878">
        <f>[1]!b_info_embeddedopt(A1878)</f>
        <v>0</v>
      </c>
    </row>
    <row r="1879" spans="11:23">
      <c r="K1879" s="1">
        <f t="shared" si="29"/>
        <v>0</v>
      </c>
      <c r="L1879" s="1">
        <f>[1]!b_info_name(K1879)</f>
        <v>0</v>
      </c>
      <c r="M1879">
        <f>[1]!b_info_carrydate(K1879)</f>
        <v>0</v>
      </c>
      <c r="N1879">
        <f>[1]!b_info_maturitydate(K1879)</f>
        <v>0</v>
      </c>
      <c r="O1879" s="7">
        <f>[1]!b_issue_issueprice(K1879)</f>
        <v>0</v>
      </c>
      <c r="P1879" s="7">
        <f>[1]!b_info_couponrate(K1879)</f>
        <v>0</v>
      </c>
      <c r="Q1879">
        <f>[1]!b_info_coupon(K1879)</f>
        <v>0</v>
      </c>
      <c r="R1879">
        <f>[1]!b_info_interestfrequency(K1879)</f>
        <v>0</v>
      </c>
      <c r="S1879">
        <f>[1]!b_info_windl2type(K1879)</f>
        <v>0</v>
      </c>
      <c r="T1879" s="9">
        <f ca="1">[1]!b_pq_volume(K1879,parameter!C$2-10,parameter!C$2,100000000)</f>
        <v>0</v>
      </c>
      <c r="U1879" s="7">
        <f ca="1">IF(K1879&lt;&gt;"",[1]!b_anal_yield_cnbd(K1879,parameter!C$2,1),"")</f>
        <v>0</v>
      </c>
      <c r="V1879">
        <f>[1]!b_info_interesttype(A1879)</f>
        <v>0</v>
      </c>
      <c r="W1879">
        <f>[1]!b_info_embeddedopt(A1879)</f>
        <v>0</v>
      </c>
    </row>
    <row r="1880" spans="11:23">
      <c r="K1880" s="1">
        <f t="shared" si="29"/>
        <v>0</v>
      </c>
      <c r="L1880" s="1">
        <f>[1]!b_info_name(K1880)</f>
        <v>0</v>
      </c>
      <c r="M1880">
        <f>[1]!b_info_carrydate(K1880)</f>
        <v>0</v>
      </c>
      <c r="N1880">
        <f>[1]!b_info_maturitydate(K1880)</f>
        <v>0</v>
      </c>
      <c r="O1880" s="7">
        <f>[1]!b_issue_issueprice(K1880)</f>
        <v>0</v>
      </c>
      <c r="P1880" s="7">
        <f>[1]!b_info_couponrate(K1880)</f>
        <v>0</v>
      </c>
      <c r="Q1880">
        <f>[1]!b_info_coupon(K1880)</f>
        <v>0</v>
      </c>
      <c r="R1880">
        <f>[1]!b_info_interestfrequency(K1880)</f>
        <v>0</v>
      </c>
      <c r="S1880">
        <f>[1]!b_info_windl2type(K1880)</f>
        <v>0</v>
      </c>
      <c r="T1880" s="9">
        <f ca="1">[1]!b_pq_volume(K1880,parameter!C$2-10,parameter!C$2,100000000)</f>
        <v>0</v>
      </c>
      <c r="U1880" s="7">
        <f ca="1">IF(K1880&lt;&gt;"",[1]!b_anal_yield_cnbd(K1880,parameter!C$2,1),"")</f>
        <v>0</v>
      </c>
      <c r="V1880">
        <f>[1]!b_info_interesttype(A1880)</f>
        <v>0</v>
      </c>
      <c r="W1880">
        <f>[1]!b_info_embeddedopt(A1880)</f>
        <v>0</v>
      </c>
    </row>
    <row r="1881" spans="11:23">
      <c r="K1881" s="1">
        <f t="shared" si="29"/>
        <v>0</v>
      </c>
      <c r="L1881" s="1">
        <f>[1]!b_info_name(K1881)</f>
        <v>0</v>
      </c>
      <c r="M1881">
        <f>[1]!b_info_carrydate(K1881)</f>
        <v>0</v>
      </c>
      <c r="N1881">
        <f>[1]!b_info_maturitydate(K1881)</f>
        <v>0</v>
      </c>
      <c r="O1881" s="7">
        <f>[1]!b_issue_issueprice(K1881)</f>
        <v>0</v>
      </c>
      <c r="P1881" s="7">
        <f>[1]!b_info_couponrate(K1881)</f>
        <v>0</v>
      </c>
      <c r="Q1881">
        <f>[1]!b_info_coupon(K1881)</f>
        <v>0</v>
      </c>
      <c r="R1881">
        <f>[1]!b_info_interestfrequency(K1881)</f>
        <v>0</v>
      </c>
      <c r="S1881">
        <f>[1]!b_info_windl2type(K1881)</f>
        <v>0</v>
      </c>
      <c r="T1881" s="9">
        <f ca="1">[1]!b_pq_volume(K1881,parameter!C$2-10,parameter!C$2,100000000)</f>
        <v>0</v>
      </c>
      <c r="U1881" s="7">
        <f ca="1">IF(K1881&lt;&gt;"",[1]!b_anal_yield_cnbd(K1881,parameter!C$2,1),"")</f>
        <v>0</v>
      </c>
      <c r="V1881">
        <f>[1]!b_info_interesttype(A1881)</f>
        <v>0</v>
      </c>
      <c r="W1881">
        <f>[1]!b_info_embeddedopt(A1881)</f>
        <v>0</v>
      </c>
    </row>
    <row r="1882" spans="11:23">
      <c r="K1882" s="1">
        <f t="shared" si="29"/>
        <v>0</v>
      </c>
      <c r="L1882" s="1">
        <f>[1]!b_info_name(K1882)</f>
        <v>0</v>
      </c>
      <c r="M1882">
        <f>[1]!b_info_carrydate(K1882)</f>
        <v>0</v>
      </c>
      <c r="N1882">
        <f>[1]!b_info_maturitydate(K1882)</f>
        <v>0</v>
      </c>
      <c r="O1882" s="7">
        <f>[1]!b_issue_issueprice(K1882)</f>
        <v>0</v>
      </c>
      <c r="P1882" s="7">
        <f>[1]!b_info_couponrate(K1882)</f>
        <v>0</v>
      </c>
      <c r="Q1882">
        <f>[1]!b_info_coupon(K1882)</f>
        <v>0</v>
      </c>
      <c r="R1882">
        <f>[1]!b_info_interestfrequency(K1882)</f>
        <v>0</v>
      </c>
      <c r="S1882">
        <f>[1]!b_info_windl2type(K1882)</f>
        <v>0</v>
      </c>
      <c r="T1882" s="9">
        <f ca="1">[1]!b_pq_volume(K1882,parameter!C$2-10,parameter!C$2,100000000)</f>
        <v>0</v>
      </c>
      <c r="U1882" s="7">
        <f ca="1">IF(K1882&lt;&gt;"",[1]!b_anal_yield_cnbd(K1882,parameter!C$2,1),"")</f>
        <v>0</v>
      </c>
      <c r="V1882">
        <f>[1]!b_info_interesttype(A1882)</f>
        <v>0</v>
      </c>
      <c r="W1882">
        <f>[1]!b_info_embeddedopt(A1882)</f>
        <v>0</v>
      </c>
    </row>
    <row r="1883" spans="11:23">
      <c r="K1883" s="1">
        <f t="shared" si="29"/>
        <v>0</v>
      </c>
      <c r="L1883" s="1">
        <f>[1]!b_info_name(K1883)</f>
        <v>0</v>
      </c>
      <c r="M1883">
        <f>[1]!b_info_carrydate(K1883)</f>
        <v>0</v>
      </c>
      <c r="N1883">
        <f>[1]!b_info_maturitydate(K1883)</f>
        <v>0</v>
      </c>
      <c r="O1883" s="7">
        <f>[1]!b_issue_issueprice(K1883)</f>
        <v>0</v>
      </c>
      <c r="P1883" s="7">
        <f>[1]!b_info_couponrate(K1883)</f>
        <v>0</v>
      </c>
      <c r="Q1883">
        <f>[1]!b_info_coupon(K1883)</f>
        <v>0</v>
      </c>
      <c r="R1883">
        <f>[1]!b_info_interestfrequency(K1883)</f>
        <v>0</v>
      </c>
      <c r="S1883">
        <f>[1]!b_info_windl2type(K1883)</f>
        <v>0</v>
      </c>
      <c r="T1883" s="9">
        <f ca="1">[1]!b_pq_volume(K1883,parameter!C$2-10,parameter!C$2,100000000)</f>
        <v>0</v>
      </c>
      <c r="U1883" s="7">
        <f ca="1">IF(K1883&lt;&gt;"",[1]!b_anal_yield_cnbd(K1883,parameter!C$2,1),"")</f>
        <v>0</v>
      </c>
      <c r="V1883">
        <f>[1]!b_info_interesttype(A1883)</f>
        <v>0</v>
      </c>
      <c r="W1883">
        <f>[1]!b_info_embeddedopt(A1883)</f>
        <v>0</v>
      </c>
    </row>
    <row r="1884" spans="11:23">
      <c r="K1884" s="1">
        <f t="shared" si="29"/>
        <v>0</v>
      </c>
      <c r="L1884" s="1">
        <f>[1]!b_info_name(K1884)</f>
        <v>0</v>
      </c>
      <c r="M1884">
        <f>[1]!b_info_carrydate(K1884)</f>
        <v>0</v>
      </c>
      <c r="N1884">
        <f>[1]!b_info_maturitydate(K1884)</f>
        <v>0</v>
      </c>
      <c r="O1884" s="7">
        <f>[1]!b_issue_issueprice(K1884)</f>
        <v>0</v>
      </c>
      <c r="P1884" s="7">
        <f>[1]!b_info_couponrate(K1884)</f>
        <v>0</v>
      </c>
      <c r="Q1884">
        <f>[1]!b_info_coupon(K1884)</f>
        <v>0</v>
      </c>
      <c r="R1884">
        <f>[1]!b_info_interestfrequency(K1884)</f>
        <v>0</v>
      </c>
      <c r="S1884">
        <f>[1]!b_info_windl2type(K1884)</f>
        <v>0</v>
      </c>
      <c r="T1884" s="9">
        <f ca="1">[1]!b_pq_volume(K1884,parameter!C$2-10,parameter!C$2,100000000)</f>
        <v>0</v>
      </c>
      <c r="U1884" s="7">
        <f ca="1">IF(K1884&lt;&gt;"",[1]!b_anal_yield_cnbd(K1884,parameter!C$2,1),"")</f>
        <v>0</v>
      </c>
      <c r="V1884">
        <f>[1]!b_info_interesttype(A1884)</f>
        <v>0</v>
      </c>
      <c r="W1884">
        <f>[1]!b_info_embeddedopt(A1884)</f>
        <v>0</v>
      </c>
    </row>
    <row r="1885" spans="11:23">
      <c r="K1885" s="1">
        <f t="shared" si="29"/>
        <v>0</v>
      </c>
      <c r="L1885" s="1">
        <f>[1]!b_info_name(K1885)</f>
        <v>0</v>
      </c>
      <c r="M1885">
        <f>[1]!b_info_carrydate(K1885)</f>
        <v>0</v>
      </c>
      <c r="N1885">
        <f>[1]!b_info_maturitydate(K1885)</f>
        <v>0</v>
      </c>
      <c r="O1885" s="7">
        <f>[1]!b_issue_issueprice(K1885)</f>
        <v>0</v>
      </c>
      <c r="P1885" s="7">
        <f>[1]!b_info_couponrate(K1885)</f>
        <v>0</v>
      </c>
      <c r="Q1885">
        <f>[1]!b_info_coupon(K1885)</f>
        <v>0</v>
      </c>
      <c r="R1885">
        <f>[1]!b_info_interestfrequency(K1885)</f>
        <v>0</v>
      </c>
      <c r="S1885">
        <f>[1]!b_info_windl2type(K1885)</f>
        <v>0</v>
      </c>
      <c r="T1885" s="9">
        <f ca="1">[1]!b_pq_volume(K1885,parameter!C$2-10,parameter!C$2,100000000)</f>
        <v>0</v>
      </c>
      <c r="U1885" s="7">
        <f ca="1">IF(K1885&lt;&gt;"",[1]!b_anal_yield_cnbd(K1885,parameter!C$2,1),"")</f>
        <v>0</v>
      </c>
      <c r="V1885">
        <f>[1]!b_info_interesttype(A1885)</f>
        <v>0</v>
      </c>
      <c r="W1885">
        <f>[1]!b_info_embeddedopt(A1885)</f>
        <v>0</v>
      </c>
    </row>
    <row r="1886" spans="11:23">
      <c r="K1886" s="1">
        <f t="shared" si="29"/>
        <v>0</v>
      </c>
      <c r="L1886" s="1">
        <f>[1]!b_info_name(K1886)</f>
        <v>0</v>
      </c>
      <c r="M1886">
        <f>[1]!b_info_carrydate(K1886)</f>
        <v>0</v>
      </c>
      <c r="N1886">
        <f>[1]!b_info_maturitydate(K1886)</f>
        <v>0</v>
      </c>
      <c r="O1886" s="7">
        <f>[1]!b_issue_issueprice(K1886)</f>
        <v>0</v>
      </c>
      <c r="P1886" s="7">
        <f>[1]!b_info_couponrate(K1886)</f>
        <v>0</v>
      </c>
      <c r="Q1886">
        <f>[1]!b_info_coupon(K1886)</f>
        <v>0</v>
      </c>
      <c r="R1886">
        <f>[1]!b_info_interestfrequency(K1886)</f>
        <v>0</v>
      </c>
      <c r="S1886">
        <f>[1]!b_info_windl2type(K1886)</f>
        <v>0</v>
      </c>
      <c r="T1886" s="9">
        <f ca="1">[1]!b_pq_volume(K1886,parameter!C$2-10,parameter!C$2,100000000)</f>
        <v>0</v>
      </c>
      <c r="U1886" s="7">
        <f ca="1">IF(K1886&lt;&gt;"",[1]!b_anal_yield_cnbd(K1886,parameter!C$2,1),"")</f>
        <v>0</v>
      </c>
      <c r="V1886">
        <f>[1]!b_info_interesttype(A1886)</f>
        <v>0</v>
      </c>
      <c r="W1886">
        <f>[1]!b_info_embeddedopt(A1886)</f>
        <v>0</v>
      </c>
    </row>
    <row r="1887" spans="11:23">
      <c r="K1887" s="1">
        <f t="shared" si="29"/>
        <v>0</v>
      </c>
      <c r="L1887" s="1">
        <f>[1]!b_info_name(K1887)</f>
        <v>0</v>
      </c>
      <c r="M1887">
        <f>[1]!b_info_carrydate(K1887)</f>
        <v>0</v>
      </c>
      <c r="N1887">
        <f>[1]!b_info_maturitydate(K1887)</f>
        <v>0</v>
      </c>
      <c r="O1887" s="7">
        <f>[1]!b_issue_issueprice(K1887)</f>
        <v>0</v>
      </c>
      <c r="P1887" s="7">
        <f>[1]!b_info_couponrate(K1887)</f>
        <v>0</v>
      </c>
      <c r="Q1887">
        <f>[1]!b_info_coupon(K1887)</f>
        <v>0</v>
      </c>
      <c r="R1887">
        <f>[1]!b_info_interestfrequency(K1887)</f>
        <v>0</v>
      </c>
      <c r="S1887">
        <f>[1]!b_info_windl2type(K1887)</f>
        <v>0</v>
      </c>
      <c r="T1887" s="9">
        <f ca="1">[1]!b_pq_volume(K1887,parameter!C$2-10,parameter!C$2,100000000)</f>
        <v>0</v>
      </c>
      <c r="U1887" s="7">
        <f ca="1">IF(K1887&lt;&gt;"",[1]!b_anal_yield_cnbd(K1887,parameter!C$2,1),"")</f>
        <v>0</v>
      </c>
      <c r="V1887">
        <f>[1]!b_info_interesttype(A1887)</f>
        <v>0</v>
      </c>
      <c r="W1887">
        <f>[1]!b_info_embeddedopt(A1887)</f>
        <v>0</v>
      </c>
    </row>
    <row r="1888" spans="11:23">
      <c r="K1888" s="1">
        <f t="shared" si="29"/>
        <v>0</v>
      </c>
      <c r="L1888" s="1">
        <f>[1]!b_info_name(K1888)</f>
        <v>0</v>
      </c>
      <c r="M1888">
        <f>[1]!b_info_carrydate(K1888)</f>
        <v>0</v>
      </c>
      <c r="N1888">
        <f>[1]!b_info_maturitydate(K1888)</f>
        <v>0</v>
      </c>
      <c r="O1888" s="7">
        <f>[1]!b_issue_issueprice(K1888)</f>
        <v>0</v>
      </c>
      <c r="P1888" s="7">
        <f>[1]!b_info_couponrate(K1888)</f>
        <v>0</v>
      </c>
      <c r="Q1888">
        <f>[1]!b_info_coupon(K1888)</f>
        <v>0</v>
      </c>
      <c r="R1888">
        <f>[1]!b_info_interestfrequency(K1888)</f>
        <v>0</v>
      </c>
      <c r="S1888">
        <f>[1]!b_info_windl2type(K1888)</f>
        <v>0</v>
      </c>
      <c r="T1888" s="9">
        <f ca="1">[1]!b_pq_volume(K1888,parameter!C$2-10,parameter!C$2,100000000)</f>
        <v>0</v>
      </c>
      <c r="U1888" s="7">
        <f ca="1">IF(K1888&lt;&gt;"",[1]!b_anal_yield_cnbd(K1888,parameter!C$2,1),"")</f>
        <v>0</v>
      </c>
      <c r="V1888">
        <f>[1]!b_info_interesttype(A1888)</f>
        <v>0</v>
      </c>
      <c r="W1888">
        <f>[1]!b_info_embeddedopt(A1888)</f>
        <v>0</v>
      </c>
    </row>
    <row r="1889" spans="11:23">
      <c r="K1889" s="1">
        <f t="shared" si="29"/>
        <v>0</v>
      </c>
      <c r="L1889" s="1">
        <f>[1]!b_info_name(K1889)</f>
        <v>0</v>
      </c>
      <c r="M1889">
        <f>[1]!b_info_carrydate(K1889)</f>
        <v>0</v>
      </c>
      <c r="N1889">
        <f>[1]!b_info_maturitydate(K1889)</f>
        <v>0</v>
      </c>
      <c r="O1889" s="7">
        <f>[1]!b_issue_issueprice(K1889)</f>
        <v>0</v>
      </c>
      <c r="P1889" s="7">
        <f>[1]!b_info_couponrate(K1889)</f>
        <v>0</v>
      </c>
      <c r="Q1889">
        <f>[1]!b_info_coupon(K1889)</f>
        <v>0</v>
      </c>
      <c r="R1889">
        <f>[1]!b_info_interestfrequency(K1889)</f>
        <v>0</v>
      </c>
      <c r="S1889">
        <f>[1]!b_info_windl2type(K1889)</f>
        <v>0</v>
      </c>
      <c r="T1889" s="9">
        <f ca="1">[1]!b_pq_volume(K1889,parameter!C$2-10,parameter!C$2,100000000)</f>
        <v>0</v>
      </c>
      <c r="U1889" s="7">
        <f ca="1">IF(K1889&lt;&gt;"",[1]!b_anal_yield_cnbd(K1889,parameter!C$2,1),"")</f>
        <v>0</v>
      </c>
      <c r="V1889">
        <f>[1]!b_info_interesttype(A1889)</f>
        <v>0</v>
      </c>
      <c r="W1889">
        <f>[1]!b_info_embeddedopt(A1889)</f>
        <v>0</v>
      </c>
    </row>
    <row r="1890" spans="11:23">
      <c r="K1890" s="1">
        <f t="shared" si="29"/>
        <v>0</v>
      </c>
      <c r="L1890" s="1">
        <f>[1]!b_info_name(K1890)</f>
        <v>0</v>
      </c>
      <c r="M1890">
        <f>[1]!b_info_carrydate(K1890)</f>
        <v>0</v>
      </c>
      <c r="N1890">
        <f>[1]!b_info_maturitydate(K1890)</f>
        <v>0</v>
      </c>
      <c r="O1890" s="7">
        <f>[1]!b_issue_issueprice(K1890)</f>
        <v>0</v>
      </c>
      <c r="P1890" s="7">
        <f>[1]!b_info_couponrate(K1890)</f>
        <v>0</v>
      </c>
      <c r="Q1890">
        <f>[1]!b_info_coupon(K1890)</f>
        <v>0</v>
      </c>
      <c r="R1890">
        <f>[1]!b_info_interestfrequency(K1890)</f>
        <v>0</v>
      </c>
      <c r="S1890">
        <f>[1]!b_info_windl2type(K1890)</f>
        <v>0</v>
      </c>
      <c r="T1890" s="9">
        <f ca="1">[1]!b_pq_volume(K1890,parameter!C$2-10,parameter!C$2,100000000)</f>
        <v>0</v>
      </c>
      <c r="U1890" s="7">
        <f ca="1">IF(K1890&lt;&gt;"",[1]!b_anal_yield_cnbd(K1890,parameter!C$2,1),"")</f>
        <v>0</v>
      </c>
      <c r="V1890">
        <f>[1]!b_info_interesttype(A1890)</f>
        <v>0</v>
      </c>
      <c r="W1890">
        <f>[1]!b_info_embeddedopt(A1890)</f>
        <v>0</v>
      </c>
    </row>
    <row r="1891" spans="11:23">
      <c r="K1891" s="1">
        <f t="shared" si="29"/>
        <v>0</v>
      </c>
      <c r="L1891" s="1">
        <f>[1]!b_info_name(K1891)</f>
        <v>0</v>
      </c>
      <c r="M1891">
        <f>[1]!b_info_carrydate(K1891)</f>
        <v>0</v>
      </c>
      <c r="N1891">
        <f>[1]!b_info_maturitydate(K1891)</f>
        <v>0</v>
      </c>
      <c r="O1891" s="7">
        <f>[1]!b_issue_issueprice(K1891)</f>
        <v>0</v>
      </c>
      <c r="P1891" s="7">
        <f>[1]!b_info_couponrate(K1891)</f>
        <v>0</v>
      </c>
      <c r="Q1891">
        <f>[1]!b_info_coupon(K1891)</f>
        <v>0</v>
      </c>
      <c r="R1891">
        <f>[1]!b_info_interestfrequency(K1891)</f>
        <v>0</v>
      </c>
      <c r="S1891">
        <f>[1]!b_info_windl2type(K1891)</f>
        <v>0</v>
      </c>
      <c r="T1891" s="9">
        <f ca="1">[1]!b_pq_volume(K1891,parameter!C$2-10,parameter!C$2,100000000)</f>
        <v>0</v>
      </c>
      <c r="U1891" s="7">
        <f ca="1">IF(K1891&lt;&gt;"",[1]!b_anal_yield_cnbd(K1891,parameter!C$2,1),"")</f>
        <v>0</v>
      </c>
      <c r="V1891">
        <f>[1]!b_info_interesttype(A1891)</f>
        <v>0</v>
      </c>
      <c r="W1891">
        <f>[1]!b_info_embeddedopt(A1891)</f>
        <v>0</v>
      </c>
    </row>
    <row r="1892" spans="11:23">
      <c r="K1892" s="1">
        <f t="shared" si="29"/>
        <v>0</v>
      </c>
      <c r="L1892" s="1">
        <f>[1]!b_info_name(K1892)</f>
        <v>0</v>
      </c>
      <c r="M1892">
        <f>[1]!b_info_carrydate(K1892)</f>
        <v>0</v>
      </c>
      <c r="N1892">
        <f>[1]!b_info_maturitydate(K1892)</f>
        <v>0</v>
      </c>
      <c r="O1892" s="7">
        <f>[1]!b_issue_issueprice(K1892)</f>
        <v>0</v>
      </c>
      <c r="P1892" s="7">
        <f>[1]!b_info_couponrate(K1892)</f>
        <v>0</v>
      </c>
      <c r="Q1892">
        <f>[1]!b_info_coupon(K1892)</f>
        <v>0</v>
      </c>
      <c r="R1892">
        <f>[1]!b_info_interestfrequency(K1892)</f>
        <v>0</v>
      </c>
      <c r="S1892">
        <f>[1]!b_info_windl2type(K1892)</f>
        <v>0</v>
      </c>
      <c r="T1892" s="9">
        <f ca="1">[1]!b_pq_volume(K1892,parameter!C$2-10,parameter!C$2,100000000)</f>
        <v>0</v>
      </c>
      <c r="U1892" s="7">
        <f ca="1">IF(K1892&lt;&gt;"",[1]!b_anal_yield_cnbd(K1892,parameter!C$2,1),"")</f>
        <v>0</v>
      </c>
      <c r="V1892">
        <f>[1]!b_info_interesttype(A1892)</f>
        <v>0</v>
      </c>
      <c r="W1892">
        <f>[1]!b_info_embeddedopt(A1892)</f>
        <v>0</v>
      </c>
    </row>
    <row r="1893" spans="11:23">
      <c r="K1893" s="1">
        <f t="shared" si="29"/>
        <v>0</v>
      </c>
      <c r="L1893" s="1">
        <f>[1]!b_info_name(K1893)</f>
        <v>0</v>
      </c>
      <c r="M1893">
        <f>[1]!b_info_carrydate(K1893)</f>
        <v>0</v>
      </c>
      <c r="N1893">
        <f>[1]!b_info_maturitydate(K1893)</f>
        <v>0</v>
      </c>
      <c r="O1893" s="7">
        <f>[1]!b_issue_issueprice(K1893)</f>
        <v>0</v>
      </c>
      <c r="P1893" s="7">
        <f>[1]!b_info_couponrate(K1893)</f>
        <v>0</v>
      </c>
      <c r="Q1893">
        <f>[1]!b_info_coupon(K1893)</f>
        <v>0</v>
      </c>
      <c r="R1893">
        <f>[1]!b_info_interestfrequency(K1893)</f>
        <v>0</v>
      </c>
      <c r="S1893">
        <f>[1]!b_info_windl2type(K1893)</f>
        <v>0</v>
      </c>
      <c r="T1893" s="9">
        <f ca="1">[1]!b_pq_volume(K1893,parameter!C$2-10,parameter!C$2,100000000)</f>
        <v>0</v>
      </c>
      <c r="U1893" s="7">
        <f ca="1">IF(K1893&lt;&gt;"",[1]!b_anal_yield_cnbd(K1893,parameter!C$2,1),"")</f>
        <v>0</v>
      </c>
      <c r="V1893">
        <f>[1]!b_info_interesttype(A1893)</f>
        <v>0</v>
      </c>
      <c r="W1893">
        <f>[1]!b_info_embeddedopt(A1893)</f>
        <v>0</v>
      </c>
    </row>
    <row r="1894" spans="11:23">
      <c r="K1894" s="1">
        <f t="shared" si="29"/>
        <v>0</v>
      </c>
      <c r="L1894" s="1">
        <f>[1]!b_info_name(K1894)</f>
        <v>0</v>
      </c>
      <c r="M1894">
        <f>[1]!b_info_carrydate(K1894)</f>
        <v>0</v>
      </c>
      <c r="N1894">
        <f>[1]!b_info_maturitydate(K1894)</f>
        <v>0</v>
      </c>
      <c r="O1894" s="7">
        <f>[1]!b_issue_issueprice(K1894)</f>
        <v>0</v>
      </c>
      <c r="P1894" s="7">
        <f>[1]!b_info_couponrate(K1894)</f>
        <v>0</v>
      </c>
      <c r="Q1894">
        <f>[1]!b_info_coupon(K1894)</f>
        <v>0</v>
      </c>
      <c r="R1894">
        <f>[1]!b_info_interestfrequency(K1894)</f>
        <v>0</v>
      </c>
      <c r="S1894">
        <f>[1]!b_info_windl2type(K1894)</f>
        <v>0</v>
      </c>
      <c r="T1894" s="9">
        <f ca="1">[1]!b_pq_volume(K1894,parameter!C$2-10,parameter!C$2,100000000)</f>
        <v>0</v>
      </c>
      <c r="U1894" s="7">
        <f ca="1">IF(K1894&lt;&gt;"",[1]!b_anal_yield_cnbd(K1894,parameter!C$2,1),"")</f>
        <v>0</v>
      </c>
      <c r="V1894">
        <f>[1]!b_info_interesttype(A1894)</f>
        <v>0</v>
      </c>
      <c r="W1894">
        <f>[1]!b_info_embeddedopt(A1894)</f>
        <v>0</v>
      </c>
    </row>
    <row r="1895" spans="11:23">
      <c r="K1895" s="1">
        <f t="shared" si="29"/>
        <v>0</v>
      </c>
      <c r="L1895" s="1">
        <f>[1]!b_info_name(K1895)</f>
        <v>0</v>
      </c>
      <c r="M1895">
        <f>[1]!b_info_carrydate(K1895)</f>
        <v>0</v>
      </c>
      <c r="N1895">
        <f>[1]!b_info_maturitydate(K1895)</f>
        <v>0</v>
      </c>
      <c r="O1895" s="7">
        <f>[1]!b_issue_issueprice(K1895)</f>
        <v>0</v>
      </c>
      <c r="P1895" s="7">
        <f>[1]!b_info_couponrate(K1895)</f>
        <v>0</v>
      </c>
      <c r="Q1895">
        <f>[1]!b_info_coupon(K1895)</f>
        <v>0</v>
      </c>
      <c r="R1895">
        <f>[1]!b_info_interestfrequency(K1895)</f>
        <v>0</v>
      </c>
      <c r="S1895">
        <f>[1]!b_info_windl2type(K1895)</f>
        <v>0</v>
      </c>
      <c r="T1895" s="9">
        <f ca="1">[1]!b_pq_volume(K1895,parameter!C$2-10,parameter!C$2,100000000)</f>
        <v>0</v>
      </c>
      <c r="U1895" s="7">
        <f ca="1">IF(K1895&lt;&gt;"",[1]!b_anal_yield_cnbd(K1895,parameter!C$2,1),"")</f>
        <v>0</v>
      </c>
      <c r="V1895">
        <f>[1]!b_info_interesttype(A1895)</f>
        <v>0</v>
      </c>
      <c r="W1895">
        <f>[1]!b_info_embeddedopt(A1895)</f>
        <v>0</v>
      </c>
    </row>
    <row r="1896" spans="11:23">
      <c r="K1896" s="1">
        <f t="shared" si="29"/>
        <v>0</v>
      </c>
      <c r="L1896" s="1">
        <f>[1]!b_info_name(K1896)</f>
        <v>0</v>
      </c>
      <c r="M1896">
        <f>[1]!b_info_carrydate(K1896)</f>
        <v>0</v>
      </c>
      <c r="N1896">
        <f>[1]!b_info_maturitydate(K1896)</f>
        <v>0</v>
      </c>
      <c r="O1896" s="7">
        <f>[1]!b_issue_issueprice(K1896)</f>
        <v>0</v>
      </c>
      <c r="P1896" s="7">
        <f>[1]!b_info_couponrate(K1896)</f>
        <v>0</v>
      </c>
      <c r="Q1896">
        <f>[1]!b_info_coupon(K1896)</f>
        <v>0</v>
      </c>
      <c r="R1896">
        <f>[1]!b_info_interestfrequency(K1896)</f>
        <v>0</v>
      </c>
      <c r="S1896">
        <f>[1]!b_info_windl2type(K1896)</f>
        <v>0</v>
      </c>
      <c r="T1896" s="9">
        <f ca="1">[1]!b_pq_volume(K1896,parameter!C$2-10,parameter!C$2,100000000)</f>
        <v>0</v>
      </c>
      <c r="U1896" s="7">
        <f ca="1">IF(K1896&lt;&gt;"",[1]!b_anal_yield_cnbd(K1896,parameter!C$2,1),"")</f>
        <v>0</v>
      </c>
      <c r="V1896">
        <f>[1]!b_info_interesttype(A1896)</f>
        <v>0</v>
      </c>
      <c r="W1896">
        <f>[1]!b_info_embeddedopt(A1896)</f>
        <v>0</v>
      </c>
    </row>
    <row r="1897" spans="11:23">
      <c r="K1897" s="1">
        <f t="shared" si="29"/>
        <v>0</v>
      </c>
      <c r="L1897" s="1">
        <f>[1]!b_info_name(K1897)</f>
        <v>0</v>
      </c>
      <c r="M1897">
        <f>[1]!b_info_carrydate(K1897)</f>
        <v>0</v>
      </c>
      <c r="N1897">
        <f>[1]!b_info_maturitydate(K1897)</f>
        <v>0</v>
      </c>
      <c r="O1897" s="7">
        <f>[1]!b_issue_issueprice(K1897)</f>
        <v>0</v>
      </c>
      <c r="P1897" s="7">
        <f>[1]!b_info_couponrate(K1897)</f>
        <v>0</v>
      </c>
      <c r="Q1897">
        <f>[1]!b_info_coupon(K1897)</f>
        <v>0</v>
      </c>
      <c r="R1897">
        <f>[1]!b_info_interestfrequency(K1897)</f>
        <v>0</v>
      </c>
      <c r="S1897">
        <f>[1]!b_info_windl2type(K1897)</f>
        <v>0</v>
      </c>
      <c r="T1897" s="9">
        <f ca="1">[1]!b_pq_volume(K1897,parameter!C$2-10,parameter!C$2,100000000)</f>
        <v>0</v>
      </c>
      <c r="U1897" s="7">
        <f ca="1">IF(K1897&lt;&gt;"",[1]!b_anal_yield_cnbd(K1897,parameter!C$2,1),"")</f>
        <v>0</v>
      </c>
      <c r="V1897">
        <f>[1]!b_info_interesttype(A1897)</f>
        <v>0</v>
      </c>
      <c r="W1897">
        <f>[1]!b_info_embeddedopt(A1897)</f>
        <v>0</v>
      </c>
    </row>
    <row r="1898" spans="11:23">
      <c r="K1898" s="1">
        <f t="shared" si="29"/>
        <v>0</v>
      </c>
      <c r="L1898" s="1">
        <f>[1]!b_info_name(K1898)</f>
        <v>0</v>
      </c>
      <c r="M1898">
        <f>[1]!b_info_carrydate(K1898)</f>
        <v>0</v>
      </c>
      <c r="N1898">
        <f>[1]!b_info_maturitydate(K1898)</f>
        <v>0</v>
      </c>
      <c r="O1898" s="7">
        <f>[1]!b_issue_issueprice(K1898)</f>
        <v>0</v>
      </c>
      <c r="P1898" s="7">
        <f>[1]!b_info_couponrate(K1898)</f>
        <v>0</v>
      </c>
      <c r="Q1898">
        <f>[1]!b_info_coupon(K1898)</f>
        <v>0</v>
      </c>
      <c r="R1898">
        <f>[1]!b_info_interestfrequency(K1898)</f>
        <v>0</v>
      </c>
      <c r="S1898">
        <f>[1]!b_info_windl2type(K1898)</f>
        <v>0</v>
      </c>
      <c r="T1898" s="9">
        <f ca="1">[1]!b_pq_volume(K1898,parameter!C$2-10,parameter!C$2,100000000)</f>
        <v>0</v>
      </c>
      <c r="U1898" s="7">
        <f ca="1">IF(K1898&lt;&gt;"",[1]!b_anal_yield_cnbd(K1898,parameter!C$2,1),"")</f>
        <v>0</v>
      </c>
      <c r="V1898">
        <f>[1]!b_info_interesttype(A1898)</f>
        <v>0</v>
      </c>
      <c r="W1898">
        <f>[1]!b_info_embeddedopt(A1898)</f>
        <v>0</v>
      </c>
    </row>
    <row r="1899" spans="11:23">
      <c r="K1899" s="1">
        <f t="shared" si="29"/>
        <v>0</v>
      </c>
      <c r="L1899" s="1">
        <f>[1]!b_info_name(K1899)</f>
        <v>0</v>
      </c>
      <c r="M1899">
        <f>[1]!b_info_carrydate(K1899)</f>
        <v>0</v>
      </c>
      <c r="N1899">
        <f>[1]!b_info_maturitydate(K1899)</f>
        <v>0</v>
      </c>
      <c r="O1899" s="7">
        <f>[1]!b_issue_issueprice(K1899)</f>
        <v>0</v>
      </c>
      <c r="P1899" s="7">
        <f>[1]!b_info_couponrate(K1899)</f>
        <v>0</v>
      </c>
      <c r="Q1899">
        <f>[1]!b_info_coupon(K1899)</f>
        <v>0</v>
      </c>
      <c r="R1899">
        <f>[1]!b_info_interestfrequency(K1899)</f>
        <v>0</v>
      </c>
      <c r="S1899">
        <f>[1]!b_info_windl2type(K1899)</f>
        <v>0</v>
      </c>
      <c r="T1899" s="9">
        <f ca="1">[1]!b_pq_volume(K1899,parameter!C$2-10,parameter!C$2,100000000)</f>
        <v>0</v>
      </c>
      <c r="U1899" s="7">
        <f ca="1">IF(K1899&lt;&gt;"",[1]!b_anal_yield_cnbd(K1899,parameter!C$2,1),"")</f>
        <v>0</v>
      </c>
      <c r="V1899">
        <f>[1]!b_info_interesttype(A1899)</f>
        <v>0</v>
      </c>
      <c r="W1899">
        <f>[1]!b_info_embeddedopt(A1899)</f>
        <v>0</v>
      </c>
    </row>
    <row r="1900" spans="11:23">
      <c r="K1900" s="1">
        <f t="shared" si="29"/>
        <v>0</v>
      </c>
      <c r="L1900" s="1">
        <f>[1]!b_info_name(K1900)</f>
        <v>0</v>
      </c>
      <c r="M1900">
        <f>[1]!b_info_carrydate(K1900)</f>
        <v>0</v>
      </c>
      <c r="N1900">
        <f>[1]!b_info_maturitydate(K1900)</f>
        <v>0</v>
      </c>
      <c r="O1900" s="7">
        <f>[1]!b_issue_issueprice(K1900)</f>
        <v>0</v>
      </c>
      <c r="P1900" s="7">
        <f>[1]!b_info_couponrate(K1900)</f>
        <v>0</v>
      </c>
      <c r="Q1900">
        <f>[1]!b_info_coupon(K1900)</f>
        <v>0</v>
      </c>
      <c r="R1900">
        <f>[1]!b_info_interestfrequency(K1900)</f>
        <v>0</v>
      </c>
      <c r="S1900">
        <f>[1]!b_info_windl2type(K1900)</f>
        <v>0</v>
      </c>
      <c r="T1900" s="9">
        <f ca="1">[1]!b_pq_volume(K1900,parameter!C$2-10,parameter!C$2,100000000)</f>
        <v>0</v>
      </c>
      <c r="U1900" s="7">
        <f ca="1">IF(K1900&lt;&gt;"",[1]!b_anal_yield_cnbd(K1900,parameter!C$2,1),"")</f>
        <v>0</v>
      </c>
      <c r="V1900">
        <f>[1]!b_info_interesttype(A1900)</f>
        <v>0</v>
      </c>
      <c r="W1900">
        <f>[1]!b_info_embeddedopt(A1900)</f>
        <v>0</v>
      </c>
    </row>
    <row r="1901" spans="11:23">
      <c r="K1901" s="1">
        <f t="shared" si="29"/>
        <v>0</v>
      </c>
      <c r="L1901" s="1">
        <f>[1]!b_info_name(K1901)</f>
        <v>0</v>
      </c>
      <c r="M1901">
        <f>[1]!b_info_carrydate(K1901)</f>
        <v>0</v>
      </c>
      <c r="N1901">
        <f>[1]!b_info_maturitydate(K1901)</f>
        <v>0</v>
      </c>
      <c r="O1901" s="7">
        <f>[1]!b_issue_issueprice(K1901)</f>
        <v>0</v>
      </c>
      <c r="P1901" s="7">
        <f>[1]!b_info_couponrate(K1901)</f>
        <v>0</v>
      </c>
      <c r="Q1901">
        <f>[1]!b_info_coupon(K1901)</f>
        <v>0</v>
      </c>
      <c r="R1901">
        <f>[1]!b_info_interestfrequency(K1901)</f>
        <v>0</v>
      </c>
      <c r="S1901">
        <f>[1]!b_info_windl2type(K1901)</f>
        <v>0</v>
      </c>
      <c r="T1901" s="9">
        <f ca="1">[1]!b_pq_volume(K1901,parameter!C$2-10,parameter!C$2,100000000)</f>
        <v>0</v>
      </c>
      <c r="U1901" s="7">
        <f ca="1">IF(K1901&lt;&gt;"",[1]!b_anal_yield_cnbd(K1901,parameter!C$2,1),"")</f>
        <v>0</v>
      </c>
      <c r="V1901">
        <f>[1]!b_info_interesttype(A1901)</f>
        <v>0</v>
      </c>
      <c r="W1901">
        <f>[1]!b_info_embeddedopt(A1901)</f>
        <v>0</v>
      </c>
    </row>
    <row r="1902" spans="11:23">
      <c r="K1902" s="1">
        <f t="shared" ref="K1902:K1965" si="30">A1902</f>
        <v>0</v>
      </c>
      <c r="L1902" s="1">
        <f>[1]!b_info_name(K1902)</f>
        <v>0</v>
      </c>
      <c r="M1902">
        <f>[1]!b_info_carrydate(K1902)</f>
        <v>0</v>
      </c>
      <c r="N1902">
        <f>[1]!b_info_maturitydate(K1902)</f>
        <v>0</v>
      </c>
      <c r="O1902" s="7">
        <f>[1]!b_issue_issueprice(K1902)</f>
        <v>0</v>
      </c>
      <c r="P1902" s="7">
        <f>[1]!b_info_couponrate(K1902)</f>
        <v>0</v>
      </c>
      <c r="Q1902">
        <f>[1]!b_info_coupon(K1902)</f>
        <v>0</v>
      </c>
      <c r="R1902">
        <f>[1]!b_info_interestfrequency(K1902)</f>
        <v>0</v>
      </c>
      <c r="S1902">
        <f>[1]!b_info_windl2type(K1902)</f>
        <v>0</v>
      </c>
      <c r="T1902" s="9">
        <f ca="1">[1]!b_pq_volume(K1902,parameter!C$2-10,parameter!C$2,100000000)</f>
        <v>0</v>
      </c>
      <c r="U1902" s="7">
        <f ca="1">IF(K1902&lt;&gt;"",[1]!b_anal_yield_cnbd(K1902,parameter!C$2,1),"")</f>
        <v>0</v>
      </c>
      <c r="V1902">
        <f>[1]!b_info_interesttype(A1902)</f>
        <v>0</v>
      </c>
      <c r="W1902">
        <f>[1]!b_info_embeddedopt(A1902)</f>
        <v>0</v>
      </c>
    </row>
    <row r="1903" spans="11:23">
      <c r="K1903" s="1">
        <f t="shared" si="30"/>
        <v>0</v>
      </c>
      <c r="L1903" s="1">
        <f>[1]!b_info_name(K1903)</f>
        <v>0</v>
      </c>
      <c r="M1903">
        <f>[1]!b_info_carrydate(K1903)</f>
        <v>0</v>
      </c>
      <c r="N1903">
        <f>[1]!b_info_maturitydate(K1903)</f>
        <v>0</v>
      </c>
      <c r="O1903" s="7">
        <f>[1]!b_issue_issueprice(K1903)</f>
        <v>0</v>
      </c>
      <c r="P1903" s="7">
        <f>[1]!b_info_couponrate(K1903)</f>
        <v>0</v>
      </c>
      <c r="Q1903">
        <f>[1]!b_info_coupon(K1903)</f>
        <v>0</v>
      </c>
      <c r="R1903">
        <f>[1]!b_info_interestfrequency(K1903)</f>
        <v>0</v>
      </c>
      <c r="S1903">
        <f>[1]!b_info_windl2type(K1903)</f>
        <v>0</v>
      </c>
      <c r="T1903" s="9">
        <f ca="1">[1]!b_pq_volume(K1903,parameter!C$2-10,parameter!C$2,100000000)</f>
        <v>0</v>
      </c>
      <c r="U1903" s="7">
        <f ca="1">IF(K1903&lt;&gt;"",[1]!b_anal_yield_cnbd(K1903,parameter!C$2,1),"")</f>
        <v>0</v>
      </c>
      <c r="V1903">
        <f>[1]!b_info_interesttype(A1903)</f>
        <v>0</v>
      </c>
      <c r="W1903">
        <f>[1]!b_info_embeddedopt(A1903)</f>
        <v>0</v>
      </c>
    </row>
    <row r="1904" spans="11:23">
      <c r="K1904" s="1">
        <f t="shared" si="30"/>
        <v>0</v>
      </c>
      <c r="L1904" s="1">
        <f>[1]!b_info_name(K1904)</f>
        <v>0</v>
      </c>
      <c r="M1904">
        <f>[1]!b_info_carrydate(K1904)</f>
        <v>0</v>
      </c>
      <c r="N1904">
        <f>[1]!b_info_maturitydate(K1904)</f>
        <v>0</v>
      </c>
      <c r="O1904" s="7">
        <f>[1]!b_issue_issueprice(K1904)</f>
        <v>0</v>
      </c>
      <c r="P1904" s="7">
        <f>[1]!b_info_couponrate(K1904)</f>
        <v>0</v>
      </c>
      <c r="Q1904">
        <f>[1]!b_info_coupon(K1904)</f>
        <v>0</v>
      </c>
      <c r="R1904">
        <f>[1]!b_info_interestfrequency(K1904)</f>
        <v>0</v>
      </c>
      <c r="S1904">
        <f>[1]!b_info_windl2type(K1904)</f>
        <v>0</v>
      </c>
      <c r="T1904" s="9">
        <f ca="1">[1]!b_pq_volume(K1904,parameter!C$2-10,parameter!C$2,100000000)</f>
        <v>0</v>
      </c>
      <c r="U1904" s="7">
        <f ca="1">IF(K1904&lt;&gt;"",[1]!b_anal_yield_cnbd(K1904,parameter!C$2,1),"")</f>
        <v>0</v>
      </c>
      <c r="V1904">
        <f>[1]!b_info_interesttype(A1904)</f>
        <v>0</v>
      </c>
      <c r="W1904">
        <f>[1]!b_info_embeddedopt(A1904)</f>
        <v>0</v>
      </c>
    </row>
    <row r="1905" spans="11:23">
      <c r="K1905" s="1">
        <f t="shared" si="30"/>
        <v>0</v>
      </c>
      <c r="L1905" s="1">
        <f>[1]!b_info_name(K1905)</f>
        <v>0</v>
      </c>
      <c r="M1905">
        <f>[1]!b_info_carrydate(K1905)</f>
        <v>0</v>
      </c>
      <c r="N1905">
        <f>[1]!b_info_maturitydate(K1905)</f>
        <v>0</v>
      </c>
      <c r="O1905" s="7">
        <f>[1]!b_issue_issueprice(K1905)</f>
        <v>0</v>
      </c>
      <c r="P1905" s="7">
        <f>[1]!b_info_couponrate(K1905)</f>
        <v>0</v>
      </c>
      <c r="Q1905">
        <f>[1]!b_info_coupon(K1905)</f>
        <v>0</v>
      </c>
      <c r="R1905">
        <f>[1]!b_info_interestfrequency(K1905)</f>
        <v>0</v>
      </c>
      <c r="S1905">
        <f>[1]!b_info_windl2type(K1905)</f>
        <v>0</v>
      </c>
      <c r="T1905" s="9">
        <f ca="1">[1]!b_pq_volume(K1905,parameter!C$2-10,parameter!C$2,100000000)</f>
        <v>0</v>
      </c>
      <c r="U1905" s="7">
        <f ca="1">IF(K1905&lt;&gt;"",[1]!b_anal_yield_cnbd(K1905,parameter!C$2,1),"")</f>
        <v>0</v>
      </c>
      <c r="V1905">
        <f>[1]!b_info_interesttype(A1905)</f>
        <v>0</v>
      </c>
      <c r="W1905">
        <f>[1]!b_info_embeddedopt(A1905)</f>
        <v>0</v>
      </c>
    </row>
    <row r="1906" spans="11:23">
      <c r="K1906" s="1">
        <f t="shared" si="30"/>
        <v>0</v>
      </c>
      <c r="L1906" s="1">
        <f>[1]!b_info_name(K1906)</f>
        <v>0</v>
      </c>
      <c r="M1906">
        <f>[1]!b_info_carrydate(K1906)</f>
        <v>0</v>
      </c>
      <c r="N1906">
        <f>[1]!b_info_maturitydate(K1906)</f>
        <v>0</v>
      </c>
      <c r="O1906" s="7">
        <f>[1]!b_issue_issueprice(K1906)</f>
        <v>0</v>
      </c>
      <c r="P1906" s="7">
        <f>[1]!b_info_couponrate(K1906)</f>
        <v>0</v>
      </c>
      <c r="Q1906">
        <f>[1]!b_info_coupon(K1906)</f>
        <v>0</v>
      </c>
      <c r="R1906">
        <f>[1]!b_info_interestfrequency(K1906)</f>
        <v>0</v>
      </c>
      <c r="S1906">
        <f>[1]!b_info_windl2type(K1906)</f>
        <v>0</v>
      </c>
      <c r="T1906" s="9">
        <f ca="1">[1]!b_pq_volume(K1906,parameter!C$2-10,parameter!C$2,100000000)</f>
        <v>0</v>
      </c>
      <c r="U1906" s="7">
        <f ca="1">IF(K1906&lt;&gt;"",[1]!b_anal_yield_cnbd(K1906,parameter!C$2,1),"")</f>
        <v>0</v>
      </c>
      <c r="V1906">
        <f>[1]!b_info_interesttype(A1906)</f>
        <v>0</v>
      </c>
      <c r="W1906">
        <f>[1]!b_info_embeddedopt(A1906)</f>
        <v>0</v>
      </c>
    </row>
    <row r="1907" spans="11:23">
      <c r="K1907" s="1">
        <f t="shared" si="30"/>
        <v>0</v>
      </c>
      <c r="L1907" s="1">
        <f>[1]!b_info_name(K1907)</f>
        <v>0</v>
      </c>
      <c r="M1907">
        <f>[1]!b_info_carrydate(K1907)</f>
        <v>0</v>
      </c>
      <c r="N1907">
        <f>[1]!b_info_maturitydate(K1907)</f>
        <v>0</v>
      </c>
      <c r="O1907" s="7">
        <f>[1]!b_issue_issueprice(K1907)</f>
        <v>0</v>
      </c>
      <c r="P1907" s="7">
        <f>[1]!b_info_couponrate(K1907)</f>
        <v>0</v>
      </c>
      <c r="Q1907">
        <f>[1]!b_info_coupon(K1907)</f>
        <v>0</v>
      </c>
      <c r="R1907">
        <f>[1]!b_info_interestfrequency(K1907)</f>
        <v>0</v>
      </c>
      <c r="S1907">
        <f>[1]!b_info_windl2type(K1907)</f>
        <v>0</v>
      </c>
      <c r="T1907" s="9">
        <f ca="1">[1]!b_pq_volume(K1907,parameter!C$2-10,parameter!C$2,100000000)</f>
        <v>0</v>
      </c>
      <c r="U1907" s="7">
        <f ca="1">IF(K1907&lt;&gt;"",[1]!b_anal_yield_cnbd(K1907,parameter!C$2,1),"")</f>
        <v>0</v>
      </c>
      <c r="V1907">
        <f>[1]!b_info_interesttype(A1907)</f>
        <v>0</v>
      </c>
      <c r="W1907">
        <f>[1]!b_info_embeddedopt(A1907)</f>
        <v>0</v>
      </c>
    </row>
    <row r="1908" spans="11:23">
      <c r="K1908" s="1">
        <f t="shared" si="30"/>
        <v>0</v>
      </c>
      <c r="L1908" s="1">
        <f>[1]!b_info_name(K1908)</f>
        <v>0</v>
      </c>
      <c r="M1908">
        <f>[1]!b_info_carrydate(K1908)</f>
        <v>0</v>
      </c>
      <c r="N1908">
        <f>[1]!b_info_maturitydate(K1908)</f>
        <v>0</v>
      </c>
      <c r="O1908" s="7">
        <f>[1]!b_issue_issueprice(K1908)</f>
        <v>0</v>
      </c>
      <c r="P1908" s="7">
        <f>[1]!b_info_couponrate(K1908)</f>
        <v>0</v>
      </c>
      <c r="Q1908">
        <f>[1]!b_info_coupon(K1908)</f>
        <v>0</v>
      </c>
      <c r="R1908">
        <f>[1]!b_info_interestfrequency(K1908)</f>
        <v>0</v>
      </c>
      <c r="S1908">
        <f>[1]!b_info_windl2type(K1908)</f>
        <v>0</v>
      </c>
      <c r="T1908" s="9">
        <f ca="1">[1]!b_pq_volume(K1908,parameter!C$2-10,parameter!C$2,100000000)</f>
        <v>0</v>
      </c>
      <c r="U1908" s="7">
        <f ca="1">IF(K1908&lt;&gt;"",[1]!b_anal_yield_cnbd(K1908,parameter!C$2,1),"")</f>
        <v>0</v>
      </c>
      <c r="V1908">
        <f>[1]!b_info_interesttype(A1908)</f>
        <v>0</v>
      </c>
      <c r="W1908">
        <f>[1]!b_info_embeddedopt(A1908)</f>
        <v>0</v>
      </c>
    </row>
    <row r="1909" spans="11:23">
      <c r="K1909" s="1">
        <f t="shared" si="30"/>
        <v>0</v>
      </c>
      <c r="L1909" s="1">
        <f>[1]!b_info_name(K1909)</f>
        <v>0</v>
      </c>
      <c r="M1909">
        <f>[1]!b_info_carrydate(K1909)</f>
        <v>0</v>
      </c>
      <c r="N1909">
        <f>[1]!b_info_maturitydate(K1909)</f>
        <v>0</v>
      </c>
      <c r="O1909" s="7">
        <f>[1]!b_issue_issueprice(K1909)</f>
        <v>0</v>
      </c>
      <c r="P1909" s="7">
        <f>[1]!b_info_couponrate(K1909)</f>
        <v>0</v>
      </c>
      <c r="Q1909">
        <f>[1]!b_info_coupon(K1909)</f>
        <v>0</v>
      </c>
      <c r="R1909">
        <f>[1]!b_info_interestfrequency(K1909)</f>
        <v>0</v>
      </c>
      <c r="S1909">
        <f>[1]!b_info_windl2type(K1909)</f>
        <v>0</v>
      </c>
      <c r="T1909" s="9">
        <f ca="1">[1]!b_pq_volume(K1909,parameter!C$2-10,parameter!C$2,100000000)</f>
        <v>0</v>
      </c>
      <c r="U1909" s="7">
        <f ca="1">IF(K1909&lt;&gt;"",[1]!b_anal_yield_cnbd(K1909,parameter!C$2,1),"")</f>
        <v>0</v>
      </c>
      <c r="V1909">
        <f>[1]!b_info_interesttype(A1909)</f>
        <v>0</v>
      </c>
      <c r="W1909">
        <f>[1]!b_info_embeddedopt(A1909)</f>
        <v>0</v>
      </c>
    </row>
    <row r="1910" spans="11:23">
      <c r="K1910" s="1">
        <f t="shared" si="30"/>
        <v>0</v>
      </c>
      <c r="L1910" s="1">
        <f>[1]!b_info_name(K1910)</f>
        <v>0</v>
      </c>
      <c r="M1910">
        <f>[1]!b_info_carrydate(K1910)</f>
        <v>0</v>
      </c>
      <c r="N1910">
        <f>[1]!b_info_maturitydate(K1910)</f>
        <v>0</v>
      </c>
      <c r="O1910" s="7">
        <f>[1]!b_issue_issueprice(K1910)</f>
        <v>0</v>
      </c>
      <c r="P1910" s="7">
        <f>[1]!b_info_couponrate(K1910)</f>
        <v>0</v>
      </c>
      <c r="Q1910">
        <f>[1]!b_info_coupon(K1910)</f>
        <v>0</v>
      </c>
      <c r="R1910">
        <f>[1]!b_info_interestfrequency(K1910)</f>
        <v>0</v>
      </c>
      <c r="S1910">
        <f>[1]!b_info_windl2type(K1910)</f>
        <v>0</v>
      </c>
      <c r="T1910" s="9">
        <f ca="1">[1]!b_pq_volume(K1910,parameter!C$2-10,parameter!C$2,100000000)</f>
        <v>0</v>
      </c>
      <c r="U1910" s="7">
        <f ca="1">IF(K1910&lt;&gt;"",[1]!b_anal_yield_cnbd(K1910,parameter!C$2,1),"")</f>
        <v>0</v>
      </c>
      <c r="V1910">
        <f>[1]!b_info_interesttype(A1910)</f>
        <v>0</v>
      </c>
      <c r="W1910">
        <f>[1]!b_info_embeddedopt(A1910)</f>
        <v>0</v>
      </c>
    </row>
    <row r="1911" spans="11:23">
      <c r="K1911" s="1">
        <f t="shared" si="30"/>
        <v>0</v>
      </c>
      <c r="L1911" s="1">
        <f>[1]!b_info_name(K1911)</f>
        <v>0</v>
      </c>
      <c r="M1911">
        <f>[1]!b_info_carrydate(K1911)</f>
        <v>0</v>
      </c>
      <c r="N1911">
        <f>[1]!b_info_maturitydate(K1911)</f>
        <v>0</v>
      </c>
      <c r="O1911" s="7">
        <f>[1]!b_issue_issueprice(K1911)</f>
        <v>0</v>
      </c>
      <c r="P1911" s="7">
        <f>[1]!b_info_couponrate(K1911)</f>
        <v>0</v>
      </c>
      <c r="Q1911">
        <f>[1]!b_info_coupon(K1911)</f>
        <v>0</v>
      </c>
      <c r="R1911">
        <f>[1]!b_info_interestfrequency(K1911)</f>
        <v>0</v>
      </c>
      <c r="S1911">
        <f>[1]!b_info_windl2type(K1911)</f>
        <v>0</v>
      </c>
      <c r="T1911" s="9">
        <f ca="1">[1]!b_pq_volume(K1911,parameter!C$2-10,parameter!C$2,100000000)</f>
        <v>0</v>
      </c>
      <c r="U1911" s="7">
        <f ca="1">IF(K1911&lt;&gt;"",[1]!b_anal_yield_cnbd(K1911,parameter!C$2,1),"")</f>
        <v>0</v>
      </c>
      <c r="V1911">
        <f>[1]!b_info_interesttype(A1911)</f>
        <v>0</v>
      </c>
      <c r="W1911">
        <f>[1]!b_info_embeddedopt(A1911)</f>
        <v>0</v>
      </c>
    </row>
    <row r="1912" spans="11:23">
      <c r="K1912" s="1">
        <f t="shared" si="30"/>
        <v>0</v>
      </c>
      <c r="L1912" s="1">
        <f>[1]!b_info_name(K1912)</f>
        <v>0</v>
      </c>
      <c r="M1912">
        <f>[1]!b_info_carrydate(K1912)</f>
        <v>0</v>
      </c>
      <c r="N1912">
        <f>[1]!b_info_maturitydate(K1912)</f>
        <v>0</v>
      </c>
      <c r="O1912" s="7">
        <f>[1]!b_issue_issueprice(K1912)</f>
        <v>0</v>
      </c>
      <c r="P1912" s="7">
        <f>[1]!b_info_couponrate(K1912)</f>
        <v>0</v>
      </c>
      <c r="Q1912">
        <f>[1]!b_info_coupon(K1912)</f>
        <v>0</v>
      </c>
      <c r="R1912">
        <f>[1]!b_info_interestfrequency(K1912)</f>
        <v>0</v>
      </c>
      <c r="S1912">
        <f>[1]!b_info_windl2type(K1912)</f>
        <v>0</v>
      </c>
      <c r="T1912" s="9">
        <f ca="1">[1]!b_pq_volume(K1912,parameter!C$2-10,parameter!C$2,100000000)</f>
        <v>0</v>
      </c>
      <c r="U1912" s="7">
        <f ca="1">IF(K1912&lt;&gt;"",[1]!b_anal_yield_cnbd(K1912,parameter!C$2,1),"")</f>
        <v>0</v>
      </c>
      <c r="V1912">
        <f>[1]!b_info_interesttype(A1912)</f>
        <v>0</v>
      </c>
      <c r="W1912">
        <f>[1]!b_info_embeddedopt(A1912)</f>
        <v>0</v>
      </c>
    </row>
    <row r="1913" spans="11:23">
      <c r="K1913" s="1">
        <f t="shared" si="30"/>
        <v>0</v>
      </c>
      <c r="L1913" s="1">
        <f>[1]!b_info_name(K1913)</f>
        <v>0</v>
      </c>
      <c r="M1913">
        <f>[1]!b_info_carrydate(K1913)</f>
        <v>0</v>
      </c>
      <c r="N1913">
        <f>[1]!b_info_maturitydate(K1913)</f>
        <v>0</v>
      </c>
      <c r="O1913" s="7">
        <f>[1]!b_issue_issueprice(K1913)</f>
        <v>0</v>
      </c>
      <c r="P1913" s="7">
        <f>[1]!b_info_couponrate(K1913)</f>
        <v>0</v>
      </c>
      <c r="Q1913">
        <f>[1]!b_info_coupon(K1913)</f>
        <v>0</v>
      </c>
      <c r="R1913">
        <f>[1]!b_info_interestfrequency(K1913)</f>
        <v>0</v>
      </c>
      <c r="S1913">
        <f>[1]!b_info_windl2type(K1913)</f>
        <v>0</v>
      </c>
      <c r="T1913" s="9">
        <f ca="1">[1]!b_pq_volume(K1913,parameter!C$2-10,parameter!C$2,100000000)</f>
        <v>0</v>
      </c>
      <c r="U1913" s="7">
        <f ca="1">IF(K1913&lt;&gt;"",[1]!b_anal_yield_cnbd(K1913,parameter!C$2,1),"")</f>
        <v>0</v>
      </c>
      <c r="V1913">
        <f>[1]!b_info_interesttype(A1913)</f>
        <v>0</v>
      </c>
      <c r="W1913">
        <f>[1]!b_info_embeddedopt(A1913)</f>
        <v>0</v>
      </c>
    </row>
    <row r="1914" spans="11:23">
      <c r="K1914" s="1">
        <f t="shared" si="30"/>
        <v>0</v>
      </c>
      <c r="L1914" s="1">
        <f>[1]!b_info_name(K1914)</f>
        <v>0</v>
      </c>
      <c r="M1914">
        <f>[1]!b_info_carrydate(K1914)</f>
        <v>0</v>
      </c>
      <c r="N1914">
        <f>[1]!b_info_maturitydate(K1914)</f>
        <v>0</v>
      </c>
      <c r="O1914" s="7">
        <f>[1]!b_issue_issueprice(K1914)</f>
        <v>0</v>
      </c>
      <c r="P1914" s="7">
        <f>[1]!b_info_couponrate(K1914)</f>
        <v>0</v>
      </c>
      <c r="Q1914">
        <f>[1]!b_info_coupon(K1914)</f>
        <v>0</v>
      </c>
      <c r="R1914">
        <f>[1]!b_info_interestfrequency(K1914)</f>
        <v>0</v>
      </c>
      <c r="S1914">
        <f>[1]!b_info_windl2type(K1914)</f>
        <v>0</v>
      </c>
      <c r="T1914" s="9">
        <f ca="1">[1]!b_pq_volume(K1914,parameter!C$2-10,parameter!C$2,100000000)</f>
        <v>0</v>
      </c>
      <c r="U1914" s="7">
        <f ca="1">IF(K1914&lt;&gt;"",[1]!b_anal_yield_cnbd(K1914,parameter!C$2,1),"")</f>
        <v>0</v>
      </c>
      <c r="V1914">
        <f>[1]!b_info_interesttype(A1914)</f>
        <v>0</v>
      </c>
      <c r="W1914">
        <f>[1]!b_info_embeddedopt(A1914)</f>
        <v>0</v>
      </c>
    </row>
    <row r="1915" spans="11:23">
      <c r="K1915" s="1">
        <f t="shared" si="30"/>
        <v>0</v>
      </c>
      <c r="L1915" s="1">
        <f>[1]!b_info_name(K1915)</f>
        <v>0</v>
      </c>
      <c r="M1915">
        <f>[1]!b_info_carrydate(K1915)</f>
        <v>0</v>
      </c>
      <c r="N1915">
        <f>[1]!b_info_maturitydate(K1915)</f>
        <v>0</v>
      </c>
      <c r="O1915" s="7">
        <f>[1]!b_issue_issueprice(K1915)</f>
        <v>0</v>
      </c>
      <c r="P1915" s="7">
        <f>[1]!b_info_couponrate(K1915)</f>
        <v>0</v>
      </c>
      <c r="Q1915">
        <f>[1]!b_info_coupon(K1915)</f>
        <v>0</v>
      </c>
      <c r="R1915">
        <f>[1]!b_info_interestfrequency(K1915)</f>
        <v>0</v>
      </c>
      <c r="S1915">
        <f>[1]!b_info_windl2type(K1915)</f>
        <v>0</v>
      </c>
      <c r="T1915" s="9">
        <f ca="1">[1]!b_pq_volume(K1915,parameter!C$2-10,parameter!C$2,100000000)</f>
        <v>0</v>
      </c>
      <c r="U1915" s="7">
        <f ca="1">IF(K1915&lt;&gt;"",[1]!b_anal_yield_cnbd(K1915,parameter!C$2,1),"")</f>
        <v>0</v>
      </c>
      <c r="V1915">
        <f>[1]!b_info_interesttype(A1915)</f>
        <v>0</v>
      </c>
      <c r="W1915">
        <f>[1]!b_info_embeddedopt(A1915)</f>
        <v>0</v>
      </c>
    </row>
    <row r="1916" spans="11:23">
      <c r="K1916" s="1">
        <f t="shared" si="30"/>
        <v>0</v>
      </c>
      <c r="L1916" s="1">
        <f>[1]!b_info_name(K1916)</f>
        <v>0</v>
      </c>
      <c r="M1916">
        <f>[1]!b_info_carrydate(K1916)</f>
        <v>0</v>
      </c>
      <c r="N1916">
        <f>[1]!b_info_maturitydate(K1916)</f>
        <v>0</v>
      </c>
      <c r="O1916" s="7">
        <f>[1]!b_issue_issueprice(K1916)</f>
        <v>0</v>
      </c>
      <c r="P1916" s="7">
        <f>[1]!b_info_couponrate(K1916)</f>
        <v>0</v>
      </c>
      <c r="Q1916">
        <f>[1]!b_info_coupon(K1916)</f>
        <v>0</v>
      </c>
      <c r="R1916">
        <f>[1]!b_info_interestfrequency(K1916)</f>
        <v>0</v>
      </c>
      <c r="S1916">
        <f>[1]!b_info_windl2type(K1916)</f>
        <v>0</v>
      </c>
      <c r="T1916" s="9">
        <f ca="1">[1]!b_pq_volume(K1916,parameter!C$2-10,parameter!C$2,100000000)</f>
        <v>0</v>
      </c>
      <c r="U1916" s="7">
        <f ca="1">IF(K1916&lt;&gt;"",[1]!b_anal_yield_cnbd(K1916,parameter!C$2,1),"")</f>
        <v>0</v>
      </c>
      <c r="V1916">
        <f>[1]!b_info_interesttype(A1916)</f>
        <v>0</v>
      </c>
      <c r="W1916">
        <f>[1]!b_info_embeddedopt(A1916)</f>
        <v>0</v>
      </c>
    </row>
    <row r="1917" spans="11:23">
      <c r="K1917" s="1">
        <f t="shared" si="30"/>
        <v>0</v>
      </c>
      <c r="L1917" s="1">
        <f>[1]!b_info_name(K1917)</f>
        <v>0</v>
      </c>
      <c r="M1917">
        <f>[1]!b_info_carrydate(K1917)</f>
        <v>0</v>
      </c>
      <c r="N1917">
        <f>[1]!b_info_maturitydate(K1917)</f>
        <v>0</v>
      </c>
      <c r="O1917" s="7">
        <f>[1]!b_issue_issueprice(K1917)</f>
        <v>0</v>
      </c>
      <c r="P1917" s="7">
        <f>[1]!b_info_couponrate(K1917)</f>
        <v>0</v>
      </c>
      <c r="Q1917">
        <f>[1]!b_info_coupon(K1917)</f>
        <v>0</v>
      </c>
      <c r="R1917">
        <f>[1]!b_info_interestfrequency(K1917)</f>
        <v>0</v>
      </c>
      <c r="S1917">
        <f>[1]!b_info_windl2type(K1917)</f>
        <v>0</v>
      </c>
      <c r="T1917" s="9">
        <f ca="1">[1]!b_pq_volume(K1917,parameter!C$2-10,parameter!C$2,100000000)</f>
        <v>0</v>
      </c>
      <c r="U1917" s="7">
        <f ca="1">IF(K1917&lt;&gt;"",[1]!b_anal_yield_cnbd(K1917,parameter!C$2,1),"")</f>
        <v>0</v>
      </c>
      <c r="V1917">
        <f>[1]!b_info_interesttype(A1917)</f>
        <v>0</v>
      </c>
      <c r="W1917">
        <f>[1]!b_info_embeddedopt(A1917)</f>
        <v>0</v>
      </c>
    </row>
    <row r="1918" spans="11:23">
      <c r="K1918" s="1">
        <f t="shared" si="30"/>
        <v>0</v>
      </c>
      <c r="L1918" s="1">
        <f>[1]!b_info_name(K1918)</f>
        <v>0</v>
      </c>
      <c r="M1918">
        <f>[1]!b_info_carrydate(K1918)</f>
        <v>0</v>
      </c>
      <c r="N1918">
        <f>[1]!b_info_maturitydate(K1918)</f>
        <v>0</v>
      </c>
      <c r="O1918" s="7">
        <f>[1]!b_issue_issueprice(K1918)</f>
        <v>0</v>
      </c>
      <c r="P1918" s="7">
        <f>[1]!b_info_couponrate(K1918)</f>
        <v>0</v>
      </c>
      <c r="Q1918">
        <f>[1]!b_info_coupon(K1918)</f>
        <v>0</v>
      </c>
      <c r="R1918">
        <f>[1]!b_info_interestfrequency(K1918)</f>
        <v>0</v>
      </c>
      <c r="S1918">
        <f>[1]!b_info_windl2type(K1918)</f>
        <v>0</v>
      </c>
      <c r="T1918" s="9">
        <f ca="1">[1]!b_pq_volume(K1918,parameter!C$2-10,parameter!C$2,100000000)</f>
        <v>0</v>
      </c>
      <c r="U1918" s="7">
        <f ca="1">IF(K1918&lt;&gt;"",[1]!b_anal_yield_cnbd(K1918,parameter!C$2,1),"")</f>
        <v>0</v>
      </c>
      <c r="V1918">
        <f>[1]!b_info_interesttype(A1918)</f>
        <v>0</v>
      </c>
      <c r="W1918">
        <f>[1]!b_info_embeddedopt(A1918)</f>
        <v>0</v>
      </c>
    </row>
    <row r="1919" spans="11:23">
      <c r="K1919" s="1">
        <f t="shared" si="30"/>
        <v>0</v>
      </c>
      <c r="L1919" s="1">
        <f>[1]!b_info_name(K1919)</f>
        <v>0</v>
      </c>
      <c r="M1919">
        <f>[1]!b_info_carrydate(K1919)</f>
        <v>0</v>
      </c>
      <c r="N1919">
        <f>[1]!b_info_maturitydate(K1919)</f>
        <v>0</v>
      </c>
      <c r="O1919" s="7">
        <f>[1]!b_issue_issueprice(K1919)</f>
        <v>0</v>
      </c>
      <c r="P1919" s="7">
        <f>[1]!b_info_couponrate(K1919)</f>
        <v>0</v>
      </c>
      <c r="Q1919">
        <f>[1]!b_info_coupon(K1919)</f>
        <v>0</v>
      </c>
      <c r="R1919">
        <f>[1]!b_info_interestfrequency(K1919)</f>
        <v>0</v>
      </c>
      <c r="S1919">
        <f>[1]!b_info_windl2type(K1919)</f>
        <v>0</v>
      </c>
      <c r="T1919" s="9">
        <f ca="1">[1]!b_pq_volume(K1919,parameter!C$2-10,parameter!C$2,100000000)</f>
        <v>0</v>
      </c>
      <c r="U1919" s="7">
        <f ca="1">IF(K1919&lt;&gt;"",[1]!b_anal_yield_cnbd(K1919,parameter!C$2,1),"")</f>
        <v>0</v>
      </c>
      <c r="V1919">
        <f>[1]!b_info_interesttype(A1919)</f>
        <v>0</v>
      </c>
      <c r="W1919">
        <f>[1]!b_info_embeddedopt(A1919)</f>
        <v>0</v>
      </c>
    </row>
    <row r="1920" spans="11:23">
      <c r="K1920" s="1">
        <f t="shared" si="30"/>
        <v>0</v>
      </c>
      <c r="L1920" s="1">
        <f>[1]!b_info_name(K1920)</f>
        <v>0</v>
      </c>
      <c r="M1920">
        <f>[1]!b_info_carrydate(K1920)</f>
        <v>0</v>
      </c>
      <c r="N1920">
        <f>[1]!b_info_maturitydate(K1920)</f>
        <v>0</v>
      </c>
      <c r="O1920" s="7">
        <f>[1]!b_issue_issueprice(K1920)</f>
        <v>0</v>
      </c>
      <c r="P1920" s="7">
        <f>[1]!b_info_couponrate(K1920)</f>
        <v>0</v>
      </c>
      <c r="Q1920">
        <f>[1]!b_info_coupon(K1920)</f>
        <v>0</v>
      </c>
      <c r="R1920">
        <f>[1]!b_info_interestfrequency(K1920)</f>
        <v>0</v>
      </c>
      <c r="S1920">
        <f>[1]!b_info_windl2type(K1920)</f>
        <v>0</v>
      </c>
      <c r="T1920" s="9">
        <f ca="1">[1]!b_pq_volume(K1920,parameter!C$2-10,parameter!C$2,100000000)</f>
        <v>0</v>
      </c>
      <c r="U1920" s="7">
        <f ca="1">IF(K1920&lt;&gt;"",[1]!b_anal_yield_cnbd(K1920,parameter!C$2,1),"")</f>
        <v>0</v>
      </c>
      <c r="V1920">
        <f>[1]!b_info_interesttype(A1920)</f>
        <v>0</v>
      </c>
      <c r="W1920">
        <f>[1]!b_info_embeddedopt(A1920)</f>
        <v>0</v>
      </c>
    </row>
    <row r="1921" spans="11:23">
      <c r="K1921" s="1">
        <f t="shared" si="30"/>
        <v>0</v>
      </c>
      <c r="L1921" s="1">
        <f>[1]!b_info_name(K1921)</f>
        <v>0</v>
      </c>
      <c r="M1921">
        <f>[1]!b_info_carrydate(K1921)</f>
        <v>0</v>
      </c>
      <c r="N1921">
        <f>[1]!b_info_maturitydate(K1921)</f>
        <v>0</v>
      </c>
      <c r="O1921" s="7">
        <f>[1]!b_issue_issueprice(K1921)</f>
        <v>0</v>
      </c>
      <c r="P1921" s="7">
        <f>[1]!b_info_couponrate(K1921)</f>
        <v>0</v>
      </c>
      <c r="Q1921">
        <f>[1]!b_info_coupon(K1921)</f>
        <v>0</v>
      </c>
      <c r="R1921">
        <f>[1]!b_info_interestfrequency(K1921)</f>
        <v>0</v>
      </c>
      <c r="S1921">
        <f>[1]!b_info_windl2type(K1921)</f>
        <v>0</v>
      </c>
      <c r="T1921" s="9">
        <f ca="1">[1]!b_pq_volume(K1921,parameter!C$2-10,parameter!C$2,100000000)</f>
        <v>0</v>
      </c>
      <c r="U1921" s="7">
        <f ca="1">IF(K1921&lt;&gt;"",[1]!b_anal_yield_cnbd(K1921,parameter!C$2,1),"")</f>
        <v>0</v>
      </c>
      <c r="V1921">
        <f>[1]!b_info_interesttype(A1921)</f>
        <v>0</v>
      </c>
      <c r="W1921">
        <f>[1]!b_info_embeddedopt(A1921)</f>
        <v>0</v>
      </c>
    </row>
    <row r="1922" spans="11:23">
      <c r="K1922" s="1">
        <f t="shared" si="30"/>
        <v>0</v>
      </c>
      <c r="L1922" s="1">
        <f>[1]!b_info_name(K1922)</f>
        <v>0</v>
      </c>
      <c r="M1922">
        <f>[1]!b_info_carrydate(K1922)</f>
        <v>0</v>
      </c>
      <c r="N1922">
        <f>[1]!b_info_maturitydate(K1922)</f>
        <v>0</v>
      </c>
      <c r="O1922" s="7">
        <f>[1]!b_issue_issueprice(K1922)</f>
        <v>0</v>
      </c>
      <c r="P1922" s="7">
        <f>[1]!b_info_couponrate(K1922)</f>
        <v>0</v>
      </c>
      <c r="Q1922">
        <f>[1]!b_info_coupon(K1922)</f>
        <v>0</v>
      </c>
      <c r="R1922">
        <f>[1]!b_info_interestfrequency(K1922)</f>
        <v>0</v>
      </c>
      <c r="S1922">
        <f>[1]!b_info_windl2type(K1922)</f>
        <v>0</v>
      </c>
      <c r="T1922" s="9">
        <f ca="1">[1]!b_pq_volume(K1922,parameter!C$2-10,parameter!C$2,100000000)</f>
        <v>0</v>
      </c>
      <c r="U1922" s="7">
        <f ca="1">IF(K1922&lt;&gt;"",[1]!b_anal_yield_cnbd(K1922,parameter!C$2,1),"")</f>
        <v>0</v>
      </c>
      <c r="V1922">
        <f>[1]!b_info_interesttype(A1922)</f>
        <v>0</v>
      </c>
      <c r="W1922">
        <f>[1]!b_info_embeddedopt(A1922)</f>
        <v>0</v>
      </c>
    </row>
    <row r="1923" spans="11:23">
      <c r="K1923" s="1">
        <f t="shared" si="30"/>
        <v>0</v>
      </c>
      <c r="L1923" s="1">
        <f>[1]!b_info_name(K1923)</f>
        <v>0</v>
      </c>
      <c r="M1923">
        <f>[1]!b_info_carrydate(K1923)</f>
        <v>0</v>
      </c>
      <c r="N1923">
        <f>[1]!b_info_maturitydate(K1923)</f>
        <v>0</v>
      </c>
      <c r="O1923" s="7">
        <f>[1]!b_issue_issueprice(K1923)</f>
        <v>0</v>
      </c>
      <c r="P1923" s="7">
        <f>[1]!b_info_couponrate(K1923)</f>
        <v>0</v>
      </c>
      <c r="Q1923">
        <f>[1]!b_info_coupon(K1923)</f>
        <v>0</v>
      </c>
      <c r="R1923">
        <f>[1]!b_info_interestfrequency(K1923)</f>
        <v>0</v>
      </c>
      <c r="S1923">
        <f>[1]!b_info_windl2type(K1923)</f>
        <v>0</v>
      </c>
      <c r="T1923" s="9">
        <f ca="1">[1]!b_pq_volume(K1923,parameter!C$2-10,parameter!C$2,100000000)</f>
        <v>0</v>
      </c>
      <c r="U1923" s="7">
        <f ca="1">IF(K1923&lt;&gt;"",[1]!b_anal_yield_cnbd(K1923,parameter!C$2,1),"")</f>
        <v>0</v>
      </c>
      <c r="V1923">
        <f>[1]!b_info_interesttype(A1923)</f>
        <v>0</v>
      </c>
      <c r="W1923">
        <f>[1]!b_info_embeddedopt(A1923)</f>
        <v>0</v>
      </c>
    </row>
    <row r="1924" spans="11:23">
      <c r="K1924" s="1">
        <f t="shared" si="30"/>
        <v>0</v>
      </c>
      <c r="L1924" s="1">
        <f>[1]!b_info_name(K1924)</f>
        <v>0</v>
      </c>
      <c r="M1924">
        <f>[1]!b_info_carrydate(K1924)</f>
        <v>0</v>
      </c>
      <c r="N1924">
        <f>[1]!b_info_maturitydate(K1924)</f>
        <v>0</v>
      </c>
      <c r="O1924" s="7">
        <f>[1]!b_issue_issueprice(K1924)</f>
        <v>0</v>
      </c>
      <c r="P1924" s="7">
        <f>[1]!b_info_couponrate(K1924)</f>
        <v>0</v>
      </c>
      <c r="Q1924">
        <f>[1]!b_info_coupon(K1924)</f>
        <v>0</v>
      </c>
      <c r="R1924">
        <f>[1]!b_info_interestfrequency(K1924)</f>
        <v>0</v>
      </c>
      <c r="S1924">
        <f>[1]!b_info_windl2type(K1924)</f>
        <v>0</v>
      </c>
      <c r="T1924" s="9">
        <f ca="1">[1]!b_pq_volume(K1924,parameter!C$2-10,parameter!C$2,100000000)</f>
        <v>0</v>
      </c>
      <c r="U1924" s="7">
        <f ca="1">IF(K1924&lt;&gt;"",[1]!b_anal_yield_cnbd(K1924,parameter!C$2,1),"")</f>
        <v>0</v>
      </c>
      <c r="V1924">
        <f>[1]!b_info_interesttype(A1924)</f>
        <v>0</v>
      </c>
      <c r="W1924">
        <f>[1]!b_info_embeddedopt(A1924)</f>
        <v>0</v>
      </c>
    </row>
    <row r="1925" spans="11:23">
      <c r="K1925" s="1">
        <f t="shared" si="30"/>
        <v>0</v>
      </c>
      <c r="L1925" s="1">
        <f>[1]!b_info_name(K1925)</f>
        <v>0</v>
      </c>
      <c r="M1925">
        <f>[1]!b_info_carrydate(K1925)</f>
        <v>0</v>
      </c>
      <c r="N1925">
        <f>[1]!b_info_maturitydate(K1925)</f>
        <v>0</v>
      </c>
      <c r="O1925" s="7">
        <f>[1]!b_issue_issueprice(K1925)</f>
        <v>0</v>
      </c>
      <c r="P1925" s="7">
        <f>[1]!b_info_couponrate(K1925)</f>
        <v>0</v>
      </c>
      <c r="Q1925">
        <f>[1]!b_info_coupon(K1925)</f>
        <v>0</v>
      </c>
      <c r="R1925">
        <f>[1]!b_info_interestfrequency(K1925)</f>
        <v>0</v>
      </c>
      <c r="S1925">
        <f>[1]!b_info_windl2type(K1925)</f>
        <v>0</v>
      </c>
      <c r="T1925" s="9">
        <f ca="1">[1]!b_pq_volume(K1925,parameter!C$2-10,parameter!C$2,100000000)</f>
        <v>0</v>
      </c>
      <c r="U1925" s="7">
        <f ca="1">IF(K1925&lt;&gt;"",[1]!b_anal_yield_cnbd(K1925,parameter!C$2,1),"")</f>
        <v>0</v>
      </c>
      <c r="V1925">
        <f>[1]!b_info_interesttype(A1925)</f>
        <v>0</v>
      </c>
      <c r="W1925">
        <f>[1]!b_info_embeddedopt(A1925)</f>
        <v>0</v>
      </c>
    </row>
    <row r="1926" spans="11:23">
      <c r="K1926" s="1">
        <f t="shared" si="30"/>
        <v>0</v>
      </c>
      <c r="L1926" s="1">
        <f>[1]!b_info_name(K1926)</f>
        <v>0</v>
      </c>
      <c r="M1926">
        <f>[1]!b_info_carrydate(K1926)</f>
        <v>0</v>
      </c>
      <c r="N1926">
        <f>[1]!b_info_maturitydate(K1926)</f>
        <v>0</v>
      </c>
      <c r="O1926" s="7">
        <f>[1]!b_issue_issueprice(K1926)</f>
        <v>0</v>
      </c>
      <c r="P1926" s="7">
        <f>[1]!b_info_couponrate(K1926)</f>
        <v>0</v>
      </c>
      <c r="Q1926">
        <f>[1]!b_info_coupon(K1926)</f>
        <v>0</v>
      </c>
      <c r="R1926">
        <f>[1]!b_info_interestfrequency(K1926)</f>
        <v>0</v>
      </c>
      <c r="S1926">
        <f>[1]!b_info_windl2type(K1926)</f>
        <v>0</v>
      </c>
      <c r="T1926" s="9">
        <f ca="1">[1]!b_pq_volume(K1926,parameter!C$2-10,parameter!C$2,100000000)</f>
        <v>0</v>
      </c>
      <c r="U1926" s="7">
        <f ca="1">IF(K1926&lt;&gt;"",[1]!b_anal_yield_cnbd(K1926,parameter!C$2,1),"")</f>
        <v>0</v>
      </c>
      <c r="V1926">
        <f>[1]!b_info_interesttype(A1926)</f>
        <v>0</v>
      </c>
      <c r="W1926">
        <f>[1]!b_info_embeddedopt(A1926)</f>
        <v>0</v>
      </c>
    </row>
    <row r="1927" spans="11:23">
      <c r="K1927" s="1">
        <f t="shared" si="30"/>
        <v>0</v>
      </c>
      <c r="L1927" s="1">
        <f>[1]!b_info_name(K1927)</f>
        <v>0</v>
      </c>
      <c r="M1927">
        <f>[1]!b_info_carrydate(K1927)</f>
        <v>0</v>
      </c>
      <c r="N1927">
        <f>[1]!b_info_maturitydate(K1927)</f>
        <v>0</v>
      </c>
      <c r="O1927" s="7">
        <f>[1]!b_issue_issueprice(K1927)</f>
        <v>0</v>
      </c>
      <c r="P1927" s="7">
        <f>[1]!b_info_couponrate(K1927)</f>
        <v>0</v>
      </c>
      <c r="Q1927">
        <f>[1]!b_info_coupon(K1927)</f>
        <v>0</v>
      </c>
      <c r="R1927">
        <f>[1]!b_info_interestfrequency(K1927)</f>
        <v>0</v>
      </c>
      <c r="S1927">
        <f>[1]!b_info_windl2type(K1927)</f>
        <v>0</v>
      </c>
      <c r="T1927" s="9">
        <f ca="1">[1]!b_pq_volume(K1927,parameter!C$2-10,parameter!C$2,100000000)</f>
        <v>0</v>
      </c>
      <c r="U1927" s="7">
        <f ca="1">IF(K1927&lt;&gt;"",[1]!b_anal_yield_cnbd(K1927,parameter!C$2,1),"")</f>
        <v>0</v>
      </c>
      <c r="V1927">
        <f>[1]!b_info_interesttype(A1927)</f>
        <v>0</v>
      </c>
      <c r="W1927">
        <f>[1]!b_info_embeddedopt(A1927)</f>
        <v>0</v>
      </c>
    </row>
    <row r="1928" spans="11:23">
      <c r="K1928" s="1">
        <f t="shared" si="30"/>
        <v>0</v>
      </c>
      <c r="L1928" s="1">
        <f>[1]!b_info_name(K1928)</f>
        <v>0</v>
      </c>
      <c r="M1928">
        <f>[1]!b_info_carrydate(K1928)</f>
        <v>0</v>
      </c>
      <c r="N1928">
        <f>[1]!b_info_maturitydate(K1928)</f>
        <v>0</v>
      </c>
      <c r="O1928" s="7">
        <f>[1]!b_issue_issueprice(K1928)</f>
        <v>0</v>
      </c>
      <c r="P1928" s="7">
        <f>[1]!b_info_couponrate(K1928)</f>
        <v>0</v>
      </c>
      <c r="Q1928">
        <f>[1]!b_info_coupon(K1928)</f>
        <v>0</v>
      </c>
      <c r="R1928">
        <f>[1]!b_info_interestfrequency(K1928)</f>
        <v>0</v>
      </c>
      <c r="S1928">
        <f>[1]!b_info_windl2type(K1928)</f>
        <v>0</v>
      </c>
      <c r="T1928" s="9">
        <f ca="1">[1]!b_pq_volume(K1928,parameter!C$2-10,parameter!C$2,100000000)</f>
        <v>0</v>
      </c>
      <c r="U1928" s="7">
        <f ca="1">IF(K1928&lt;&gt;"",[1]!b_anal_yield_cnbd(K1928,parameter!C$2,1),"")</f>
        <v>0</v>
      </c>
      <c r="V1928">
        <f>[1]!b_info_interesttype(A1928)</f>
        <v>0</v>
      </c>
      <c r="W1928">
        <f>[1]!b_info_embeddedopt(A1928)</f>
        <v>0</v>
      </c>
    </row>
    <row r="1929" spans="11:23">
      <c r="K1929" s="1">
        <f t="shared" si="30"/>
        <v>0</v>
      </c>
      <c r="L1929" s="1">
        <f>[1]!b_info_name(K1929)</f>
        <v>0</v>
      </c>
      <c r="M1929">
        <f>[1]!b_info_carrydate(K1929)</f>
        <v>0</v>
      </c>
      <c r="N1929">
        <f>[1]!b_info_maturitydate(K1929)</f>
        <v>0</v>
      </c>
      <c r="O1929" s="7">
        <f>[1]!b_issue_issueprice(K1929)</f>
        <v>0</v>
      </c>
      <c r="P1929" s="7">
        <f>[1]!b_info_couponrate(K1929)</f>
        <v>0</v>
      </c>
      <c r="Q1929">
        <f>[1]!b_info_coupon(K1929)</f>
        <v>0</v>
      </c>
      <c r="R1929">
        <f>[1]!b_info_interestfrequency(K1929)</f>
        <v>0</v>
      </c>
      <c r="S1929">
        <f>[1]!b_info_windl2type(K1929)</f>
        <v>0</v>
      </c>
      <c r="T1929" s="9">
        <f ca="1">[1]!b_pq_volume(K1929,parameter!C$2-10,parameter!C$2,100000000)</f>
        <v>0</v>
      </c>
      <c r="U1929" s="7">
        <f ca="1">IF(K1929&lt;&gt;"",[1]!b_anal_yield_cnbd(K1929,parameter!C$2,1),"")</f>
        <v>0</v>
      </c>
      <c r="V1929">
        <f>[1]!b_info_interesttype(A1929)</f>
        <v>0</v>
      </c>
      <c r="W1929">
        <f>[1]!b_info_embeddedopt(A1929)</f>
        <v>0</v>
      </c>
    </row>
    <row r="1930" spans="11:23">
      <c r="K1930" s="1">
        <f t="shared" si="30"/>
        <v>0</v>
      </c>
      <c r="L1930" s="1">
        <f>[1]!b_info_name(K1930)</f>
        <v>0</v>
      </c>
      <c r="M1930">
        <f>[1]!b_info_carrydate(K1930)</f>
        <v>0</v>
      </c>
      <c r="N1930">
        <f>[1]!b_info_maturitydate(K1930)</f>
        <v>0</v>
      </c>
      <c r="O1930" s="7">
        <f>[1]!b_issue_issueprice(K1930)</f>
        <v>0</v>
      </c>
      <c r="P1930" s="7">
        <f>[1]!b_info_couponrate(K1930)</f>
        <v>0</v>
      </c>
      <c r="Q1930">
        <f>[1]!b_info_coupon(K1930)</f>
        <v>0</v>
      </c>
      <c r="R1930">
        <f>[1]!b_info_interestfrequency(K1930)</f>
        <v>0</v>
      </c>
      <c r="S1930">
        <f>[1]!b_info_windl2type(K1930)</f>
        <v>0</v>
      </c>
      <c r="T1930" s="9">
        <f ca="1">[1]!b_pq_volume(K1930,parameter!C$2-10,parameter!C$2,100000000)</f>
        <v>0</v>
      </c>
      <c r="U1930" s="7">
        <f ca="1">IF(K1930&lt;&gt;"",[1]!b_anal_yield_cnbd(K1930,parameter!C$2,1),"")</f>
        <v>0</v>
      </c>
      <c r="V1930">
        <f>[1]!b_info_interesttype(A1930)</f>
        <v>0</v>
      </c>
      <c r="W1930">
        <f>[1]!b_info_embeddedopt(A1930)</f>
        <v>0</v>
      </c>
    </row>
    <row r="1931" spans="11:23">
      <c r="K1931" s="1">
        <f t="shared" si="30"/>
        <v>0</v>
      </c>
      <c r="L1931" s="1">
        <f>[1]!b_info_name(K1931)</f>
        <v>0</v>
      </c>
      <c r="M1931">
        <f>[1]!b_info_carrydate(K1931)</f>
        <v>0</v>
      </c>
      <c r="N1931">
        <f>[1]!b_info_maturitydate(K1931)</f>
        <v>0</v>
      </c>
      <c r="O1931" s="7">
        <f>[1]!b_issue_issueprice(K1931)</f>
        <v>0</v>
      </c>
      <c r="P1931" s="7">
        <f>[1]!b_info_couponrate(K1931)</f>
        <v>0</v>
      </c>
      <c r="Q1931">
        <f>[1]!b_info_coupon(K1931)</f>
        <v>0</v>
      </c>
      <c r="R1931">
        <f>[1]!b_info_interestfrequency(K1931)</f>
        <v>0</v>
      </c>
      <c r="S1931">
        <f>[1]!b_info_windl2type(K1931)</f>
        <v>0</v>
      </c>
      <c r="T1931" s="9">
        <f ca="1">[1]!b_pq_volume(K1931,parameter!C$2-10,parameter!C$2,100000000)</f>
        <v>0</v>
      </c>
      <c r="U1931" s="7">
        <f ca="1">IF(K1931&lt;&gt;"",[1]!b_anal_yield_cnbd(K1931,parameter!C$2,1),"")</f>
        <v>0</v>
      </c>
      <c r="V1931">
        <f>[1]!b_info_interesttype(A1931)</f>
        <v>0</v>
      </c>
      <c r="W1931">
        <f>[1]!b_info_embeddedopt(A1931)</f>
        <v>0</v>
      </c>
    </row>
    <row r="1932" spans="11:23">
      <c r="K1932" s="1">
        <f t="shared" si="30"/>
        <v>0</v>
      </c>
      <c r="L1932" s="1">
        <f>[1]!b_info_name(K1932)</f>
        <v>0</v>
      </c>
      <c r="M1932">
        <f>[1]!b_info_carrydate(K1932)</f>
        <v>0</v>
      </c>
      <c r="N1932">
        <f>[1]!b_info_maturitydate(K1932)</f>
        <v>0</v>
      </c>
      <c r="O1932" s="7">
        <f>[1]!b_issue_issueprice(K1932)</f>
        <v>0</v>
      </c>
      <c r="P1932" s="7">
        <f>[1]!b_info_couponrate(K1932)</f>
        <v>0</v>
      </c>
      <c r="Q1932">
        <f>[1]!b_info_coupon(K1932)</f>
        <v>0</v>
      </c>
      <c r="R1932">
        <f>[1]!b_info_interestfrequency(K1932)</f>
        <v>0</v>
      </c>
      <c r="S1932">
        <f>[1]!b_info_windl2type(K1932)</f>
        <v>0</v>
      </c>
      <c r="T1932" s="9">
        <f ca="1">[1]!b_pq_volume(K1932,parameter!C$2-10,parameter!C$2,100000000)</f>
        <v>0</v>
      </c>
      <c r="U1932" s="7">
        <f ca="1">IF(K1932&lt;&gt;"",[1]!b_anal_yield_cnbd(K1932,parameter!C$2,1),"")</f>
        <v>0</v>
      </c>
      <c r="V1932">
        <f>[1]!b_info_interesttype(A1932)</f>
        <v>0</v>
      </c>
      <c r="W1932">
        <f>[1]!b_info_embeddedopt(A1932)</f>
        <v>0</v>
      </c>
    </row>
    <row r="1933" spans="11:23">
      <c r="K1933" s="1">
        <f t="shared" si="30"/>
        <v>0</v>
      </c>
      <c r="L1933" s="1">
        <f>[1]!b_info_name(K1933)</f>
        <v>0</v>
      </c>
      <c r="M1933">
        <f>[1]!b_info_carrydate(K1933)</f>
        <v>0</v>
      </c>
      <c r="N1933">
        <f>[1]!b_info_maturitydate(K1933)</f>
        <v>0</v>
      </c>
      <c r="O1933" s="7">
        <f>[1]!b_issue_issueprice(K1933)</f>
        <v>0</v>
      </c>
      <c r="P1933" s="7">
        <f>[1]!b_info_couponrate(K1933)</f>
        <v>0</v>
      </c>
      <c r="Q1933">
        <f>[1]!b_info_coupon(K1933)</f>
        <v>0</v>
      </c>
      <c r="R1933">
        <f>[1]!b_info_interestfrequency(K1933)</f>
        <v>0</v>
      </c>
      <c r="S1933">
        <f>[1]!b_info_windl2type(K1933)</f>
        <v>0</v>
      </c>
      <c r="T1933" s="9">
        <f ca="1">[1]!b_pq_volume(K1933,parameter!C$2-10,parameter!C$2,100000000)</f>
        <v>0</v>
      </c>
      <c r="U1933" s="7">
        <f ca="1">IF(K1933&lt;&gt;"",[1]!b_anal_yield_cnbd(K1933,parameter!C$2,1),"")</f>
        <v>0</v>
      </c>
      <c r="V1933">
        <f>[1]!b_info_interesttype(A1933)</f>
        <v>0</v>
      </c>
      <c r="W1933">
        <f>[1]!b_info_embeddedopt(A1933)</f>
        <v>0</v>
      </c>
    </row>
    <row r="1934" spans="11:23">
      <c r="K1934" s="1">
        <f t="shared" si="30"/>
        <v>0</v>
      </c>
      <c r="L1934" s="1">
        <f>[1]!b_info_name(K1934)</f>
        <v>0</v>
      </c>
      <c r="M1934">
        <f>[1]!b_info_carrydate(K1934)</f>
        <v>0</v>
      </c>
      <c r="N1934">
        <f>[1]!b_info_maturitydate(K1934)</f>
        <v>0</v>
      </c>
      <c r="O1934" s="7">
        <f>[1]!b_issue_issueprice(K1934)</f>
        <v>0</v>
      </c>
      <c r="P1934" s="7">
        <f>[1]!b_info_couponrate(K1934)</f>
        <v>0</v>
      </c>
      <c r="Q1934">
        <f>[1]!b_info_coupon(K1934)</f>
        <v>0</v>
      </c>
      <c r="R1934">
        <f>[1]!b_info_interestfrequency(K1934)</f>
        <v>0</v>
      </c>
      <c r="S1934">
        <f>[1]!b_info_windl2type(K1934)</f>
        <v>0</v>
      </c>
      <c r="T1934" s="9">
        <f ca="1">[1]!b_pq_volume(K1934,parameter!C$2-10,parameter!C$2,100000000)</f>
        <v>0</v>
      </c>
      <c r="U1934" s="7">
        <f ca="1">IF(K1934&lt;&gt;"",[1]!b_anal_yield_cnbd(K1934,parameter!C$2,1),"")</f>
        <v>0</v>
      </c>
      <c r="V1934">
        <f>[1]!b_info_interesttype(A1934)</f>
        <v>0</v>
      </c>
      <c r="W1934">
        <f>[1]!b_info_embeddedopt(A1934)</f>
        <v>0</v>
      </c>
    </row>
    <row r="1935" spans="11:23">
      <c r="K1935" s="1">
        <f t="shared" si="30"/>
        <v>0</v>
      </c>
      <c r="L1935" s="1">
        <f>[1]!b_info_name(K1935)</f>
        <v>0</v>
      </c>
      <c r="M1935">
        <f>[1]!b_info_carrydate(K1935)</f>
        <v>0</v>
      </c>
      <c r="N1935">
        <f>[1]!b_info_maturitydate(K1935)</f>
        <v>0</v>
      </c>
      <c r="O1935" s="7">
        <f>[1]!b_issue_issueprice(K1935)</f>
        <v>0</v>
      </c>
      <c r="P1935" s="7">
        <f>[1]!b_info_couponrate(K1935)</f>
        <v>0</v>
      </c>
      <c r="Q1935">
        <f>[1]!b_info_coupon(K1935)</f>
        <v>0</v>
      </c>
      <c r="R1935">
        <f>[1]!b_info_interestfrequency(K1935)</f>
        <v>0</v>
      </c>
      <c r="S1935">
        <f>[1]!b_info_windl2type(K1935)</f>
        <v>0</v>
      </c>
      <c r="T1935" s="9">
        <f ca="1">[1]!b_pq_volume(K1935,parameter!C$2-10,parameter!C$2,100000000)</f>
        <v>0</v>
      </c>
      <c r="U1935" s="7">
        <f ca="1">IF(K1935&lt;&gt;"",[1]!b_anal_yield_cnbd(K1935,parameter!C$2,1),"")</f>
        <v>0</v>
      </c>
      <c r="V1935">
        <f>[1]!b_info_interesttype(A1935)</f>
        <v>0</v>
      </c>
      <c r="W1935">
        <f>[1]!b_info_embeddedopt(A1935)</f>
        <v>0</v>
      </c>
    </row>
    <row r="1936" spans="11:23">
      <c r="K1936" s="1">
        <f t="shared" si="30"/>
        <v>0</v>
      </c>
      <c r="L1936" s="1">
        <f>[1]!b_info_name(K1936)</f>
        <v>0</v>
      </c>
      <c r="M1936">
        <f>[1]!b_info_carrydate(K1936)</f>
        <v>0</v>
      </c>
      <c r="N1936">
        <f>[1]!b_info_maturitydate(K1936)</f>
        <v>0</v>
      </c>
      <c r="O1936" s="7">
        <f>[1]!b_issue_issueprice(K1936)</f>
        <v>0</v>
      </c>
      <c r="P1936" s="7">
        <f>[1]!b_info_couponrate(K1936)</f>
        <v>0</v>
      </c>
      <c r="Q1936">
        <f>[1]!b_info_coupon(K1936)</f>
        <v>0</v>
      </c>
      <c r="R1936">
        <f>[1]!b_info_interestfrequency(K1936)</f>
        <v>0</v>
      </c>
      <c r="S1936">
        <f>[1]!b_info_windl2type(K1936)</f>
        <v>0</v>
      </c>
      <c r="T1936" s="9">
        <f ca="1">[1]!b_pq_volume(K1936,parameter!C$2-10,parameter!C$2,100000000)</f>
        <v>0</v>
      </c>
      <c r="U1936" s="7">
        <f ca="1">IF(K1936&lt;&gt;"",[1]!b_anal_yield_cnbd(K1936,parameter!C$2,1),"")</f>
        <v>0</v>
      </c>
      <c r="V1936">
        <f>[1]!b_info_interesttype(A1936)</f>
        <v>0</v>
      </c>
      <c r="W1936">
        <f>[1]!b_info_embeddedopt(A1936)</f>
        <v>0</v>
      </c>
    </row>
    <row r="1937" spans="11:23">
      <c r="K1937" s="1">
        <f t="shared" si="30"/>
        <v>0</v>
      </c>
      <c r="L1937" s="1">
        <f>[1]!b_info_name(K1937)</f>
        <v>0</v>
      </c>
      <c r="M1937">
        <f>[1]!b_info_carrydate(K1937)</f>
        <v>0</v>
      </c>
      <c r="N1937">
        <f>[1]!b_info_maturitydate(K1937)</f>
        <v>0</v>
      </c>
      <c r="O1937" s="7">
        <f>[1]!b_issue_issueprice(K1937)</f>
        <v>0</v>
      </c>
      <c r="P1937" s="7">
        <f>[1]!b_info_couponrate(K1937)</f>
        <v>0</v>
      </c>
      <c r="Q1937">
        <f>[1]!b_info_coupon(K1937)</f>
        <v>0</v>
      </c>
      <c r="R1937">
        <f>[1]!b_info_interestfrequency(K1937)</f>
        <v>0</v>
      </c>
      <c r="S1937">
        <f>[1]!b_info_windl2type(K1937)</f>
        <v>0</v>
      </c>
      <c r="T1937" s="9">
        <f ca="1">[1]!b_pq_volume(K1937,parameter!C$2-10,parameter!C$2,100000000)</f>
        <v>0</v>
      </c>
      <c r="U1937" s="7">
        <f ca="1">IF(K1937&lt;&gt;"",[1]!b_anal_yield_cnbd(K1937,parameter!C$2,1),"")</f>
        <v>0</v>
      </c>
      <c r="V1937">
        <f>[1]!b_info_interesttype(A1937)</f>
        <v>0</v>
      </c>
      <c r="W1937">
        <f>[1]!b_info_embeddedopt(A1937)</f>
        <v>0</v>
      </c>
    </row>
    <row r="1938" spans="11:23">
      <c r="K1938" s="1">
        <f t="shared" si="30"/>
        <v>0</v>
      </c>
      <c r="L1938" s="1">
        <f>[1]!b_info_name(K1938)</f>
        <v>0</v>
      </c>
      <c r="M1938">
        <f>[1]!b_info_carrydate(K1938)</f>
        <v>0</v>
      </c>
      <c r="N1938">
        <f>[1]!b_info_maturitydate(K1938)</f>
        <v>0</v>
      </c>
      <c r="O1938" s="7">
        <f>[1]!b_issue_issueprice(K1938)</f>
        <v>0</v>
      </c>
      <c r="P1938" s="7">
        <f>[1]!b_info_couponrate(K1938)</f>
        <v>0</v>
      </c>
      <c r="Q1938">
        <f>[1]!b_info_coupon(K1938)</f>
        <v>0</v>
      </c>
      <c r="R1938">
        <f>[1]!b_info_interestfrequency(K1938)</f>
        <v>0</v>
      </c>
      <c r="S1938">
        <f>[1]!b_info_windl2type(K1938)</f>
        <v>0</v>
      </c>
      <c r="T1938" s="9">
        <f ca="1">[1]!b_pq_volume(K1938,parameter!C$2-10,parameter!C$2,100000000)</f>
        <v>0</v>
      </c>
      <c r="U1938" s="7">
        <f ca="1">IF(K1938&lt;&gt;"",[1]!b_anal_yield_cnbd(K1938,parameter!C$2,1),"")</f>
        <v>0</v>
      </c>
      <c r="V1938">
        <f>[1]!b_info_interesttype(A1938)</f>
        <v>0</v>
      </c>
      <c r="W1938">
        <f>[1]!b_info_embeddedopt(A1938)</f>
        <v>0</v>
      </c>
    </row>
    <row r="1939" spans="11:23">
      <c r="K1939" s="1">
        <f t="shared" si="30"/>
        <v>0</v>
      </c>
      <c r="L1939" s="1">
        <f>[1]!b_info_name(K1939)</f>
        <v>0</v>
      </c>
      <c r="M1939">
        <f>[1]!b_info_carrydate(K1939)</f>
        <v>0</v>
      </c>
      <c r="N1939">
        <f>[1]!b_info_maturitydate(K1939)</f>
        <v>0</v>
      </c>
      <c r="O1939" s="7">
        <f>[1]!b_issue_issueprice(K1939)</f>
        <v>0</v>
      </c>
      <c r="P1939" s="7">
        <f>[1]!b_info_couponrate(K1939)</f>
        <v>0</v>
      </c>
      <c r="Q1939">
        <f>[1]!b_info_coupon(K1939)</f>
        <v>0</v>
      </c>
      <c r="R1939">
        <f>[1]!b_info_interestfrequency(K1939)</f>
        <v>0</v>
      </c>
      <c r="S1939">
        <f>[1]!b_info_windl2type(K1939)</f>
        <v>0</v>
      </c>
      <c r="T1939" s="9">
        <f ca="1">[1]!b_pq_volume(K1939,parameter!C$2-10,parameter!C$2,100000000)</f>
        <v>0</v>
      </c>
      <c r="U1939" s="7">
        <f ca="1">IF(K1939&lt;&gt;"",[1]!b_anal_yield_cnbd(K1939,parameter!C$2,1),"")</f>
        <v>0</v>
      </c>
      <c r="V1939">
        <f>[1]!b_info_interesttype(A1939)</f>
        <v>0</v>
      </c>
      <c r="W1939">
        <f>[1]!b_info_embeddedopt(A1939)</f>
        <v>0</v>
      </c>
    </row>
    <row r="1940" spans="11:23">
      <c r="K1940" s="1">
        <f t="shared" si="30"/>
        <v>0</v>
      </c>
      <c r="L1940" s="1">
        <f>[1]!b_info_name(K1940)</f>
        <v>0</v>
      </c>
      <c r="M1940">
        <f>[1]!b_info_carrydate(K1940)</f>
        <v>0</v>
      </c>
      <c r="N1940">
        <f>[1]!b_info_maturitydate(K1940)</f>
        <v>0</v>
      </c>
      <c r="O1940" s="7">
        <f>[1]!b_issue_issueprice(K1940)</f>
        <v>0</v>
      </c>
      <c r="P1940" s="7">
        <f>[1]!b_info_couponrate(K1940)</f>
        <v>0</v>
      </c>
      <c r="Q1940">
        <f>[1]!b_info_coupon(K1940)</f>
        <v>0</v>
      </c>
      <c r="R1940">
        <f>[1]!b_info_interestfrequency(K1940)</f>
        <v>0</v>
      </c>
      <c r="S1940">
        <f>[1]!b_info_windl2type(K1940)</f>
        <v>0</v>
      </c>
      <c r="T1940" s="9">
        <f ca="1">[1]!b_pq_volume(K1940,parameter!C$2-10,parameter!C$2,100000000)</f>
        <v>0</v>
      </c>
      <c r="U1940" s="7">
        <f ca="1">IF(K1940&lt;&gt;"",[1]!b_anal_yield_cnbd(K1940,parameter!C$2,1),"")</f>
        <v>0</v>
      </c>
      <c r="V1940">
        <f>[1]!b_info_interesttype(A1940)</f>
        <v>0</v>
      </c>
      <c r="W1940">
        <f>[1]!b_info_embeddedopt(A1940)</f>
        <v>0</v>
      </c>
    </row>
    <row r="1941" spans="11:23">
      <c r="K1941" s="1">
        <f t="shared" si="30"/>
        <v>0</v>
      </c>
      <c r="L1941" s="1">
        <f>[1]!b_info_name(K1941)</f>
        <v>0</v>
      </c>
      <c r="M1941">
        <f>[1]!b_info_carrydate(K1941)</f>
        <v>0</v>
      </c>
      <c r="N1941">
        <f>[1]!b_info_maturitydate(K1941)</f>
        <v>0</v>
      </c>
      <c r="O1941" s="7">
        <f>[1]!b_issue_issueprice(K1941)</f>
        <v>0</v>
      </c>
      <c r="P1941" s="7">
        <f>[1]!b_info_couponrate(K1941)</f>
        <v>0</v>
      </c>
      <c r="Q1941">
        <f>[1]!b_info_coupon(K1941)</f>
        <v>0</v>
      </c>
      <c r="R1941">
        <f>[1]!b_info_interestfrequency(K1941)</f>
        <v>0</v>
      </c>
      <c r="S1941">
        <f>[1]!b_info_windl2type(K1941)</f>
        <v>0</v>
      </c>
      <c r="T1941" s="9">
        <f ca="1">[1]!b_pq_volume(K1941,parameter!C$2-10,parameter!C$2,100000000)</f>
        <v>0</v>
      </c>
      <c r="U1941" s="7">
        <f ca="1">IF(K1941&lt;&gt;"",[1]!b_anal_yield_cnbd(K1941,parameter!C$2,1),"")</f>
        <v>0</v>
      </c>
      <c r="V1941">
        <f>[1]!b_info_interesttype(A1941)</f>
        <v>0</v>
      </c>
      <c r="W1941">
        <f>[1]!b_info_embeddedopt(A1941)</f>
        <v>0</v>
      </c>
    </row>
    <row r="1942" spans="11:23">
      <c r="K1942" s="1">
        <f t="shared" si="30"/>
        <v>0</v>
      </c>
      <c r="L1942" s="1">
        <f>[1]!b_info_name(K1942)</f>
        <v>0</v>
      </c>
      <c r="M1942">
        <f>[1]!b_info_carrydate(K1942)</f>
        <v>0</v>
      </c>
      <c r="N1942">
        <f>[1]!b_info_maturitydate(K1942)</f>
        <v>0</v>
      </c>
      <c r="O1942" s="7">
        <f>[1]!b_issue_issueprice(K1942)</f>
        <v>0</v>
      </c>
      <c r="P1942" s="7">
        <f>[1]!b_info_couponrate(K1942)</f>
        <v>0</v>
      </c>
      <c r="Q1942">
        <f>[1]!b_info_coupon(K1942)</f>
        <v>0</v>
      </c>
      <c r="R1942">
        <f>[1]!b_info_interestfrequency(K1942)</f>
        <v>0</v>
      </c>
      <c r="S1942">
        <f>[1]!b_info_windl2type(K1942)</f>
        <v>0</v>
      </c>
      <c r="T1942" s="9">
        <f ca="1">[1]!b_pq_volume(K1942,parameter!C$2-10,parameter!C$2,100000000)</f>
        <v>0</v>
      </c>
      <c r="U1942" s="7">
        <f ca="1">IF(K1942&lt;&gt;"",[1]!b_anal_yield_cnbd(K1942,parameter!C$2,1),"")</f>
        <v>0</v>
      </c>
      <c r="V1942">
        <f>[1]!b_info_interesttype(A1942)</f>
        <v>0</v>
      </c>
      <c r="W1942">
        <f>[1]!b_info_embeddedopt(A1942)</f>
        <v>0</v>
      </c>
    </row>
    <row r="1943" spans="11:23">
      <c r="K1943" s="1">
        <f t="shared" si="30"/>
        <v>0</v>
      </c>
      <c r="L1943" s="1">
        <f>[1]!b_info_name(K1943)</f>
        <v>0</v>
      </c>
      <c r="M1943">
        <f>[1]!b_info_carrydate(K1943)</f>
        <v>0</v>
      </c>
      <c r="N1943">
        <f>[1]!b_info_maturitydate(K1943)</f>
        <v>0</v>
      </c>
      <c r="O1943" s="7">
        <f>[1]!b_issue_issueprice(K1943)</f>
        <v>0</v>
      </c>
      <c r="P1943" s="7">
        <f>[1]!b_info_couponrate(K1943)</f>
        <v>0</v>
      </c>
      <c r="Q1943">
        <f>[1]!b_info_coupon(K1943)</f>
        <v>0</v>
      </c>
      <c r="R1943">
        <f>[1]!b_info_interestfrequency(K1943)</f>
        <v>0</v>
      </c>
      <c r="S1943">
        <f>[1]!b_info_windl2type(K1943)</f>
        <v>0</v>
      </c>
      <c r="T1943" s="9">
        <f ca="1">[1]!b_pq_volume(K1943,parameter!C$2-10,parameter!C$2,100000000)</f>
        <v>0</v>
      </c>
      <c r="U1943" s="7">
        <f ca="1">IF(K1943&lt;&gt;"",[1]!b_anal_yield_cnbd(K1943,parameter!C$2,1),"")</f>
        <v>0</v>
      </c>
      <c r="V1943">
        <f>[1]!b_info_interesttype(A1943)</f>
        <v>0</v>
      </c>
      <c r="W1943">
        <f>[1]!b_info_embeddedopt(A1943)</f>
        <v>0</v>
      </c>
    </row>
    <row r="1944" spans="11:23">
      <c r="K1944" s="1">
        <f t="shared" si="30"/>
        <v>0</v>
      </c>
      <c r="L1944" s="1">
        <f>[1]!b_info_name(K1944)</f>
        <v>0</v>
      </c>
      <c r="M1944">
        <f>[1]!b_info_carrydate(K1944)</f>
        <v>0</v>
      </c>
      <c r="N1944">
        <f>[1]!b_info_maturitydate(K1944)</f>
        <v>0</v>
      </c>
      <c r="O1944" s="7">
        <f>[1]!b_issue_issueprice(K1944)</f>
        <v>0</v>
      </c>
      <c r="P1944" s="7">
        <f>[1]!b_info_couponrate(K1944)</f>
        <v>0</v>
      </c>
      <c r="Q1944">
        <f>[1]!b_info_coupon(K1944)</f>
        <v>0</v>
      </c>
      <c r="R1944">
        <f>[1]!b_info_interestfrequency(K1944)</f>
        <v>0</v>
      </c>
      <c r="S1944">
        <f>[1]!b_info_windl2type(K1944)</f>
        <v>0</v>
      </c>
      <c r="T1944" s="9">
        <f ca="1">[1]!b_pq_volume(K1944,parameter!C$2-10,parameter!C$2,100000000)</f>
        <v>0</v>
      </c>
      <c r="U1944" s="7">
        <f ca="1">IF(K1944&lt;&gt;"",[1]!b_anal_yield_cnbd(K1944,parameter!C$2,1),"")</f>
        <v>0</v>
      </c>
      <c r="V1944">
        <f>[1]!b_info_interesttype(A1944)</f>
        <v>0</v>
      </c>
      <c r="W1944">
        <f>[1]!b_info_embeddedopt(A1944)</f>
        <v>0</v>
      </c>
    </row>
    <row r="1945" spans="11:23">
      <c r="K1945" s="1">
        <f t="shared" si="30"/>
        <v>0</v>
      </c>
      <c r="L1945" s="1">
        <f>[1]!b_info_name(K1945)</f>
        <v>0</v>
      </c>
      <c r="M1945">
        <f>[1]!b_info_carrydate(K1945)</f>
        <v>0</v>
      </c>
      <c r="N1945">
        <f>[1]!b_info_maturitydate(K1945)</f>
        <v>0</v>
      </c>
      <c r="O1945" s="7">
        <f>[1]!b_issue_issueprice(K1945)</f>
        <v>0</v>
      </c>
      <c r="P1945" s="7">
        <f>[1]!b_info_couponrate(K1945)</f>
        <v>0</v>
      </c>
      <c r="Q1945">
        <f>[1]!b_info_coupon(K1945)</f>
        <v>0</v>
      </c>
      <c r="R1945">
        <f>[1]!b_info_interestfrequency(K1945)</f>
        <v>0</v>
      </c>
      <c r="S1945">
        <f>[1]!b_info_windl2type(K1945)</f>
        <v>0</v>
      </c>
      <c r="T1945" s="9">
        <f ca="1">[1]!b_pq_volume(K1945,parameter!C$2-10,parameter!C$2,100000000)</f>
        <v>0</v>
      </c>
      <c r="U1945" s="7">
        <f ca="1">IF(K1945&lt;&gt;"",[1]!b_anal_yield_cnbd(K1945,parameter!C$2,1),"")</f>
        <v>0</v>
      </c>
      <c r="V1945">
        <f>[1]!b_info_interesttype(A1945)</f>
        <v>0</v>
      </c>
      <c r="W1945">
        <f>[1]!b_info_embeddedopt(A1945)</f>
        <v>0</v>
      </c>
    </row>
    <row r="1946" spans="11:23">
      <c r="K1946" s="1">
        <f t="shared" si="30"/>
        <v>0</v>
      </c>
      <c r="L1946" s="1">
        <f>[1]!b_info_name(K1946)</f>
        <v>0</v>
      </c>
      <c r="M1946">
        <f>[1]!b_info_carrydate(K1946)</f>
        <v>0</v>
      </c>
      <c r="N1946">
        <f>[1]!b_info_maturitydate(K1946)</f>
        <v>0</v>
      </c>
      <c r="O1946" s="7">
        <f>[1]!b_issue_issueprice(K1946)</f>
        <v>0</v>
      </c>
      <c r="P1946" s="7">
        <f>[1]!b_info_couponrate(K1946)</f>
        <v>0</v>
      </c>
      <c r="Q1946">
        <f>[1]!b_info_coupon(K1946)</f>
        <v>0</v>
      </c>
      <c r="R1946">
        <f>[1]!b_info_interestfrequency(K1946)</f>
        <v>0</v>
      </c>
      <c r="S1946">
        <f>[1]!b_info_windl2type(K1946)</f>
        <v>0</v>
      </c>
      <c r="T1946" s="9">
        <f ca="1">[1]!b_pq_volume(K1946,parameter!C$2-10,parameter!C$2,100000000)</f>
        <v>0</v>
      </c>
      <c r="U1946" s="7">
        <f ca="1">IF(K1946&lt;&gt;"",[1]!b_anal_yield_cnbd(K1946,parameter!C$2,1),"")</f>
        <v>0</v>
      </c>
      <c r="V1946">
        <f>[1]!b_info_interesttype(A1946)</f>
        <v>0</v>
      </c>
      <c r="W1946">
        <f>[1]!b_info_embeddedopt(A1946)</f>
        <v>0</v>
      </c>
    </row>
    <row r="1947" spans="11:23">
      <c r="K1947" s="1">
        <f t="shared" si="30"/>
        <v>0</v>
      </c>
      <c r="L1947" s="1">
        <f>[1]!b_info_name(K1947)</f>
        <v>0</v>
      </c>
      <c r="M1947">
        <f>[1]!b_info_carrydate(K1947)</f>
        <v>0</v>
      </c>
      <c r="N1947">
        <f>[1]!b_info_maturitydate(K1947)</f>
        <v>0</v>
      </c>
      <c r="O1947" s="7">
        <f>[1]!b_issue_issueprice(K1947)</f>
        <v>0</v>
      </c>
      <c r="P1947" s="7">
        <f>[1]!b_info_couponrate(K1947)</f>
        <v>0</v>
      </c>
      <c r="Q1947">
        <f>[1]!b_info_coupon(K1947)</f>
        <v>0</v>
      </c>
      <c r="R1947">
        <f>[1]!b_info_interestfrequency(K1947)</f>
        <v>0</v>
      </c>
      <c r="S1947">
        <f>[1]!b_info_windl2type(K1947)</f>
        <v>0</v>
      </c>
      <c r="T1947" s="9">
        <f ca="1">[1]!b_pq_volume(K1947,parameter!C$2-10,parameter!C$2,100000000)</f>
        <v>0</v>
      </c>
      <c r="U1947" s="7">
        <f ca="1">IF(K1947&lt;&gt;"",[1]!b_anal_yield_cnbd(K1947,parameter!C$2,1),"")</f>
        <v>0</v>
      </c>
      <c r="V1947">
        <f>[1]!b_info_interesttype(A1947)</f>
        <v>0</v>
      </c>
      <c r="W1947">
        <f>[1]!b_info_embeddedopt(A1947)</f>
        <v>0</v>
      </c>
    </row>
    <row r="1948" spans="11:23">
      <c r="K1948" s="1">
        <f t="shared" si="30"/>
        <v>0</v>
      </c>
      <c r="L1948" s="1">
        <f>[1]!b_info_name(K1948)</f>
        <v>0</v>
      </c>
      <c r="M1948">
        <f>[1]!b_info_carrydate(K1948)</f>
        <v>0</v>
      </c>
      <c r="N1948">
        <f>[1]!b_info_maturitydate(K1948)</f>
        <v>0</v>
      </c>
      <c r="O1948" s="7">
        <f>[1]!b_issue_issueprice(K1948)</f>
        <v>0</v>
      </c>
      <c r="P1948" s="7">
        <f>[1]!b_info_couponrate(K1948)</f>
        <v>0</v>
      </c>
      <c r="Q1948">
        <f>[1]!b_info_coupon(K1948)</f>
        <v>0</v>
      </c>
      <c r="R1948">
        <f>[1]!b_info_interestfrequency(K1948)</f>
        <v>0</v>
      </c>
      <c r="S1948">
        <f>[1]!b_info_windl2type(K1948)</f>
        <v>0</v>
      </c>
      <c r="T1948" s="9">
        <f ca="1">[1]!b_pq_volume(K1948,parameter!C$2-10,parameter!C$2,100000000)</f>
        <v>0</v>
      </c>
      <c r="U1948" s="7">
        <f ca="1">IF(K1948&lt;&gt;"",[1]!b_anal_yield_cnbd(K1948,parameter!C$2,1),"")</f>
        <v>0</v>
      </c>
      <c r="V1948">
        <f>[1]!b_info_interesttype(A1948)</f>
        <v>0</v>
      </c>
      <c r="W1948">
        <f>[1]!b_info_embeddedopt(A1948)</f>
        <v>0</v>
      </c>
    </row>
    <row r="1949" spans="11:23">
      <c r="K1949" s="1">
        <f t="shared" si="30"/>
        <v>0</v>
      </c>
      <c r="L1949" s="1">
        <f>[1]!b_info_name(K1949)</f>
        <v>0</v>
      </c>
      <c r="M1949">
        <f>[1]!b_info_carrydate(K1949)</f>
        <v>0</v>
      </c>
      <c r="N1949">
        <f>[1]!b_info_maturitydate(K1949)</f>
        <v>0</v>
      </c>
      <c r="O1949" s="7">
        <f>[1]!b_issue_issueprice(K1949)</f>
        <v>0</v>
      </c>
      <c r="P1949" s="7">
        <f>[1]!b_info_couponrate(K1949)</f>
        <v>0</v>
      </c>
      <c r="Q1949">
        <f>[1]!b_info_coupon(K1949)</f>
        <v>0</v>
      </c>
      <c r="R1949">
        <f>[1]!b_info_interestfrequency(K1949)</f>
        <v>0</v>
      </c>
      <c r="S1949">
        <f>[1]!b_info_windl2type(K1949)</f>
        <v>0</v>
      </c>
      <c r="T1949" s="9">
        <f ca="1">[1]!b_pq_volume(K1949,parameter!C$2-10,parameter!C$2,100000000)</f>
        <v>0</v>
      </c>
      <c r="U1949" s="7">
        <f ca="1">IF(K1949&lt;&gt;"",[1]!b_anal_yield_cnbd(K1949,parameter!C$2,1),"")</f>
        <v>0</v>
      </c>
      <c r="V1949">
        <f>[1]!b_info_interesttype(A1949)</f>
        <v>0</v>
      </c>
      <c r="W1949">
        <f>[1]!b_info_embeddedopt(A1949)</f>
        <v>0</v>
      </c>
    </row>
    <row r="1950" spans="11:23">
      <c r="K1950" s="1">
        <f t="shared" si="30"/>
        <v>0</v>
      </c>
      <c r="L1950" s="1">
        <f>[1]!b_info_name(K1950)</f>
        <v>0</v>
      </c>
      <c r="M1950">
        <f>[1]!b_info_carrydate(K1950)</f>
        <v>0</v>
      </c>
      <c r="N1950">
        <f>[1]!b_info_maturitydate(K1950)</f>
        <v>0</v>
      </c>
      <c r="O1950" s="7">
        <f>[1]!b_issue_issueprice(K1950)</f>
        <v>0</v>
      </c>
      <c r="P1950" s="7">
        <f>[1]!b_info_couponrate(K1950)</f>
        <v>0</v>
      </c>
      <c r="Q1950">
        <f>[1]!b_info_coupon(K1950)</f>
        <v>0</v>
      </c>
      <c r="R1950">
        <f>[1]!b_info_interestfrequency(K1950)</f>
        <v>0</v>
      </c>
      <c r="S1950">
        <f>[1]!b_info_windl2type(K1950)</f>
        <v>0</v>
      </c>
      <c r="T1950" s="9">
        <f ca="1">[1]!b_pq_volume(K1950,parameter!C$2-10,parameter!C$2,100000000)</f>
        <v>0</v>
      </c>
      <c r="U1950" s="7">
        <f ca="1">IF(K1950&lt;&gt;"",[1]!b_anal_yield_cnbd(K1950,parameter!C$2,1),"")</f>
        <v>0</v>
      </c>
      <c r="V1950">
        <f>[1]!b_info_interesttype(A1950)</f>
        <v>0</v>
      </c>
      <c r="W1950">
        <f>[1]!b_info_embeddedopt(A1950)</f>
        <v>0</v>
      </c>
    </row>
    <row r="1951" spans="11:23">
      <c r="K1951" s="1">
        <f t="shared" si="30"/>
        <v>0</v>
      </c>
      <c r="L1951" s="1">
        <f>[1]!b_info_name(K1951)</f>
        <v>0</v>
      </c>
      <c r="M1951">
        <f>[1]!b_info_carrydate(K1951)</f>
        <v>0</v>
      </c>
      <c r="N1951">
        <f>[1]!b_info_maturitydate(K1951)</f>
        <v>0</v>
      </c>
      <c r="O1951" s="7">
        <f>[1]!b_issue_issueprice(K1951)</f>
        <v>0</v>
      </c>
      <c r="P1951" s="7">
        <f>[1]!b_info_couponrate(K1951)</f>
        <v>0</v>
      </c>
      <c r="Q1951">
        <f>[1]!b_info_coupon(K1951)</f>
        <v>0</v>
      </c>
      <c r="R1951">
        <f>[1]!b_info_interestfrequency(K1951)</f>
        <v>0</v>
      </c>
      <c r="S1951">
        <f>[1]!b_info_windl2type(K1951)</f>
        <v>0</v>
      </c>
      <c r="T1951" s="9">
        <f ca="1">[1]!b_pq_volume(K1951,parameter!C$2-10,parameter!C$2,100000000)</f>
        <v>0</v>
      </c>
      <c r="U1951" s="7">
        <f ca="1">IF(K1951&lt;&gt;"",[1]!b_anal_yield_cnbd(K1951,parameter!C$2,1),"")</f>
        <v>0</v>
      </c>
      <c r="V1951">
        <f>[1]!b_info_interesttype(A1951)</f>
        <v>0</v>
      </c>
      <c r="W1951">
        <f>[1]!b_info_embeddedopt(A1951)</f>
        <v>0</v>
      </c>
    </row>
    <row r="1952" spans="11:23">
      <c r="K1952" s="1">
        <f t="shared" si="30"/>
        <v>0</v>
      </c>
      <c r="L1952" s="1">
        <f>[1]!b_info_name(K1952)</f>
        <v>0</v>
      </c>
      <c r="M1952">
        <f>[1]!b_info_carrydate(K1952)</f>
        <v>0</v>
      </c>
      <c r="N1952">
        <f>[1]!b_info_maturitydate(K1952)</f>
        <v>0</v>
      </c>
      <c r="O1952" s="7">
        <f>[1]!b_issue_issueprice(K1952)</f>
        <v>0</v>
      </c>
      <c r="P1952" s="7">
        <f>[1]!b_info_couponrate(K1952)</f>
        <v>0</v>
      </c>
      <c r="Q1952">
        <f>[1]!b_info_coupon(K1952)</f>
        <v>0</v>
      </c>
      <c r="R1952">
        <f>[1]!b_info_interestfrequency(K1952)</f>
        <v>0</v>
      </c>
      <c r="S1952">
        <f>[1]!b_info_windl2type(K1952)</f>
        <v>0</v>
      </c>
      <c r="T1952" s="9">
        <f ca="1">[1]!b_pq_volume(K1952,parameter!C$2-10,parameter!C$2,100000000)</f>
        <v>0</v>
      </c>
      <c r="U1952" s="7">
        <f ca="1">IF(K1952&lt;&gt;"",[1]!b_anal_yield_cnbd(K1952,parameter!C$2,1),"")</f>
        <v>0</v>
      </c>
      <c r="V1952">
        <f>[1]!b_info_interesttype(A1952)</f>
        <v>0</v>
      </c>
      <c r="W1952">
        <f>[1]!b_info_embeddedopt(A1952)</f>
        <v>0</v>
      </c>
    </row>
    <row r="1953" spans="11:23">
      <c r="K1953" s="1">
        <f t="shared" si="30"/>
        <v>0</v>
      </c>
      <c r="L1953" s="1">
        <f>[1]!b_info_name(K1953)</f>
        <v>0</v>
      </c>
      <c r="M1953">
        <f>[1]!b_info_carrydate(K1953)</f>
        <v>0</v>
      </c>
      <c r="N1953">
        <f>[1]!b_info_maturitydate(K1953)</f>
        <v>0</v>
      </c>
      <c r="O1953" s="7">
        <f>[1]!b_issue_issueprice(K1953)</f>
        <v>0</v>
      </c>
      <c r="P1953" s="7">
        <f>[1]!b_info_couponrate(K1953)</f>
        <v>0</v>
      </c>
      <c r="Q1953">
        <f>[1]!b_info_coupon(K1953)</f>
        <v>0</v>
      </c>
      <c r="R1953">
        <f>[1]!b_info_interestfrequency(K1953)</f>
        <v>0</v>
      </c>
      <c r="S1953">
        <f>[1]!b_info_windl2type(K1953)</f>
        <v>0</v>
      </c>
      <c r="T1953" s="9">
        <f ca="1">[1]!b_pq_volume(K1953,parameter!C$2-10,parameter!C$2,100000000)</f>
        <v>0</v>
      </c>
      <c r="U1953" s="7">
        <f ca="1">IF(K1953&lt;&gt;"",[1]!b_anal_yield_cnbd(K1953,parameter!C$2,1),"")</f>
        <v>0</v>
      </c>
      <c r="V1953">
        <f>[1]!b_info_interesttype(A1953)</f>
        <v>0</v>
      </c>
      <c r="W1953">
        <f>[1]!b_info_embeddedopt(A1953)</f>
        <v>0</v>
      </c>
    </row>
    <row r="1954" spans="11:23">
      <c r="K1954" s="1">
        <f t="shared" si="30"/>
        <v>0</v>
      </c>
      <c r="L1954" s="1">
        <f>[1]!b_info_name(K1954)</f>
        <v>0</v>
      </c>
      <c r="M1954">
        <f>[1]!b_info_carrydate(K1954)</f>
        <v>0</v>
      </c>
      <c r="N1954">
        <f>[1]!b_info_maturitydate(K1954)</f>
        <v>0</v>
      </c>
      <c r="O1954" s="7">
        <f>[1]!b_issue_issueprice(K1954)</f>
        <v>0</v>
      </c>
      <c r="P1954" s="7">
        <f>[1]!b_info_couponrate(K1954)</f>
        <v>0</v>
      </c>
      <c r="Q1954">
        <f>[1]!b_info_coupon(K1954)</f>
        <v>0</v>
      </c>
      <c r="R1954">
        <f>[1]!b_info_interestfrequency(K1954)</f>
        <v>0</v>
      </c>
      <c r="S1954">
        <f>[1]!b_info_windl2type(K1954)</f>
        <v>0</v>
      </c>
      <c r="T1954" s="9">
        <f ca="1">[1]!b_pq_volume(K1954,parameter!C$2-10,parameter!C$2,100000000)</f>
        <v>0</v>
      </c>
      <c r="U1954" s="7">
        <f ca="1">IF(K1954&lt;&gt;"",[1]!b_anal_yield_cnbd(K1954,parameter!C$2,1),"")</f>
        <v>0</v>
      </c>
      <c r="V1954">
        <f>[1]!b_info_interesttype(A1954)</f>
        <v>0</v>
      </c>
      <c r="W1954">
        <f>[1]!b_info_embeddedopt(A1954)</f>
        <v>0</v>
      </c>
    </row>
    <row r="1955" spans="11:23">
      <c r="K1955" s="1">
        <f t="shared" si="30"/>
        <v>0</v>
      </c>
      <c r="L1955" s="1">
        <f>[1]!b_info_name(K1955)</f>
        <v>0</v>
      </c>
      <c r="M1955">
        <f>[1]!b_info_carrydate(K1955)</f>
        <v>0</v>
      </c>
      <c r="N1955">
        <f>[1]!b_info_maturitydate(K1955)</f>
        <v>0</v>
      </c>
      <c r="O1955" s="7">
        <f>[1]!b_issue_issueprice(K1955)</f>
        <v>0</v>
      </c>
      <c r="P1955" s="7">
        <f>[1]!b_info_couponrate(K1955)</f>
        <v>0</v>
      </c>
      <c r="Q1955">
        <f>[1]!b_info_coupon(K1955)</f>
        <v>0</v>
      </c>
      <c r="R1955">
        <f>[1]!b_info_interestfrequency(K1955)</f>
        <v>0</v>
      </c>
      <c r="S1955">
        <f>[1]!b_info_windl2type(K1955)</f>
        <v>0</v>
      </c>
      <c r="T1955" s="9">
        <f ca="1">[1]!b_pq_volume(K1955,parameter!C$2-10,parameter!C$2,100000000)</f>
        <v>0</v>
      </c>
      <c r="U1955" s="7">
        <f ca="1">IF(K1955&lt;&gt;"",[1]!b_anal_yield_cnbd(K1955,parameter!C$2,1),"")</f>
        <v>0</v>
      </c>
      <c r="V1955">
        <f>[1]!b_info_interesttype(A1955)</f>
        <v>0</v>
      </c>
      <c r="W1955">
        <f>[1]!b_info_embeddedopt(A1955)</f>
        <v>0</v>
      </c>
    </row>
    <row r="1956" spans="11:23">
      <c r="K1956" s="1">
        <f t="shared" si="30"/>
        <v>0</v>
      </c>
      <c r="L1956" s="1">
        <f>[1]!b_info_name(K1956)</f>
        <v>0</v>
      </c>
      <c r="M1956">
        <f>[1]!b_info_carrydate(K1956)</f>
        <v>0</v>
      </c>
      <c r="N1956">
        <f>[1]!b_info_maturitydate(K1956)</f>
        <v>0</v>
      </c>
      <c r="O1956" s="7">
        <f>[1]!b_issue_issueprice(K1956)</f>
        <v>0</v>
      </c>
      <c r="P1956" s="7">
        <f>[1]!b_info_couponrate(K1956)</f>
        <v>0</v>
      </c>
      <c r="Q1956">
        <f>[1]!b_info_coupon(K1956)</f>
        <v>0</v>
      </c>
      <c r="R1956">
        <f>[1]!b_info_interestfrequency(K1956)</f>
        <v>0</v>
      </c>
      <c r="S1956">
        <f>[1]!b_info_windl2type(K1956)</f>
        <v>0</v>
      </c>
      <c r="T1956" s="9">
        <f ca="1">[1]!b_pq_volume(K1956,parameter!C$2-10,parameter!C$2,100000000)</f>
        <v>0</v>
      </c>
      <c r="U1956" s="7">
        <f ca="1">IF(K1956&lt;&gt;"",[1]!b_anal_yield_cnbd(K1956,parameter!C$2,1),"")</f>
        <v>0</v>
      </c>
      <c r="V1956">
        <f>[1]!b_info_interesttype(A1956)</f>
        <v>0</v>
      </c>
      <c r="W1956">
        <f>[1]!b_info_embeddedopt(A1956)</f>
        <v>0</v>
      </c>
    </row>
    <row r="1957" spans="11:23">
      <c r="K1957" s="1">
        <f t="shared" si="30"/>
        <v>0</v>
      </c>
      <c r="L1957" s="1">
        <f>[1]!b_info_name(K1957)</f>
        <v>0</v>
      </c>
      <c r="M1957">
        <f>[1]!b_info_carrydate(K1957)</f>
        <v>0</v>
      </c>
      <c r="N1957">
        <f>[1]!b_info_maturitydate(K1957)</f>
        <v>0</v>
      </c>
      <c r="O1957" s="7">
        <f>[1]!b_issue_issueprice(K1957)</f>
        <v>0</v>
      </c>
      <c r="P1957" s="7">
        <f>[1]!b_info_couponrate(K1957)</f>
        <v>0</v>
      </c>
      <c r="Q1957">
        <f>[1]!b_info_coupon(K1957)</f>
        <v>0</v>
      </c>
      <c r="R1957">
        <f>[1]!b_info_interestfrequency(K1957)</f>
        <v>0</v>
      </c>
      <c r="S1957">
        <f>[1]!b_info_windl2type(K1957)</f>
        <v>0</v>
      </c>
      <c r="T1957" s="9">
        <f ca="1">[1]!b_pq_volume(K1957,parameter!C$2-10,parameter!C$2,100000000)</f>
        <v>0</v>
      </c>
      <c r="U1957" s="7">
        <f ca="1">IF(K1957&lt;&gt;"",[1]!b_anal_yield_cnbd(K1957,parameter!C$2,1),"")</f>
        <v>0</v>
      </c>
      <c r="V1957">
        <f>[1]!b_info_interesttype(A1957)</f>
        <v>0</v>
      </c>
      <c r="W1957">
        <f>[1]!b_info_embeddedopt(A1957)</f>
        <v>0</v>
      </c>
    </row>
    <row r="1958" spans="11:23">
      <c r="K1958" s="1">
        <f t="shared" si="30"/>
        <v>0</v>
      </c>
      <c r="L1958" s="1">
        <f>[1]!b_info_name(K1958)</f>
        <v>0</v>
      </c>
      <c r="M1958">
        <f>[1]!b_info_carrydate(K1958)</f>
        <v>0</v>
      </c>
      <c r="N1958">
        <f>[1]!b_info_maturitydate(K1958)</f>
        <v>0</v>
      </c>
      <c r="O1958" s="7">
        <f>[1]!b_issue_issueprice(K1958)</f>
        <v>0</v>
      </c>
      <c r="P1958" s="7">
        <f>[1]!b_info_couponrate(K1958)</f>
        <v>0</v>
      </c>
      <c r="Q1958">
        <f>[1]!b_info_coupon(K1958)</f>
        <v>0</v>
      </c>
      <c r="R1958">
        <f>[1]!b_info_interestfrequency(K1958)</f>
        <v>0</v>
      </c>
      <c r="S1958">
        <f>[1]!b_info_windl2type(K1958)</f>
        <v>0</v>
      </c>
      <c r="T1958" s="9">
        <f ca="1">[1]!b_pq_volume(K1958,parameter!C$2-10,parameter!C$2,100000000)</f>
        <v>0</v>
      </c>
      <c r="U1958" s="7">
        <f ca="1">IF(K1958&lt;&gt;"",[1]!b_anal_yield_cnbd(K1958,parameter!C$2,1),"")</f>
        <v>0</v>
      </c>
      <c r="V1958">
        <f>[1]!b_info_interesttype(A1958)</f>
        <v>0</v>
      </c>
      <c r="W1958">
        <f>[1]!b_info_embeddedopt(A1958)</f>
        <v>0</v>
      </c>
    </row>
    <row r="1959" spans="11:23">
      <c r="K1959" s="1">
        <f t="shared" si="30"/>
        <v>0</v>
      </c>
      <c r="L1959" s="1">
        <f>[1]!b_info_name(K1959)</f>
        <v>0</v>
      </c>
      <c r="M1959">
        <f>[1]!b_info_carrydate(K1959)</f>
        <v>0</v>
      </c>
      <c r="N1959">
        <f>[1]!b_info_maturitydate(K1959)</f>
        <v>0</v>
      </c>
      <c r="O1959" s="7">
        <f>[1]!b_issue_issueprice(K1959)</f>
        <v>0</v>
      </c>
      <c r="P1959" s="7">
        <f>[1]!b_info_couponrate(K1959)</f>
        <v>0</v>
      </c>
      <c r="Q1959">
        <f>[1]!b_info_coupon(K1959)</f>
        <v>0</v>
      </c>
      <c r="R1959">
        <f>[1]!b_info_interestfrequency(K1959)</f>
        <v>0</v>
      </c>
      <c r="S1959">
        <f>[1]!b_info_windl2type(K1959)</f>
        <v>0</v>
      </c>
      <c r="T1959" s="9">
        <f ca="1">[1]!b_pq_volume(K1959,parameter!C$2-10,parameter!C$2,100000000)</f>
        <v>0</v>
      </c>
      <c r="U1959" s="7">
        <f ca="1">IF(K1959&lt;&gt;"",[1]!b_anal_yield_cnbd(K1959,parameter!C$2,1),"")</f>
        <v>0</v>
      </c>
      <c r="V1959">
        <f>[1]!b_info_interesttype(A1959)</f>
        <v>0</v>
      </c>
      <c r="W1959">
        <f>[1]!b_info_embeddedopt(A1959)</f>
        <v>0</v>
      </c>
    </row>
    <row r="1960" spans="11:23">
      <c r="K1960" s="1">
        <f t="shared" si="30"/>
        <v>0</v>
      </c>
      <c r="L1960" s="1">
        <f>[1]!b_info_name(K1960)</f>
        <v>0</v>
      </c>
      <c r="M1960">
        <f>[1]!b_info_carrydate(K1960)</f>
        <v>0</v>
      </c>
      <c r="N1960">
        <f>[1]!b_info_maturitydate(K1960)</f>
        <v>0</v>
      </c>
      <c r="O1960" s="7">
        <f>[1]!b_issue_issueprice(K1960)</f>
        <v>0</v>
      </c>
      <c r="P1960" s="7">
        <f>[1]!b_info_couponrate(K1960)</f>
        <v>0</v>
      </c>
      <c r="Q1960">
        <f>[1]!b_info_coupon(K1960)</f>
        <v>0</v>
      </c>
      <c r="R1960">
        <f>[1]!b_info_interestfrequency(K1960)</f>
        <v>0</v>
      </c>
      <c r="S1960">
        <f>[1]!b_info_windl2type(K1960)</f>
        <v>0</v>
      </c>
      <c r="T1960" s="9">
        <f ca="1">[1]!b_pq_volume(K1960,parameter!C$2-10,parameter!C$2,100000000)</f>
        <v>0</v>
      </c>
      <c r="U1960" s="7">
        <f ca="1">IF(K1960&lt;&gt;"",[1]!b_anal_yield_cnbd(K1960,parameter!C$2,1),"")</f>
        <v>0</v>
      </c>
      <c r="V1960">
        <f>[1]!b_info_interesttype(A1960)</f>
        <v>0</v>
      </c>
      <c r="W1960">
        <f>[1]!b_info_embeddedopt(A1960)</f>
        <v>0</v>
      </c>
    </row>
    <row r="1961" spans="11:23">
      <c r="K1961" s="1">
        <f t="shared" si="30"/>
        <v>0</v>
      </c>
      <c r="L1961" s="1">
        <f>[1]!b_info_name(K1961)</f>
        <v>0</v>
      </c>
      <c r="M1961">
        <f>[1]!b_info_carrydate(K1961)</f>
        <v>0</v>
      </c>
      <c r="N1961">
        <f>[1]!b_info_maturitydate(K1961)</f>
        <v>0</v>
      </c>
      <c r="O1961" s="7">
        <f>[1]!b_issue_issueprice(K1961)</f>
        <v>0</v>
      </c>
      <c r="P1961" s="7">
        <f>[1]!b_info_couponrate(K1961)</f>
        <v>0</v>
      </c>
      <c r="Q1961">
        <f>[1]!b_info_coupon(K1961)</f>
        <v>0</v>
      </c>
      <c r="R1961">
        <f>[1]!b_info_interestfrequency(K1961)</f>
        <v>0</v>
      </c>
      <c r="S1961">
        <f>[1]!b_info_windl2type(K1961)</f>
        <v>0</v>
      </c>
      <c r="T1961" s="9">
        <f ca="1">[1]!b_pq_volume(K1961,parameter!C$2-10,parameter!C$2,100000000)</f>
        <v>0</v>
      </c>
      <c r="U1961" s="7">
        <f ca="1">IF(K1961&lt;&gt;"",[1]!b_anal_yield_cnbd(K1961,parameter!C$2,1),"")</f>
        <v>0</v>
      </c>
      <c r="V1961">
        <f>[1]!b_info_interesttype(A1961)</f>
        <v>0</v>
      </c>
      <c r="W1961">
        <f>[1]!b_info_embeddedopt(A1961)</f>
        <v>0</v>
      </c>
    </row>
    <row r="1962" spans="11:23">
      <c r="K1962" s="1">
        <f t="shared" si="30"/>
        <v>0</v>
      </c>
      <c r="L1962" s="1">
        <f>[1]!b_info_name(K1962)</f>
        <v>0</v>
      </c>
      <c r="M1962">
        <f>[1]!b_info_carrydate(K1962)</f>
        <v>0</v>
      </c>
      <c r="N1962">
        <f>[1]!b_info_maturitydate(K1962)</f>
        <v>0</v>
      </c>
      <c r="O1962" s="7">
        <f>[1]!b_issue_issueprice(K1962)</f>
        <v>0</v>
      </c>
      <c r="P1962" s="7">
        <f>[1]!b_info_couponrate(K1962)</f>
        <v>0</v>
      </c>
      <c r="Q1962">
        <f>[1]!b_info_coupon(K1962)</f>
        <v>0</v>
      </c>
      <c r="R1962">
        <f>[1]!b_info_interestfrequency(K1962)</f>
        <v>0</v>
      </c>
      <c r="S1962">
        <f>[1]!b_info_windl2type(K1962)</f>
        <v>0</v>
      </c>
      <c r="T1962" s="9">
        <f ca="1">[1]!b_pq_volume(K1962,parameter!C$2-10,parameter!C$2,100000000)</f>
        <v>0</v>
      </c>
      <c r="U1962" s="7">
        <f ca="1">IF(K1962&lt;&gt;"",[1]!b_anal_yield_cnbd(K1962,parameter!C$2,1),"")</f>
        <v>0</v>
      </c>
      <c r="V1962">
        <f>[1]!b_info_interesttype(A1962)</f>
        <v>0</v>
      </c>
      <c r="W1962">
        <f>[1]!b_info_embeddedopt(A1962)</f>
        <v>0</v>
      </c>
    </row>
    <row r="1963" spans="11:23">
      <c r="K1963" s="1">
        <f t="shared" si="30"/>
        <v>0</v>
      </c>
      <c r="L1963" s="1">
        <f>[1]!b_info_name(K1963)</f>
        <v>0</v>
      </c>
      <c r="M1963">
        <f>[1]!b_info_carrydate(K1963)</f>
        <v>0</v>
      </c>
      <c r="N1963">
        <f>[1]!b_info_maturitydate(K1963)</f>
        <v>0</v>
      </c>
      <c r="O1963" s="7">
        <f>[1]!b_issue_issueprice(K1963)</f>
        <v>0</v>
      </c>
      <c r="P1963" s="7">
        <f>[1]!b_info_couponrate(K1963)</f>
        <v>0</v>
      </c>
      <c r="Q1963">
        <f>[1]!b_info_coupon(K1963)</f>
        <v>0</v>
      </c>
      <c r="R1963">
        <f>[1]!b_info_interestfrequency(K1963)</f>
        <v>0</v>
      </c>
      <c r="S1963">
        <f>[1]!b_info_windl2type(K1963)</f>
        <v>0</v>
      </c>
      <c r="T1963" s="9">
        <f ca="1">[1]!b_pq_volume(K1963,parameter!C$2-10,parameter!C$2,100000000)</f>
        <v>0</v>
      </c>
      <c r="U1963" s="7">
        <f ca="1">IF(K1963&lt;&gt;"",[1]!b_anal_yield_cnbd(K1963,parameter!C$2,1),"")</f>
        <v>0</v>
      </c>
      <c r="V1963">
        <f>[1]!b_info_interesttype(A1963)</f>
        <v>0</v>
      </c>
      <c r="W1963">
        <f>[1]!b_info_embeddedopt(A1963)</f>
        <v>0</v>
      </c>
    </row>
    <row r="1964" spans="11:23">
      <c r="K1964" s="1">
        <f t="shared" si="30"/>
        <v>0</v>
      </c>
      <c r="L1964" s="1">
        <f>[1]!b_info_name(K1964)</f>
        <v>0</v>
      </c>
      <c r="M1964">
        <f>[1]!b_info_carrydate(K1964)</f>
        <v>0</v>
      </c>
      <c r="N1964">
        <f>[1]!b_info_maturitydate(K1964)</f>
        <v>0</v>
      </c>
      <c r="O1964" s="7">
        <f>[1]!b_issue_issueprice(K1964)</f>
        <v>0</v>
      </c>
      <c r="P1964" s="7">
        <f>[1]!b_info_couponrate(K1964)</f>
        <v>0</v>
      </c>
      <c r="Q1964">
        <f>[1]!b_info_coupon(K1964)</f>
        <v>0</v>
      </c>
      <c r="R1964">
        <f>[1]!b_info_interestfrequency(K1964)</f>
        <v>0</v>
      </c>
      <c r="S1964">
        <f>[1]!b_info_windl2type(K1964)</f>
        <v>0</v>
      </c>
      <c r="T1964" s="9">
        <f ca="1">[1]!b_pq_volume(K1964,parameter!C$2-10,parameter!C$2,100000000)</f>
        <v>0</v>
      </c>
      <c r="U1964" s="7">
        <f ca="1">IF(K1964&lt;&gt;"",[1]!b_anal_yield_cnbd(K1964,parameter!C$2,1),"")</f>
        <v>0</v>
      </c>
      <c r="V1964">
        <f>[1]!b_info_interesttype(A1964)</f>
        <v>0</v>
      </c>
      <c r="W1964">
        <f>[1]!b_info_embeddedopt(A1964)</f>
        <v>0</v>
      </c>
    </row>
    <row r="1965" spans="11:23">
      <c r="K1965" s="1">
        <f t="shared" si="30"/>
        <v>0</v>
      </c>
      <c r="L1965" s="1">
        <f>[1]!b_info_name(K1965)</f>
        <v>0</v>
      </c>
      <c r="M1965">
        <f>[1]!b_info_carrydate(K1965)</f>
        <v>0</v>
      </c>
      <c r="N1965">
        <f>[1]!b_info_maturitydate(K1965)</f>
        <v>0</v>
      </c>
      <c r="O1965" s="7">
        <f>[1]!b_issue_issueprice(K1965)</f>
        <v>0</v>
      </c>
      <c r="P1965" s="7">
        <f>[1]!b_info_couponrate(K1965)</f>
        <v>0</v>
      </c>
      <c r="Q1965">
        <f>[1]!b_info_coupon(K1965)</f>
        <v>0</v>
      </c>
      <c r="R1965">
        <f>[1]!b_info_interestfrequency(K1965)</f>
        <v>0</v>
      </c>
      <c r="S1965">
        <f>[1]!b_info_windl2type(K1965)</f>
        <v>0</v>
      </c>
      <c r="T1965" s="9">
        <f ca="1">[1]!b_pq_volume(K1965,parameter!C$2-10,parameter!C$2,100000000)</f>
        <v>0</v>
      </c>
      <c r="U1965" s="7">
        <f ca="1">IF(K1965&lt;&gt;"",[1]!b_anal_yield_cnbd(K1965,parameter!C$2,1),"")</f>
        <v>0</v>
      </c>
      <c r="V1965">
        <f>[1]!b_info_interesttype(A1965)</f>
        <v>0</v>
      </c>
      <c r="W1965">
        <f>[1]!b_info_embeddedopt(A1965)</f>
        <v>0</v>
      </c>
    </row>
    <row r="1966" spans="11:23">
      <c r="K1966" s="1">
        <f t="shared" ref="K1966:K2029" si="31">A1966</f>
        <v>0</v>
      </c>
      <c r="L1966" s="1">
        <f>[1]!b_info_name(K1966)</f>
        <v>0</v>
      </c>
      <c r="M1966">
        <f>[1]!b_info_carrydate(K1966)</f>
        <v>0</v>
      </c>
      <c r="N1966">
        <f>[1]!b_info_maturitydate(K1966)</f>
        <v>0</v>
      </c>
      <c r="O1966" s="7">
        <f>[1]!b_issue_issueprice(K1966)</f>
        <v>0</v>
      </c>
      <c r="P1966" s="7">
        <f>[1]!b_info_couponrate(K1966)</f>
        <v>0</v>
      </c>
      <c r="Q1966">
        <f>[1]!b_info_coupon(K1966)</f>
        <v>0</v>
      </c>
      <c r="R1966">
        <f>[1]!b_info_interestfrequency(K1966)</f>
        <v>0</v>
      </c>
      <c r="S1966">
        <f>[1]!b_info_windl2type(K1966)</f>
        <v>0</v>
      </c>
      <c r="T1966" s="9">
        <f ca="1">[1]!b_pq_volume(K1966,parameter!C$2-10,parameter!C$2,100000000)</f>
        <v>0</v>
      </c>
      <c r="U1966" s="7">
        <f ca="1">IF(K1966&lt;&gt;"",[1]!b_anal_yield_cnbd(K1966,parameter!C$2,1),"")</f>
        <v>0</v>
      </c>
      <c r="V1966">
        <f>[1]!b_info_interesttype(A1966)</f>
        <v>0</v>
      </c>
      <c r="W1966">
        <f>[1]!b_info_embeddedopt(A1966)</f>
        <v>0</v>
      </c>
    </row>
    <row r="1967" spans="11:23">
      <c r="K1967" s="1">
        <f t="shared" si="31"/>
        <v>0</v>
      </c>
      <c r="L1967" s="1">
        <f>[1]!b_info_name(K1967)</f>
        <v>0</v>
      </c>
      <c r="M1967">
        <f>[1]!b_info_carrydate(K1967)</f>
        <v>0</v>
      </c>
      <c r="N1967">
        <f>[1]!b_info_maturitydate(K1967)</f>
        <v>0</v>
      </c>
      <c r="O1967" s="7">
        <f>[1]!b_issue_issueprice(K1967)</f>
        <v>0</v>
      </c>
      <c r="P1967" s="7">
        <f>[1]!b_info_couponrate(K1967)</f>
        <v>0</v>
      </c>
      <c r="Q1967">
        <f>[1]!b_info_coupon(K1967)</f>
        <v>0</v>
      </c>
      <c r="R1967">
        <f>[1]!b_info_interestfrequency(K1967)</f>
        <v>0</v>
      </c>
      <c r="S1967">
        <f>[1]!b_info_windl2type(K1967)</f>
        <v>0</v>
      </c>
      <c r="T1967" s="9">
        <f ca="1">[1]!b_pq_volume(K1967,parameter!C$2-10,parameter!C$2,100000000)</f>
        <v>0</v>
      </c>
      <c r="U1967" s="7">
        <f ca="1">IF(K1967&lt;&gt;"",[1]!b_anal_yield_cnbd(K1967,parameter!C$2,1),"")</f>
        <v>0</v>
      </c>
      <c r="V1967">
        <f>[1]!b_info_interesttype(A1967)</f>
        <v>0</v>
      </c>
      <c r="W1967">
        <f>[1]!b_info_embeddedopt(A1967)</f>
        <v>0</v>
      </c>
    </row>
    <row r="1968" spans="11:23">
      <c r="K1968" s="1">
        <f t="shared" si="31"/>
        <v>0</v>
      </c>
      <c r="L1968" s="1">
        <f>[1]!b_info_name(K1968)</f>
        <v>0</v>
      </c>
      <c r="M1968">
        <f>[1]!b_info_carrydate(K1968)</f>
        <v>0</v>
      </c>
      <c r="N1968">
        <f>[1]!b_info_maturitydate(K1968)</f>
        <v>0</v>
      </c>
      <c r="O1968" s="7">
        <f>[1]!b_issue_issueprice(K1968)</f>
        <v>0</v>
      </c>
      <c r="P1968" s="7">
        <f>[1]!b_info_couponrate(K1968)</f>
        <v>0</v>
      </c>
      <c r="Q1968">
        <f>[1]!b_info_coupon(K1968)</f>
        <v>0</v>
      </c>
      <c r="R1968">
        <f>[1]!b_info_interestfrequency(K1968)</f>
        <v>0</v>
      </c>
      <c r="S1968">
        <f>[1]!b_info_windl2type(K1968)</f>
        <v>0</v>
      </c>
      <c r="T1968" s="9">
        <f ca="1">[1]!b_pq_volume(K1968,parameter!C$2-10,parameter!C$2,100000000)</f>
        <v>0</v>
      </c>
      <c r="U1968" s="7">
        <f ca="1">IF(K1968&lt;&gt;"",[1]!b_anal_yield_cnbd(K1968,parameter!C$2,1),"")</f>
        <v>0</v>
      </c>
      <c r="V1968">
        <f>[1]!b_info_interesttype(A1968)</f>
        <v>0</v>
      </c>
      <c r="W1968">
        <f>[1]!b_info_embeddedopt(A1968)</f>
        <v>0</v>
      </c>
    </row>
    <row r="1969" spans="11:23">
      <c r="K1969" s="1">
        <f t="shared" si="31"/>
        <v>0</v>
      </c>
      <c r="L1969" s="1">
        <f>[1]!b_info_name(K1969)</f>
        <v>0</v>
      </c>
      <c r="M1969">
        <f>[1]!b_info_carrydate(K1969)</f>
        <v>0</v>
      </c>
      <c r="N1969">
        <f>[1]!b_info_maturitydate(K1969)</f>
        <v>0</v>
      </c>
      <c r="O1969" s="7">
        <f>[1]!b_issue_issueprice(K1969)</f>
        <v>0</v>
      </c>
      <c r="P1969" s="7">
        <f>[1]!b_info_couponrate(K1969)</f>
        <v>0</v>
      </c>
      <c r="Q1969">
        <f>[1]!b_info_coupon(K1969)</f>
        <v>0</v>
      </c>
      <c r="R1969">
        <f>[1]!b_info_interestfrequency(K1969)</f>
        <v>0</v>
      </c>
      <c r="S1969">
        <f>[1]!b_info_windl2type(K1969)</f>
        <v>0</v>
      </c>
      <c r="T1969" s="9">
        <f ca="1">[1]!b_pq_volume(K1969,parameter!C$2-10,parameter!C$2,100000000)</f>
        <v>0</v>
      </c>
      <c r="U1969" s="7">
        <f ca="1">IF(K1969&lt;&gt;"",[1]!b_anal_yield_cnbd(K1969,parameter!C$2,1),"")</f>
        <v>0</v>
      </c>
      <c r="V1969">
        <f>[1]!b_info_interesttype(A1969)</f>
        <v>0</v>
      </c>
      <c r="W1969">
        <f>[1]!b_info_embeddedopt(A1969)</f>
        <v>0</v>
      </c>
    </row>
    <row r="1970" spans="11:23">
      <c r="K1970" s="1">
        <f t="shared" si="31"/>
        <v>0</v>
      </c>
      <c r="L1970" s="1">
        <f>[1]!b_info_name(K1970)</f>
        <v>0</v>
      </c>
      <c r="M1970">
        <f>[1]!b_info_carrydate(K1970)</f>
        <v>0</v>
      </c>
      <c r="N1970">
        <f>[1]!b_info_maturitydate(K1970)</f>
        <v>0</v>
      </c>
      <c r="O1970" s="7">
        <f>[1]!b_issue_issueprice(K1970)</f>
        <v>0</v>
      </c>
      <c r="P1970" s="7">
        <f>[1]!b_info_couponrate(K1970)</f>
        <v>0</v>
      </c>
      <c r="Q1970">
        <f>[1]!b_info_coupon(K1970)</f>
        <v>0</v>
      </c>
      <c r="R1970">
        <f>[1]!b_info_interestfrequency(K1970)</f>
        <v>0</v>
      </c>
      <c r="S1970">
        <f>[1]!b_info_windl2type(K1970)</f>
        <v>0</v>
      </c>
      <c r="T1970" s="9">
        <f ca="1">[1]!b_pq_volume(K1970,parameter!C$2-10,parameter!C$2,100000000)</f>
        <v>0</v>
      </c>
      <c r="U1970" s="7">
        <f ca="1">IF(K1970&lt;&gt;"",[1]!b_anal_yield_cnbd(K1970,parameter!C$2,1),"")</f>
        <v>0</v>
      </c>
      <c r="V1970">
        <f>[1]!b_info_interesttype(A1970)</f>
        <v>0</v>
      </c>
      <c r="W1970">
        <f>[1]!b_info_embeddedopt(A1970)</f>
        <v>0</v>
      </c>
    </row>
    <row r="1971" spans="11:23">
      <c r="K1971" s="1">
        <f t="shared" si="31"/>
        <v>0</v>
      </c>
      <c r="L1971" s="1">
        <f>[1]!b_info_name(K1971)</f>
        <v>0</v>
      </c>
      <c r="M1971">
        <f>[1]!b_info_carrydate(K1971)</f>
        <v>0</v>
      </c>
      <c r="N1971">
        <f>[1]!b_info_maturitydate(K1971)</f>
        <v>0</v>
      </c>
      <c r="O1971" s="7">
        <f>[1]!b_issue_issueprice(K1971)</f>
        <v>0</v>
      </c>
      <c r="P1971" s="7">
        <f>[1]!b_info_couponrate(K1971)</f>
        <v>0</v>
      </c>
      <c r="Q1971">
        <f>[1]!b_info_coupon(K1971)</f>
        <v>0</v>
      </c>
      <c r="R1971">
        <f>[1]!b_info_interestfrequency(K1971)</f>
        <v>0</v>
      </c>
      <c r="S1971">
        <f>[1]!b_info_windl2type(K1971)</f>
        <v>0</v>
      </c>
      <c r="T1971" s="9">
        <f ca="1">[1]!b_pq_volume(K1971,parameter!C$2-10,parameter!C$2,100000000)</f>
        <v>0</v>
      </c>
      <c r="U1971" s="7">
        <f ca="1">IF(K1971&lt;&gt;"",[1]!b_anal_yield_cnbd(K1971,parameter!C$2,1),"")</f>
        <v>0</v>
      </c>
      <c r="V1971">
        <f>[1]!b_info_interesttype(A1971)</f>
        <v>0</v>
      </c>
      <c r="W1971">
        <f>[1]!b_info_embeddedopt(A1971)</f>
        <v>0</v>
      </c>
    </row>
    <row r="1972" spans="11:23">
      <c r="K1972" s="1">
        <f t="shared" si="31"/>
        <v>0</v>
      </c>
      <c r="L1972" s="1">
        <f>[1]!b_info_name(K1972)</f>
        <v>0</v>
      </c>
      <c r="M1972">
        <f>[1]!b_info_carrydate(K1972)</f>
        <v>0</v>
      </c>
      <c r="N1972">
        <f>[1]!b_info_maturitydate(K1972)</f>
        <v>0</v>
      </c>
      <c r="O1972" s="7">
        <f>[1]!b_issue_issueprice(K1972)</f>
        <v>0</v>
      </c>
      <c r="P1972" s="7">
        <f>[1]!b_info_couponrate(K1972)</f>
        <v>0</v>
      </c>
      <c r="Q1972">
        <f>[1]!b_info_coupon(K1972)</f>
        <v>0</v>
      </c>
      <c r="R1972">
        <f>[1]!b_info_interestfrequency(K1972)</f>
        <v>0</v>
      </c>
      <c r="S1972">
        <f>[1]!b_info_windl2type(K1972)</f>
        <v>0</v>
      </c>
      <c r="T1972" s="9">
        <f ca="1">[1]!b_pq_volume(K1972,parameter!C$2-10,parameter!C$2,100000000)</f>
        <v>0</v>
      </c>
      <c r="U1972" s="7">
        <f ca="1">IF(K1972&lt;&gt;"",[1]!b_anal_yield_cnbd(K1972,parameter!C$2,1),"")</f>
        <v>0</v>
      </c>
      <c r="V1972">
        <f>[1]!b_info_interesttype(A1972)</f>
        <v>0</v>
      </c>
      <c r="W1972">
        <f>[1]!b_info_embeddedopt(A1972)</f>
        <v>0</v>
      </c>
    </row>
    <row r="1973" spans="11:23">
      <c r="K1973" s="1">
        <f t="shared" si="31"/>
        <v>0</v>
      </c>
      <c r="L1973" s="1">
        <f>[1]!b_info_name(K1973)</f>
        <v>0</v>
      </c>
      <c r="M1973">
        <f>[1]!b_info_carrydate(K1973)</f>
        <v>0</v>
      </c>
      <c r="N1973">
        <f>[1]!b_info_maturitydate(K1973)</f>
        <v>0</v>
      </c>
      <c r="O1973" s="7">
        <f>[1]!b_issue_issueprice(K1973)</f>
        <v>0</v>
      </c>
      <c r="P1973" s="7">
        <f>[1]!b_info_couponrate(K1973)</f>
        <v>0</v>
      </c>
      <c r="Q1973">
        <f>[1]!b_info_coupon(K1973)</f>
        <v>0</v>
      </c>
      <c r="R1973">
        <f>[1]!b_info_interestfrequency(K1973)</f>
        <v>0</v>
      </c>
      <c r="S1973">
        <f>[1]!b_info_windl2type(K1973)</f>
        <v>0</v>
      </c>
      <c r="T1973" s="9">
        <f ca="1">[1]!b_pq_volume(K1973,parameter!C$2-10,parameter!C$2,100000000)</f>
        <v>0</v>
      </c>
      <c r="U1973" s="7">
        <f ca="1">IF(K1973&lt;&gt;"",[1]!b_anal_yield_cnbd(K1973,parameter!C$2,1),"")</f>
        <v>0</v>
      </c>
      <c r="V1973">
        <f>[1]!b_info_interesttype(A1973)</f>
        <v>0</v>
      </c>
      <c r="W1973">
        <f>[1]!b_info_embeddedopt(A1973)</f>
        <v>0</v>
      </c>
    </row>
    <row r="1974" spans="11:23">
      <c r="K1974" s="1">
        <f t="shared" si="31"/>
        <v>0</v>
      </c>
      <c r="L1974" s="1">
        <f>[1]!b_info_name(K1974)</f>
        <v>0</v>
      </c>
      <c r="M1974">
        <f>[1]!b_info_carrydate(K1974)</f>
        <v>0</v>
      </c>
      <c r="N1974">
        <f>[1]!b_info_maturitydate(K1974)</f>
        <v>0</v>
      </c>
      <c r="O1974" s="7">
        <f>[1]!b_issue_issueprice(K1974)</f>
        <v>0</v>
      </c>
      <c r="P1974" s="7">
        <f>[1]!b_info_couponrate(K1974)</f>
        <v>0</v>
      </c>
      <c r="Q1974">
        <f>[1]!b_info_coupon(K1974)</f>
        <v>0</v>
      </c>
      <c r="R1974">
        <f>[1]!b_info_interestfrequency(K1974)</f>
        <v>0</v>
      </c>
      <c r="S1974">
        <f>[1]!b_info_windl2type(K1974)</f>
        <v>0</v>
      </c>
      <c r="T1974" s="9">
        <f ca="1">[1]!b_pq_volume(K1974,parameter!C$2-10,parameter!C$2,100000000)</f>
        <v>0</v>
      </c>
      <c r="U1974" s="7">
        <f ca="1">IF(K1974&lt;&gt;"",[1]!b_anal_yield_cnbd(K1974,parameter!C$2,1),"")</f>
        <v>0</v>
      </c>
      <c r="V1974">
        <f>[1]!b_info_interesttype(A1974)</f>
        <v>0</v>
      </c>
      <c r="W1974">
        <f>[1]!b_info_embeddedopt(A1974)</f>
        <v>0</v>
      </c>
    </row>
    <row r="1975" spans="11:23">
      <c r="K1975" s="1">
        <f t="shared" si="31"/>
        <v>0</v>
      </c>
      <c r="L1975" s="1">
        <f>[1]!b_info_name(K1975)</f>
        <v>0</v>
      </c>
      <c r="M1975">
        <f>[1]!b_info_carrydate(K1975)</f>
        <v>0</v>
      </c>
      <c r="N1975">
        <f>[1]!b_info_maturitydate(K1975)</f>
        <v>0</v>
      </c>
      <c r="O1975" s="7">
        <f>[1]!b_issue_issueprice(K1975)</f>
        <v>0</v>
      </c>
      <c r="P1975" s="7">
        <f>[1]!b_info_couponrate(K1975)</f>
        <v>0</v>
      </c>
      <c r="Q1975">
        <f>[1]!b_info_coupon(K1975)</f>
        <v>0</v>
      </c>
      <c r="R1975">
        <f>[1]!b_info_interestfrequency(K1975)</f>
        <v>0</v>
      </c>
      <c r="S1975">
        <f>[1]!b_info_windl2type(K1975)</f>
        <v>0</v>
      </c>
      <c r="T1975" s="9">
        <f ca="1">[1]!b_pq_volume(K1975,parameter!C$2-10,parameter!C$2,100000000)</f>
        <v>0</v>
      </c>
      <c r="U1975" s="7">
        <f ca="1">IF(K1975&lt;&gt;"",[1]!b_anal_yield_cnbd(K1975,parameter!C$2,1),"")</f>
        <v>0</v>
      </c>
      <c r="V1975">
        <f>[1]!b_info_interesttype(A1975)</f>
        <v>0</v>
      </c>
      <c r="W1975">
        <f>[1]!b_info_embeddedopt(A1975)</f>
        <v>0</v>
      </c>
    </row>
    <row r="1976" spans="11:23">
      <c r="K1976" s="1">
        <f t="shared" si="31"/>
        <v>0</v>
      </c>
      <c r="L1976" s="1">
        <f>[1]!b_info_name(K1976)</f>
        <v>0</v>
      </c>
      <c r="M1976">
        <f>[1]!b_info_carrydate(K1976)</f>
        <v>0</v>
      </c>
      <c r="N1976">
        <f>[1]!b_info_maturitydate(K1976)</f>
        <v>0</v>
      </c>
      <c r="O1976" s="7">
        <f>[1]!b_issue_issueprice(K1976)</f>
        <v>0</v>
      </c>
      <c r="P1976" s="7">
        <f>[1]!b_info_couponrate(K1976)</f>
        <v>0</v>
      </c>
      <c r="Q1976">
        <f>[1]!b_info_coupon(K1976)</f>
        <v>0</v>
      </c>
      <c r="R1976">
        <f>[1]!b_info_interestfrequency(K1976)</f>
        <v>0</v>
      </c>
      <c r="S1976">
        <f>[1]!b_info_windl2type(K1976)</f>
        <v>0</v>
      </c>
      <c r="T1976" s="9">
        <f ca="1">[1]!b_pq_volume(K1976,parameter!C$2-10,parameter!C$2,100000000)</f>
        <v>0</v>
      </c>
      <c r="U1976" s="7">
        <f ca="1">IF(K1976&lt;&gt;"",[1]!b_anal_yield_cnbd(K1976,parameter!C$2,1),"")</f>
        <v>0</v>
      </c>
      <c r="V1976">
        <f>[1]!b_info_interesttype(A1976)</f>
        <v>0</v>
      </c>
      <c r="W1976">
        <f>[1]!b_info_embeddedopt(A1976)</f>
        <v>0</v>
      </c>
    </row>
    <row r="1977" spans="11:23">
      <c r="K1977" s="1">
        <f t="shared" si="31"/>
        <v>0</v>
      </c>
      <c r="L1977" s="1">
        <f>[1]!b_info_name(K1977)</f>
        <v>0</v>
      </c>
      <c r="M1977">
        <f>[1]!b_info_carrydate(K1977)</f>
        <v>0</v>
      </c>
      <c r="N1977">
        <f>[1]!b_info_maturitydate(K1977)</f>
        <v>0</v>
      </c>
      <c r="O1977" s="7">
        <f>[1]!b_issue_issueprice(K1977)</f>
        <v>0</v>
      </c>
      <c r="P1977" s="7">
        <f>[1]!b_info_couponrate(K1977)</f>
        <v>0</v>
      </c>
      <c r="Q1977">
        <f>[1]!b_info_coupon(K1977)</f>
        <v>0</v>
      </c>
      <c r="R1977">
        <f>[1]!b_info_interestfrequency(K1977)</f>
        <v>0</v>
      </c>
      <c r="S1977">
        <f>[1]!b_info_windl2type(K1977)</f>
        <v>0</v>
      </c>
      <c r="T1977" s="9">
        <f ca="1">[1]!b_pq_volume(K1977,parameter!C$2-10,parameter!C$2,100000000)</f>
        <v>0</v>
      </c>
      <c r="U1977" s="7">
        <f ca="1">IF(K1977&lt;&gt;"",[1]!b_anal_yield_cnbd(K1977,parameter!C$2,1),"")</f>
        <v>0</v>
      </c>
      <c r="V1977">
        <f>[1]!b_info_interesttype(A1977)</f>
        <v>0</v>
      </c>
      <c r="W1977">
        <f>[1]!b_info_embeddedopt(A1977)</f>
        <v>0</v>
      </c>
    </row>
    <row r="1978" spans="11:23">
      <c r="K1978" s="1">
        <f t="shared" si="31"/>
        <v>0</v>
      </c>
      <c r="L1978" s="1">
        <f>[1]!b_info_name(K1978)</f>
        <v>0</v>
      </c>
      <c r="M1978">
        <f>[1]!b_info_carrydate(K1978)</f>
        <v>0</v>
      </c>
      <c r="N1978">
        <f>[1]!b_info_maturitydate(K1978)</f>
        <v>0</v>
      </c>
      <c r="O1978" s="7">
        <f>[1]!b_issue_issueprice(K1978)</f>
        <v>0</v>
      </c>
      <c r="P1978" s="7">
        <f>[1]!b_info_couponrate(K1978)</f>
        <v>0</v>
      </c>
      <c r="Q1978">
        <f>[1]!b_info_coupon(K1978)</f>
        <v>0</v>
      </c>
      <c r="R1978">
        <f>[1]!b_info_interestfrequency(K1978)</f>
        <v>0</v>
      </c>
      <c r="S1978">
        <f>[1]!b_info_windl2type(K1978)</f>
        <v>0</v>
      </c>
      <c r="T1978" s="9">
        <f ca="1">[1]!b_pq_volume(K1978,parameter!C$2-10,parameter!C$2,100000000)</f>
        <v>0</v>
      </c>
      <c r="U1978" s="7">
        <f ca="1">IF(K1978&lt;&gt;"",[1]!b_anal_yield_cnbd(K1978,parameter!C$2,1),"")</f>
        <v>0</v>
      </c>
      <c r="V1978">
        <f>[1]!b_info_interesttype(A1978)</f>
        <v>0</v>
      </c>
      <c r="W1978">
        <f>[1]!b_info_embeddedopt(A1978)</f>
        <v>0</v>
      </c>
    </row>
    <row r="1979" spans="11:23">
      <c r="K1979" s="1">
        <f t="shared" si="31"/>
        <v>0</v>
      </c>
      <c r="L1979" s="1">
        <f>[1]!b_info_name(K1979)</f>
        <v>0</v>
      </c>
      <c r="M1979">
        <f>[1]!b_info_carrydate(K1979)</f>
        <v>0</v>
      </c>
      <c r="N1979">
        <f>[1]!b_info_maturitydate(K1979)</f>
        <v>0</v>
      </c>
      <c r="O1979" s="7">
        <f>[1]!b_issue_issueprice(K1979)</f>
        <v>0</v>
      </c>
      <c r="P1979" s="7">
        <f>[1]!b_info_couponrate(K1979)</f>
        <v>0</v>
      </c>
      <c r="Q1979">
        <f>[1]!b_info_coupon(K1979)</f>
        <v>0</v>
      </c>
      <c r="R1979">
        <f>[1]!b_info_interestfrequency(K1979)</f>
        <v>0</v>
      </c>
      <c r="S1979">
        <f>[1]!b_info_windl2type(K1979)</f>
        <v>0</v>
      </c>
      <c r="T1979" s="9">
        <f ca="1">[1]!b_pq_volume(K1979,parameter!C$2-10,parameter!C$2,100000000)</f>
        <v>0</v>
      </c>
      <c r="U1979" s="7">
        <f ca="1">IF(K1979&lt;&gt;"",[1]!b_anal_yield_cnbd(K1979,parameter!C$2,1),"")</f>
        <v>0</v>
      </c>
      <c r="V1979">
        <f>[1]!b_info_interesttype(A1979)</f>
        <v>0</v>
      </c>
      <c r="W1979">
        <f>[1]!b_info_embeddedopt(A1979)</f>
        <v>0</v>
      </c>
    </row>
    <row r="1980" spans="11:23">
      <c r="K1980" s="1">
        <f t="shared" si="31"/>
        <v>0</v>
      </c>
      <c r="L1980" s="1">
        <f>[1]!b_info_name(K1980)</f>
        <v>0</v>
      </c>
      <c r="M1980">
        <f>[1]!b_info_carrydate(K1980)</f>
        <v>0</v>
      </c>
      <c r="N1980">
        <f>[1]!b_info_maturitydate(K1980)</f>
        <v>0</v>
      </c>
      <c r="O1980" s="7">
        <f>[1]!b_issue_issueprice(K1980)</f>
        <v>0</v>
      </c>
      <c r="P1980" s="7">
        <f>[1]!b_info_couponrate(K1980)</f>
        <v>0</v>
      </c>
      <c r="Q1980">
        <f>[1]!b_info_coupon(K1980)</f>
        <v>0</v>
      </c>
      <c r="R1980">
        <f>[1]!b_info_interestfrequency(K1980)</f>
        <v>0</v>
      </c>
      <c r="S1980">
        <f>[1]!b_info_windl2type(K1980)</f>
        <v>0</v>
      </c>
      <c r="T1980" s="9">
        <f ca="1">[1]!b_pq_volume(K1980,parameter!C$2-10,parameter!C$2,100000000)</f>
        <v>0</v>
      </c>
      <c r="U1980" s="7">
        <f ca="1">IF(K1980&lt;&gt;"",[1]!b_anal_yield_cnbd(K1980,parameter!C$2,1),"")</f>
        <v>0</v>
      </c>
      <c r="V1980">
        <f>[1]!b_info_interesttype(A1980)</f>
        <v>0</v>
      </c>
      <c r="W1980">
        <f>[1]!b_info_embeddedopt(A1980)</f>
        <v>0</v>
      </c>
    </row>
    <row r="1981" spans="11:23">
      <c r="K1981" s="1">
        <f t="shared" si="31"/>
        <v>0</v>
      </c>
      <c r="L1981" s="1">
        <f>[1]!b_info_name(K1981)</f>
        <v>0</v>
      </c>
      <c r="M1981">
        <f>[1]!b_info_carrydate(K1981)</f>
        <v>0</v>
      </c>
      <c r="N1981">
        <f>[1]!b_info_maturitydate(K1981)</f>
        <v>0</v>
      </c>
      <c r="O1981" s="7">
        <f>[1]!b_issue_issueprice(K1981)</f>
        <v>0</v>
      </c>
      <c r="P1981" s="7">
        <f>[1]!b_info_couponrate(K1981)</f>
        <v>0</v>
      </c>
      <c r="Q1981">
        <f>[1]!b_info_coupon(K1981)</f>
        <v>0</v>
      </c>
      <c r="R1981">
        <f>[1]!b_info_interestfrequency(K1981)</f>
        <v>0</v>
      </c>
      <c r="S1981">
        <f>[1]!b_info_windl2type(K1981)</f>
        <v>0</v>
      </c>
      <c r="T1981" s="9">
        <f ca="1">[1]!b_pq_volume(K1981,parameter!C$2-10,parameter!C$2,100000000)</f>
        <v>0</v>
      </c>
      <c r="U1981" s="7">
        <f ca="1">IF(K1981&lt;&gt;"",[1]!b_anal_yield_cnbd(K1981,parameter!C$2,1),"")</f>
        <v>0</v>
      </c>
      <c r="V1981">
        <f>[1]!b_info_interesttype(A1981)</f>
        <v>0</v>
      </c>
      <c r="W1981">
        <f>[1]!b_info_embeddedopt(A1981)</f>
        <v>0</v>
      </c>
    </row>
    <row r="1982" spans="11:23">
      <c r="K1982" s="1">
        <f t="shared" si="31"/>
        <v>0</v>
      </c>
      <c r="L1982" s="1">
        <f>[1]!b_info_name(K1982)</f>
        <v>0</v>
      </c>
      <c r="M1982">
        <f>[1]!b_info_carrydate(K1982)</f>
        <v>0</v>
      </c>
      <c r="N1982">
        <f>[1]!b_info_maturitydate(K1982)</f>
        <v>0</v>
      </c>
      <c r="O1982" s="7">
        <f>[1]!b_issue_issueprice(K1982)</f>
        <v>0</v>
      </c>
      <c r="P1982" s="7">
        <f>[1]!b_info_couponrate(K1982)</f>
        <v>0</v>
      </c>
      <c r="Q1982">
        <f>[1]!b_info_coupon(K1982)</f>
        <v>0</v>
      </c>
      <c r="R1982">
        <f>[1]!b_info_interestfrequency(K1982)</f>
        <v>0</v>
      </c>
      <c r="S1982">
        <f>[1]!b_info_windl2type(K1982)</f>
        <v>0</v>
      </c>
      <c r="T1982" s="9">
        <f ca="1">[1]!b_pq_volume(K1982,parameter!C$2-10,parameter!C$2,100000000)</f>
        <v>0</v>
      </c>
      <c r="U1982" s="7">
        <f ca="1">IF(K1982&lt;&gt;"",[1]!b_anal_yield_cnbd(K1982,parameter!C$2,1),"")</f>
        <v>0</v>
      </c>
      <c r="V1982">
        <f>[1]!b_info_interesttype(A1982)</f>
        <v>0</v>
      </c>
      <c r="W1982">
        <f>[1]!b_info_embeddedopt(A1982)</f>
        <v>0</v>
      </c>
    </row>
    <row r="1983" spans="11:23">
      <c r="K1983" s="1">
        <f t="shared" si="31"/>
        <v>0</v>
      </c>
      <c r="L1983" s="1">
        <f>[1]!b_info_name(K1983)</f>
        <v>0</v>
      </c>
      <c r="M1983">
        <f>[1]!b_info_carrydate(K1983)</f>
        <v>0</v>
      </c>
      <c r="N1983">
        <f>[1]!b_info_maturitydate(K1983)</f>
        <v>0</v>
      </c>
      <c r="O1983" s="7">
        <f>[1]!b_issue_issueprice(K1983)</f>
        <v>0</v>
      </c>
      <c r="P1983" s="7">
        <f>[1]!b_info_couponrate(K1983)</f>
        <v>0</v>
      </c>
      <c r="Q1983">
        <f>[1]!b_info_coupon(K1983)</f>
        <v>0</v>
      </c>
      <c r="R1983">
        <f>[1]!b_info_interestfrequency(K1983)</f>
        <v>0</v>
      </c>
      <c r="S1983">
        <f>[1]!b_info_windl2type(K1983)</f>
        <v>0</v>
      </c>
      <c r="T1983" s="9">
        <f ca="1">[1]!b_pq_volume(K1983,parameter!C$2-10,parameter!C$2,100000000)</f>
        <v>0</v>
      </c>
      <c r="U1983" s="7">
        <f ca="1">IF(K1983&lt;&gt;"",[1]!b_anal_yield_cnbd(K1983,parameter!C$2,1),"")</f>
        <v>0</v>
      </c>
      <c r="V1983">
        <f>[1]!b_info_interesttype(A1983)</f>
        <v>0</v>
      </c>
      <c r="W1983">
        <f>[1]!b_info_embeddedopt(A1983)</f>
        <v>0</v>
      </c>
    </row>
    <row r="1984" spans="11:23">
      <c r="K1984" s="1">
        <f t="shared" si="31"/>
        <v>0</v>
      </c>
      <c r="L1984" s="1">
        <f>[1]!b_info_name(K1984)</f>
        <v>0</v>
      </c>
      <c r="M1984">
        <f>[1]!b_info_carrydate(K1984)</f>
        <v>0</v>
      </c>
      <c r="N1984">
        <f>[1]!b_info_maturitydate(K1984)</f>
        <v>0</v>
      </c>
      <c r="O1984" s="7">
        <f>[1]!b_issue_issueprice(K1984)</f>
        <v>0</v>
      </c>
      <c r="P1984" s="7">
        <f>[1]!b_info_couponrate(K1984)</f>
        <v>0</v>
      </c>
      <c r="Q1984">
        <f>[1]!b_info_coupon(K1984)</f>
        <v>0</v>
      </c>
      <c r="R1984">
        <f>[1]!b_info_interestfrequency(K1984)</f>
        <v>0</v>
      </c>
      <c r="S1984">
        <f>[1]!b_info_windl2type(K1984)</f>
        <v>0</v>
      </c>
      <c r="T1984" s="9">
        <f ca="1">[1]!b_pq_volume(K1984,parameter!C$2-10,parameter!C$2,100000000)</f>
        <v>0</v>
      </c>
      <c r="U1984" s="7">
        <f ca="1">IF(K1984&lt;&gt;"",[1]!b_anal_yield_cnbd(K1984,parameter!C$2,1),"")</f>
        <v>0</v>
      </c>
      <c r="V1984">
        <f>[1]!b_info_interesttype(A1984)</f>
        <v>0</v>
      </c>
      <c r="W1984">
        <f>[1]!b_info_embeddedopt(A1984)</f>
        <v>0</v>
      </c>
    </row>
    <row r="1985" spans="11:23">
      <c r="K1985" s="1">
        <f t="shared" si="31"/>
        <v>0</v>
      </c>
      <c r="L1985" s="1">
        <f>[1]!b_info_name(K1985)</f>
        <v>0</v>
      </c>
      <c r="M1985">
        <f>[1]!b_info_carrydate(K1985)</f>
        <v>0</v>
      </c>
      <c r="N1985">
        <f>[1]!b_info_maturitydate(K1985)</f>
        <v>0</v>
      </c>
      <c r="O1985" s="7">
        <f>[1]!b_issue_issueprice(K1985)</f>
        <v>0</v>
      </c>
      <c r="P1985" s="7">
        <f>[1]!b_info_couponrate(K1985)</f>
        <v>0</v>
      </c>
      <c r="Q1985">
        <f>[1]!b_info_coupon(K1985)</f>
        <v>0</v>
      </c>
      <c r="R1985">
        <f>[1]!b_info_interestfrequency(K1985)</f>
        <v>0</v>
      </c>
      <c r="S1985">
        <f>[1]!b_info_windl2type(K1985)</f>
        <v>0</v>
      </c>
      <c r="T1985" s="9">
        <f ca="1">[1]!b_pq_volume(K1985,parameter!C$2-10,parameter!C$2,100000000)</f>
        <v>0</v>
      </c>
      <c r="U1985" s="7">
        <f ca="1">IF(K1985&lt;&gt;"",[1]!b_anal_yield_cnbd(K1985,parameter!C$2,1),"")</f>
        <v>0</v>
      </c>
      <c r="V1985">
        <f>[1]!b_info_interesttype(A1985)</f>
        <v>0</v>
      </c>
      <c r="W1985">
        <f>[1]!b_info_embeddedopt(A1985)</f>
        <v>0</v>
      </c>
    </row>
    <row r="1986" spans="11:23">
      <c r="K1986" s="1">
        <f t="shared" si="31"/>
        <v>0</v>
      </c>
      <c r="L1986" s="1">
        <f>[1]!b_info_name(K1986)</f>
        <v>0</v>
      </c>
      <c r="M1986">
        <f>[1]!b_info_carrydate(K1986)</f>
        <v>0</v>
      </c>
      <c r="N1986">
        <f>[1]!b_info_maturitydate(K1986)</f>
        <v>0</v>
      </c>
      <c r="O1986" s="7">
        <f>[1]!b_issue_issueprice(K1986)</f>
        <v>0</v>
      </c>
      <c r="P1986" s="7">
        <f>[1]!b_info_couponrate(K1986)</f>
        <v>0</v>
      </c>
      <c r="Q1986">
        <f>[1]!b_info_coupon(K1986)</f>
        <v>0</v>
      </c>
      <c r="R1986">
        <f>[1]!b_info_interestfrequency(K1986)</f>
        <v>0</v>
      </c>
      <c r="S1986">
        <f>[1]!b_info_windl2type(K1986)</f>
        <v>0</v>
      </c>
      <c r="T1986" s="9">
        <f ca="1">[1]!b_pq_volume(K1986,parameter!C$2-10,parameter!C$2,100000000)</f>
        <v>0</v>
      </c>
      <c r="U1986" s="7">
        <f ca="1">IF(K1986&lt;&gt;"",[1]!b_anal_yield_cnbd(K1986,parameter!C$2,1),"")</f>
        <v>0</v>
      </c>
      <c r="V1986">
        <f>[1]!b_info_interesttype(A1986)</f>
        <v>0</v>
      </c>
      <c r="W1986">
        <f>[1]!b_info_embeddedopt(A1986)</f>
        <v>0</v>
      </c>
    </row>
    <row r="1987" spans="11:23">
      <c r="K1987" s="1">
        <f t="shared" si="31"/>
        <v>0</v>
      </c>
      <c r="L1987" s="1">
        <f>[1]!b_info_name(K1987)</f>
        <v>0</v>
      </c>
      <c r="M1987">
        <f>[1]!b_info_carrydate(K1987)</f>
        <v>0</v>
      </c>
      <c r="N1987">
        <f>[1]!b_info_maturitydate(K1987)</f>
        <v>0</v>
      </c>
      <c r="O1987" s="7">
        <f>[1]!b_issue_issueprice(K1987)</f>
        <v>0</v>
      </c>
      <c r="P1987" s="7">
        <f>[1]!b_info_couponrate(K1987)</f>
        <v>0</v>
      </c>
      <c r="Q1987">
        <f>[1]!b_info_coupon(K1987)</f>
        <v>0</v>
      </c>
      <c r="R1987">
        <f>[1]!b_info_interestfrequency(K1987)</f>
        <v>0</v>
      </c>
      <c r="S1987">
        <f>[1]!b_info_windl2type(K1987)</f>
        <v>0</v>
      </c>
      <c r="T1987" s="9">
        <f ca="1">[1]!b_pq_volume(K1987,parameter!C$2-10,parameter!C$2,100000000)</f>
        <v>0</v>
      </c>
      <c r="U1987" s="7">
        <f ca="1">IF(K1987&lt;&gt;"",[1]!b_anal_yield_cnbd(K1987,parameter!C$2,1),"")</f>
        <v>0</v>
      </c>
      <c r="V1987">
        <f>[1]!b_info_interesttype(A1987)</f>
        <v>0</v>
      </c>
      <c r="W1987">
        <f>[1]!b_info_embeddedopt(A1987)</f>
        <v>0</v>
      </c>
    </row>
    <row r="1988" spans="11:23">
      <c r="K1988" s="1">
        <f t="shared" si="31"/>
        <v>0</v>
      </c>
      <c r="L1988" s="1">
        <f>[1]!b_info_name(K1988)</f>
        <v>0</v>
      </c>
      <c r="M1988">
        <f>[1]!b_info_carrydate(K1988)</f>
        <v>0</v>
      </c>
      <c r="N1988">
        <f>[1]!b_info_maturitydate(K1988)</f>
        <v>0</v>
      </c>
      <c r="O1988" s="7">
        <f>[1]!b_issue_issueprice(K1988)</f>
        <v>0</v>
      </c>
      <c r="P1988" s="7">
        <f>[1]!b_info_couponrate(K1988)</f>
        <v>0</v>
      </c>
      <c r="Q1988">
        <f>[1]!b_info_coupon(K1988)</f>
        <v>0</v>
      </c>
      <c r="R1988">
        <f>[1]!b_info_interestfrequency(K1988)</f>
        <v>0</v>
      </c>
      <c r="S1988">
        <f>[1]!b_info_windl2type(K1988)</f>
        <v>0</v>
      </c>
      <c r="T1988" s="9">
        <f ca="1">[1]!b_pq_volume(K1988,parameter!C$2-10,parameter!C$2,100000000)</f>
        <v>0</v>
      </c>
      <c r="U1988" s="7">
        <f ca="1">IF(K1988&lt;&gt;"",[1]!b_anal_yield_cnbd(K1988,parameter!C$2,1),"")</f>
        <v>0</v>
      </c>
      <c r="V1988">
        <f>[1]!b_info_interesttype(A1988)</f>
        <v>0</v>
      </c>
      <c r="W1988">
        <f>[1]!b_info_embeddedopt(A1988)</f>
        <v>0</v>
      </c>
    </row>
    <row r="1989" spans="11:23">
      <c r="K1989" s="1">
        <f t="shared" si="31"/>
        <v>0</v>
      </c>
      <c r="L1989" s="1">
        <f>[1]!b_info_name(K1989)</f>
        <v>0</v>
      </c>
      <c r="M1989">
        <f>[1]!b_info_carrydate(K1989)</f>
        <v>0</v>
      </c>
      <c r="N1989">
        <f>[1]!b_info_maturitydate(K1989)</f>
        <v>0</v>
      </c>
      <c r="O1989" s="7">
        <f>[1]!b_issue_issueprice(K1989)</f>
        <v>0</v>
      </c>
      <c r="P1989" s="7">
        <f>[1]!b_info_couponrate(K1989)</f>
        <v>0</v>
      </c>
      <c r="Q1989">
        <f>[1]!b_info_coupon(K1989)</f>
        <v>0</v>
      </c>
      <c r="R1989">
        <f>[1]!b_info_interestfrequency(K1989)</f>
        <v>0</v>
      </c>
      <c r="S1989">
        <f>[1]!b_info_windl2type(K1989)</f>
        <v>0</v>
      </c>
      <c r="T1989" s="9">
        <f ca="1">[1]!b_pq_volume(K1989,parameter!C$2-10,parameter!C$2,100000000)</f>
        <v>0</v>
      </c>
      <c r="U1989" s="7">
        <f ca="1">IF(K1989&lt;&gt;"",[1]!b_anal_yield_cnbd(K1989,parameter!C$2,1),"")</f>
        <v>0</v>
      </c>
      <c r="V1989">
        <f>[1]!b_info_interesttype(A1989)</f>
        <v>0</v>
      </c>
      <c r="W1989">
        <f>[1]!b_info_embeddedopt(A1989)</f>
        <v>0</v>
      </c>
    </row>
    <row r="1990" spans="11:23">
      <c r="K1990" s="1">
        <f t="shared" si="31"/>
        <v>0</v>
      </c>
      <c r="L1990" s="1">
        <f>[1]!b_info_name(K1990)</f>
        <v>0</v>
      </c>
      <c r="M1990">
        <f>[1]!b_info_carrydate(K1990)</f>
        <v>0</v>
      </c>
      <c r="N1990">
        <f>[1]!b_info_maturitydate(K1990)</f>
        <v>0</v>
      </c>
      <c r="O1990" s="7">
        <f>[1]!b_issue_issueprice(K1990)</f>
        <v>0</v>
      </c>
      <c r="P1990" s="7">
        <f>[1]!b_info_couponrate(K1990)</f>
        <v>0</v>
      </c>
      <c r="Q1990">
        <f>[1]!b_info_coupon(K1990)</f>
        <v>0</v>
      </c>
      <c r="R1990">
        <f>[1]!b_info_interestfrequency(K1990)</f>
        <v>0</v>
      </c>
      <c r="S1990">
        <f>[1]!b_info_windl2type(K1990)</f>
        <v>0</v>
      </c>
      <c r="T1990" s="9">
        <f ca="1">[1]!b_pq_volume(K1990,parameter!C$2-10,parameter!C$2,100000000)</f>
        <v>0</v>
      </c>
      <c r="U1990" s="7">
        <f ca="1">IF(K1990&lt;&gt;"",[1]!b_anal_yield_cnbd(K1990,parameter!C$2,1),"")</f>
        <v>0</v>
      </c>
      <c r="V1990">
        <f>[1]!b_info_interesttype(A1990)</f>
        <v>0</v>
      </c>
      <c r="W1990">
        <f>[1]!b_info_embeddedopt(A1990)</f>
        <v>0</v>
      </c>
    </row>
    <row r="1991" spans="11:23">
      <c r="K1991" s="1">
        <f t="shared" si="31"/>
        <v>0</v>
      </c>
      <c r="L1991" s="1">
        <f>[1]!b_info_name(K1991)</f>
        <v>0</v>
      </c>
      <c r="M1991">
        <f>[1]!b_info_carrydate(K1991)</f>
        <v>0</v>
      </c>
      <c r="N1991">
        <f>[1]!b_info_maturitydate(K1991)</f>
        <v>0</v>
      </c>
      <c r="O1991" s="7">
        <f>[1]!b_issue_issueprice(K1991)</f>
        <v>0</v>
      </c>
      <c r="P1991" s="7">
        <f>[1]!b_info_couponrate(K1991)</f>
        <v>0</v>
      </c>
      <c r="Q1991">
        <f>[1]!b_info_coupon(K1991)</f>
        <v>0</v>
      </c>
      <c r="R1991">
        <f>[1]!b_info_interestfrequency(K1991)</f>
        <v>0</v>
      </c>
      <c r="S1991">
        <f>[1]!b_info_windl2type(K1991)</f>
        <v>0</v>
      </c>
      <c r="T1991" s="9">
        <f ca="1">[1]!b_pq_volume(K1991,parameter!C$2-10,parameter!C$2,100000000)</f>
        <v>0</v>
      </c>
      <c r="U1991" s="7">
        <f ca="1">IF(K1991&lt;&gt;"",[1]!b_anal_yield_cnbd(K1991,parameter!C$2,1),"")</f>
        <v>0</v>
      </c>
      <c r="V1991">
        <f>[1]!b_info_interesttype(A1991)</f>
        <v>0</v>
      </c>
      <c r="W1991">
        <f>[1]!b_info_embeddedopt(A1991)</f>
        <v>0</v>
      </c>
    </row>
    <row r="1992" spans="11:23">
      <c r="K1992" s="1">
        <f t="shared" si="31"/>
        <v>0</v>
      </c>
      <c r="L1992" s="1">
        <f>[1]!b_info_name(K1992)</f>
        <v>0</v>
      </c>
      <c r="M1992">
        <f>[1]!b_info_carrydate(K1992)</f>
        <v>0</v>
      </c>
      <c r="N1992">
        <f>[1]!b_info_maturitydate(K1992)</f>
        <v>0</v>
      </c>
      <c r="O1992" s="7">
        <f>[1]!b_issue_issueprice(K1992)</f>
        <v>0</v>
      </c>
      <c r="P1992" s="7">
        <f>[1]!b_info_couponrate(K1992)</f>
        <v>0</v>
      </c>
      <c r="Q1992">
        <f>[1]!b_info_coupon(K1992)</f>
        <v>0</v>
      </c>
      <c r="R1992">
        <f>[1]!b_info_interestfrequency(K1992)</f>
        <v>0</v>
      </c>
      <c r="S1992">
        <f>[1]!b_info_windl2type(K1992)</f>
        <v>0</v>
      </c>
      <c r="T1992" s="9">
        <f ca="1">[1]!b_pq_volume(K1992,parameter!C$2-10,parameter!C$2,100000000)</f>
        <v>0</v>
      </c>
      <c r="U1992" s="7">
        <f ca="1">IF(K1992&lt;&gt;"",[1]!b_anal_yield_cnbd(K1992,parameter!C$2,1),"")</f>
        <v>0</v>
      </c>
      <c r="V1992">
        <f>[1]!b_info_interesttype(A1992)</f>
        <v>0</v>
      </c>
      <c r="W1992">
        <f>[1]!b_info_embeddedopt(A1992)</f>
        <v>0</v>
      </c>
    </row>
    <row r="1993" spans="11:23">
      <c r="K1993" s="1">
        <f t="shared" si="31"/>
        <v>0</v>
      </c>
      <c r="L1993" s="1">
        <f>[1]!b_info_name(K1993)</f>
        <v>0</v>
      </c>
      <c r="M1993">
        <f>[1]!b_info_carrydate(K1993)</f>
        <v>0</v>
      </c>
      <c r="N1993">
        <f>[1]!b_info_maturitydate(K1993)</f>
        <v>0</v>
      </c>
      <c r="O1993" s="7">
        <f>[1]!b_issue_issueprice(K1993)</f>
        <v>0</v>
      </c>
      <c r="P1993" s="7">
        <f>[1]!b_info_couponrate(K1993)</f>
        <v>0</v>
      </c>
      <c r="Q1993">
        <f>[1]!b_info_coupon(K1993)</f>
        <v>0</v>
      </c>
      <c r="R1993">
        <f>[1]!b_info_interestfrequency(K1993)</f>
        <v>0</v>
      </c>
      <c r="S1993">
        <f>[1]!b_info_windl2type(K1993)</f>
        <v>0</v>
      </c>
      <c r="T1993" s="9">
        <f ca="1">[1]!b_pq_volume(K1993,parameter!C$2-10,parameter!C$2,100000000)</f>
        <v>0</v>
      </c>
      <c r="U1993" s="7">
        <f ca="1">IF(K1993&lt;&gt;"",[1]!b_anal_yield_cnbd(K1993,parameter!C$2,1),"")</f>
        <v>0</v>
      </c>
      <c r="V1993">
        <f>[1]!b_info_interesttype(A1993)</f>
        <v>0</v>
      </c>
      <c r="W1993">
        <f>[1]!b_info_embeddedopt(A1993)</f>
        <v>0</v>
      </c>
    </row>
    <row r="1994" spans="11:23">
      <c r="K1994" s="1">
        <f t="shared" si="31"/>
        <v>0</v>
      </c>
      <c r="L1994" s="1">
        <f>[1]!b_info_name(K1994)</f>
        <v>0</v>
      </c>
      <c r="M1994">
        <f>[1]!b_info_carrydate(K1994)</f>
        <v>0</v>
      </c>
      <c r="N1994">
        <f>[1]!b_info_maturitydate(K1994)</f>
        <v>0</v>
      </c>
      <c r="O1994" s="7">
        <f>[1]!b_issue_issueprice(K1994)</f>
        <v>0</v>
      </c>
      <c r="P1994" s="7">
        <f>[1]!b_info_couponrate(K1994)</f>
        <v>0</v>
      </c>
      <c r="Q1994">
        <f>[1]!b_info_coupon(K1994)</f>
        <v>0</v>
      </c>
      <c r="R1994">
        <f>[1]!b_info_interestfrequency(K1994)</f>
        <v>0</v>
      </c>
      <c r="S1994">
        <f>[1]!b_info_windl2type(K1994)</f>
        <v>0</v>
      </c>
      <c r="T1994" s="9">
        <f ca="1">[1]!b_pq_volume(K1994,parameter!C$2-10,parameter!C$2,100000000)</f>
        <v>0</v>
      </c>
      <c r="U1994" s="7">
        <f ca="1">IF(K1994&lt;&gt;"",[1]!b_anal_yield_cnbd(K1994,parameter!C$2,1),"")</f>
        <v>0</v>
      </c>
      <c r="V1994">
        <f>[1]!b_info_interesttype(A1994)</f>
        <v>0</v>
      </c>
      <c r="W1994">
        <f>[1]!b_info_embeddedopt(A1994)</f>
        <v>0</v>
      </c>
    </row>
    <row r="1995" spans="11:23">
      <c r="K1995" s="1">
        <f t="shared" si="31"/>
        <v>0</v>
      </c>
      <c r="L1995" s="1">
        <f>[1]!b_info_name(K1995)</f>
        <v>0</v>
      </c>
      <c r="M1995">
        <f>[1]!b_info_carrydate(K1995)</f>
        <v>0</v>
      </c>
      <c r="N1995">
        <f>[1]!b_info_maturitydate(K1995)</f>
        <v>0</v>
      </c>
      <c r="O1995" s="7">
        <f>[1]!b_issue_issueprice(K1995)</f>
        <v>0</v>
      </c>
      <c r="P1995" s="7">
        <f>[1]!b_info_couponrate(K1995)</f>
        <v>0</v>
      </c>
      <c r="Q1995">
        <f>[1]!b_info_coupon(K1995)</f>
        <v>0</v>
      </c>
      <c r="R1995">
        <f>[1]!b_info_interestfrequency(K1995)</f>
        <v>0</v>
      </c>
      <c r="S1995">
        <f>[1]!b_info_windl2type(K1995)</f>
        <v>0</v>
      </c>
      <c r="T1995" s="9">
        <f ca="1">[1]!b_pq_volume(K1995,parameter!C$2-10,parameter!C$2,100000000)</f>
        <v>0</v>
      </c>
      <c r="U1995" s="7">
        <f ca="1">IF(K1995&lt;&gt;"",[1]!b_anal_yield_cnbd(K1995,parameter!C$2,1),"")</f>
        <v>0</v>
      </c>
      <c r="V1995">
        <f>[1]!b_info_interesttype(A1995)</f>
        <v>0</v>
      </c>
      <c r="W1995">
        <f>[1]!b_info_embeddedopt(A1995)</f>
        <v>0</v>
      </c>
    </row>
    <row r="1996" spans="11:23">
      <c r="K1996" s="1">
        <f t="shared" si="31"/>
        <v>0</v>
      </c>
      <c r="L1996" s="1">
        <f>[1]!b_info_name(K1996)</f>
        <v>0</v>
      </c>
      <c r="M1996">
        <f>[1]!b_info_carrydate(K1996)</f>
        <v>0</v>
      </c>
      <c r="N1996">
        <f>[1]!b_info_maturitydate(K1996)</f>
        <v>0</v>
      </c>
      <c r="O1996" s="7">
        <f>[1]!b_issue_issueprice(K1996)</f>
        <v>0</v>
      </c>
      <c r="P1996" s="7">
        <f>[1]!b_info_couponrate(K1996)</f>
        <v>0</v>
      </c>
      <c r="Q1996">
        <f>[1]!b_info_coupon(K1996)</f>
        <v>0</v>
      </c>
      <c r="R1996">
        <f>[1]!b_info_interestfrequency(K1996)</f>
        <v>0</v>
      </c>
      <c r="S1996">
        <f>[1]!b_info_windl2type(K1996)</f>
        <v>0</v>
      </c>
      <c r="T1996" s="9">
        <f ca="1">[1]!b_pq_volume(K1996,parameter!C$2-10,parameter!C$2,100000000)</f>
        <v>0</v>
      </c>
      <c r="U1996" s="7">
        <f ca="1">IF(K1996&lt;&gt;"",[1]!b_anal_yield_cnbd(K1996,parameter!C$2,1),"")</f>
        <v>0</v>
      </c>
      <c r="V1996">
        <f>[1]!b_info_interesttype(A1996)</f>
        <v>0</v>
      </c>
      <c r="W1996">
        <f>[1]!b_info_embeddedopt(A1996)</f>
        <v>0</v>
      </c>
    </row>
    <row r="1997" spans="11:23">
      <c r="K1997" s="1">
        <f t="shared" si="31"/>
        <v>0</v>
      </c>
      <c r="L1997" s="1">
        <f>[1]!b_info_name(K1997)</f>
        <v>0</v>
      </c>
      <c r="M1997">
        <f>[1]!b_info_carrydate(K1997)</f>
        <v>0</v>
      </c>
      <c r="N1997">
        <f>[1]!b_info_maturitydate(K1997)</f>
        <v>0</v>
      </c>
      <c r="O1997" s="7">
        <f>[1]!b_issue_issueprice(K1997)</f>
        <v>0</v>
      </c>
      <c r="P1997" s="7">
        <f>[1]!b_info_couponrate(K1997)</f>
        <v>0</v>
      </c>
      <c r="Q1997">
        <f>[1]!b_info_coupon(K1997)</f>
        <v>0</v>
      </c>
      <c r="R1997">
        <f>[1]!b_info_interestfrequency(K1997)</f>
        <v>0</v>
      </c>
      <c r="S1997">
        <f>[1]!b_info_windl2type(K1997)</f>
        <v>0</v>
      </c>
      <c r="T1997" s="9">
        <f ca="1">[1]!b_pq_volume(K1997,parameter!C$2-10,parameter!C$2,100000000)</f>
        <v>0</v>
      </c>
      <c r="U1997" s="7">
        <f ca="1">IF(K1997&lt;&gt;"",[1]!b_anal_yield_cnbd(K1997,parameter!C$2,1),"")</f>
        <v>0</v>
      </c>
      <c r="V1997">
        <f>[1]!b_info_interesttype(A1997)</f>
        <v>0</v>
      </c>
      <c r="W1997">
        <f>[1]!b_info_embeddedopt(A1997)</f>
        <v>0</v>
      </c>
    </row>
    <row r="1998" spans="11:23">
      <c r="K1998" s="1">
        <f t="shared" si="31"/>
        <v>0</v>
      </c>
      <c r="L1998" s="1">
        <f>[1]!b_info_name(K1998)</f>
        <v>0</v>
      </c>
      <c r="M1998">
        <f>[1]!b_info_carrydate(K1998)</f>
        <v>0</v>
      </c>
      <c r="N1998">
        <f>[1]!b_info_maturitydate(K1998)</f>
        <v>0</v>
      </c>
      <c r="O1998" s="7">
        <f>[1]!b_issue_issueprice(K1998)</f>
        <v>0</v>
      </c>
      <c r="P1998" s="7">
        <f>[1]!b_info_couponrate(K1998)</f>
        <v>0</v>
      </c>
      <c r="Q1998">
        <f>[1]!b_info_coupon(K1998)</f>
        <v>0</v>
      </c>
      <c r="R1998">
        <f>[1]!b_info_interestfrequency(K1998)</f>
        <v>0</v>
      </c>
      <c r="S1998">
        <f>[1]!b_info_windl2type(K1998)</f>
        <v>0</v>
      </c>
      <c r="T1998" s="9">
        <f ca="1">[1]!b_pq_volume(K1998,parameter!C$2-10,parameter!C$2,100000000)</f>
        <v>0</v>
      </c>
      <c r="U1998" s="7">
        <f ca="1">IF(K1998&lt;&gt;"",[1]!b_anal_yield_cnbd(K1998,parameter!C$2,1),"")</f>
        <v>0</v>
      </c>
      <c r="V1998">
        <f>[1]!b_info_interesttype(A1998)</f>
        <v>0</v>
      </c>
      <c r="W1998">
        <f>[1]!b_info_embeddedopt(A1998)</f>
        <v>0</v>
      </c>
    </row>
    <row r="1999" spans="11:23">
      <c r="K1999" s="1">
        <f t="shared" si="31"/>
        <v>0</v>
      </c>
      <c r="L1999" s="1">
        <f>[1]!b_info_name(K1999)</f>
        <v>0</v>
      </c>
      <c r="M1999">
        <f>[1]!b_info_carrydate(K1999)</f>
        <v>0</v>
      </c>
      <c r="N1999">
        <f>[1]!b_info_maturitydate(K1999)</f>
        <v>0</v>
      </c>
      <c r="O1999" s="7">
        <f>[1]!b_issue_issueprice(K1999)</f>
        <v>0</v>
      </c>
      <c r="P1999" s="7">
        <f>[1]!b_info_couponrate(K1999)</f>
        <v>0</v>
      </c>
      <c r="Q1999">
        <f>[1]!b_info_coupon(K1999)</f>
        <v>0</v>
      </c>
      <c r="R1999">
        <f>[1]!b_info_interestfrequency(K1999)</f>
        <v>0</v>
      </c>
      <c r="S1999">
        <f>[1]!b_info_windl2type(K1999)</f>
        <v>0</v>
      </c>
      <c r="T1999" s="9">
        <f ca="1">[1]!b_pq_volume(K1999,parameter!C$2-10,parameter!C$2,100000000)</f>
        <v>0</v>
      </c>
      <c r="U1999" s="7">
        <f ca="1">IF(K1999&lt;&gt;"",[1]!b_anal_yield_cnbd(K1999,parameter!C$2,1),"")</f>
        <v>0</v>
      </c>
      <c r="V1999">
        <f>[1]!b_info_interesttype(A1999)</f>
        <v>0</v>
      </c>
      <c r="W1999">
        <f>[1]!b_info_embeddedopt(A1999)</f>
        <v>0</v>
      </c>
    </row>
    <row r="2000" spans="11:23">
      <c r="K2000" s="1">
        <f t="shared" si="31"/>
        <v>0</v>
      </c>
      <c r="L2000" s="1">
        <f>[1]!b_info_name(K2000)</f>
        <v>0</v>
      </c>
      <c r="M2000">
        <f>[1]!b_info_carrydate(K2000)</f>
        <v>0</v>
      </c>
      <c r="N2000">
        <f>[1]!b_info_maturitydate(K2000)</f>
        <v>0</v>
      </c>
      <c r="O2000" s="7">
        <f>[1]!b_issue_issueprice(K2000)</f>
        <v>0</v>
      </c>
      <c r="P2000" s="7">
        <f>[1]!b_info_couponrate(K2000)</f>
        <v>0</v>
      </c>
      <c r="Q2000">
        <f>[1]!b_info_coupon(K2000)</f>
        <v>0</v>
      </c>
      <c r="R2000">
        <f>[1]!b_info_interestfrequency(K2000)</f>
        <v>0</v>
      </c>
      <c r="S2000">
        <f>[1]!b_info_windl2type(K2000)</f>
        <v>0</v>
      </c>
      <c r="T2000" s="9">
        <f ca="1">[1]!b_pq_volume(K2000,parameter!C$2-10,parameter!C$2,100000000)</f>
        <v>0</v>
      </c>
      <c r="U2000" s="7">
        <f ca="1">IF(K2000&lt;&gt;"",[1]!b_anal_yield_cnbd(K2000,parameter!C$2,1),"")</f>
        <v>0</v>
      </c>
      <c r="V2000">
        <f>[1]!b_info_interesttype(A2000)</f>
        <v>0</v>
      </c>
      <c r="W2000">
        <f>[1]!b_info_embeddedopt(A2000)</f>
        <v>0</v>
      </c>
    </row>
    <row r="2001" spans="11:23">
      <c r="K2001" s="1">
        <f t="shared" si="31"/>
        <v>0</v>
      </c>
      <c r="L2001" s="1">
        <f>[1]!b_info_name(K2001)</f>
        <v>0</v>
      </c>
      <c r="M2001">
        <f>[1]!b_info_carrydate(K2001)</f>
        <v>0</v>
      </c>
      <c r="N2001">
        <f>[1]!b_info_maturitydate(K2001)</f>
        <v>0</v>
      </c>
      <c r="O2001" s="7">
        <f>[1]!b_issue_issueprice(K2001)</f>
        <v>0</v>
      </c>
      <c r="P2001" s="7">
        <f>[1]!b_info_couponrate(K2001)</f>
        <v>0</v>
      </c>
      <c r="Q2001">
        <f>[1]!b_info_coupon(K2001)</f>
        <v>0</v>
      </c>
      <c r="R2001">
        <f>[1]!b_info_interestfrequency(K2001)</f>
        <v>0</v>
      </c>
      <c r="S2001">
        <f>[1]!b_info_windl2type(K2001)</f>
        <v>0</v>
      </c>
      <c r="T2001" s="9">
        <f ca="1">[1]!b_pq_volume(K2001,parameter!C$2-10,parameter!C$2,100000000)</f>
        <v>0</v>
      </c>
      <c r="U2001" s="7">
        <f ca="1">IF(K2001&lt;&gt;"",[1]!b_anal_yield_cnbd(K2001,parameter!C$2,1),"")</f>
        <v>0</v>
      </c>
      <c r="V2001">
        <f>[1]!b_info_interesttype(A2001)</f>
        <v>0</v>
      </c>
      <c r="W2001">
        <f>[1]!b_info_embeddedopt(A2001)</f>
        <v>0</v>
      </c>
    </row>
    <row r="2002" spans="11:23">
      <c r="K2002" s="1">
        <f t="shared" si="31"/>
        <v>0</v>
      </c>
      <c r="L2002" s="1">
        <f>[1]!b_info_name(K2002)</f>
        <v>0</v>
      </c>
      <c r="M2002">
        <f>[1]!b_info_carrydate(K2002)</f>
        <v>0</v>
      </c>
      <c r="N2002">
        <f>[1]!b_info_maturitydate(K2002)</f>
        <v>0</v>
      </c>
      <c r="O2002" s="7">
        <f>[1]!b_issue_issueprice(K2002)</f>
        <v>0</v>
      </c>
      <c r="P2002" s="7">
        <f>[1]!b_info_couponrate(K2002)</f>
        <v>0</v>
      </c>
      <c r="Q2002">
        <f>[1]!b_info_coupon(K2002)</f>
        <v>0</v>
      </c>
      <c r="R2002">
        <f>[1]!b_info_interestfrequency(K2002)</f>
        <v>0</v>
      </c>
      <c r="S2002">
        <f>[1]!b_info_windl2type(K2002)</f>
        <v>0</v>
      </c>
      <c r="T2002" s="9">
        <f ca="1">[1]!b_pq_volume(K2002,parameter!C$2-10,parameter!C$2,100000000)</f>
        <v>0</v>
      </c>
      <c r="U2002" s="7">
        <f ca="1">IF(K2002&lt;&gt;"",[1]!b_anal_yield_cnbd(K2002,parameter!C$2,1),"")</f>
        <v>0</v>
      </c>
      <c r="V2002">
        <f>[1]!b_info_interesttype(A2002)</f>
        <v>0</v>
      </c>
      <c r="W2002">
        <f>[1]!b_info_embeddedopt(A2002)</f>
        <v>0</v>
      </c>
    </row>
    <row r="2003" spans="11:23">
      <c r="K2003" s="1">
        <f t="shared" si="31"/>
        <v>0</v>
      </c>
      <c r="L2003" s="1">
        <f>[1]!b_info_name(K2003)</f>
        <v>0</v>
      </c>
      <c r="M2003">
        <f>[1]!b_info_carrydate(K2003)</f>
        <v>0</v>
      </c>
      <c r="N2003">
        <f>[1]!b_info_maturitydate(K2003)</f>
        <v>0</v>
      </c>
      <c r="O2003" s="7">
        <f>[1]!b_issue_issueprice(K2003)</f>
        <v>0</v>
      </c>
      <c r="P2003" s="7">
        <f>[1]!b_info_couponrate(K2003)</f>
        <v>0</v>
      </c>
      <c r="Q2003">
        <f>[1]!b_info_coupon(K2003)</f>
        <v>0</v>
      </c>
      <c r="R2003">
        <f>[1]!b_info_interestfrequency(K2003)</f>
        <v>0</v>
      </c>
      <c r="S2003">
        <f>[1]!b_info_windl2type(K2003)</f>
        <v>0</v>
      </c>
      <c r="T2003" s="9">
        <f ca="1">[1]!b_pq_volume(K2003,parameter!C$2-10,parameter!C$2,100000000)</f>
        <v>0</v>
      </c>
      <c r="U2003" s="7">
        <f ca="1">IF(K2003&lt;&gt;"",[1]!b_anal_yield_cnbd(K2003,parameter!C$2,1),"")</f>
        <v>0</v>
      </c>
      <c r="V2003">
        <f>[1]!b_info_interesttype(A2003)</f>
        <v>0</v>
      </c>
      <c r="W2003">
        <f>[1]!b_info_embeddedopt(A2003)</f>
        <v>0</v>
      </c>
    </row>
    <row r="2004" spans="11:23">
      <c r="K2004" s="1">
        <f t="shared" si="31"/>
        <v>0</v>
      </c>
      <c r="L2004" s="1">
        <f>[1]!b_info_name(K2004)</f>
        <v>0</v>
      </c>
      <c r="M2004">
        <f>[1]!b_info_carrydate(K2004)</f>
        <v>0</v>
      </c>
      <c r="N2004">
        <f>[1]!b_info_maturitydate(K2004)</f>
        <v>0</v>
      </c>
      <c r="O2004" s="7">
        <f>[1]!b_issue_issueprice(K2004)</f>
        <v>0</v>
      </c>
      <c r="P2004" s="7">
        <f>[1]!b_info_couponrate(K2004)</f>
        <v>0</v>
      </c>
      <c r="Q2004">
        <f>[1]!b_info_coupon(K2004)</f>
        <v>0</v>
      </c>
      <c r="R2004">
        <f>[1]!b_info_interestfrequency(K2004)</f>
        <v>0</v>
      </c>
      <c r="S2004">
        <f>[1]!b_info_windl2type(K2004)</f>
        <v>0</v>
      </c>
      <c r="T2004" s="9">
        <f ca="1">[1]!b_pq_volume(K2004,parameter!C$2-10,parameter!C$2,100000000)</f>
        <v>0</v>
      </c>
      <c r="U2004" s="7">
        <f ca="1">IF(K2004&lt;&gt;"",[1]!b_anal_yield_cnbd(K2004,parameter!C$2,1),"")</f>
        <v>0</v>
      </c>
      <c r="V2004">
        <f>[1]!b_info_interesttype(A2004)</f>
        <v>0</v>
      </c>
      <c r="W2004">
        <f>[1]!b_info_embeddedopt(A2004)</f>
        <v>0</v>
      </c>
    </row>
    <row r="2005" spans="11:23">
      <c r="K2005" s="1">
        <f t="shared" si="31"/>
        <v>0</v>
      </c>
      <c r="L2005" s="1">
        <f>[1]!b_info_name(K2005)</f>
        <v>0</v>
      </c>
      <c r="M2005">
        <f>[1]!b_info_carrydate(K2005)</f>
        <v>0</v>
      </c>
      <c r="N2005">
        <f>[1]!b_info_maturitydate(K2005)</f>
        <v>0</v>
      </c>
      <c r="O2005" s="7">
        <f>[1]!b_issue_issueprice(K2005)</f>
        <v>0</v>
      </c>
      <c r="P2005" s="7">
        <f>[1]!b_info_couponrate(K2005)</f>
        <v>0</v>
      </c>
      <c r="Q2005">
        <f>[1]!b_info_coupon(K2005)</f>
        <v>0</v>
      </c>
      <c r="R2005">
        <f>[1]!b_info_interestfrequency(K2005)</f>
        <v>0</v>
      </c>
      <c r="S2005">
        <f>[1]!b_info_windl2type(K2005)</f>
        <v>0</v>
      </c>
      <c r="T2005" s="9">
        <f ca="1">[1]!b_pq_volume(K2005,parameter!C$2-10,parameter!C$2,100000000)</f>
        <v>0</v>
      </c>
      <c r="U2005" s="7">
        <f ca="1">IF(K2005&lt;&gt;"",[1]!b_anal_yield_cnbd(K2005,parameter!C$2,1),"")</f>
        <v>0</v>
      </c>
      <c r="V2005">
        <f>[1]!b_info_interesttype(A2005)</f>
        <v>0</v>
      </c>
      <c r="W2005">
        <f>[1]!b_info_embeddedopt(A2005)</f>
        <v>0</v>
      </c>
    </row>
    <row r="2006" spans="11:23">
      <c r="K2006" s="1">
        <f t="shared" si="31"/>
        <v>0</v>
      </c>
      <c r="L2006" s="1">
        <f>[1]!b_info_name(K2006)</f>
        <v>0</v>
      </c>
      <c r="M2006">
        <f>[1]!b_info_carrydate(K2006)</f>
        <v>0</v>
      </c>
      <c r="N2006">
        <f>[1]!b_info_maturitydate(K2006)</f>
        <v>0</v>
      </c>
      <c r="O2006" s="7">
        <f>[1]!b_issue_issueprice(K2006)</f>
        <v>0</v>
      </c>
      <c r="P2006" s="7">
        <f>[1]!b_info_couponrate(K2006)</f>
        <v>0</v>
      </c>
      <c r="Q2006">
        <f>[1]!b_info_coupon(K2006)</f>
        <v>0</v>
      </c>
      <c r="R2006">
        <f>[1]!b_info_interestfrequency(K2006)</f>
        <v>0</v>
      </c>
      <c r="S2006">
        <f>[1]!b_info_windl2type(K2006)</f>
        <v>0</v>
      </c>
      <c r="T2006" s="9">
        <f ca="1">[1]!b_pq_volume(K2006,parameter!C$2-10,parameter!C$2,100000000)</f>
        <v>0</v>
      </c>
      <c r="U2006" s="7">
        <f ca="1">IF(K2006&lt;&gt;"",[1]!b_anal_yield_cnbd(K2006,parameter!C$2,1),"")</f>
        <v>0</v>
      </c>
      <c r="V2006">
        <f>[1]!b_info_interesttype(A2006)</f>
        <v>0</v>
      </c>
      <c r="W2006">
        <f>[1]!b_info_embeddedopt(A2006)</f>
        <v>0</v>
      </c>
    </row>
    <row r="2007" spans="11:23">
      <c r="K2007" s="1">
        <f t="shared" si="31"/>
        <v>0</v>
      </c>
      <c r="L2007" s="1">
        <f>[1]!b_info_name(K2007)</f>
        <v>0</v>
      </c>
      <c r="M2007">
        <f>[1]!b_info_carrydate(K2007)</f>
        <v>0</v>
      </c>
      <c r="N2007">
        <f>[1]!b_info_maturitydate(K2007)</f>
        <v>0</v>
      </c>
      <c r="O2007" s="7">
        <f>[1]!b_issue_issueprice(K2007)</f>
        <v>0</v>
      </c>
      <c r="P2007" s="7">
        <f>[1]!b_info_couponrate(K2007)</f>
        <v>0</v>
      </c>
      <c r="Q2007">
        <f>[1]!b_info_coupon(K2007)</f>
        <v>0</v>
      </c>
      <c r="R2007">
        <f>[1]!b_info_interestfrequency(K2007)</f>
        <v>0</v>
      </c>
      <c r="S2007">
        <f>[1]!b_info_windl2type(K2007)</f>
        <v>0</v>
      </c>
      <c r="T2007" s="9">
        <f ca="1">[1]!b_pq_volume(K2007,parameter!C$2-10,parameter!C$2,100000000)</f>
        <v>0</v>
      </c>
      <c r="U2007" s="7">
        <f ca="1">IF(K2007&lt;&gt;"",[1]!b_anal_yield_cnbd(K2007,parameter!C$2,1),"")</f>
        <v>0</v>
      </c>
      <c r="V2007">
        <f>[1]!b_info_interesttype(A2007)</f>
        <v>0</v>
      </c>
      <c r="W2007">
        <f>[1]!b_info_embeddedopt(A2007)</f>
        <v>0</v>
      </c>
    </row>
    <row r="2008" spans="11:23">
      <c r="K2008" s="1">
        <f t="shared" si="31"/>
        <v>0</v>
      </c>
      <c r="L2008" s="1">
        <f>[1]!b_info_name(K2008)</f>
        <v>0</v>
      </c>
      <c r="M2008">
        <f>[1]!b_info_carrydate(K2008)</f>
        <v>0</v>
      </c>
      <c r="N2008">
        <f>[1]!b_info_maturitydate(K2008)</f>
        <v>0</v>
      </c>
      <c r="O2008" s="7">
        <f>[1]!b_issue_issueprice(K2008)</f>
        <v>0</v>
      </c>
      <c r="P2008" s="7">
        <f>[1]!b_info_couponrate(K2008)</f>
        <v>0</v>
      </c>
      <c r="Q2008">
        <f>[1]!b_info_coupon(K2008)</f>
        <v>0</v>
      </c>
      <c r="R2008">
        <f>[1]!b_info_interestfrequency(K2008)</f>
        <v>0</v>
      </c>
      <c r="S2008">
        <f>[1]!b_info_windl2type(K2008)</f>
        <v>0</v>
      </c>
      <c r="T2008" s="9">
        <f ca="1">[1]!b_pq_volume(K2008,parameter!C$2-10,parameter!C$2,100000000)</f>
        <v>0</v>
      </c>
      <c r="U2008" s="7">
        <f ca="1">IF(K2008&lt;&gt;"",[1]!b_anal_yield_cnbd(K2008,parameter!C$2,1),"")</f>
        <v>0</v>
      </c>
      <c r="V2008">
        <f>[1]!b_info_interesttype(A2008)</f>
        <v>0</v>
      </c>
      <c r="W2008">
        <f>[1]!b_info_embeddedopt(A2008)</f>
        <v>0</v>
      </c>
    </row>
    <row r="2009" spans="11:23">
      <c r="K2009" s="1">
        <f t="shared" si="31"/>
        <v>0</v>
      </c>
      <c r="L2009" s="1">
        <f>[1]!b_info_name(K2009)</f>
        <v>0</v>
      </c>
      <c r="M2009">
        <f>[1]!b_info_carrydate(K2009)</f>
        <v>0</v>
      </c>
      <c r="N2009">
        <f>[1]!b_info_maturitydate(K2009)</f>
        <v>0</v>
      </c>
      <c r="O2009" s="7">
        <f>[1]!b_issue_issueprice(K2009)</f>
        <v>0</v>
      </c>
      <c r="P2009" s="7">
        <f>[1]!b_info_couponrate(K2009)</f>
        <v>0</v>
      </c>
      <c r="Q2009">
        <f>[1]!b_info_coupon(K2009)</f>
        <v>0</v>
      </c>
      <c r="R2009">
        <f>[1]!b_info_interestfrequency(K2009)</f>
        <v>0</v>
      </c>
      <c r="S2009">
        <f>[1]!b_info_windl2type(K2009)</f>
        <v>0</v>
      </c>
      <c r="T2009" s="9">
        <f ca="1">[1]!b_pq_volume(K2009,parameter!C$2-10,parameter!C$2,100000000)</f>
        <v>0</v>
      </c>
      <c r="U2009" s="7">
        <f ca="1">IF(K2009&lt;&gt;"",[1]!b_anal_yield_cnbd(K2009,parameter!C$2,1),"")</f>
        <v>0</v>
      </c>
      <c r="V2009">
        <f>[1]!b_info_interesttype(A2009)</f>
        <v>0</v>
      </c>
      <c r="W2009">
        <f>[1]!b_info_embeddedopt(A2009)</f>
        <v>0</v>
      </c>
    </row>
    <row r="2010" spans="11:23">
      <c r="K2010" s="1">
        <f t="shared" si="31"/>
        <v>0</v>
      </c>
      <c r="L2010" s="1">
        <f>[1]!b_info_name(K2010)</f>
        <v>0</v>
      </c>
      <c r="M2010">
        <f>[1]!b_info_carrydate(K2010)</f>
        <v>0</v>
      </c>
      <c r="N2010">
        <f>[1]!b_info_maturitydate(K2010)</f>
        <v>0</v>
      </c>
      <c r="O2010" s="7">
        <f>[1]!b_issue_issueprice(K2010)</f>
        <v>0</v>
      </c>
      <c r="P2010" s="7">
        <f>[1]!b_info_couponrate(K2010)</f>
        <v>0</v>
      </c>
      <c r="Q2010">
        <f>[1]!b_info_coupon(K2010)</f>
        <v>0</v>
      </c>
      <c r="R2010">
        <f>[1]!b_info_interestfrequency(K2010)</f>
        <v>0</v>
      </c>
      <c r="S2010">
        <f>[1]!b_info_windl2type(K2010)</f>
        <v>0</v>
      </c>
      <c r="T2010" s="9">
        <f ca="1">[1]!b_pq_volume(K2010,parameter!C$2-10,parameter!C$2,100000000)</f>
        <v>0</v>
      </c>
      <c r="U2010" s="7">
        <f ca="1">IF(K2010&lt;&gt;"",[1]!b_anal_yield_cnbd(K2010,parameter!C$2,1),"")</f>
        <v>0</v>
      </c>
      <c r="V2010">
        <f>[1]!b_info_interesttype(A2010)</f>
        <v>0</v>
      </c>
      <c r="W2010">
        <f>[1]!b_info_embeddedopt(A2010)</f>
        <v>0</v>
      </c>
    </row>
    <row r="2011" spans="11:23">
      <c r="K2011" s="1">
        <f t="shared" si="31"/>
        <v>0</v>
      </c>
      <c r="L2011" s="1">
        <f>[1]!b_info_name(K2011)</f>
        <v>0</v>
      </c>
      <c r="M2011">
        <f>[1]!b_info_carrydate(K2011)</f>
        <v>0</v>
      </c>
      <c r="N2011">
        <f>[1]!b_info_maturitydate(K2011)</f>
        <v>0</v>
      </c>
      <c r="O2011" s="7">
        <f>[1]!b_issue_issueprice(K2011)</f>
        <v>0</v>
      </c>
      <c r="P2011" s="7">
        <f>[1]!b_info_couponrate(K2011)</f>
        <v>0</v>
      </c>
      <c r="Q2011">
        <f>[1]!b_info_coupon(K2011)</f>
        <v>0</v>
      </c>
      <c r="R2011">
        <f>[1]!b_info_interestfrequency(K2011)</f>
        <v>0</v>
      </c>
      <c r="S2011">
        <f>[1]!b_info_windl2type(K2011)</f>
        <v>0</v>
      </c>
      <c r="T2011" s="9">
        <f ca="1">[1]!b_pq_volume(K2011,parameter!C$2-10,parameter!C$2,100000000)</f>
        <v>0</v>
      </c>
      <c r="U2011" s="7">
        <f ca="1">IF(K2011&lt;&gt;"",[1]!b_anal_yield_cnbd(K2011,parameter!C$2,1),"")</f>
        <v>0</v>
      </c>
      <c r="V2011">
        <f>[1]!b_info_interesttype(A2011)</f>
        <v>0</v>
      </c>
      <c r="W2011">
        <f>[1]!b_info_embeddedopt(A2011)</f>
        <v>0</v>
      </c>
    </row>
    <row r="2012" spans="11:23">
      <c r="K2012" s="1">
        <f t="shared" si="31"/>
        <v>0</v>
      </c>
      <c r="L2012" s="1">
        <f>[1]!b_info_name(K2012)</f>
        <v>0</v>
      </c>
      <c r="M2012">
        <f>[1]!b_info_carrydate(K2012)</f>
        <v>0</v>
      </c>
      <c r="N2012">
        <f>[1]!b_info_maturitydate(K2012)</f>
        <v>0</v>
      </c>
      <c r="O2012" s="7">
        <f>[1]!b_issue_issueprice(K2012)</f>
        <v>0</v>
      </c>
      <c r="P2012" s="7">
        <f>[1]!b_info_couponrate(K2012)</f>
        <v>0</v>
      </c>
      <c r="Q2012">
        <f>[1]!b_info_coupon(K2012)</f>
        <v>0</v>
      </c>
      <c r="R2012">
        <f>[1]!b_info_interestfrequency(K2012)</f>
        <v>0</v>
      </c>
      <c r="S2012">
        <f>[1]!b_info_windl2type(K2012)</f>
        <v>0</v>
      </c>
      <c r="T2012" s="9">
        <f ca="1">[1]!b_pq_volume(K2012,parameter!C$2-10,parameter!C$2,100000000)</f>
        <v>0</v>
      </c>
      <c r="U2012" s="7">
        <f ca="1">IF(K2012&lt;&gt;"",[1]!b_anal_yield_cnbd(K2012,parameter!C$2,1),"")</f>
        <v>0</v>
      </c>
      <c r="V2012">
        <f>[1]!b_info_interesttype(A2012)</f>
        <v>0</v>
      </c>
      <c r="W2012">
        <f>[1]!b_info_embeddedopt(A2012)</f>
        <v>0</v>
      </c>
    </row>
    <row r="2013" spans="11:23">
      <c r="K2013" s="1">
        <f t="shared" si="31"/>
        <v>0</v>
      </c>
      <c r="L2013" s="1">
        <f>[1]!b_info_name(K2013)</f>
        <v>0</v>
      </c>
      <c r="M2013">
        <f>[1]!b_info_carrydate(K2013)</f>
        <v>0</v>
      </c>
      <c r="N2013">
        <f>[1]!b_info_maturitydate(K2013)</f>
        <v>0</v>
      </c>
      <c r="O2013" s="7">
        <f>[1]!b_issue_issueprice(K2013)</f>
        <v>0</v>
      </c>
      <c r="P2013" s="7">
        <f>[1]!b_info_couponrate(K2013)</f>
        <v>0</v>
      </c>
      <c r="Q2013">
        <f>[1]!b_info_coupon(K2013)</f>
        <v>0</v>
      </c>
      <c r="R2013">
        <f>[1]!b_info_interestfrequency(K2013)</f>
        <v>0</v>
      </c>
      <c r="S2013">
        <f>[1]!b_info_windl2type(K2013)</f>
        <v>0</v>
      </c>
      <c r="T2013" s="9">
        <f ca="1">[1]!b_pq_volume(K2013,parameter!C$2-10,parameter!C$2,100000000)</f>
        <v>0</v>
      </c>
      <c r="U2013" s="7">
        <f ca="1">IF(K2013&lt;&gt;"",[1]!b_anal_yield_cnbd(K2013,parameter!C$2,1),"")</f>
        <v>0</v>
      </c>
      <c r="V2013">
        <f>[1]!b_info_interesttype(A2013)</f>
        <v>0</v>
      </c>
      <c r="W2013">
        <f>[1]!b_info_embeddedopt(A2013)</f>
        <v>0</v>
      </c>
    </row>
    <row r="2014" spans="11:23">
      <c r="K2014" s="1">
        <f t="shared" si="31"/>
        <v>0</v>
      </c>
      <c r="L2014" s="1">
        <f>[1]!b_info_name(K2014)</f>
        <v>0</v>
      </c>
      <c r="M2014">
        <f>[1]!b_info_carrydate(K2014)</f>
        <v>0</v>
      </c>
      <c r="N2014">
        <f>[1]!b_info_maturitydate(K2014)</f>
        <v>0</v>
      </c>
      <c r="O2014" s="7">
        <f>[1]!b_issue_issueprice(K2014)</f>
        <v>0</v>
      </c>
      <c r="P2014" s="7">
        <f>[1]!b_info_couponrate(K2014)</f>
        <v>0</v>
      </c>
      <c r="Q2014">
        <f>[1]!b_info_coupon(K2014)</f>
        <v>0</v>
      </c>
      <c r="R2014">
        <f>[1]!b_info_interestfrequency(K2014)</f>
        <v>0</v>
      </c>
      <c r="S2014">
        <f>[1]!b_info_windl2type(K2014)</f>
        <v>0</v>
      </c>
      <c r="T2014" s="9">
        <f ca="1">[1]!b_pq_volume(K2014,parameter!C$2-10,parameter!C$2,100000000)</f>
        <v>0</v>
      </c>
      <c r="U2014" s="7">
        <f ca="1">IF(K2014&lt;&gt;"",[1]!b_anal_yield_cnbd(K2014,parameter!C$2,1),"")</f>
        <v>0</v>
      </c>
      <c r="V2014">
        <f>[1]!b_info_interesttype(A2014)</f>
        <v>0</v>
      </c>
      <c r="W2014">
        <f>[1]!b_info_embeddedopt(A2014)</f>
        <v>0</v>
      </c>
    </row>
    <row r="2015" spans="11:23">
      <c r="K2015" s="1">
        <f t="shared" si="31"/>
        <v>0</v>
      </c>
      <c r="L2015" s="1">
        <f>[1]!b_info_name(K2015)</f>
        <v>0</v>
      </c>
      <c r="M2015">
        <f>[1]!b_info_carrydate(K2015)</f>
        <v>0</v>
      </c>
      <c r="N2015">
        <f>[1]!b_info_maturitydate(K2015)</f>
        <v>0</v>
      </c>
      <c r="O2015" s="7">
        <f>[1]!b_issue_issueprice(K2015)</f>
        <v>0</v>
      </c>
      <c r="P2015" s="7">
        <f>[1]!b_info_couponrate(K2015)</f>
        <v>0</v>
      </c>
      <c r="Q2015">
        <f>[1]!b_info_coupon(K2015)</f>
        <v>0</v>
      </c>
      <c r="R2015">
        <f>[1]!b_info_interestfrequency(K2015)</f>
        <v>0</v>
      </c>
      <c r="S2015">
        <f>[1]!b_info_windl2type(K2015)</f>
        <v>0</v>
      </c>
      <c r="T2015" s="9">
        <f ca="1">[1]!b_pq_volume(K2015,parameter!C$2-10,parameter!C$2,100000000)</f>
        <v>0</v>
      </c>
      <c r="U2015" s="7">
        <f ca="1">IF(K2015&lt;&gt;"",[1]!b_anal_yield_cnbd(K2015,parameter!C$2,1),"")</f>
        <v>0</v>
      </c>
      <c r="V2015">
        <f>[1]!b_info_interesttype(A2015)</f>
        <v>0</v>
      </c>
      <c r="W2015">
        <f>[1]!b_info_embeddedopt(A2015)</f>
        <v>0</v>
      </c>
    </row>
    <row r="2016" spans="11:23">
      <c r="K2016" s="1">
        <f t="shared" si="31"/>
        <v>0</v>
      </c>
      <c r="L2016" s="1">
        <f>[1]!b_info_name(K2016)</f>
        <v>0</v>
      </c>
      <c r="M2016">
        <f>[1]!b_info_carrydate(K2016)</f>
        <v>0</v>
      </c>
      <c r="N2016">
        <f>[1]!b_info_maturitydate(K2016)</f>
        <v>0</v>
      </c>
      <c r="O2016" s="7">
        <f>[1]!b_issue_issueprice(K2016)</f>
        <v>0</v>
      </c>
      <c r="P2016" s="7">
        <f>[1]!b_info_couponrate(K2016)</f>
        <v>0</v>
      </c>
      <c r="Q2016">
        <f>[1]!b_info_coupon(K2016)</f>
        <v>0</v>
      </c>
      <c r="R2016">
        <f>[1]!b_info_interestfrequency(K2016)</f>
        <v>0</v>
      </c>
      <c r="S2016">
        <f>[1]!b_info_windl2type(K2016)</f>
        <v>0</v>
      </c>
      <c r="T2016" s="9">
        <f ca="1">[1]!b_pq_volume(K2016,parameter!C$2-10,parameter!C$2,100000000)</f>
        <v>0</v>
      </c>
      <c r="U2016" s="7">
        <f ca="1">IF(K2016&lt;&gt;"",[1]!b_anal_yield_cnbd(K2016,parameter!C$2,1),"")</f>
        <v>0</v>
      </c>
      <c r="V2016">
        <f>[1]!b_info_interesttype(A2016)</f>
        <v>0</v>
      </c>
      <c r="W2016">
        <f>[1]!b_info_embeddedopt(A2016)</f>
        <v>0</v>
      </c>
    </row>
    <row r="2017" spans="11:23">
      <c r="K2017" s="1">
        <f t="shared" si="31"/>
        <v>0</v>
      </c>
      <c r="L2017" s="1">
        <f>[1]!b_info_name(K2017)</f>
        <v>0</v>
      </c>
      <c r="M2017">
        <f>[1]!b_info_carrydate(K2017)</f>
        <v>0</v>
      </c>
      <c r="N2017">
        <f>[1]!b_info_maturitydate(K2017)</f>
        <v>0</v>
      </c>
      <c r="O2017" s="7">
        <f>[1]!b_issue_issueprice(K2017)</f>
        <v>0</v>
      </c>
      <c r="P2017" s="7">
        <f>[1]!b_info_couponrate(K2017)</f>
        <v>0</v>
      </c>
      <c r="Q2017">
        <f>[1]!b_info_coupon(K2017)</f>
        <v>0</v>
      </c>
      <c r="R2017">
        <f>[1]!b_info_interestfrequency(K2017)</f>
        <v>0</v>
      </c>
      <c r="S2017">
        <f>[1]!b_info_windl2type(K2017)</f>
        <v>0</v>
      </c>
      <c r="T2017" s="9">
        <f ca="1">[1]!b_pq_volume(K2017,parameter!C$2-10,parameter!C$2,100000000)</f>
        <v>0</v>
      </c>
      <c r="U2017" s="7">
        <f ca="1">IF(K2017&lt;&gt;"",[1]!b_anal_yield_cnbd(K2017,parameter!C$2,1),"")</f>
        <v>0</v>
      </c>
      <c r="V2017">
        <f>[1]!b_info_interesttype(A2017)</f>
        <v>0</v>
      </c>
      <c r="W2017">
        <f>[1]!b_info_embeddedopt(A2017)</f>
        <v>0</v>
      </c>
    </row>
    <row r="2018" spans="11:23">
      <c r="K2018" s="1">
        <f t="shared" si="31"/>
        <v>0</v>
      </c>
      <c r="L2018" s="1">
        <f>[1]!b_info_name(K2018)</f>
        <v>0</v>
      </c>
      <c r="M2018">
        <f>[1]!b_info_carrydate(K2018)</f>
        <v>0</v>
      </c>
      <c r="N2018">
        <f>[1]!b_info_maturitydate(K2018)</f>
        <v>0</v>
      </c>
      <c r="O2018" s="7">
        <f>[1]!b_issue_issueprice(K2018)</f>
        <v>0</v>
      </c>
      <c r="P2018" s="7">
        <f>[1]!b_info_couponrate(K2018)</f>
        <v>0</v>
      </c>
      <c r="Q2018">
        <f>[1]!b_info_coupon(K2018)</f>
        <v>0</v>
      </c>
      <c r="R2018">
        <f>[1]!b_info_interestfrequency(K2018)</f>
        <v>0</v>
      </c>
      <c r="S2018">
        <f>[1]!b_info_windl2type(K2018)</f>
        <v>0</v>
      </c>
      <c r="T2018" s="9">
        <f ca="1">[1]!b_pq_volume(K2018,parameter!C$2-10,parameter!C$2,100000000)</f>
        <v>0</v>
      </c>
      <c r="U2018" s="7">
        <f ca="1">IF(K2018&lt;&gt;"",[1]!b_anal_yield_cnbd(K2018,parameter!C$2,1),"")</f>
        <v>0</v>
      </c>
      <c r="V2018">
        <f>[1]!b_info_interesttype(A2018)</f>
        <v>0</v>
      </c>
      <c r="W2018">
        <f>[1]!b_info_embeddedopt(A2018)</f>
        <v>0</v>
      </c>
    </row>
    <row r="2019" spans="11:23">
      <c r="K2019" s="1">
        <f t="shared" si="31"/>
        <v>0</v>
      </c>
      <c r="L2019" s="1">
        <f>[1]!b_info_name(K2019)</f>
        <v>0</v>
      </c>
      <c r="M2019">
        <f>[1]!b_info_carrydate(K2019)</f>
        <v>0</v>
      </c>
      <c r="N2019">
        <f>[1]!b_info_maturitydate(K2019)</f>
        <v>0</v>
      </c>
      <c r="O2019" s="7">
        <f>[1]!b_issue_issueprice(K2019)</f>
        <v>0</v>
      </c>
      <c r="P2019" s="7">
        <f>[1]!b_info_couponrate(K2019)</f>
        <v>0</v>
      </c>
      <c r="Q2019">
        <f>[1]!b_info_coupon(K2019)</f>
        <v>0</v>
      </c>
      <c r="R2019">
        <f>[1]!b_info_interestfrequency(K2019)</f>
        <v>0</v>
      </c>
      <c r="S2019">
        <f>[1]!b_info_windl2type(K2019)</f>
        <v>0</v>
      </c>
      <c r="T2019" s="9">
        <f ca="1">[1]!b_pq_volume(K2019,parameter!C$2-10,parameter!C$2,100000000)</f>
        <v>0</v>
      </c>
      <c r="U2019" s="7">
        <f ca="1">IF(K2019&lt;&gt;"",[1]!b_anal_yield_cnbd(K2019,parameter!C$2,1),"")</f>
        <v>0</v>
      </c>
      <c r="V2019">
        <f>[1]!b_info_interesttype(A2019)</f>
        <v>0</v>
      </c>
      <c r="W2019">
        <f>[1]!b_info_embeddedopt(A2019)</f>
        <v>0</v>
      </c>
    </row>
    <row r="2020" spans="11:23">
      <c r="K2020" s="1">
        <f t="shared" si="31"/>
        <v>0</v>
      </c>
      <c r="L2020" s="1">
        <f>[1]!b_info_name(K2020)</f>
        <v>0</v>
      </c>
      <c r="M2020">
        <f>[1]!b_info_carrydate(K2020)</f>
        <v>0</v>
      </c>
      <c r="N2020">
        <f>[1]!b_info_maturitydate(K2020)</f>
        <v>0</v>
      </c>
      <c r="O2020" s="7">
        <f>[1]!b_issue_issueprice(K2020)</f>
        <v>0</v>
      </c>
      <c r="P2020" s="7">
        <f>[1]!b_info_couponrate(K2020)</f>
        <v>0</v>
      </c>
      <c r="Q2020">
        <f>[1]!b_info_coupon(K2020)</f>
        <v>0</v>
      </c>
      <c r="R2020">
        <f>[1]!b_info_interestfrequency(K2020)</f>
        <v>0</v>
      </c>
      <c r="S2020">
        <f>[1]!b_info_windl2type(K2020)</f>
        <v>0</v>
      </c>
      <c r="T2020" s="9">
        <f ca="1">[1]!b_pq_volume(K2020,parameter!C$2-10,parameter!C$2,100000000)</f>
        <v>0</v>
      </c>
      <c r="U2020" s="7">
        <f ca="1">IF(K2020&lt;&gt;"",[1]!b_anal_yield_cnbd(K2020,parameter!C$2,1),"")</f>
        <v>0</v>
      </c>
      <c r="V2020">
        <f>[1]!b_info_interesttype(A2020)</f>
        <v>0</v>
      </c>
      <c r="W2020">
        <f>[1]!b_info_embeddedopt(A2020)</f>
        <v>0</v>
      </c>
    </row>
    <row r="2021" spans="11:23">
      <c r="K2021" s="1">
        <f t="shared" si="31"/>
        <v>0</v>
      </c>
      <c r="L2021" s="1">
        <f>[1]!b_info_name(K2021)</f>
        <v>0</v>
      </c>
      <c r="M2021">
        <f>[1]!b_info_carrydate(K2021)</f>
        <v>0</v>
      </c>
      <c r="N2021">
        <f>[1]!b_info_maturitydate(K2021)</f>
        <v>0</v>
      </c>
      <c r="O2021" s="7">
        <f>[1]!b_issue_issueprice(K2021)</f>
        <v>0</v>
      </c>
      <c r="P2021" s="7">
        <f>[1]!b_info_couponrate(K2021)</f>
        <v>0</v>
      </c>
      <c r="Q2021">
        <f>[1]!b_info_coupon(K2021)</f>
        <v>0</v>
      </c>
      <c r="R2021">
        <f>[1]!b_info_interestfrequency(K2021)</f>
        <v>0</v>
      </c>
      <c r="S2021">
        <f>[1]!b_info_windl2type(K2021)</f>
        <v>0</v>
      </c>
      <c r="T2021" s="9">
        <f ca="1">[1]!b_pq_volume(K2021,parameter!C$2-10,parameter!C$2,100000000)</f>
        <v>0</v>
      </c>
      <c r="U2021" s="7">
        <f ca="1">IF(K2021&lt;&gt;"",[1]!b_anal_yield_cnbd(K2021,parameter!C$2,1),"")</f>
        <v>0</v>
      </c>
      <c r="V2021">
        <f>[1]!b_info_interesttype(A2021)</f>
        <v>0</v>
      </c>
      <c r="W2021">
        <f>[1]!b_info_embeddedopt(A2021)</f>
        <v>0</v>
      </c>
    </row>
    <row r="2022" spans="11:23">
      <c r="K2022" s="1">
        <f t="shared" si="31"/>
        <v>0</v>
      </c>
      <c r="L2022" s="1">
        <f>[1]!b_info_name(K2022)</f>
        <v>0</v>
      </c>
      <c r="M2022">
        <f>[1]!b_info_carrydate(K2022)</f>
        <v>0</v>
      </c>
      <c r="N2022">
        <f>[1]!b_info_maturitydate(K2022)</f>
        <v>0</v>
      </c>
      <c r="O2022" s="7">
        <f>[1]!b_issue_issueprice(K2022)</f>
        <v>0</v>
      </c>
      <c r="P2022" s="7">
        <f>[1]!b_info_couponrate(K2022)</f>
        <v>0</v>
      </c>
      <c r="Q2022">
        <f>[1]!b_info_coupon(K2022)</f>
        <v>0</v>
      </c>
      <c r="R2022">
        <f>[1]!b_info_interestfrequency(K2022)</f>
        <v>0</v>
      </c>
      <c r="S2022">
        <f>[1]!b_info_windl2type(K2022)</f>
        <v>0</v>
      </c>
      <c r="T2022" s="9">
        <f ca="1">[1]!b_pq_volume(K2022,parameter!C$2-10,parameter!C$2,100000000)</f>
        <v>0</v>
      </c>
      <c r="U2022" s="7">
        <f ca="1">IF(K2022&lt;&gt;"",[1]!b_anal_yield_cnbd(K2022,parameter!C$2,1),"")</f>
        <v>0</v>
      </c>
      <c r="V2022">
        <f>[1]!b_info_interesttype(A2022)</f>
        <v>0</v>
      </c>
      <c r="W2022">
        <f>[1]!b_info_embeddedopt(A2022)</f>
        <v>0</v>
      </c>
    </row>
    <row r="2023" spans="11:23">
      <c r="K2023" s="1">
        <f t="shared" si="31"/>
        <v>0</v>
      </c>
      <c r="L2023" s="1">
        <f>[1]!b_info_name(K2023)</f>
        <v>0</v>
      </c>
      <c r="M2023">
        <f>[1]!b_info_carrydate(K2023)</f>
        <v>0</v>
      </c>
      <c r="N2023">
        <f>[1]!b_info_maturitydate(K2023)</f>
        <v>0</v>
      </c>
      <c r="O2023" s="7">
        <f>[1]!b_issue_issueprice(K2023)</f>
        <v>0</v>
      </c>
      <c r="P2023" s="7">
        <f>[1]!b_info_couponrate(K2023)</f>
        <v>0</v>
      </c>
      <c r="Q2023">
        <f>[1]!b_info_coupon(K2023)</f>
        <v>0</v>
      </c>
      <c r="R2023">
        <f>[1]!b_info_interestfrequency(K2023)</f>
        <v>0</v>
      </c>
      <c r="S2023">
        <f>[1]!b_info_windl2type(K2023)</f>
        <v>0</v>
      </c>
      <c r="T2023" s="9">
        <f ca="1">[1]!b_pq_volume(K2023,parameter!C$2-10,parameter!C$2,100000000)</f>
        <v>0</v>
      </c>
      <c r="U2023" s="7">
        <f ca="1">IF(K2023&lt;&gt;"",[1]!b_anal_yield_cnbd(K2023,parameter!C$2,1),"")</f>
        <v>0</v>
      </c>
      <c r="V2023">
        <f>[1]!b_info_interesttype(A2023)</f>
        <v>0</v>
      </c>
      <c r="W2023">
        <f>[1]!b_info_embeddedopt(A2023)</f>
        <v>0</v>
      </c>
    </row>
    <row r="2024" spans="11:23">
      <c r="K2024" s="1">
        <f t="shared" si="31"/>
        <v>0</v>
      </c>
      <c r="L2024" s="1">
        <f>[1]!b_info_name(K2024)</f>
        <v>0</v>
      </c>
      <c r="M2024">
        <f>[1]!b_info_carrydate(K2024)</f>
        <v>0</v>
      </c>
      <c r="N2024">
        <f>[1]!b_info_maturitydate(K2024)</f>
        <v>0</v>
      </c>
      <c r="O2024" s="7">
        <f>[1]!b_issue_issueprice(K2024)</f>
        <v>0</v>
      </c>
      <c r="P2024" s="7">
        <f>[1]!b_info_couponrate(K2024)</f>
        <v>0</v>
      </c>
      <c r="Q2024">
        <f>[1]!b_info_coupon(K2024)</f>
        <v>0</v>
      </c>
      <c r="R2024">
        <f>[1]!b_info_interestfrequency(K2024)</f>
        <v>0</v>
      </c>
      <c r="S2024">
        <f>[1]!b_info_windl2type(K2024)</f>
        <v>0</v>
      </c>
      <c r="T2024" s="9">
        <f ca="1">[1]!b_pq_volume(K2024,parameter!C$2-10,parameter!C$2,100000000)</f>
        <v>0</v>
      </c>
      <c r="U2024" s="7">
        <f ca="1">IF(K2024&lt;&gt;"",[1]!b_anal_yield_cnbd(K2024,parameter!C$2,1),"")</f>
        <v>0</v>
      </c>
      <c r="V2024">
        <f>[1]!b_info_interesttype(A2024)</f>
        <v>0</v>
      </c>
      <c r="W2024">
        <f>[1]!b_info_embeddedopt(A2024)</f>
        <v>0</v>
      </c>
    </row>
    <row r="2025" spans="11:23">
      <c r="K2025" s="1">
        <f t="shared" si="31"/>
        <v>0</v>
      </c>
      <c r="L2025" s="1">
        <f>[1]!b_info_name(K2025)</f>
        <v>0</v>
      </c>
      <c r="M2025">
        <f>[1]!b_info_carrydate(K2025)</f>
        <v>0</v>
      </c>
      <c r="N2025">
        <f>[1]!b_info_maturitydate(K2025)</f>
        <v>0</v>
      </c>
      <c r="O2025" s="7">
        <f>[1]!b_issue_issueprice(K2025)</f>
        <v>0</v>
      </c>
      <c r="P2025" s="7">
        <f>[1]!b_info_couponrate(K2025)</f>
        <v>0</v>
      </c>
      <c r="Q2025">
        <f>[1]!b_info_coupon(K2025)</f>
        <v>0</v>
      </c>
      <c r="R2025">
        <f>[1]!b_info_interestfrequency(K2025)</f>
        <v>0</v>
      </c>
      <c r="S2025">
        <f>[1]!b_info_windl2type(K2025)</f>
        <v>0</v>
      </c>
      <c r="T2025" s="9">
        <f ca="1">[1]!b_pq_volume(K2025,parameter!C$2-10,parameter!C$2,100000000)</f>
        <v>0</v>
      </c>
      <c r="U2025" s="7">
        <f ca="1">IF(K2025&lt;&gt;"",[1]!b_anal_yield_cnbd(K2025,parameter!C$2,1),"")</f>
        <v>0</v>
      </c>
      <c r="V2025">
        <f>[1]!b_info_interesttype(A2025)</f>
        <v>0</v>
      </c>
      <c r="W2025">
        <f>[1]!b_info_embeddedopt(A2025)</f>
        <v>0</v>
      </c>
    </row>
    <row r="2026" spans="11:23">
      <c r="K2026" s="1">
        <f t="shared" si="31"/>
        <v>0</v>
      </c>
      <c r="L2026" s="1">
        <f>[1]!b_info_name(K2026)</f>
        <v>0</v>
      </c>
      <c r="M2026">
        <f>[1]!b_info_carrydate(K2026)</f>
        <v>0</v>
      </c>
      <c r="N2026">
        <f>[1]!b_info_maturitydate(K2026)</f>
        <v>0</v>
      </c>
      <c r="O2026" s="7">
        <f>[1]!b_issue_issueprice(K2026)</f>
        <v>0</v>
      </c>
      <c r="P2026" s="7">
        <f>[1]!b_info_couponrate(K2026)</f>
        <v>0</v>
      </c>
      <c r="Q2026">
        <f>[1]!b_info_coupon(K2026)</f>
        <v>0</v>
      </c>
      <c r="R2026">
        <f>[1]!b_info_interestfrequency(K2026)</f>
        <v>0</v>
      </c>
      <c r="S2026">
        <f>[1]!b_info_windl2type(K2026)</f>
        <v>0</v>
      </c>
      <c r="T2026" s="9">
        <f ca="1">[1]!b_pq_volume(K2026,parameter!C$2-10,parameter!C$2,100000000)</f>
        <v>0</v>
      </c>
      <c r="U2026" s="7">
        <f ca="1">IF(K2026&lt;&gt;"",[1]!b_anal_yield_cnbd(K2026,parameter!C$2,1),"")</f>
        <v>0</v>
      </c>
      <c r="V2026">
        <f>[1]!b_info_interesttype(A2026)</f>
        <v>0</v>
      </c>
      <c r="W2026">
        <f>[1]!b_info_embeddedopt(A2026)</f>
        <v>0</v>
      </c>
    </row>
    <row r="2027" spans="11:23">
      <c r="K2027" s="1">
        <f t="shared" si="31"/>
        <v>0</v>
      </c>
      <c r="L2027" s="1">
        <f>[1]!b_info_name(K2027)</f>
        <v>0</v>
      </c>
      <c r="M2027">
        <f>[1]!b_info_carrydate(K2027)</f>
        <v>0</v>
      </c>
      <c r="N2027">
        <f>[1]!b_info_maturitydate(K2027)</f>
        <v>0</v>
      </c>
      <c r="O2027" s="7">
        <f>[1]!b_issue_issueprice(K2027)</f>
        <v>0</v>
      </c>
      <c r="P2027" s="7">
        <f>[1]!b_info_couponrate(K2027)</f>
        <v>0</v>
      </c>
      <c r="Q2027">
        <f>[1]!b_info_coupon(K2027)</f>
        <v>0</v>
      </c>
      <c r="R2027">
        <f>[1]!b_info_interestfrequency(K2027)</f>
        <v>0</v>
      </c>
      <c r="S2027">
        <f>[1]!b_info_windl2type(K2027)</f>
        <v>0</v>
      </c>
      <c r="T2027" s="9">
        <f ca="1">[1]!b_pq_volume(K2027,parameter!C$2-10,parameter!C$2,100000000)</f>
        <v>0</v>
      </c>
      <c r="U2027" s="7">
        <f ca="1">IF(K2027&lt;&gt;"",[1]!b_anal_yield_cnbd(K2027,parameter!C$2,1),"")</f>
        <v>0</v>
      </c>
      <c r="V2027">
        <f>[1]!b_info_interesttype(A2027)</f>
        <v>0</v>
      </c>
      <c r="W2027">
        <f>[1]!b_info_embeddedopt(A2027)</f>
        <v>0</v>
      </c>
    </row>
    <row r="2028" spans="11:23">
      <c r="K2028" s="1">
        <f t="shared" si="31"/>
        <v>0</v>
      </c>
      <c r="L2028" s="1">
        <f>[1]!b_info_name(K2028)</f>
        <v>0</v>
      </c>
      <c r="M2028">
        <f>[1]!b_info_carrydate(K2028)</f>
        <v>0</v>
      </c>
      <c r="N2028">
        <f>[1]!b_info_maturitydate(K2028)</f>
        <v>0</v>
      </c>
      <c r="O2028" s="7">
        <f>[1]!b_issue_issueprice(K2028)</f>
        <v>0</v>
      </c>
      <c r="P2028" s="7">
        <f>[1]!b_info_couponrate(K2028)</f>
        <v>0</v>
      </c>
      <c r="Q2028">
        <f>[1]!b_info_coupon(K2028)</f>
        <v>0</v>
      </c>
      <c r="R2028">
        <f>[1]!b_info_interestfrequency(K2028)</f>
        <v>0</v>
      </c>
      <c r="S2028">
        <f>[1]!b_info_windl2type(K2028)</f>
        <v>0</v>
      </c>
      <c r="T2028" s="9">
        <f ca="1">[1]!b_pq_volume(K2028,parameter!C$2-10,parameter!C$2,100000000)</f>
        <v>0</v>
      </c>
      <c r="U2028" s="7">
        <f ca="1">IF(K2028&lt;&gt;"",[1]!b_anal_yield_cnbd(K2028,parameter!C$2,1),"")</f>
        <v>0</v>
      </c>
      <c r="V2028">
        <f>[1]!b_info_interesttype(A2028)</f>
        <v>0</v>
      </c>
      <c r="W2028">
        <f>[1]!b_info_embeddedopt(A2028)</f>
        <v>0</v>
      </c>
    </row>
    <row r="2029" spans="11:23">
      <c r="K2029" s="1">
        <f t="shared" si="31"/>
        <v>0</v>
      </c>
      <c r="L2029" s="1">
        <f>[1]!b_info_name(K2029)</f>
        <v>0</v>
      </c>
      <c r="M2029">
        <f>[1]!b_info_carrydate(K2029)</f>
        <v>0</v>
      </c>
      <c r="N2029">
        <f>[1]!b_info_maturitydate(K2029)</f>
        <v>0</v>
      </c>
      <c r="O2029" s="7">
        <f>[1]!b_issue_issueprice(K2029)</f>
        <v>0</v>
      </c>
      <c r="P2029" s="7">
        <f>[1]!b_info_couponrate(K2029)</f>
        <v>0</v>
      </c>
      <c r="Q2029">
        <f>[1]!b_info_coupon(K2029)</f>
        <v>0</v>
      </c>
      <c r="R2029">
        <f>[1]!b_info_interestfrequency(K2029)</f>
        <v>0</v>
      </c>
      <c r="S2029">
        <f>[1]!b_info_windl2type(K2029)</f>
        <v>0</v>
      </c>
      <c r="T2029" s="9">
        <f ca="1">[1]!b_pq_volume(K2029,parameter!C$2-10,parameter!C$2,100000000)</f>
        <v>0</v>
      </c>
      <c r="U2029" s="7">
        <f ca="1">IF(K2029&lt;&gt;"",[1]!b_anal_yield_cnbd(K2029,parameter!C$2,1),"")</f>
        <v>0</v>
      </c>
      <c r="V2029">
        <f>[1]!b_info_interesttype(A2029)</f>
        <v>0</v>
      </c>
      <c r="W2029">
        <f>[1]!b_info_embeddedopt(A2029)</f>
        <v>0</v>
      </c>
    </row>
    <row r="2030" spans="11:23">
      <c r="K2030" s="1">
        <f t="shared" ref="K2030:K2093" si="32">A2030</f>
        <v>0</v>
      </c>
      <c r="L2030" s="1">
        <f>[1]!b_info_name(K2030)</f>
        <v>0</v>
      </c>
      <c r="M2030">
        <f>[1]!b_info_carrydate(K2030)</f>
        <v>0</v>
      </c>
      <c r="N2030">
        <f>[1]!b_info_maturitydate(K2030)</f>
        <v>0</v>
      </c>
      <c r="O2030" s="7">
        <f>[1]!b_issue_issueprice(K2030)</f>
        <v>0</v>
      </c>
      <c r="P2030" s="7">
        <f>[1]!b_info_couponrate(K2030)</f>
        <v>0</v>
      </c>
      <c r="Q2030">
        <f>[1]!b_info_coupon(K2030)</f>
        <v>0</v>
      </c>
      <c r="R2030">
        <f>[1]!b_info_interestfrequency(K2030)</f>
        <v>0</v>
      </c>
      <c r="S2030">
        <f>[1]!b_info_windl2type(K2030)</f>
        <v>0</v>
      </c>
      <c r="T2030" s="9">
        <f ca="1">[1]!b_pq_volume(K2030,parameter!C$2-10,parameter!C$2,100000000)</f>
        <v>0</v>
      </c>
      <c r="U2030" s="7">
        <f ca="1">IF(K2030&lt;&gt;"",[1]!b_anal_yield_cnbd(K2030,parameter!C$2,1),"")</f>
        <v>0</v>
      </c>
      <c r="V2030">
        <f>[1]!b_info_interesttype(A2030)</f>
        <v>0</v>
      </c>
      <c r="W2030">
        <f>[1]!b_info_embeddedopt(A2030)</f>
        <v>0</v>
      </c>
    </row>
    <row r="2031" spans="11:23">
      <c r="K2031" s="1">
        <f t="shared" si="32"/>
        <v>0</v>
      </c>
      <c r="L2031" s="1">
        <f>[1]!b_info_name(K2031)</f>
        <v>0</v>
      </c>
      <c r="M2031">
        <f>[1]!b_info_carrydate(K2031)</f>
        <v>0</v>
      </c>
      <c r="N2031">
        <f>[1]!b_info_maturitydate(K2031)</f>
        <v>0</v>
      </c>
      <c r="O2031" s="7">
        <f>[1]!b_issue_issueprice(K2031)</f>
        <v>0</v>
      </c>
      <c r="P2031" s="7">
        <f>[1]!b_info_couponrate(K2031)</f>
        <v>0</v>
      </c>
      <c r="Q2031">
        <f>[1]!b_info_coupon(K2031)</f>
        <v>0</v>
      </c>
      <c r="R2031">
        <f>[1]!b_info_interestfrequency(K2031)</f>
        <v>0</v>
      </c>
      <c r="S2031">
        <f>[1]!b_info_windl2type(K2031)</f>
        <v>0</v>
      </c>
      <c r="T2031" s="9">
        <f ca="1">[1]!b_pq_volume(K2031,parameter!C$2-10,parameter!C$2,100000000)</f>
        <v>0</v>
      </c>
      <c r="U2031" s="7">
        <f ca="1">IF(K2031&lt;&gt;"",[1]!b_anal_yield_cnbd(K2031,parameter!C$2,1),"")</f>
        <v>0</v>
      </c>
      <c r="V2031">
        <f>[1]!b_info_interesttype(A2031)</f>
        <v>0</v>
      </c>
      <c r="W2031">
        <f>[1]!b_info_embeddedopt(A2031)</f>
        <v>0</v>
      </c>
    </row>
    <row r="2032" spans="11:23">
      <c r="K2032" s="1">
        <f t="shared" si="32"/>
        <v>0</v>
      </c>
      <c r="L2032" s="1">
        <f>[1]!b_info_name(K2032)</f>
        <v>0</v>
      </c>
      <c r="M2032">
        <f>[1]!b_info_carrydate(K2032)</f>
        <v>0</v>
      </c>
      <c r="N2032">
        <f>[1]!b_info_maturitydate(K2032)</f>
        <v>0</v>
      </c>
      <c r="O2032" s="7">
        <f>[1]!b_issue_issueprice(K2032)</f>
        <v>0</v>
      </c>
      <c r="P2032" s="7">
        <f>[1]!b_info_couponrate(K2032)</f>
        <v>0</v>
      </c>
      <c r="Q2032">
        <f>[1]!b_info_coupon(K2032)</f>
        <v>0</v>
      </c>
      <c r="R2032">
        <f>[1]!b_info_interestfrequency(K2032)</f>
        <v>0</v>
      </c>
      <c r="S2032">
        <f>[1]!b_info_windl2type(K2032)</f>
        <v>0</v>
      </c>
      <c r="T2032" s="9">
        <f ca="1">[1]!b_pq_volume(K2032,parameter!C$2-10,parameter!C$2,100000000)</f>
        <v>0</v>
      </c>
      <c r="U2032" s="7">
        <f ca="1">IF(K2032&lt;&gt;"",[1]!b_anal_yield_cnbd(K2032,parameter!C$2,1),"")</f>
        <v>0</v>
      </c>
      <c r="V2032">
        <f>[1]!b_info_interesttype(A2032)</f>
        <v>0</v>
      </c>
      <c r="W2032">
        <f>[1]!b_info_embeddedopt(A2032)</f>
        <v>0</v>
      </c>
    </row>
    <row r="2033" spans="11:23">
      <c r="K2033" s="1">
        <f t="shared" si="32"/>
        <v>0</v>
      </c>
      <c r="L2033" s="1">
        <f>[1]!b_info_name(K2033)</f>
        <v>0</v>
      </c>
      <c r="M2033">
        <f>[1]!b_info_carrydate(K2033)</f>
        <v>0</v>
      </c>
      <c r="N2033">
        <f>[1]!b_info_maturitydate(K2033)</f>
        <v>0</v>
      </c>
      <c r="O2033" s="7">
        <f>[1]!b_issue_issueprice(K2033)</f>
        <v>0</v>
      </c>
      <c r="P2033" s="7">
        <f>[1]!b_info_couponrate(K2033)</f>
        <v>0</v>
      </c>
      <c r="Q2033">
        <f>[1]!b_info_coupon(K2033)</f>
        <v>0</v>
      </c>
      <c r="R2033">
        <f>[1]!b_info_interestfrequency(K2033)</f>
        <v>0</v>
      </c>
      <c r="S2033">
        <f>[1]!b_info_windl2type(K2033)</f>
        <v>0</v>
      </c>
      <c r="T2033" s="9">
        <f ca="1">[1]!b_pq_volume(K2033,parameter!C$2-10,parameter!C$2,100000000)</f>
        <v>0</v>
      </c>
      <c r="U2033" s="7">
        <f ca="1">IF(K2033&lt;&gt;"",[1]!b_anal_yield_cnbd(K2033,parameter!C$2,1),"")</f>
        <v>0</v>
      </c>
      <c r="V2033">
        <f>[1]!b_info_interesttype(A2033)</f>
        <v>0</v>
      </c>
      <c r="W2033">
        <f>[1]!b_info_embeddedopt(A2033)</f>
        <v>0</v>
      </c>
    </row>
    <row r="2034" spans="11:23">
      <c r="K2034" s="1">
        <f t="shared" si="32"/>
        <v>0</v>
      </c>
      <c r="L2034" s="1">
        <f>[1]!b_info_name(K2034)</f>
        <v>0</v>
      </c>
      <c r="M2034">
        <f>[1]!b_info_carrydate(K2034)</f>
        <v>0</v>
      </c>
      <c r="N2034">
        <f>[1]!b_info_maturitydate(K2034)</f>
        <v>0</v>
      </c>
      <c r="O2034" s="7">
        <f>[1]!b_issue_issueprice(K2034)</f>
        <v>0</v>
      </c>
      <c r="P2034" s="7">
        <f>[1]!b_info_couponrate(K2034)</f>
        <v>0</v>
      </c>
      <c r="Q2034">
        <f>[1]!b_info_coupon(K2034)</f>
        <v>0</v>
      </c>
      <c r="R2034">
        <f>[1]!b_info_interestfrequency(K2034)</f>
        <v>0</v>
      </c>
      <c r="S2034">
        <f>[1]!b_info_windl2type(K2034)</f>
        <v>0</v>
      </c>
      <c r="T2034" s="9">
        <f ca="1">[1]!b_pq_volume(K2034,parameter!C$2-10,parameter!C$2,100000000)</f>
        <v>0</v>
      </c>
      <c r="U2034" s="7">
        <f ca="1">IF(K2034&lt;&gt;"",[1]!b_anal_yield_cnbd(K2034,parameter!C$2,1),"")</f>
        <v>0</v>
      </c>
      <c r="V2034">
        <f>[1]!b_info_interesttype(A2034)</f>
        <v>0</v>
      </c>
      <c r="W2034">
        <f>[1]!b_info_embeddedopt(A2034)</f>
        <v>0</v>
      </c>
    </row>
    <row r="2035" spans="11:23">
      <c r="K2035" s="1">
        <f t="shared" si="32"/>
        <v>0</v>
      </c>
      <c r="L2035" s="1">
        <f>[1]!b_info_name(K2035)</f>
        <v>0</v>
      </c>
      <c r="M2035">
        <f>[1]!b_info_carrydate(K2035)</f>
        <v>0</v>
      </c>
      <c r="N2035">
        <f>[1]!b_info_maturitydate(K2035)</f>
        <v>0</v>
      </c>
      <c r="O2035" s="7">
        <f>[1]!b_issue_issueprice(K2035)</f>
        <v>0</v>
      </c>
      <c r="P2035" s="7">
        <f>[1]!b_info_couponrate(K2035)</f>
        <v>0</v>
      </c>
      <c r="Q2035">
        <f>[1]!b_info_coupon(K2035)</f>
        <v>0</v>
      </c>
      <c r="R2035">
        <f>[1]!b_info_interestfrequency(K2035)</f>
        <v>0</v>
      </c>
      <c r="S2035">
        <f>[1]!b_info_windl2type(K2035)</f>
        <v>0</v>
      </c>
      <c r="T2035" s="9">
        <f ca="1">[1]!b_pq_volume(K2035,parameter!C$2-10,parameter!C$2,100000000)</f>
        <v>0</v>
      </c>
      <c r="U2035" s="7">
        <f ca="1">IF(K2035&lt;&gt;"",[1]!b_anal_yield_cnbd(K2035,parameter!C$2,1),"")</f>
        <v>0</v>
      </c>
      <c r="V2035">
        <f>[1]!b_info_interesttype(A2035)</f>
        <v>0</v>
      </c>
      <c r="W2035">
        <f>[1]!b_info_embeddedopt(A2035)</f>
        <v>0</v>
      </c>
    </row>
    <row r="2036" spans="11:23">
      <c r="K2036" s="1">
        <f t="shared" si="32"/>
        <v>0</v>
      </c>
      <c r="L2036" s="1">
        <f>[1]!b_info_name(K2036)</f>
        <v>0</v>
      </c>
      <c r="M2036">
        <f>[1]!b_info_carrydate(K2036)</f>
        <v>0</v>
      </c>
      <c r="N2036">
        <f>[1]!b_info_maturitydate(K2036)</f>
        <v>0</v>
      </c>
      <c r="O2036" s="7">
        <f>[1]!b_issue_issueprice(K2036)</f>
        <v>0</v>
      </c>
      <c r="P2036" s="7">
        <f>[1]!b_info_couponrate(K2036)</f>
        <v>0</v>
      </c>
      <c r="Q2036">
        <f>[1]!b_info_coupon(K2036)</f>
        <v>0</v>
      </c>
      <c r="R2036">
        <f>[1]!b_info_interestfrequency(K2036)</f>
        <v>0</v>
      </c>
      <c r="S2036">
        <f>[1]!b_info_windl2type(K2036)</f>
        <v>0</v>
      </c>
      <c r="T2036" s="9">
        <f ca="1">[1]!b_pq_volume(K2036,parameter!C$2-10,parameter!C$2,100000000)</f>
        <v>0</v>
      </c>
      <c r="U2036" s="7">
        <f ca="1">IF(K2036&lt;&gt;"",[1]!b_anal_yield_cnbd(K2036,parameter!C$2,1),"")</f>
        <v>0</v>
      </c>
      <c r="V2036">
        <f>[1]!b_info_interesttype(A2036)</f>
        <v>0</v>
      </c>
      <c r="W2036">
        <f>[1]!b_info_embeddedopt(A2036)</f>
        <v>0</v>
      </c>
    </row>
    <row r="2037" spans="11:23">
      <c r="K2037" s="1">
        <f t="shared" si="32"/>
        <v>0</v>
      </c>
      <c r="L2037" s="1">
        <f>[1]!b_info_name(K2037)</f>
        <v>0</v>
      </c>
      <c r="M2037">
        <f>[1]!b_info_carrydate(K2037)</f>
        <v>0</v>
      </c>
      <c r="N2037">
        <f>[1]!b_info_maturitydate(K2037)</f>
        <v>0</v>
      </c>
      <c r="O2037" s="7">
        <f>[1]!b_issue_issueprice(K2037)</f>
        <v>0</v>
      </c>
      <c r="P2037" s="7">
        <f>[1]!b_info_couponrate(K2037)</f>
        <v>0</v>
      </c>
      <c r="Q2037">
        <f>[1]!b_info_coupon(K2037)</f>
        <v>0</v>
      </c>
      <c r="R2037">
        <f>[1]!b_info_interestfrequency(K2037)</f>
        <v>0</v>
      </c>
      <c r="S2037">
        <f>[1]!b_info_windl2type(K2037)</f>
        <v>0</v>
      </c>
      <c r="T2037" s="9">
        <f ca="1">[1]!b_pq_volume(K2037,parameter!C$2-10,parameter!C$2,100000000)</f>
        <v>0</v>
      </c>
      <c r="U2037" s="7">
        <f ca="1">IF(K2037&lt;&gt;"",[1]!b_anal_yield_cnbd(K2037,parameter!C$2,1),"")</f>
        <v>0</v>
      </c>
      <c r="V2037">
        <f>[1]!b_info_interesttype(A2037)</f>
        <v>0</v>
      </c>
      <c r="W2037">
        <f>[1]!b_info_embeddedopt(A2037)</f>
        <v>0</v>
      </c>
    </row>
    <row r="2038" spans="11:23">
      <c r="K2038" s="1">
        <f t="shared" si="32"/>
        <v>0</v>
      </c>
      <c r="L2038" s="1">
        <f>[1]!b_info_name(K2038)</f>
        <v>0</v>
      </c>
      <c r="M2038">
        <f>[1]!b_info_carrydate(K2038)</f>
        <v>0</v>
      </c>
      <c r="N2038">
        <f>[1]!b_info_maturitydate(K2038)</f>
        <v>0</v>
      </c>
      <c r="O2038" s="7">
        <f>[1]!b_issue_issueprice(K2038)</f>
        <v>0</v>
      </c>
      <c r="P2038" s="7">
        <f>[1]!b_info_couponrate(K2038)</f>
        <v>0</v>
      </c>
      <c r="Q2038">
        <f>[1]!b_info_coupon(K2038)</f>
        <v>0</v>
      </c>
      <c r="R2038">
        <f>[1]!b_info_interestfrequency(K2038)</f>
        <v>0</v>
      </c>
      <c r="S2038">
        <f>[1]!b_info_windl2type(K2038)</f>
        <v>0</v>
      </c>
      <c r="T2038" s="9">
        <f ca="1">[1]!b_pq_volume(K2038,parameter!C$2-10,parameter!C$2,100000000)</f>
        <v>0</v>
      </c>
      <c r="U2038" s="7">
        <f ca="1">IF(K2038&lt;&gt;"",[1]!b_anal_yield_cnbd(K2038,parameter!C$2,1),"")</f>
        <v>0</v>
      </c>
      <c r="V2038">
        <f>[1]!b_info_interesttype(A2038)</f>
        <v>0</v>
      </c>
      <c r="W2038">
        <f>[1]!b_info_embeddedopt(A2038)</f>
        <v>0</v>
      </c>
    </row>
    <row r="2039" spans="11:23">
      <c r="K2039" s="1">
        <f t="shared" si="32"/>
        <v>0</v>
      </c>
      <c r="L2039" s="1">
        <f>[1]!b_info_name(K2039)</f>
        <v>0</v>
      </c>
      <c r="M2039">
        <f>[1]!b_info_carrydate(K2039)</f>
        <v>0</v>
      </c>
      <c r="N2039">
        <f>[1]!b_info_maturitydate(K2039)</f>
        <v>0</v>
      </c>
      <c r="O2039" s="7">
        <f>[1]!b_issue_issueprice(K2039)</f>
        <v>0</v>
      </c>
      <c r="P2039" s="7">
        <f>[1]!b_info_couponrate(K2039)</f>
        <v>0</v>
      </c>
      <c r="Q2039">
        <f>[1]!b_info_coupon(K2039)</f>
        <v>0</v>
      </c>
      <c r="R2039">
        <f>[1]!b_info_interestfrequency(K2039)</f>
        <v>0</v>
      </c>
      <c r="S2039">
        <f>[1]!b_info_windl2type(K2039)</f>
        <v>0</v>
      </c>
      <c r="T2039" s="9">
        <f ca="1">[1]!b_pq_volume(K2039,parameter!C$2-10,parameter!C$2,100000000)</f>
        <v>0</v>
      </c>
      <c r="U2039" s="7">
        <f ca="1">IF(K2039&lt;&gt;"",[1]!b_anal_yield_cnbd(K2039,parameter!C$2,1),"")</f>
        <v>0</v>
      </c>
      <c r="V2039">
        <f>[1]!b_info_interesttype(A2039)</f>
        <v>0</v>
      </c>
      <c r="W2039">
        <f>[1]!b_info_embeddedopt(A2039)</f>
        <v>0</v>
      </c>
    </row>
    <row r="2040" spans="11:23">
      <c r="K2040" s="1">
        <f t="shared" si="32"/>
        <v>0</v>
      </c>
      <c r="L2040" s="1">
        <f>[1]!b_info_name(K2040)</f>
        <v>0</v>
      </c>
      <c r="M2040">
        <f>[1]!b_info_carrydate(K2040)</f>
        <v>0</v>
      </c>
      <c r="N2040">
        <f>[1]!b_info_maturitydate(K2040)</f>
        <v>0</v>
      </c>
      <c r="O2040" s="7">
        <f>[1]!b_issue_issueprice(K2040)</f>
        <v>0</v>
      </c>
      <c r="P2040" s="7">
        <f>[1]!b_info_couponrate(K2040)</f>
        <v>0</v>
      </c>
      <c r="Q2040">
        <f>[1]!b_info_coupon(K2040)</f>
        <v>0</v>
      </c>
      <c r="R2040">
        <f>[1]!b_info_interestfrequency(K2040)</f>
        <v>0</v>
      </c>
      <c r="S2040">
        <f>[1]!b_info_windl2type(K2040)</f>
        <v>0</v>
      </c>
      <c r="T2040" s="9">
        <f ca="1">[1]!b_pq_volume(K2040,parameter!C$2-10,parameter!C$2,100000000)</f>
        <v>0</v>
      </c>
      <c r="U2040" s="7">
        <f ca="1">IF(K2040&lt;&gt;"",[1]!b_anal_yield_cnbd(K2040,parameter!C$2,1),"")</f>
        <v>0</v>
      </c>
      <c r="V2040">
        <f>[1]!b_info_interesttype(A2040)</f>
        <v>0</v>
      </c>
      <c r="W2040">
        <f>[1]!b_info_embeddedopt(A2040)</f>
        <v>0</v>
      </c>
    </row>
    <row r="2041" spans="11:23">
      <c r="K2041" s="1">
        <f t="shared" si="32"/>
        <v>0</v>
      </c>
      <c r="L2041" s="1">
        <f>[1]!b_info_name(K2041)</f>
        <v>0</v>
      </c>
      <c r="M2041">
        <f>[1]!b_info_carrydate(K2041)</f>
        <v>0</v>
      </c>
      <c r="N2041">
        <f>[1]!b_info_maturitydate(K2041)</f>
        <v>0</v>
      </c>
      <c r="O2041" s="7">
        <f>[1]!b_issue_issueprice(K2041)</f>
        <v>0</v>
      </c>
      <c r="P2041" s="7">
        <f>[1]!b_info_couponrate(K2041)</f>
        <v>0</v>
      </c>
      <c r="Q2041">
        <f>[1]!b_info_coupon(K2041)</f>
        <v>0</v>
      </c>
      <c r="R2041">
        <f>[1]!b_info_interestfrequency(K2041)</f>
        <v>0</v>
      </c>
      <c r="S2041">
        <f>[1]!b_info_windl2type(K2041)</f>
        <v>0</v>
      </c>
      <c r="T2041" s="9">
        <f ca="1">[1]!b_pq_volume(K2041,parameter!C$2-10,parameter!C$2,100000000)</f>
        <v>0</v>
      </c>
      <c r="U2041" s="7">
        <f ca="1">IF(K2041&lt;&gt;"",[1]!b_anal_yield_cnbd(K2041,parameter!C$2,1),"")</f>
        <v>0</v>
      </c>
      <c r="V2041">
        <f>[1]!b_info_interesttype(A2041)</f>
        <v>0</v>
      </c>
      <c r="W2041">
        <f>[1]!b_info_embeddedopt(A2041)</f>
        <v>0</v>
      </c>
    </row>
    <row r="2042" spans="11:23">
      <c r="K2042" s="1">
        <f t="shared" si="32"/>
        <v>0</v>
      </c>
      <c r="L2042" s="1">
        <f>[1]!b_info_name(K2042)</f>
        <v>0</v>
      </c>
      <c r="M2042">
        <f>[1]!b_info_carrydate(K2042)</f>
        <v>0</v>
      </c>
      <c r="N2042">
        <f>[1]!b_info_maturitydate(K2042)</f>
        <v>0</v>
      </c>
      <c r="O2042" s="7">
        <f>[1]!b_issue_issueprice(K2042)</f>
        <v>0</v>
      </c>
      <c r="P2042" s="7">
        <f>[1]!b_info_couponrate(K2042)</f>
        <v>0</v>
      </c>
      <c r="Q2042">
        <f>[1]!b_info_coupon(K2042)</f>
        <v>0</v>
      </c>
      <c r="R2042">
        <f>[1]!b_info_interestfrequency(K2042)</f>
        <v>0</v>
      </c>
      <c r="S2042">
        <f>[1]!b_info_windl2type(K2042)</f>
        <v>0</v>
      </c>
      <c r="T2042" s="9">
        <f ca="1">[1]!b_pq_volume(K2042,parameter!C$2-10,parameter!C$2,100000000)</f>
        <v>0</v>
      </c>
      <c r="U2042" s="7">
        <f ca="1">IF(K2042&lt;&gt;"",[1]!b_anal_yield_cnbd(K2042,parameter!C$2,1),"")</f>
        <v>0</v>
      </c>
      <c r="V2042">
        <f>[1]!b_info_interesttype(A2042)</f>
        <v>0</v>
      </c>
      <c r="W2042">
        <f>[1]!b_info_embeddedopt(A2042)</f>
        <v>0</v>
      </c>
    </row>
    <row r="2043" spans="11:23">
      <c r="K2043" s="1">
        <f t="shared" si="32"/>
        <v>0</v>
      </c>
      <c r="L2043" s="1">
        <f>[1]!b_info_name(K2043)</f>
        <v>0</v>
      </c>
      <c r="M2043">
        <f>[1]!b_info_carrydate(K2043)</f>
        <v>0</v>
      </c>
      <c r="N2043">
        <f>[1]!b_info_maturitydate(K2043)</f>
        <v>0</v>
      </c>
      <c r="O2043" s="7">
        <f>[1]!b_issue_issueprice(K2043)</f>
        <v>0</v>
      </c>
      <c r="P2043" s="7">
        <f>[1]!b_info_couponrate(K2043)</f>
        <v>0</v>
      </c>
      <c r="Q2043">
        <f>[1]!b_info_coupon(K2043)</f>
        <v>0</v>
      </c>
      <c r="R2043">
        <f>[1]!b_info_interestfrequency(K2043)</f>
        <v>0</v>
      </c>
      <c r="S2043">
        <f>[1]!b_info_windl2type(K2043)</f>
        <v>0</v>
      </c>
      <c r="T2043" s="9">
        <f ca="1">[1]!b_pq_volume(K2043,parameter!C$2-10,parameter!C$2,100000000)</f>
        <v>0</v>
      </c>
      <c r="U2043" s="7">
        <f ca="1">IF(K2043&lt;&gt;"",[1]!b_anal_yield_cnbd(K2043,parameter!C$2,1),"")</f>
        <v>0</v>
      </c>
      <c r="V2043">
        <f>[1]!b_info_interesttype(A2043)</f>
        <v>0</v>
      </c>
      <c r="W2043">
        <f>[1]!b_info_embeddedopt(A2043)</f>
        <v>0</v>
      </c>
    </row>
    <row r="2044" spans="11:23">
      <c r="K2044" s="1">
        <f t="shared" si="32"/>
        <v>0</v>
      </c>
      <c r="L2044" s="1">
        <f>[1]!b_info_name(K2044)</f>
        <v>0</v>
      </c>
      <c r="M2044">
        <f>[1]!b_info_carrydate(K2044)</f>
        <v>0</v>
      </c>
      <c r="N2044">
        <f>[1]!b_info_maturitydate(K2044)</f>
        <v>0</v>
      </c>
      <c r="O2044" s="7">
        <f>[1]!b_issue_issueprice(K2044)</f>
        <v>0</v>
      </c>
      <c r="P2044" s="7">
        <f>[1]!b_info_couponrate(K2044)</f>
        <v>0</v>
      </c>
      <c r="Q2044">
        <f>[1]!b_info_coupon(K2044)</f>
        <v>0</v>
      </c>
      <c r="R2044">
        <f>[1]!b_info_interestfrequency(K2044)</f>
        <v>0</v>
      </c>
      <c r="S2044">
        <f>[1]!b_info_windl2type(K2044)</f>
        <v>0</v>
      </c>
      <c r="T2044" s="9">
        <f ca="1">[1]!b_pq_volume(K2044,parameter!C$2-10,parameter!C$2,100000000)</f>
        <v>0</v>
      </c>
      <c r="U2044" s="7">
        <f ca="1">IF(K2044&lt;&gt;"",[1]!b_anal_yield_cnbd(K2044,parameter!C$2,1),"")</f>
        <v>0</v>
      </c>
      <c r="V2044">
        <f>[1]!b_info_interesttype(A2044)</f>
        <v>0</v>
      </c>
      <c r="W2044">
        <f>[1]!b_info_embeddedopt(A2044)</f>
        <v>0</v>
      </c>
    </row>
    <row r="2045" spans="11:23">
      <c r="K2045" s="1">
        <f t="shared" si="32"/>
        <v>0</v>
      </c>
      <c r="L2045" s="1">
        <f>[1]!b_info_name(K2045)</f>
        <v>0</v>
      </c>
      <c r="M2045">
        <f>[1]!b_info_carrydate(K2045)</f>
        <v>0</v>
      </c>
      <c r="N2045">
        <f>[1]!b_info_maturitydate(K2045)</f>
        <v>0</v>
      </c>
      <c r="O2045" s="7">
        <f>[1]!b_issue_issueprice(K2045)</f>
        <v>0</v>
      </c>
      <c r="P2045" s="7">
        <f>[1]!b_info_couponrate(K2045)</f>
        <v>0</v>
      </c>
      <c r="Q2045">
        <f>[1]!b_info_coupon(K2045)</f>
        <v>0</v>
      </c>
      <c r="R2045">
        <f>[1]!b_info_interestfrequency(K2045)</f>
        <v>0</v>
      </c>
      <c r="S2045">
        <f>[1]!b_info_windl2type(K2045)</f>
        <v>0</v>
      </c>
      <c r="T2045" s="9">
        <f ca="1">[1]!b_pq_volume(K2045,parameter!C$2-10,parameter!C$2,100000000)</f>
        <v>0</v>
      </c>
      <c r="U2045" s="7">
        <f ca="1">IF(K2045&lt;&gt;"",[1]!b_anal_yield_cnbd(K2045,parameter!C$2,1),"")</f>
        <v>0</v>
      </c>
      <c r="V2045">
        <f>[1]!b_info_interesttype(A2045)</f>
        <v>0</v>
      </c>
      <c r="W2045">
        <f>[1]!b_info_embeddedopt(A2045)</f>
        <v>0</v>
      </c>
    </row>
    <row r="2046" spans="11:23">
      <c r="K2046" s="1">
        <f t="shared" si="32"/>
        <v>0</v>
      </c>
      <c r="L2046" s="1">
        <f>[1]!b_info_name(K2046)</f>
        <v>0</v>
      </c>
      <c r="M2046">
        <f>[1]!b_info_carrydate(K2046)</f>
        <v>0</v>
      </c>
      <c r="N2046">
        <f>[1]!b_info_maturitydate(K2046)</f>
        <v>0</v>
      </c>
      <c r="O2046" s="7">
        <f>[1]!b_issue_issueprice(K2046)</f>
        <v>0</v>
      </c>
      <c r="P2046" s="7">
        <f>[1]!b_info_couponrate(K2046)</f>
        <v>0</v>
      </c>
      <c r="Q2046">
        <f>[1]!b_info_coupon(K2046)</f>
        <v>0</v>
      </c>
      <c r="R2046">
        <f>[1]!b_info_interestfrequency(K2046)</f>
        <v>0</v>
      </c>
      <c r="S2046">
        <f>[1]!b_info_windl2type(K2046)</f>
        <v>0</v>
      </c>
      <c r="T2046" s="9">
        <f ca="1">[1]!b_pq_volume(K2046,parameter!C$2-10,parameter!C$2,100000000)</f>
        <v>0</v>
      </c>
      <c r="U2046" s="7">
        <f ca="1">IF(K2046&lt;&gt;"",[1]!b_anal_yield_cnbd(K2046,parameter!C$2,1),"")</f>
        <v>0</v>
      </c>
      <c r="V2046">
        <f>[1]!b_info_interesttype(A2046)</f>
        <v>0</v>
      </c>
      <c r="W2046">
        <f>[1]!b_info_embeddedopt(A2046)</f>
        <v>0</v>
      </c>
    </row>
    <row r="2047" spans="11:23">
      <c r="K2047" s="1">
        <f t="shared" si="32"/>
        <v>0</v>
      </c>
      <c r="L2047" s="1">
        <f>[1]!b_info_name(K2047)</f>
        <v>0</v>
      </c>
      <c r="M2047">
        <f>[1]!b_info_carrydate(K2047)</f>
        <v>0</v>
      </c>
      <c r="N2047">
        <f>[1]!b_info_maturitydate(K2047)</f>
        <v>0</v>
      </c>
      <c r="O2047" s="7">
        <f>[1]!b_issue_issueprice(K2047)</f>
        <v>0</v>
      </c>
      <c r="P2047" s="7">
        <f>[1]!b_info_couponrate(K2047)</f>
        <v>0</v>
      </c>
      <c r="Q2047">
        <f>[1]!b_info_coupon(K2047)</f>
        <v>0</v>
      </c>
      <c r="R2047">
        <f>[1]!b_info_interestfrequency(K2047)</f>
        <v>0</v>
      </c>
      <c r="S2047">
        <f>[1]!b_info_windl2type(K2047)</f>
        <v>0</v>
      </c>
      <c r="T2047" s="9">
        <f ca="1">[1]!b_pq_volume(K2047,parameter!C$2-10,parameter!C$2,100000000)</f>
        <v>0</v>
      </c>
      <c r="U2047" s="7">
        <f ca="1">IF(K2047&lt;&gt;"",[1]!b_anal_yield_cnbd(K2047,parameter!C$2,1),"")</f>
        <v>0</v>
      </c>
      <c r="V2047">
        <f>[1]!b_info_interesttype(A2047)</f>
        <v>0</v>
      </c>
      <c r="W2047">
        <f>[1]!b_info_embeddedopt(A2047)</f>
        <v>0</v>
      </c>
    </row>
    <row r="2048" spans="11:23">
      <c r="K2048" s="1">
        <f t="shared" si="32"/>
        <v>0</v>
      </c>
      <c r="L2048" s="1">
        <f>[1]!b_info_name(K2048)</f>
        <v>0</v>
      </c>
      <c r="M2048">
        <f>[1]!b_info_carrydate(K2048)</f>
        <v>0</v>
      </c>
      <c r="N2048">
        <f>[1]!b_info_maturitydate(K2048)</f>
        <v>0</v>
      </c>
      <c r="O2048" s="7">
        <f>[1]!b_issue_issueprice(K2048)</f>
        <v>0</v>
      </c>
      <c r="P2048" s="7">
        <f>[1]!b_info_couponrate(K2048)</f>
        <v>0</v>
      </c>
      <c r="Q2048">
        <f>[1]!b_info_coupon(K2048)</f>
        <v>0</v>
      </c>
      <c r="R2048">
        <f>[1]!b_info_interestfrequency(K2048)</f>
        <v>0</v>
      </c>
      <c r="S2048">
        <f>[1]!b_info_windl2type(K2048)</f>
        <v>0</v>
      </c>
      <c r="T2048" s="9">
        <f ca="1">[1]!b_pq_volume(K2048,parameter!C$2-10,parameter!C$2,100000000)</f>
        <v>0</v>
      </c>
      <c r="U2048" s="7">
        <f ca="1">IF(K2048&lt;&gt;"",[1]!b_anal_yield_cnbd(K2048,parameter!C$2,1),"")</f>
        <v>0</v>
      </c>
      <c r="V2048">
        <f>[1]!b_info_interesttype(A2048)</f>
        <v>0</v>
      </c>
      <c r="W2048">
        <f>[1]!b_info_embeddedopt(A2048)</f>
        <v>0</v>
      </c>
    </row>
    <row r="2049" spans="11:23">
      <c r="K2049" s="1">
        <f t="shared" si="32"/>
        <v>0</v>
      </c>
      <c r="L2049" s="1">
        <f>[1]!b_info_name(K2049)</f>
        <v>0</v>
      </c>
      <c r="M2049">
        <f>[1]!b_info_carrydate(K2049)</f>
        <v>0</v>
      </c>
      <c r="N2049">
        <f>[1]!b_info_maturitydate(K2049)</f>
        <v>0</v>
      </c>
      <c r="O2049" s="7">
        <f>[1]!b_issue_issueprice(K2049)</f>
        <v>0</v>
      </c>
      <c r="P2049" s="7">
        <f>[1]!b_info_couponrate(K2049)</f>
        <v>0</v>
      </c>
      <c r="Q2049">
        <f>[1]!b_info_coupon(K2049)</f>
        <v>0</v>
      </c>
      <c r="R2049">
        <f>[1]!b_info_interestfrequency(K2049)</f>
        <v>0</v>
      </c>
      <c r="S2049">
        <f>[1]!b_info_windl2type(K2049)</f>
        <v>0</v>
      </c>
      <c r="T2049" s="9">
        <f ca="1">[1]!b_pq_volume(K2049,parameter!C$2-10,parameter!C$2,100000000)</f>
        <v>0</v>
      </c>
      <c r="U2049" s="7">
        <f ca="1">IF(K2049&lt;&gt;"",[1]!b_anal_yield_cnbd(K2049,parameter!C$2,1),"")</f>
        <v>0</v>
      </c>
      <c r="V2049">
        <f>[1]!b_info_interesttype(A2049)</f>
        <v>0</v>
      </c>
      <c r="W2049">
        <f>[1]!b_info_embeddedopt(A2049)</f>
        <v>0</v>
      </c>
    </row>
    <row r="2050" spans="11:23">
      <c r="K2050" s="1">
        <f t="shared" si="32"/>
        <v>0</v>
      </c>
      <c r="L2050" s="1">
        <f>[1]!b_info_name(K2050)</f>
        <v>0</v>
      </c>
      <c r="M2050">
        <f>[1]!b_info_carrydate(K2050)</f>
        <v>0</v>
      </c>
      <c r="N2050">
        <f>[1]!b_info_maturitydate(K2050)</f>
        <v>0</v>
      </c>
      <c r="O2050" s="7">
        <f>[1]!b_issue_issueprice(K2050)</f>
        <v>0</v>
      </c>
      <c r="P2050" s="7">
        <f>[1]!b_info_couponrate(K2050)</f>
        <v>0</v>
      </c>
      <c r="Q2050">
        <f>[1]!b_info_coupon(K2050)</f>
        <v>0</v>
      </c>
      <c r="R2050">
        <f>[1]!b_info_interestfrequency(K2050)</f>
        <v>0</v>
      </c>
      <c r="S2050">
        <f>[1]!b_info_windl2type(K2050)</f>
        <v>0</v>
      </c>
      <c r="T2050" s="9">
        <f ca="1">[1]!b_pq_volume(K2050,parameter!C$2-10,parameter!C$2,100000000)</f>
        <v>0</v>
      </c>
      <c r="U2050" s="7">
        <f ca="1">IF(K2050&lt;&gt;"",[1]!b_anal_yield_cnbd(K2050,parameter!C$2,1),"")</f>
        <v>0</v>
      </c>
      <c r="V2050">
        <f>[1]!b_info_interesttype(A2050)</f>
        <v>0</v>
      </c>
      <c r="W2050">
        <f>[1]!b_info_embeddedopt(A2050)</f>
        <v>0</v>
      </c>
    </row>
    <row r="2051" spans="11:23">
      <c r="K2051" s="1">
        <f t="shared" si="32"/>
        <v>0</v>
      </c>
      <c r="L2051" s="1">
        <f>[1]!b_info_name(K2051)</f>
        <v>0</v>
      </c>
      <c r="M2051">
        <f>[1]!b_info_carrydate(K2051)</f>
        <v>0</v>
      </c>
      <c r="N2051">
        <f>[1]!b_info_maturitydate(K2051)</f>
        <v>0</v>
      </c>
      <c r="O2051" s="7">
        <f>[1]!b_issue_issueprice(K2051)</f>
        <v>0</v>
      </c>
      <c r="P2051" s="7">
        <f>[1]!b_info_couponrate(K2051)</f>
        <v>0</v>
      </c>
      <c r="Q2051">
        <f>[1]!b_info_coupon(K2051)</f>
        <v>0</v>
      </c>
      <c r="R2051">
        <f>[1]!b_info_interestfrequency(K2051)</f>
        <v>0</v>
      </c>
      <c r="S2051">
        <f>[1]!b_info_windl2type(K2051)</f>
        <v>0</v>
      </c>
      <c r="T2051" s="9">
        <f ca="1">[1]!b_pq_volume(K2051,parameter!C$2-10,parameter!C$2,100000000)</f>
        <v>0</v>
      </c>
      <c r="U2051" s="7">
        <f ca="1">IF(K2051&lt;&gt;"",[1]!b_anal_yield_cnbd(K2051,parameter!C$2,1),"")</f>
        <v>0</v>
      </c>
      <c r="V2051">
        <f>[1]!b_info_interesttype(A2051)</f>
        <v>0</v>
      </c>
      <c r="W2051">
        <f>[1]!b_info_embeddedopt(A2051)</f>
        <v>0</v>
      </c>
    </row>
    <row r="2052" spans="11:23">
      <c r="K2052" s="1">
        <f t="shared" si="32"/>
        <v>0</v>
      </c>
      <c r="L2052" s="1">
        <f>[1]!b_info_name(K2052)</f>
        <v>0</v>
      </c>
      <c r="M2052">
        <f>[1]!b_info_carrydate(K2052)</f>
        <v>0</v>
      </c>
      <c r="N2052">
        <f>[1]!b_info_maturitydate(K2052)</f>
        <v>0</v>
      </c>
      <c r="O2052" s="7">
        <f>[1]!b_issue_issueprice(K2052)</f>
        <v>0</v>
      </c>
      <c r="P2052" s="7">
        <f>[1]!b_info_couponrate(K2052)</f>
        <v>0</v>
      </c>
      <c r="Q2052">
        <f>[1]!b_info_coupon(K2052)</f>
        <v>0</v>
      </c>
      <c r="R2052">
        <f>[1]!b_info_interestfrequency(K2052)</f>
        <v>0</v>
      </c>
      <c r="S2052">
        <f>[1]!b_info_windl2type(K2052)</f>
        <v>0</v>
      </c>
      <c r="T2052" s="9">
        <f ca="1">[1]!b_pq_volume(K2052,parameter!C$2-10,parameter!C$2,100000000)</f>
        <v>0</v>
      </c>
      <c r="U2052" s="7">
        <f ca="1">IF(K2052&lt;&gt;"",[1]!b_anal_yield_cnbd(K2052,parameter!C$2,1),"")</f>
        <v>0</v>
      </c>
      <c r="V2052">
        <f>[1]!b_info_interesttype(A2052)</f>
        <v>0</v>
      </c>
      <c r="W2052">
        <f>[1]!b_info_embeddedopt(A2052)</f>
        <v>0</v>
      </c>
    </row>
    <row r="2053" spans="11:23">
      <c r="K2053" s="1">
        <f t="shared" si="32"/>
        <v>0</v>
      </c>
      <c r="L2053" s="1">
        <f>[1]!b_info_name(K2053)</f>
        <v>0</v>
      </c>
      <c r="M2053">
        <f>[1]!b_info_carrydate(K2053)</f>
        <v>0</v>
      </c>
      <c r="N2053">
        <f>[1]!b_info_maturitydate(K2053)</f>
        <v>0</v>
      </c>
      <c r="O2053" s="7">
        <f>[1]!b_issue_issueprice(K2053)</f>
        <v>0</v>
      </c>
      <c r="P2053" s="7">
        <f>[1]!b_info_couponrate(K2053)</f>
        <v>0</v>
      </c>
      <c r="Q2053">
        <f>[1]!b_info_coupon(K2053)</f>
        <v>0</v>
      </c>
      <c r="R2053">
        <f>[1]!b_info_interestfrequency(K2053)</f>
        <v>0</v>
      </c>
      <c r="S2053">
        <f>[1]!b_info_windl2type(K2053)</f>
        <v>0</v>
      </c>
      <c r="T2053" s="9">
        <f ca="1">[1]!b_pq_volume(K2053,parameter!C$2-10,parameter!C$2,100000000)</f>
        <v>0</v>
      </c>
      <c r="U2053" s="7">
        <f ca="1">IF(K2053&lt;&gt;"",[1]!b_anal_yield_cnbd(K2053,parameter!C$2,1),"")</f>
        <v>0</v>
      </c>
      <c r="V2053">
        <f>[1]!b_info_interesttype(A2053)</f>
        <v>0</v>
      </c>
      <c r="W2053">
        <f>[1]!b_info_embeddedopt(A2053)</f>
        <v>0</v>
      </c>
    </row>
    <row r="2054" spans="11:23">
      <c r="K2054" s="1">
        <f t="shared" si="32"/>
        <v>0</v>
      </c>
      <c r="L2054" s="1">
        <f>[1]!b_info_name(K2054)</f>
        <v>0</v>
      </c>
      <c r="M2054">
        <f>[1]!b_info_carrydate(K2054)</f>
        <v>0</v>
      </c>
      <c r="N2054">
        <f>[1]!b_info_maturitydate(K2054)</f>
        <v>0</v>
      </c>
      <c r="O2054" s="7">
        <f>[1]!b_issue_issueprice(K2054)</f>
        <v>0</v>
      </c>
      <c r="P2054" s="7">
        <f>[1]!b_info_couponrate(K2054)</f>
        <v>0</v>
      </c>
      <c r="Q2054">
        <f>[1]!b_info_coupon(K2054)</f>
        <v>0</v>
      </c>
      <c r="R2054">
        <f>[1]!b_info_interestfrequency(K2054)</f>
        <v>0</v>
      </c>
      <c r="S2054">
        <f>[1]!b_info_windl2type(K2054)</f>
        <v>0</v>
      </c>
      <c r="T2054" s="9">
        <f ca="1">[1]!b_pq_volume(K2054,parameter!C$2-10,parameter!C$2,100000000)</f>
        <v>0</v>
      </c>
      <c r="U2054" s="7">
        <f ca="1">IF(K2054&lt;&gt;"",[1]!b_anal_yield_cnbd(K2054,parameter!C$2,1),"")</f>
        <v>0</v>
      </c>
      <c r="V2054">
        <f>[1]!b_info_interesttype(A2054)</f>
        <v>0</v>
      </c>
      <c r="W2054">
        <f>[1]!b_info_embeddedopt(A2054)</f>
        <v>0</v>
      </c>
    </row>
    <row r="2055" spans="11:23">
      <c r="K2055" s="1">
        <f t="shared" si="32"/>
        <v>0</v>
      </c>
      <c r="L2055" s="1">
        <f>[1]!b_info_name(K2055)</f>
        <v>0</v>
      </c>
      <c r="M2055">
        <f>[1]!b_info_carrydate(K2055)</f>
        <v>0</v>
      </c>
      <c r="N2055">
        <f>[1]!b_info_maturitydate(K2055)</f>
        <v>0</v>
      </c>
      <c r="O2055" s="7">
        <f>[1]!b_issue_issueprice(K2055)</f>
        <v>0</v>
      </c>
      <c r="P2055" s="7">
        <f>[1]!b_info_couponrate(K2055)</f>
        <v>0</v>
      </c>
      <c r="Q2055">
        <f>[1]!b_info_coupon(K2055)</f>
        <v>0</v>
      </c>
      <c r="R2055">
        <f>[1]!b_info_interestfrequency(K2055)</f>
        <v>0</v>
      </c>
      <c r="S2055">
        <f>[1]!b_info_windl2type(K2055)</f>
        <v>0</v>
      </c>
      <c r="T2055" s="9">
        <f ca="1">[1]!b_pq_volume(K2055,parameter!C$2-10,parameter!C$2,100000000)</f>
        <v>0</v>
      </c>
      <c r="U2055" s="7">
        <f ca="1">IF(K2055&lt;&gt;"",[1]!b_anal_yield_cnbd(K2055,parameter!C$2,1),"")</f>
        <v>0</v>
      </c>
      <c r="V2055">
        <f>[1]!b_info_interesttype(A2055)</f>
        <v>0</v>
      </c>
      <c r="W2055">
        <f>[1]!b_info_embeddedopt(A2055)</f>
        <v>0</v>
      </c>
    </row>
    <row r="2056" spans="11:23">
      <c r="K2056" s="1">
        <f t="shared" si="32"/>
        <v>0</v>
      </c>
      <c r="L2056" s="1">
        <f>[1]!b_info_name(K2056)</f>
        <v>0</v>
      </c>
      <c r="M2056">
        <f>[1]!b_info_carrydate(K2056)</f>
        <v>0</v>
      </c>
      <c r="N2056">
        <f>[1]!b_info_maturitydate(K2056)</f>
        <v>0</v>
      </c>
      <c r="O2056" s="7">
        <f>[1]!b_issue_issueprice(K2056)</f>
        <v>0</v>
      </c>
      <c r="P2056" s="7">
        <f>[1]!b_info_couponrate(K2056)</f>
        <v>0</v>
      </c>
      <c r="Q2056">
        <f>[1]!b_info_coupon(K2056)</f>
        <v>0</v>
      </c>
      <c r="R2056">
        <f>[1]!b_info_interestfrequency(K2056)</f>
        <v>0</v>
      </c>
      <c r="S2056">
        <f>[1]!b_info_windl2type(K2056)</f>
        <v>0</v>
      </c>
      <c r="T2056" s="9">
        <f ca="1">[1]!b_pq_volume(K2056,parameter!C$2-10,parameter!C$2,100000000)</f>
        <v>0</v>
      </c>
      <c r="U2056" s="7">
        <f ca="1">IF(K2056&lt;&gt;"",[1]!b_anal_yield_cnbd(K2056,parameter!C$2,1),"")</f>
        <v>0</v>
      </c>
      <c r="V2056">
        <f>[1]!b_info_interesttype(A2056)</f>
        <v>0</v>
      </c>
      <c r="W2056">
        <f>[1]!b_info_embeddedopt(A2056)</f>
        <v>0</v>
      </c>
    </row>
    <row r="2057" spans="11:23">
      <c r="K2057" s="1">
        <f t="shared" si="32"/>
        <v>0</v>
      </c>
      <c r="L2057" s="1">
        <f>[1]!b_info_name(K2057)</f>
        <v>0</v>
      </c>
      <c r="M2057">
        <f>[1]!b_info_carrydate(K2057)</f>
        <v>0</v>
      </c>
      <c r="N2057">
        <f>[1]!b_info_maturitydate(K2057)</f>
        <v>0</v>
      </c>
      <c r="O2057" s="7">
        <f>[1]!b_issue_issueprice(K2057)</f>
        <v>0</v>
      </c>
      <c r="P2057" s="7">
        <f>[1]!b_info_couponrate(K2057)</f>
        <v>0</v>
      </c>
      <c r="Q2057">
        <f>[1]!b_info_coupon(K2057)</f>
        <v>0</v>
      </c>
      <c r="R2057">
        <f>[1]!b_info_interestfrequency(K2057)</f>
        <v>0</v>
      </c>
      <c r="S2057">
        <f>[1]!b_info_windl2type(K2057)</f>
        <v>0</v>
      </c>
      <c r="T2057" s="9">
        <f ca="1">[1]!b_pq_volume(K2057,parameter!C$2-10,parameter!C$2,100000000)</f>
        <v>0</v>
      </c>
      <c r="U2057" s="7">
        <f ca="1">IF(K2057&lt;&gt;"",[1]!b_anal_yield_cnbd(K2057,parameter!C$2,1),"")</f>
        <v>0</v>
      </c>
      <c r="V2057">
        <f>[1]!b_info_interesttype(A2057)</f>
        <v>0</v>
      </c>
      <c r="W2057">
        <f>[1]!b_info_embeddedopt(A2057)</f>
        <v>0</v>
      </c>
    </row>
    <row r="2058" spans="11:23">
      <c r="K2058" s="1">
        <f t="shared" si="32"/>
        <v>0</v>
      </c>
      <c r="L2058" s="1">
        <f>[1]!b_info_name(K2058)</f>
        <v>0</v>
      </c>
      <c r="M2058">
        <f>[1]!b_info_carrydate(K2058)</f>
        <v>0</v>
      </c>
      <c r="N2058">
        <f>[1]!b_info_maturitydate(K2058)</f>
        <v>0</v>
      </c>
      <c r="O2058" s="7">
        <f>[1]!b_issue_issueprice(K2058)</f>
        <v>0</v>
      </c>
      <c r="P2058" s="7">
        <f>[1]!b_info_couponrate(K2058)</f>
        <v>0</v>
      </c>
      <c r="Q2058">
        <f>[1]!b_info_coupon(K2058)</f>
        <v>0</v>
      </c>
      <c r="R2058">
        <f>[1]!b_info_interestfrequency(K2058)</f>
        <v>0</v>
      </c>
      <c r="S2058">
        <f>[1]!b_info_windl2type(K2058)</f>
        <v>0</v>
      </c>
      <c r="T2058" s="9">
        <f ca="1">[1]!b_pq_volume(K2058,parameter!C$2-10,parameter!C$2,100000000)</f>
        <v>0</v>
      </c>
      <c r="U2058" s="7">
        <f ca="1">IF(K2058&lt;&gt;"",[1]!b_anal_yield_cnbd(K2058,parameter!C$2,1),"")</f>
        <v>0</v>
      </c>
      <c r="V2058">
        <f>[1]!b_info_interesttype(A2058)</f>
        <v>0</v>
      </c>
      <c r="W2058">
        <f>[1]!b_info_embeddedopt(A2058)</f>
        <v>0</v>
      </c>
    </row>
    <row r="2059" spans="11:23">
      <c r="K2059" s="1">
        <f t="shared" si="32"/>
        <v>0</v>
      </c>
      <c r="L2059" s="1">
        <f>[1]!b_info_name(K2059)</f>
        <v>0</v>
      </c>
      <c r="M2059">
        <f>[1]!b_info_carrydate(K2059)</f>
        <v>0</v>
      </c>
      <c r="N2059">
        <f>[1]!b_info_maturitydate(K2059)</f>
        <v>0</v>
      </c>
      <c r="O2059" s="7">
        <f>[1]!b_issue_issueprice(K2059)</f>
        <v>0</v>
      </c>
      <c r="P2059" s="7">
        <f>[1]!b_info_couponrate(K2059)</f>
        <v>0</v>
      </c>
      <c r="Q2059">
        <f>[1]!b_info_coupon(K2059)</f>
        <v>0</v>
      </c>
      <c r="R2059">
        <f>[1]!b_info_interestfrequency(K2059)</f>
        <v>0</v>
      </c>
      <c r="S2059">
        <f>[1]!b_info_windl2type(K2059)</f>
        <v>0</v>
      </c>
      <c r="T2059" s="9">
        <f ca="1">[1]!b_pq_volume(K2059,parameter!C$2-10,parameter!C$2,100000000)</f>
        <v>0</v>
      </c>
      <c r="U2059" s="7">
        <f ca="1">IF(K2059&lt;&gt;"",[1]!b_anal_yield_cnbd(K2059,parameter!C$2,1),"")</f>
        <v>0</v>
      </c>
      <c r="V2059">
        <f>[1]!b_info_interesttype(A2059)</f>
        <v>0</v>
      </c>
      <c r="W2059">
        <f>[1]!b_info_embeddedopt(A2059)</f>
        <v>0</v>
      </c>
    </row>
    <row r="2060" spans="11:23">
      <c r="K2060" s="1">
        <f t="shared" si="32"/>
        <v>0</v>
      </c>
      <c r="L2060" s="1">
        <f>[1]!b_info_name(K2060)</f>
        <v>0</v>
      </c>
      <c r="M2060">
        <f>[1]!b_info_carrydate(K2060)</f>
        <v>0</v>
      </c>
      <c r="N2060">
        <f>[1]!b_info_maturitydate(K2060)</f>
        <v>0</v>
      </c>
      <c r="O2060" s="7">
        <f>[1]!b_issue_issueprice(K2060)</f>
        <v>0</v>
      </c>
      <c r="P2060" s="7">
        <f>[1]!b_info_couponrate(K2060)</f>
        <v>0</v>
      </c>
      <c r="Q2060">
        <f>[1]!b_info_coupon(K2060)</f>
        <v>0</v>
      </c>
      <c r="R2060">
        <f>[1]!b_info_interestfrequency(K2060)</f>
        <v>0</v>
      </c>
      <c r="S2060">
        <f>[1]!b_info_windl2type(K2060)</f>
        <v>0</v>
      </c>
      <c r="T2060" s="9">
        <f ca="1">[1]!b_pq_volume(K2060,parameter!C$2-10,parameter!C$2,100000000)</f>
        <v>0</v>
      </c>
      <c r="U2060" s="7">
        <f ca="1">IF(K2060&lt;&gt;"",[1]!b_anal_yield_cnbd(K2060,parameter!C$2,1),"")</f>
        <v>0</v>
      </c>
      <c r="V2060">
        <f>[1]!b_info_interesttype(A2060)</f>
        <v>0</v>
      </c>
      <c r="W2060">
        <f>[1]!b_info_embeddedopt(A2060)</f>
        <v>0</v>
      </c>
    </row>
    <row r="2061" spans="11:23">
      <c r="K2061" s="1">
        <f t="shared" si="32"/>
        <v>0</v>
      </c>
      <c r="L2061" s="1">
        <f>[1]!b_info_name(K2061)</f>
        <v>0</v>
      </c>
      <c r="M2061">
        <f>[1]!b_info_carrydate(K2061)</f>
        <v>0</v>
      </c>
      <c r="N2061">
        <f>[1]!b_info_maturitydate(K2061)</f>
        <v>0</v>
      </c>
      <c r="O2061" s="7">
        <f>[1]!b_issue_issueprice(K2061)</f>
        <v>0</v>
      </c>
      <c r="P2061" s="7">
        <f>[1]!b_info_couponrate(K2061)</f>
        <v>0</v>
      </c>
      <c r="Q2061">
        <f>[1]!b_info_coupon(K2061)</f>
        <v>0</v>
      </c>
      <c r="R2061">
        <f>[1]!b_info_interestfrequency(K2061)</f>
        <v>0</v>
      </c>
      <c r="S2061">
        <f>[1]!b_info_windl2type(K2061)</f>
        <v>0</v>
      </c>
      <c r="T2061" s="9">
        <f ca="1">[1]!b_pq_volume(K2061,parameter!C$2-10,parameter!C$2,100000000)</f>
        <v>0</v>
      </c>
      <c r="U2061" s="7">
        <f ca="1">IF(K2061&lt;&gt;"",[1]!b_anal_yield_cnbd(K2061,parameter!C$2,1),"")</f>
        <v>0</v>
      </c>
      <c r="V2061">
        <f>[1]!b_info_interesttype(A2061)</f>
        <v>0</v>
      </c>
      <c r="W2061">
        <f>[1]!b_info_embeddedopt(A2061)</f>
        <v>0</v>
      </c>
    </row>
    <row r="2062" spans="11:23">
      <c r="K2062" s="1">
        <f t="shared" si="32"/>
        <v>0</v>
      </c>
      <c r="L2062" s="1">
        <f>[1]!b_info_name(K2062)</f>
        <v>0</v>
      </c>
      <c r="M2062">
        <f>[1]!b_info_carrydate(K2062)</f>
        <v>0</v>
      </c>
      <c r="N2062">
        <f>[1]!b_info_maturitydate(K2062)</f>
        <v>0</v>
      </c>
      <c r="O2062" s="7">
        <f>[1]!b_issue_issueprice(K2062)</f>
        <v>0</v>
      </c>
      <c r="P2062" s="7">
        <f>[1]!b_info_couponrate(K2062)</f>
        <v>0</v>
      </c>
      <c r="Q2062">
        <f>[1]!b_info_coupon(K2062)</f>
        <v>0</v>
      </c>
      <c r="R2062">
        <f>[1]!b_info_interestfrequency(K2062)</f>
        <v>0</v>
      </c>
      <c r="S2062">
        <f>[1]!b_info_windl2type(K2062)</f>
        <v>0</v>
      </c>
      <c r="T2062" s="9">
        <f ca="1">[1]!b_pq_volume(K2062,parameter!C$2-10,parameter!C$2,100000000)</f>
        <v>0</v>
      </c>
      <c r="U2062" s="7">
        <f ca="1">IF(K2062&lt;&gt;"",[1]!b_anal_yield_cnbd(K2062,parameter!C$2,1),"")</f>
        <v>0</v>
      </c>
      <c r="V2062">
        <f>[1]!b_info_interesttype(A2062)</f>
        <v>0</v>
      </c>
      <c r="W2062">
        <f>[1]!b_info_embeddedopt(A2062)</f>
        <v>0</v>
      </c>
    </row>
    <row r="2063" spans="11:23">
      <c r="K2063" s="1">
        <f t="shared" si="32"/>
        <v>0</v>
      </c>
      <c r="L2063" s="1">
        <f>[1]!b_info_name(K2063)</f>
        <v>0</v>
      </c>
      <c r="M2063">
        <f>[1]!b_info_carrydate(K2063)</f>
        <v>0</v>
      </c>
      <c r="N2063">
        <f>[1]!b_info_maturitydate(K2063)</f>
        <v>0</v>
      </c>
      <c r="O2063" s="7">
        <f>[1]!b_issue_issueprice(K2063)</f>
        <v>0</v>
      </c>
      <c r="P2063" s="7">
        <f>[1]!b_info_couponrate(K2063)</f>
        <v>0</v>
      </c>
      <c r="Q2063">
        <f>[1]!b_info_coupon(K2063)</f>
        <v>0</v>
      </c>
      <c r="R2063">
        <f>[1]!b_info_interestfrequency(K2063)</f>
        <v>0</v>
      </c>
      <c r="S2063">
        <f>[1]!b_info_windl2type(K2063)</f>
        <v>0</v>
      </c>
      <c r="T2063" s="9">
        <f ca="1">[1]!b_pq_volume(K2063,parameter!C$2-10,parameter!C$2,100000000)</f>
        <v>0</v>
      </c>
      <c r="U2063" s="7">
        <f ca="1">IF(K2063&lt;&gt;"",[1]!b_anal_yield_cnbd(K2063,parameter!C$2,1),"")</f>
        <v>0</v>
      </c>
      <c r="V2063">
        <f>[1]!b_info_interesttype(A2063)</f>
        <v>0</v>
      </c>
      <c r="W2063">
        <f>[1]!b_info_embeddedopt(A2063)</f>
        <v>0</v>
      </c>
    </row>
    <row r="2064" spans="11:23">
      <c r="K2064" s="1">
        <f t="shared" si="32"/>
        <v>0</v>
      </c>
      <c r="L2064" s="1">
        <f>[1]!b_info_name(K2064)</f>
        <v>0</v>
      </c>
      <c r="M2064">
        <f>[1]!b_info_carrydate(K2064)</f>
        <v>0</v>
      </c>
      <c r="N2064">
        <f>[1]!b_info_maturitydate(K2064)</f>
        <v>0</v>
      </c>
      <c r="O2064" s="7">
        <f>[1]!b_issue_issueprice(K2064)</f>
        <v>0</v>
      </c>
      <c r="P2064" s="7">
        <f>[1]!b_info_couponrate(K2064)</f>
        <v>0</v>
      </c>
      <c r="Q2064">
        <f>[1]!b_info_coupon(K2064)</f>
        <v>0</v>
      </c>
      <c r="R2064">
        <f>[1]!b_info_interestfrequency(K2064)</f>
        <v>0</v>
      </c>
      <c r="S2064">
        <f>[1]!b_info_windl2type(K2064)</f>
        <v>0</v>
      </c>
      <c r="T2064" s="9">
        <f ca="1">[1]!b_pq_volume(K2064,parameter!C$2-10,parameter!C$2,100000000)</f>
        <v>0</v>
      </c>
      <c r="U2064" s="7">
        <f ca="1">IF(K2064&lt;&gt;"",[1]!b_anal_yield_cnbd(K2064,parameter!C$2,1),"")</f>
        <v>0</v>
      </c>
      <c r="V2064">
        <f>[1]!b_info_interesttype(A2064)</f>
        <v>0</v>
      </c>
      <c r="W2064">
        <f>[1]!b_info_embeddedopt(A2064)</f>
        <v>0</v>
      </c>
    </row>
    <row r="2065" spans="11:23">
      <c r="K2065" s="1">
        <f t="shared" si="32"/>
        <v>0</v>
      </c>
      <c r="L2065" s="1">
        <f>[1]!b_info_name(K2065)</f>
        <v>0</v>
      </c>
      <c r="M2065">
        <f>[1]!b_info_carrydate(K2065)</f>
        <v>0</v>
      </c>
      <c r="N2065">
        <f>[1]!b_info_maturitydate(K2065)</f>
        <v>0</v>
      </c>
      <c r="O2065" s="7">
        <f>[1]!b_issue_issueprice(K2065)</f>
        <v>0</v>
      </c>
      <c r="P2065" s="7">
        <f>[1]!b_info_couponrate(K2065)</f>
        <v>0</v>
      </c>
      <c r="Q2065">
        <f>[1]!b_info_coupon(K2065)</f>
        <v>0</v>
      </c>
      <c r="R2065">
        <f>[1]!b_info_interestfrequency(K2065)</f>
        <v>0</v>
      </c>
      <c r="S2065">
        <f>[1]!b_info_windl2type(K2065)</f>
        <v>0</v>
      </c>
      <c r="T2065" s="9">
        <f ca="1">[1]!b_pq_volume(K2065,parameter!C$2-10,parameter!C$2,100000000)</f>
        <v>0</v>
      </c>
      <c r="U2065" s="7">
        <f ca="1">IF(K2065&lt;&gt;"",[1]!b_anal_yield_cnbd(K2065,parameter!C$2,1),"")</f>
        <v>0</v>
      </c>
      <c r="V2065">
        <f>[1]!b_info_interesttype(A2065)</f>
        <v>0</v>
      </c>
      <c r="W2065">
        <f>[1]!b_info_embeddedopt(A2065)</f>
        <v>0</v>
      </c>
    </row>
    <row r="2066" spans="11:23">
      <c r="K2066" s="1">
        <f t="shared" si="32"/>
        <v>0</v>
      </c>
      <c r="L2066" s="1">
        <f>[1]!b_info_name(K2066)</f>
        <v>0</v>
      </c>
      <c r="M2066">
        <f>[1]!b_info_carrydate(K2066)</f>
        <v>0</v>
      </c>
      <c r="N2066">
        <f>[1]!b_info_maturitydate(K2066)</f>
        <v>0</v>
      </c>
      <c r="O2066" s="7">
        <f>[1]!b_issue_issueprice(K2066)</f>
        <v>0</v>
      </c>
      <c r="P2066" s="7">
        <f>[1]!b_info_couponrate(K2066)</f>
        <v>0</v>
      </c>
      <c r="Q2066">
        <f>[1]!b_info_coupon(K2066)</f>
        <v>0</v>
      </c>
      <c r="R2066">
        <f>[1]!b_info_interestfrequency(K2066)</f>
        <v>0</v>
      </c>
      <c r="S2066">
        <f>[1]!b_info_windl2type(K2066)</f>
        <v>0</v>
      </c>
      <c r="T2066" s="9">
        <f ca="1">[1]!b_pq_volume(K2066,parameter!C$2-10,parameter!C$2,100000000)</f>
        <v>0</v>
      </c>
      <c r="U2066" s="7">
        <f ca="1">IF(K2066&lt;&gt;"",[1]!b_anal_yield_cnbd(K2066,parameter!C$2,1),"")</f>
        <v>0</v>
      </c>
      <c r="V2066">
        <f>[1]!b_info_interesttype(A2066)</f>
        <v>0</v>
      </c>
      <c r="W2066">
        <f>[1]!b_info_embeddedopt(A2066)</f>
        <v>0</v>
      </c>
    </row>
    <row r="2067" spans="11:23">
      <c r="K2067" s="1">
        <f t="shared" si="32"/>
        <v>0</v>
      </c>
      <c r="L2067" s="1">
        <f>[1]!b_info_name(K2067)</f>
        <v>0</v>
      </c>
      <c r="M2067">
        <f>[1]!b_info_carrydate(K2067)</f>
        <v>0</v>
      </c>
      <c r="N2067">
        <f>[1]!b_info_maturitydate(K2067)</f>
        <v>0</v>
      </c>
      <c r="O2067" s="7">
        <f>[1]!b_issue_issueprice(K2067)</f>
        <v>0</v>
      </c>
      <c r="P2067" s="7">
        <f>[1]!b_info_couponrate(K2067)</f>
        <v>0</v>
      </c>
      <c r="Q2067">
        <f>[1]!b_info_coupon(K2067)</f>
        <v>0</v>
      </c>
      <c r="R2067">
        <f>[1]!b_info_interestfrequency(K2067)</f>
        <v>0</v>
      </c>
      <c r="S2067">
        <f>[1]!b_info_windl2type(K2067)</f>
        <v>0</v>
      </c>
      <c r="T2067" s="9">
        <f ca="1">[1]!b_pq_volume(K2067,parameter!C$2-10,parameter!C$2,100000000)</f>
        <v>0</v>
      </c>
      <c r="U2067" s="7">
        <f ca="1">IF(K2067&lt;&gt;"",[1]!b_anal_yield_cnbd(K2067,parameter!C$2,1),"")</f>
        <v>0</v>
      </c>
      <c r="V2067">
        <f>[1]!b_info_interesttype(A2067)</f>
        <v>0</v>
      </c>
      <c r="W2067">
        <f>[1]!b_info_embeddedopt(A2067)</f>
        <v>0</v>
      </c>
    </row>
    <row r="2068" spans="11:23">
      <c r="K2068" s="1">
        <f t="shared" si="32"/>
        <v>0</v>
      </c>
      <c r="L2068" s="1">
        <f>[1]!b_info_name(K2068)</f>
        <v>0</v>
      </c>
      <c r="M2068">
        <f>[1]!b_info_carrydate(K2068)</f>
        <v>0</v>
      </c>
      <c r="N2068">
        <f>[1]!b_info_maturitydate(K2068)</f>
        <v>0</v>
      </c>
      <c r="O2068" s="7">
        <f>[1]!b_issue_issueprice(K2068)</f>
        <v>0</v>
      </c>
      <c r="P2068" s="7">
        <f>[1]!b_info_couponrate(K2068)</f>
        <v>0</v>
      </c>
      <c r="Q2068">
        <f>[1]!b_info_coupon(K2068)</f>
        <v>0</v>
      </c>
      <c r="R2068">
        <f>[1]!b_info_interestfrequency(K2068)</f>
        <v>0</v>
      </c>
      <c r="S2068">
        <f>[1]!b_info_windl2type(K2068)</f>
        <v>0</v>
      </c>
      <c r="T2068" s="9">
        <f ca="1">[1]!b_pq_volume(K2068,parameter!C$2-10,parameter!C$2,100000000)</f>
        <v>0</v>
      </c>
      <c r="U2068" s="7">
        <f ca="1">IF(K2068&lt;&gt;"",[1]!b_anal_yield_cnbd(K2068,parameter!C$2,1),"")</f>
        <v>0</v>
      </c>
      <c r="V2068">
        <f>[1]!b_info_interesttype(A2068)</f>
        <v>0</v>
      </c>
      <c r="W2068">
        <f>[1]!b_info_embeddedopt(A2068)</f>
        <v>0</v>
      </c>
    </row>
    <row r="2069" spans="11:23">
      <c r="K2069" s="1">
        <f t="shared" si="32"/>
        <v>0</v>
      </c>
      <c r="L2069" s="1">
        <f>[1]!b_info_name(K2069)</f>
        <v>0</v>
      </c>
      <c r="M2069">
        <f>[1]!b_info_carrydate(K2069)</f>
        <v>0</v>
      </c>
      <c r="N2069">
        <f>[1]!b_info_maturitydate(K2069)</f>
        <v>0</v>
      </c>
      <c r="O2069" s="7">
        <f>[1]!b_issue_issueprice(K2069)</f>
        <v>0</v>
      </c>
      <c r="P2069" s="7">
        <f>[1]!b_info_couponrate(K2069)</f>
        <v>0</v>
      </c>
      <c r="Q2069">
        <f>[1]!b_info_coupon(K2069)</f>
        <v>0</v>
      </c>
      <c r="R2069">
        <f>[1]!b_info_interestfrequency(K2069)</f>
        <v>0</v>
      </c>
      <c r="S2069">
        <f>[1]!b_info_windl2type(K2069)</f>
        <v>0</v>
      </c>
      <c r="T2069" s="9">
        <f ca="1">[1]!b_pq_volume(K2069,parameter!C$2-10,parameter!C$2,100000000)</f>
        <v>0</v>
      </c>
      <c r="U2069" s="7">
        <f ca="1">IF(K2069&lt;&gt;"",[1]!b_anal_yield_cnbd(K2069,parameter!C$2,1),"")</f>
        <v>0</v>
      </c>
      <c r="V2069">
        <f>[1]!b_info_interesttype(A2069)</f>
        <v>0</v>
      </c>
      <c r="W2069">
        <f>[1]!b_info_embeddedopt(A2069)</f>
        <v>0</v>
      </c>
    </row>
    <row r="2070" spans="11:23">
      <c r="K2070" s="1">
        <f t="shared" si="32"/>
        <v>0</v>
      </c>
      <c r="L2070" s="1">
        <f>[1]!b_info_name(K2070)</f>
        <v>0</v>
      </c>
      <c r="M2070">
        <f>[1]!b_info_carrydate(K2070)</f>
        <v>0</v>
      </c>
      <c r="N2070">
        <f>[1]!b_info_maturitydate(K2070)</f>
        <v>0</v>
      </c>
      <c r="O2070" s="7">
        <f>[1]!b_issue_issueprice(K2070)</f>
        <v>0</v>
      </c>
      <c r="P2070" s="7">
        <f>[1]!b_info_couponrate(K2070)</f>
        <v>0</v>
      </c>
      <c r="Q2070">
        <f>[1]!b_info_coupon(K2070)</f>
        <v>0</v>
      </c>
      <c r="R2070">
        <f>[1]!b_info_interestfrequency(K2070)</f>
        <v>0</v>
      </c>
      <c r="S2070">
        <f>[1]!b_info_windl2type(K2070)</f>
        <v>0</v>
      </c>
      <c r="T2070" s="9">
        <f ca="1">[1]!b_pq_volume(K2070,parameter!C$2-10,parameter!C$2,100000000)</f>
        <v>0</v>
      </c>
      <c r="U2070" s="7">
        <f ca="1">IF(K2070&lt;&gt;"",[1]!b_anal_yield_cnbd(K2070,parameter!C$2,1),"")</f>
        <v>0</v>
      </c>
      <c r="V2070">
        <f>[1]!b_info_interesttype(A2070)</f>
        <v>0</v>
      </c>
      <c r="W2070">
        <f>[1]!b_info_embeddedopt(A2070)</f>
        <v>0</v>
      </c>
    </row>
    <row r="2071" spans="11:23">
      <c r="K2071" s="1">
        <f t="shared" si="32"/>
        <v>0</v>
      </c>
      <c r="L2071" s="1">
        <f>[1]!b_info_name(K2071)</f>
        <v>0</v>
      </c>
      <c r="M2071">
        <f>[1]!b_info_carrydate(K2071)</f>
        <v>0</v>
      </c>
      <c r="N2071">
        <f>[1]!b_info_maturitydate(K2071)</f>
        <v>0</v>
      </c>
      <c r="O2071" s="7">
        <f>[1]!b_issue_issueprice(K2071)</f>
        <v>0</v>
      </c>
      <c r="P2071" s="7">
        <f>[1]!b_info_couponrate(K2071)</f>
        <v>0</v>
      </c>
      <c r="Q2071">
        <f>[1]!b_info_coupon(K2071)</f>
        <v>0</v>
      </c>
      <c r="R2071">
        <f>[1]!b_info_interestfrequency(K2071)</f>
        <v>0</v>
      </c>
      <c r="S2071">
        <f>[1]!b_info_windl2type(K2071)</f>
        <v>0</v>
      </c>
      <c r="T2071" s="9">
        <f ca="1">[1]!b_pq_volume(K2071,parameter!C$2-10,parameter!C$2,100000000)</f>
        <v>0</v>
      </c>
      <c r="U2071" s="7">
        <f ca="1">IF(K2071&lt;&gt;"",[1]!b_anal_yield_cnbd(K2071,parameter!C$2,1),"")</f>
        <v>0</v>
      </c>
      <c r="V2071">
        <f>[1]!b_info_interesttype(A2071)</f>
        <v>0</v>
      </c>
      <c r="W2071">
        <f>[1]!b_info_embeddedopt(A2071)</f>
        <v>0</v>
      </c>
    </row>
    <row r="2072" spans="11:23">
      <c r="K2072" s="1">
        <f t="shared" si="32"/>
        <v>0</v>
      </c>
      <c r="L2072" s="1">
        <f>[1]!b_info_name(K2072)</f>
        <v>0</v>
      </c>
      <c r="M2072">
        <f>[1]!b_info_carrydate(K2072)</f>
        <v>0</v>
      </c>
      <c r="N2072">
        <f>[1]!b_info_maturitydate(K2072)</f>
        <v>0</v>
      </c>
      <c r="O2072" s="7">
        <f>[1]!b_issue_issueprice(K2072)</f>
        <v>0</v>
      </c>
      <c r="P2072" s="7">
        <f>[1]!b_info_couponrate(K2072)</f>
        <v>0</v>
      </c>
      <c r="Q2072">
        <f>[1]!b_info_coupon(K2072)</f>
        <v>0</v>
      </c>
      <c r="R2072">
        <f>[1]!b_info_interestfrequency(K2072)</f>
        <v>0</v>
      </c>
      <c r="S2072">
        <f>[1]!b_info_windl2type(K2072)</f>
        <v>0</v>
      </c>
      <c r="T2072" s="9">
        <f ca="1">[1]!b_pq_volume(K2072,parameter!C$2-10,parameter!C$2,100000000)</f>
        <v>0</v>
      </c>
      <c r="U2072" s="7">
        <f ca="1">IF(K2072&lt;&gt;"",[1]!b_anal_yield_cnbd(K2072,parameter!C$2,1),"")</f>
        <v>0</v>
      </c>
      <c r="V2072">
        <f>[1]!b_info_interesttype(A2072)</f>
        <v>0</v>
      </c>
      <c r="W2072">
        <f>[1]!b_info_embeddedopt(A2072)</f>
        <v>0</v>
      </c>
    </row>
    <row r="2073" spans="11:23">
      <c r="K2073" s="1">
        <f t="shared" si="32"/>
        <v>0</v>
      </c>
      <c r="L2073" s="1">
        <f>[1]!b_info_name(K2073)</f>
        <v>0</v>
      </c>
      <c r="M2073">
        <f>[1]!b_info_carrydate(K2073)</f>
        <v>0</v>
      </c>
      <c r="N2073">
        <f>[1]!b_info_maturitydate(K2073)</f>
        <v>0</v>
      </c>
      <c r="O2073" s="7">
        <f>[1]!b_issue_issueprice(K2073)</f>
        <v>0</v>
      </c>
      <c r="P2073" s="7">
        <f>[1]!b_info_couponrate(K2073)</f>
        <v>0</v>
      </c>
      <c r="Q2073">
        <f>[1]!b_info_coupon(K2073)</f>
        <v>0</v>
      </c>
      <c r="R2073">
        <f>[1]!b_info_interestfrequency(K2073)</f>
        <v>0</v>
      </c>
      <c r="S2073">
        <f>[1]!b_info_windl2type(K2073)</f>
        <v>0</v>
      </c>
      <c r="T2073" s="9">
        <f ca="1">[1]!b_pq_volume(K2073,parameter!C$2-10,parameter!C$2,100000000)</f>
        <v>0</v>
      </c>
      <c r="U2073" s="7">
        <f ca="1">IF(K2073&lt;&gt;"",[1]!b_anal_yield_cnbd(K2073,parameter!C$2,1),"")</f>
        <v>0</v>
      </c>
      <c r="V2073">
        <f>[1]!b_info_interesttype(A2073)</f>
        <v>0</v>
      </c>
      <c r="W2073">
        <f>[1]!b_info_embeddedopt(A2073)</f>
        <v>0</v>
      </c>
    </row>
    <row r="2074" spans="11:23">
      <c r="K2074" s="1">
        <f t="shared" si="32"/>
        <v>0</v>
      </c>
      <c r="L2074" s="1">
        <f>[1]!b_info_name(K2074)</f>
        <v>0</v>
      </c>
      <c r="M2074">
        <f>[1]!b_info_carrydate(K2074)</f>
        <v>0</v>
      </c>
      <c r="N2074">
        <f>[1]!b_info_maturitydate(K2074)</f>
        <v>0</v>
      </c>
      <c r="O2074" s="7">
        <f>[1]!b_issue_issueprice(K2074)</f>
        <v>0</v>
      </c>
      <c r="P2074" s="7">
        <f>[1]!b_info_couponrate(K2074)</f>
        <v>0</v>
      </c>
      <c r="Q2074">
        <f>[1]!b_info_coupon(K2074)</f>
        <v>0</v>
      </c>
      <c r="R2074">
        <f>[1]!b_info_interestfrequency(K2074)</f>
        <v>0</v>
      </c>
      <c r="S2074">
        <f>[1]!b_info_windl2type(K2074)</f>
        <v>0</v>
      </c>
      <c r="T2074" s="9">
        <f ca="1">[1]!b_pq_volume(K2074,parameter!C$2-10,parameter!C$2,100000000)</f>
        <v>0</v>
      </c>
      <c r="U2074" s="7">
        <f ca="1">IF(K2074&lt;&gt;"",[1]!b_anal_yield_cnbd(K2074,parameter!C$2,1),"")</f>
        <v>0</v>
      </c>
      <c r="V2074">
        <f>[1]!b_info_interesttype(A2074)</f>
        <v>0</v>
      </c>
      <c r="W2074">
        <f>[1]!b_info_embeddedopt(A2074)</f>
        <v>0</v>
      </c>
    </row>
    <row r="2075" spans="11:23">
      <c r="K2075" s="1">
        <f t="shared" si="32"/>
        <v>0</v>
      </c>
      <c r="L2075" s="1">
        <f>[1]!b_info_name(K2075)</f>
        <v>0</v>
      </c>
      <c r="M2075">
        <f>[1]!b_info_carrydate(K2075)</f>
        <v>0</v>
      </c>
      <c r="N2075">
        <f>[1]!b_info_maturitydate(K2075)</f>
        <v>0</v>
      </c>
      <c r="O2075" s="7">
        <f>[1]!b_issue_issueprice(K2075)</f>
        <v>0</v>
      </c>
      <c r="P2075" s="7">
        <f>[1]!b_info_couponrate(K2075)</f>
        <v>0</v>
      </c>
      <c r="Q2075">
        <f>[1]!b_info_coupon(K2075)</f>
        <v>0</v>
      </c>
      <c r="R2075">
        <f>[1]!b_info_interestfrequency(K2075)</f>
        <v>0</v>
      </c>
      <c r="S2075">
        <f>[1]!b_info_windl2type(K2075)</f>
        <v>0</v>
      </c>
      <c r="T2075" s="9">
        <f ca="1">[1]!b_pq_volume(K2075,parameter!C$2-10,parameter!C$2,100000000)</f>
        <v>0</v>
      </c>
      <c r="U2075" s="7">
        <f ca="1">IF(K2075&lt;&gt;"",[1]!b_anal_yield_cnbd(K2075,parameter!C$2,1),"")</f>
        <v>0</v>
      </c>
      <c r="V2075">
        <f>[1]!b_info_interesttype(A2075)</f>
        <v>0</v>
      </c>
      <c r="W2075">
        <f>[1]!b_info_embeddedopt(A2075)</f>
        <v>0</v>
      </c>
    </row>
    <row r="2076" spans="11:23">
      <c r="K2076" s="1">
        <f t="shared" si="32"/>
        <v>0</v>
      </c>
      <c r="L2076" s="1">
        <f>[1]!b_info_name(K2076)</f>
        <v>0</v>
      </c>
      <c r="M2076">
        <f>[1]!b_info_carrydate(K2076)</f>
        <v>0</v>
      </c>
      <c r="N2076">
        <f>[1]!b_info_maturitydate(K2076)</f>
        <v>0</v>
      </c>
      <c r="O2076" s="7">
        <f>[1]!b_issue_issueprice(K2076)</f>
        <v>0</v>
      </c>
      <c r="P2076" s="7">
        <f>[1]!b_info_couponrate(K2076)</f>
        <v>0</v>
      </c>
      <c r="Q2076">
        <f>[1]!b_info_coupon(K2076)</f>
        <v>0</v>
      </c>
      <c r="R2076">
        <f>[1]!b_info_interestfrequency(K2076)</f>
        <v>0</v>
      </c>
      <c r="S2076">
        <f>[1]!b_info_windl2type(K2076)</f>
        <v>0</v>
      </c>
      <c r="T2076" s="9">
        <f ca="1">[1]!b_pq_volume(K2076,parameter!C$2-10,parameter!C$2,100000000)</f>
        <v>0</v>
      </c>
      <c r="U2076" s="7">
        <f ca="1">IF(K2076&lt;&gt;"",[1]!b_anal_yield_cnbd(K2076,parameter!C$2,1),"")</f>
        <v>0</v>
      </c>
      <c r="V2076">
        <f>[1]!b_info_interesttype(A2076)</f>
        <v>0</v>
      </c>
      <c r="W2076">
        <f>[1]!b_info_embeddedopt(A2076)</f>
        <v>0</v>
      </c>
    </row>
    <row r="2077" spans="11:23">
      <c r="K2077" s="1">
        <f t="shared" si="32"/>
        <v>0</v>
      </c>
      <c r="L2077" s="1">
        <f>[1]!b_info_name(K2077)</f>
        <v>0</v>
      </c>
      <c r="M2077">
        <f>[1]!b_info_carrydate(K2077)</f>
        <v>0</v>
      </c>
      <c r="N2077">
        <f>[1]!b_info_maturitydate(K2077)</f>
        <v>0</v>
      </c>
      <c r="O2077" s="7">
        <f>[1]!b_issue_issueprice(K2077)</f>
        <v>0</v>
      </c>
      <c r="P2077" s="7">
        <f>[1]!b_info_couponrate(K2077)</f>
        <v>0</v>
      </c>
      <c r="Q2077">
        <f>[1]!b_info_coupon(K2077)</f>
        <v>0</v>
      </c>
      <c r="R2077">
        <f>[1]!b_info_interestfrequency(K2077)</f>
        <v>0</v>
      </c>
      <c r="S2077">
        <f>[1]!b_info_windl2type(K2077)</f>
        <v>0</v>
      </c>
      <c r="T2077" s="9">
        <f ca="1">[1]!b_pq_volume(K2077,parameter!C$2-10,parameter!C$2,100000000)</f>
        <v>0</v>
      </c>
      <c r="U2077" s="7">
        <f ca="1">IF(K2077&lt;&gt;"",[1]!b_anal_yield_cnbd(K2077,parameter!C$2,1),"")</f>
        <v>0</v>
      </c>
      <c r="V2077">
        <f>[1]!b_info_interesttype(A2077)</f>
        <v>0</v>
      </c>
      <c r="W2077">
        <f>[1]!b_info_embeddedopt(A2077)</f>
        <v>0</v>
      </c>
    </row>
    <row r="2078" spans="11:23">
      <c r="K2078" s="1">
        <f t="shared" si="32"/>
        <v>0</v>
      </c>
      <c r="L2078" s="1">
        <f>[1]!b_info_name(K2078)</f>
        <v>0</v>
      </c>
      <c r="M2078">
        <f>[1]!b_info_carrydate(K2078)</f>
        <v>0</v>
      </c>
      <c r="N2078">
        <f>[1]!b_info_maturitydate(K2078)</f>
        <v>0</v>
      </c>
      <c r="O2078" s="7">
        <f>[1]!b_issue_issueprice(K2078)</f>
        <v>0</v>
      </c>
      <c r="P2078" s="7">
        <f>[1]!b_info_couponrate(K2078)</f>
        <v>0</v>
      </c>
      <c r="Q2078">
        <f>[1]!b_info_coupon(K2078)</f>
        <v>0</v>
      </c>
      <c r="R2078">
        <f>[1]!b_info_interestfrequency(K2078)</f>
        <v>0</v>
      </c>
      <c r="S2078">
        <f>[1]!b_info_windl2type(K2078)</f>
        <v>0</v>
      </c>
      <c r="T2078" s="9">
        <f ca="1">[1]!b_pq_volume(K2078,parameter!C$2-10,parameter!C$2,100000000)</f>
        <v>0</v>
      </c>
      <c r="U2078" s="7">
        <f ca="1">IF(K2078&lt;&gt;"",[1]!b_anal_yield_cnbd(K2078,parameter!C$2,1),"")</f>
        <v>0</v>
      </c>
      <c r="V2078">
        <f>[1]!b_info_interesttype(A2078)</f>
        <v>0</v>
      </c>
      <c r="W2078">
        <f>[1]!b_info_embeddedopt(A2078)</f>
        <v>0</v>
      </c>
    </row>
    <row r="2079" spans="11:23">
      <c r="K2079" s="1">
        <f t="shared" si="32"/>
        <v>0</v>
      </c>
      <c r="L2079" s="1">
        <f>[1]!b_info_name(K2079)</f>
        <v>0</v>
      </c>
      <c r="M2079">
        <f>[1]!b_info_carrydate(K2079)</f>
        <v>0</v>
      </c>
      <c r="N2079">
        <f>[1]!b_info_maturitydate(K2079)</f>
        <v>0</v>
      </c>
      <c r="O2079" s="7">
        <f>[1]!b_issue_issueprice(K2079)</f>
        <v>0</v>
      </c>
      <c r="P2079" s="7">
        <f>[1]!b_info_couponrate(K2079)</f>
        <v>0</v>
      </c>
      <c r="Q2079">
        <f>[1]!b_info_coupon(K2079)</f>
        <v>0</v>
      </c>
      <c r="R2079">
        <f>[1]!b_info_interestfrequency(K2079)</f>
        <v>0</v>
      </c>
      <c r="S2079">
        <f>[1]!b_info_windl2type(K2079)</f>
        <v>0</v>
      </c>
      <c r="T2079" s="9">
        <f ca="1">[1]!b_pq_volume(K2079,parameter!C$2-10,parameter!C$2,100000000)</f>
        <v>0</v>
      </c>
      <c r="U2079" s="7">
        <f ca="1">IF(K2079&lt;&gt;"",[1]!b_anal_yield_cnbd(K2079,parameter!C$2,1),"")</f>
        <v>0</v>
      </c>
      <c r="V2079">
        <f>[1]!b_info_interesttype(A2079)</f>
        <v>0</v>
      </c>
      <c r="W2079">
        <f>[1]!b_info_embeddedopt(A2079)</f>
        <v>0</v>
      </c>
    </row>
    <row r="2080" spans="11:23">
      <c r="K2080" s="1">
        <f t="shared" si="32"/>
        <v>0</v>
      </c>
      <c r="L2080" s="1">
        <f>[1]!b_info_name(K2080)</f>
        <v>0</v>
      </c>
      <c r="M2080">
        <f>[1]!b_info_carrydate(K2080)</f>
        <v>0</v>
      </c>
      <c r="N2080">
        <f>[1]!b_info_maturitydate(K2080)</f>
        <v>0</v>
      </c>
      <c r="O2080" s="7">
        <f>[1]!b_issue_issueprice(K2080)</f>
        <v>0</v>
      </c>
      <c r="P2080" s="7">
        <f>[1]!b_info_couponrate(K2080)</f>
        <v>0</v>
      </c>
      <c r="Q2080">
        <f>[1]!b_info_coupon(K2080)</f>
        <v>0</v>
      </c>
      <c r="R2080">
        <f>[1]!b_info_interestfrequency(K2080)</f>
        <v>0</v>
      </c>
      <c r="S2080">
        <f>[1]!b_info_windl2type(K2080)</f>
        <v>0</v>
      </c>
      <c r="T2080" s="9">
        <f ca="1">[1]!b_pq_volume(K2080,parameter!C$2-10,parameter!C$2,100000000)</f>
        <v>0</v>
      </c>
      <c r="U2080" s="7">
        <f ca="1">IF(K2080&lt;&gt;"",[1]!b_anal_yield_cnbd(K2080,parameter!C$2,1),"")</f>
        <v>0</v>
      </c>
      <c r="V2080">
        <f>[1]!b_info_interesttype(A2080)</f>
        <v>0</v>
      </c>
      <c r="W2080">
        <f>[1]!b_info_embeddedopt(A2080)</f>
        <v>0</v>
      </c>
    </row>
    <row r="2081" spans="11:23">
      <c r="K2081" s="1">
        <f t="shared" si="32"/>
        <v>0</v>
      </c>
      <c r="L2081" s="1">
        <f>[1]!b_info_name(K2081)</f>
        <v>0</v>
      </c>
      <c r="M2081">
        <f>[1]!b_info_carrydate(K2081)</f>
        <v>0</v>
      </c>
      <c r="N2081">
        <f>[1]!b_info_maturitydate(K2081)</f>
        <v>0</v>
      </c>
      <c r="O2081" s="7">
        <f>[1]!b_issue_issueprice(K2081)</f>
        <v>0</v>
      </c>
      <c r="P2081" s="7">
        <f>[1]!b_info_couponrate(K2081)</f>
        <v>0</v>
      </c>
      <c r="Q2081">
        <f>[1]!b_info_coupon(K2081)</f>
        <v>0</v>
      </c>
      <c r="R2081">
        <f>[1]!b_info_interestfrequency(K2081)</f>
        <v>0</v>
      </c>
      <c r="S2081">
        <f>[1]!b_info_windl2type(K2081)</f>
        <v>0</v>
      </c>
      <c r="T2081" s="9">
        <f ca="1">[1]!b_pq_volume(K2081,parameter!C$2-10,parameter!C$2,100000000)</f>
        <v>0</v>
      </c>
      <c r="U2081" s="7">
        <f ca="1">IF(K2081&lt;&gt;"",[1]!b_anal_yield_cnbd(K2081,parameter!C$2,1),"")</f>
        <v>0</v>
      </c>
      <c r="V2081">
        <f>[1]!b_info_interesttype(A2081)</f>
        <v>0</v>
      </c>
      <c r="W2081">
        <f>[1]!b_info_embeddedopt(A2081)</f>
        <v>0</v>
      </c>
    </row>
    <row r="2082" spans="11:23">
      <c r="K2082" s="1">
        <f t="shared" si="32"/>
        <v>0</v>
      </c>
      <c r="L2082" s="1">
        <f>[1]!b_info_name(K2082)</f>
        <v>0</v>
      </c>
      <c r="M2082">
        <f>[1]!b_info_carrydate(K2082)</f>
        <v>0</v>
      </c>
      <c r="N2082">
        <f>[1]!b_info_maturitydate(K2082)</f>
        <v>0</v>
      </c>
      <c r="O2082" s="7">
        <f>[1]!b_issue_issueprice(K2082)</f>
        <v>0</v>
      </c>
      <c r="P2082" s="7">
        <f>[1]!b_info_couponrate(K2082)</f>
        <v>0</v>
      </c>
      <c r="Q2082">
        <f>[1]!b_info_coupon(K2082)</f>
        <v>0</v>
      </c>
      <c r="R2082">
        <f>[1]!b_info_interestfrequency(K2082)</f>
        <v>0</v>
      </c>
      <c r="S2082">
        <f>[1]!b_info_windl2type(K2082)</f>
        <v>0</v>
      </c>
      <c r="T2082" s="9">
        <f ca="1">[1]!b_pq_volume(K2082,parameter!C$2-10,parameter!C$2,100000000)</f>
        <v>0</v>
      </c>
      <c r="U2082" s="7">
        <f ca="1">IF(K2082&lt;&gt;"",[1]!b_anal_yield_cnbd(K2082,parameter!C$2,1),"")</f>
        <v>0</v>
      </c>
      <c r="V2082">
        <f>[1]!b_info_interesttype(A2082)</f>
        <v>0</v>
      </c>
      <c r="W2082">
        <f>[1]!b_info_embeddedopt(A2082)</f>
        <v>0</v>
      </c>
    </row>
    <row r="2083" spans="11:23">
      <c r="K2083" s="1">
        <f t="shared" si="32"/>
        <v>0</v>
      </c>
      <c r="L2083" s="1">
        <f>[1]!b_info_name(K2083)</f>
        <v>0</v>
      </c>
      <c r="M2083">
        <f>[1]!b_info_carrydate(K2083)</f>
        <v>0</v>
      </c>
      <c r="N2083">
        <f>[1]!b_info_maturitydate(K2083)</f>
        <v>0</v>
      </c>
      <c r="O2083" s="7">
        <f>[1]!b_issue_issueprice(K2083)</f>
        <v>0</v>
      </c>
      <c r="P2083" s="7">
        <f>[1]!b_info_couponrate(K2083)</f>
        <v>0</v>
      </c>
      <c r="Q2083">
        <f>[1]!b_info_coupon(K2083)</f>
        <v>0</v>
      </c>
      <c r="R2083">
        <f>[1]!b_info_interestfrequency(K2083)</f>
        <v>0</v>
      </c>
      <c r="S2083">
        <f>[1]!b_info_windl2type(K2083)</f>
        <v>0</v>
      </c>
      <c r="T2083" s="9">
        <f ca="1">[1]!b_pq_volume(K2083,parameter!C$2-10,parameter!C$2,100000000)</f>
        <v>0</v>
      </c>
      <c r="U2083" s="7">
        <f ca="1">IF(K2083&lt;&gt;"",[1]!b_anal_yield_cnbd(K2083,parameter!C$2,1),"")</f>
        <v>0</v>
      </c>
      <c r="V2083">
        <f>[1]!b_info_interesttype(A2083)</f>
        <v>0</v>
      </c>
      <c r="W2083">
        <f>[1]!b_info_embeddedopt(A2083)</f>
        <v>0</v>
      </c>
    </row>
    <row r="2084" spans="11:23">
      <c r="K2084" s="1">
        <f t="shared" si="32"/>
        <v>0</v>
      </c>
      <c r="L2084" s="1">
        <f>[1]!b_info_name(K2084)</f>
        <v>0</v>
      </c>
      <c r="M2084">
        <f>[1]!b_info_carrydate(K2084)</f>
        <v>0</v>
      </c>
      <c r="N2084">
        <f>[1]!b_info_maturitydate(K2084)</f>
        <v>0</v>
      </c>
      <c r="O2084" s="7">
        <f>[1]!b_issue_issueprice(K2084)</f>
        <v>0</v>
      </c>
      <c r="P2084" s="7">
        <f>[1]!b_info_couponrate(K2084)</f>
        <v>0</v>
      </c>
      <c r="Q2084">
        <f>[1]!b_info_coupon(K2084)</f>
        <v>0</v>
      </c>
      <c r="R2084">
        <f>[1]!b_info_interestfrequency(K2084)</f>
        <v>0</v>
      </c>
      <c r="S2084">
        <f>[1]!b_info_windl2type(K2084)</f>
        <v>0</v>
      </c>
      <c r="T2084" s="9">
        <f ca="1">[1]!b_pq_volume(K2084,parameter!C$2-10,parameter!C$2,100000000)</f>
        <v>0</v>
      </c>
      <c r="U2084" s="7">
        <f ca="1">IF(K2084&lt;&gt;"",[1]!b_anal_yield_cnbd(K2084,parameter!C$2,1),"")</f>
        <v>0</v>
      </c>
      <c r="V2084">
        <f>[1]!b_info_interesttype(A2084)</f>
        <v>0</v>
      </c>
      <c r="W2084">
        <f>[1]!b_info_embeddedopt(A2084)</f>
        <v>0</v>
      </c>
    </row>
    <row r="2085" spans="11:23">
      <c r="K2085" s="1">
        <f t="shared" si="32"/>
        <v>0</v>
      </c>
      <c r="L2085" s="1">
        <f>[1]!b_info_name(K2085)</f>
        <v>0</v>
      </c>
      <c r="M2085">
        <f>[1]!b_info_carrydate(K2085)</f>
        <v>0</v>
      </c>
      <c r="N2085">
        <f>[1]!b_info_maturitydate(K2085)</f>
        <v>0</v>
      </c>
      <c r="O2085" s="7">
        <f>[1]!b_issue_issueprice(K2085)</f>
        <v>0</v>
      </c>
      <c r="P2085" s="7">
        <f>[1]!b_info_couponrate(K2085)</f>
        <v>0</v>
      </c>
      <c r="Q2085">
        <f>[1]!b_info_coupon(K2085)</f>
        <v>0</v>
      </c>
      <c r="R2085">
        <f>[1]!b_info_interestfrequency(K2085)</f>
        <v>0</v>
      </c>
      <c r="S2085">
        <f>[1]!b_info_windl2type(K2085)</f>
        <v>0</v>
      </c>
      <c r="T2085" s="9">
        <f ca="1">[1]!b_pq_volume(K2085,parameter!C$2-10,parameter!C$2,100000000)</f>
        <v>0</v>
      </c>
      <c r="U2085" s="7">
        <f ca="1">IF(K2085&lt;&gt;"",[1]!b_anal_yield_cnbd(K2085,parameter!C$2,1),"")</f>
        <v>0</v>
      </c>
      <c r="V2085">
        <f>[1]!b_info_interesttype(A2085)</f>
        <v>0</v>
      </c>
      <c r="W2085">
        <f>[1]!b_info_embeddedopt(A2085)</f>
        <v>0</v>
      </c>
    </row>
    <row r="2086" spans="11:23">
      <c r="K2086" s="1">
        <f t="shared" si="32"/>
        <v>0</v>
      </c>
      <c r="L2086" s="1">
        <f>[1]!b_info_name(K2086)</f>
        <v>0</v>
      </c>
      <c r="M2086">
        <f>[1]!b_info_carrydate(K2086)</f>
        <v>0</v>
      </c>
      <c r="N2086">
        <f>[1]!b_info_maturitydate(K2086)</f>
        <v>0</v>
      </c>
      <c r="O2086" s="7">
        <f>[1]!b_issue_issueprice(K2086)</f>
        <v>0</v>
      </c>
      <c r="P2086" s="7">
        <f>[1]!b_info_couponrate(K2086)</f>
        <v>0</v>
      </c>
      <c r="Q2086">
        <f>[1]!b_info_coupon(K2086)</f>
        <v>0</v>
      </c>
      <c r="R2086">
        <f>[1]!b_info_interestfrequency(K2086)</f>
        <v>0</v>
      </c>
      <c r="S2086">
        <f>[1]!b_info_windl2type(K2086)</f>
        <v>0</v>
      </c>
      <c r="T2086" s="9">
        <f ca="1">[1]!b_pq_volume(K2086,parameter!C$2-10,parameter!C$2,100000000)</f>
        <v>0</v>
      </c>
      <c r="U2086" s="7">
        <f ca="1">IF(K2086&lt;&gt;"",[1]!b_anal_yield_cnbd(K2086,parameter!C$2,1),"")</f>
        <v>0</v>
      </c>
      <c r="V2086">
        <f>[1]!b_info_interesttype(A2086)</f>
        <v>0</v>
      </c>
      <c r="W2086">
        <f>[1]!b_info_embeddedopt(A2086)</f>
        <v>0</v>
      </c>
    </row>
    <row r="2087" spans="11:23">
      <c r="K2087" s="1">
        <f t="shared" si="32"/>
        <v>0</v>
      </c>
      <c r="L2087" s="1">
        <f>[1]!b_info_name(K2087)</f>
        <v>0</v>
      </c>
      <c r="M2087">
        <f>[1]!b_info_carrydate(K2087)</f>
        <v>0</v>
      </c>
      <c r="N2087">
        <f>[1]!b_info_maturitydate(K2087)</f>
        <v>0</v>
      </c>
      <c r="O2087" s="7">
        <f>[1]!b_issue_issueprice(K2087)</f>
        <v>0</v>
      </c>
      <c r="P2087" s="7">
        <f>[1]!b_info_couponrate(K2087)</f>
        <v>0</v>
      </c>
      <c r="Q2087">
        <f>[1]!b_info_coupon(K2087)</f>
        <v>0</v>
      </c>
      <c r="R2087">
        <f>[1]!b_info_interestfrequency(K2087)</f>
        <v>0</v>
      </c>
      <c r="S2087">
        <f>[1]!b_info_windl2type(K2087)</f>
        <v>0</v>
      </c>
      <c r="T2087" s="9">
        <f ca="1">[1]!b_pq_volume(K2087,parameter!C$2-10,parameter!C$2,100000000)</f>
        <v>0</v>
      </c>
      <c r="U2087" s="7">
        <f ca="1">IF(K2087&lt;&gt;"",[1]!b_anal_yield_cnbd(K2087,parameter!C$2,1),"")</f>
        <v>0</v>
      </c>
      <c r="V2087">
        <f>[1]!b_info_interesttype(A2087)</f>
        <v>0</v>
      </c>
      <c r="W2087">
        <f>[1]!b_info_embeddedopt(A2087)</f>
        <v>0</v>
      </c>
    </row>
    <row r="2088" spans="11:23">
      <c r="K2088" s="1">
        <f t="shared" si="32"/>
        <v>0</v>
      </c>
      <c r="L2088" s="1">
        <f>[1]!b_info_name(K2088)</f>
        <v>0</v>
      </c>
      <c r="M2088">
        <f>[1]!b_info_carrydate(K2088)</f>
        <v>0</v>
      </c>
      <c r="N2088">
        <f>[1]!b_info_maturitydate(K2088)</f>
        <v>0</v>
      </c>
      <c r="O2088" s="7">
        <f>[1]!b_issue_issueprice(K2088)</f>
        <v>0</v>
      </c>
      <c r="P2088" s="7">
        <f>[1]!b_info_couponrate(K2088)</f>
        <v>0</v>
      </c>
      <c r="Q2088">
        <f>[1]!b_info_coupon(K2088)</f>
        <v>0</v>
      </c>
      <c r="R2088">
        <f>[1]!b_info_interestfrequency(K2088)</f>
        <v>0</v>
      </c>
      <c r="S2088">
        <f>[1]!b_info_windl2type(K2088)</f>
        <v>0</v>
      </c>
      <c r="T2088" s="9">
        <f ca="1">[1]!b_pq_volume(K2088,parameter!C$2-10,parameter!C$2,100000000)</f>
        <v>0</v>
      </c>
      <c r="U2088" s="7">
        <f ca="1">IF(K2088&lt;&gt;"",[1]!b_anal_yield_cnbd(K2088,parameter!C$2,1),"")</f>
        <v>0</v>
      </c>
      <c r="V2088">
        <f>[1]!b_info_interesttype(A2088)</f>
        <v>0</v>
      </c>
      <c r="W2088">
        <f>[1]!b_info_embeddedopt(A2088)</f>
        <v>0</v>
      </c>
    </row>
    <row r="2089" spans="11:23">
      <c r="K2089" s="1">
        <f t="shared" si="32"/>
        <v>0</v>
      </c>
      <c r="L2089" s="1">
        <f>[1]!b_info_name(K2089)</f>
        <v>0</v>
      </c>
      <c r="M2089">
        <f>[1]!b_info_carrydate(K2089)</f>
        <v>0</v>
      </c>
      <c r="N2089">
        <f>[1]!b_info_maturitydate(K2089)</f>
        <v>0</v>
      </c>
      <c r="O2089" s="7">
        <f>[1]!b_issue_issueprice(K2089)</f>
        <v>0</v>
      </c>
      <c r="P2089" s="7">
        <f>[1]!b_info_couponrate(K2089)</f>
        <v>0</v>
      </c>
      <c r="Q2089">
        <f>[1]!b_info_coupon(K2089)</f>
        <v>0</v>
      </c>
      <c r="R2089">
        <f>[1]!b_info_interestfrequency(K2089)</f>
        <v>0</v>
      </c>
      <c r="S2089">
        <f>[1]!b_info_windl2type(K2089)</f>
        <v>0</v>
      </c>
      <c r="T2089" s="9">
        <f ca="1">[1]!b_pq_volume(K2089,parameter!C$2-10,parameter!C$2,100000000)</f>
        <v>0</v>
      </c>
      <c r="U2089" s="7">
        <f ca="1">IF(K2089&lt;&gt;"",[1]!b_anal_yield_cnbd(K2089,parameter!C$2,1),"")</f>
        <v>0</v>
      </c>
      <c r="V2089">
        <f>[1]!b_info_interesttype(A2089)</f>
        <v>0</v>
      </c>
      <c r="W2089">
        <f>[1]!b_info_embeddedopt(A2089)</f>
        <v>0</v>
      </c>
    </row>
    <row r="2090" spans="11:23">
      <c r="K2090" s="1">
        <f t="shared" si="32"/>
        <v>0</v>
      </c>
      <c r="L2090" s="1">
        <f>[1]!b_info_name(K2090)</f>
        <v>0</v>
      </c>
      <c r="M2090">
        <f>[1]!b_info_carrydate(K2090)</f>
        <v>0</v>
      </c>
      <c r="N2090">
        <f>[1]!b_info_maturitydate(K2090)</f>
        <v>0</v>
      </c>
      <c r="O2090" s="7">
        <f>[1]!b_issue_issueprice(K2090)</f>
        <v>0</v>
      </c>
      <c r="P2090" s="7">
        <f>[1]!b_info_couponrate(K2090)</f>
        <v>0</v>
      </c>
      <c r="Q2090">
        <f>[1]!b_info_coupon(K2090)</f>
        <v>0</v>
      </c>
      <c r="R2090">
        <f>[1]!b_info_interestfrequency(K2090)</f>
        <v>0</v>
      </c>
      <c r="S2090">
        <f>[1]!b_info_windl2type(K2090)</f>
        <v>0</v>
      </c>
      <c r="T2090" s="9">
        <f ca="1">[1]!b_pq_volume(K2090,parameter!C$2-10,parameter!C$2,100000000)</f>
        <v>0</v>
      </c>
      <c r="U2090" s="7">
        <f ca="1">IF(K2090&lt;&gt;"",[1]!b_anal_yield_cnbd(K2090,parameter!C$2,1),"")</f>
        <v>0</v>
      </c>
      <c r="V2090">
        <f>[1]!b_info_interesttype(A2090)</f>
        <v>0</v>
      </c>
      <c r="W2090">
        <f>[1]!b_info_embeddedopt(A2090)</f>
        <v>0</v>
      </c>
    </row>
    <row r="2091" spans="11:23">
      <c r="K2091" s="1">
        <f t="shared" si="32"/>
        <v>0</v>
      </c>
      <c r="L2091" s="1">
        <f>[1]!b_info_name(K2091)</f>
        <v>0</v>
      </c>
      <c r="M2091">
        <f>[1]!b_info_carrydate(K2091)</f>
        <v>0</v>
      </c>
      <c r="N2091">
        <f>[1]!b_info_maturitydate(K2091)</f>
        <v>0</v>
      </c>
      <c r="O2091" s="7">
        <f>[1]!b_issue_issueprice(K2091)</f>
        <v>0</v>
      </c>
      <c r="P2091" s="7">
        <f>[1]!b_info_couponrate(K2091)</f>
        <v>0</v>
      </c>
      <c r="Q2091">
        <f>[1]!b_info_coupon(K2091)</f>
        <v>0</v>
      </c>
      <c r="R2091">
        <f>[1]!b_info_interestfrequency(K2091)</f>
        <v>0</v>
      </c>
      <c r="S2091">
        <f>[1]!b_info_windl2type(K2091)</f>
        <v>0</v>
      </c>
      <c r="T2091" s="9">
        <f ca="1">[1]!b_pq_volume(K2091,parameter!C$2-10,parameter!C$2,100000000)</f>
        <v>0</v>
      </c>
      <c r="U2091" s="7">
        <f ca="1">IF(K2091&lt;&gt;"",[1]!b_anal_yield_cnbd(K2091,parameter!C$2,1),"")</f>
        <v>0</v>
      </c>
      <c r="V2091">
        <f>[1]!b_info_interesttype(A2091)</f>
        <v>0</v>
      </c>
      <c r="W2091">
        <f>[1]!b_info_embeddedopt(A2091)</f>
        <v>0</v>
      </c>
    </row>
    <row r="2092" spans="11:23">
      <c r="K2092" s="1">
        <f t="shared" si="32"/>
        <v>0</v>
      </c>
      <c r="L2092" s="1">
        <f>[1]!b_info_name(K2092)</f>
        <v>0</v>
      </c>
      <c r="M2092">
        <f>[1]!b_info_carrydate(K2092)</f>
        <v>0</v>
      </c>
      <c r="N2092">
        <f>[1]!b_info_maturitydate(K2092)</f>
        <v>0</v>
      </c>
      <c r="O2092" s="7">
        <f>[1]!b_issue_issueprice(K2092)</f>
        <v>0</v>
      </c>
      <c r="P2092" s="7">
        <f>[1]!b_info_couponrate(K2092)</f>
        <v>0</v>
      </c>
      <c r="Q2092">
        <f>[1]!b_info_coupon(K2092)</f>
        <v>0</v>
      </c>
      <c r="R2092">
        <f>[1]!b_info_interestfrequency(K2092)</f>
        <v>0</v>
      </c>
      <c r="S2092">
        <f>[1]!b_info_windl2type(K2092)</f>
        <v>0</v>
      </c>
      <c r="T2092" s="9">
        <f ca="1">[1]!b_pq_volume(K2092,parameter!C$2-10,parameter!C$2,100000000)</f>
        <v>0</v>
      </c>
      <c r="U2092" s="7">
        <f ca="1">IF(K2092&lt;&gt;"",[1]!b_anal_yield_cnbd(K2092,parameter!C$2,1),"")</f>
        <v>0</v>
      </c>
      <c r="V2092">
        <f>[1]!b_info_interesttype(A2092)</f>
        <v>0</v>
      </c>
      <c r="W2092">
        <f>[1]!b_info_embeddedopt(A2092)</f>
        <v>0</v>
      </c>
    </row>
    <row r="2093" spans="11:23">
      <c r="K2093" s="1">
        <f t="shared" si="32"/>
        <v>0</v>
      </c>
      <c r="L2093" s="1">
        <f>[1]!b_info_name(K2093)</f>
        <v>0</v>
      </c>
      <c r="M2093">
        <f>[1]!b_info_carrydate(K2093)</f>
        <v>0</v>
      </c>
      <c r="N2093">
        <f>[1]!b_info_maturitydate(K2093)</f>
        <v>0</v>
      </c>
      <c r="O2093" s="7">
        <f>[1]!b_issue_issueprice(K2093)</f>
        <v>0</v>
      </c>
      <c r="P2093" s="7">
        <f>[1]!b_info_couponrate(K2093)</f>
        <v>0</v>
      </c>
      <c r="Q2093">
        <f>[1]!b_info_coupon(K2093)</f>
        <v>0</v>
      </c>
      <c r="R2093">
        <f>[1]!b_info_interestfrequency(K2093)</f>
        <v>0</v>
      </c>
      <c r="S2093">
        <f>[1]!b_info_windl2type(K2093)</f>
        <v>0</v>
      </c>
      <c r="T2093" s="9">
        <f ca="1">[1]!b_pq_volume(K2093,parameter!C$2-10,parameter!C$2,100000000)</f>
        <v>0</v>
      </c>
      <c r="U2093" s="7">
        <f ca="1">IF(K2093&lt;&gt;"",[1]!b_anal_yield_cnbd(K2093,parameter!C$2,1),"")</f>
        <v>0</v>
      </c>
      <c r="V2093">
        <f>[1]!b_info_interesttype(A2093)</f>
        <v>0</v>
      </c>
      <c r="W2093">
        <f>[1]!b_info_embeddedopt(A2093)</f>
        <v>0</v>
      </c>
    </row>
    <row r="2094" spans="11:23">
      <c r="K2094" s="1">
        <f t="shared" ref="K2094:K2157" si="33">A2094</f>
        <v>0</v>
      </c>
      <c r="L2094" s="1">
        <f>[1]!b_info_name(K2094)</f>
        <v>0</v>
      </c>
      <c r="M2094">
        <f>[1]!b_info_carrydate(K2094)</f>
        <v>0</v>
      </c>
      <c r="N2094">
        <f>[1]!b_info_maturitydate(K2094)</f>
        <v>0</v>
      </c>
      <c r="O2094" s="7">
        <f>[1]!b_issue_issueprice(K2094)</f>
        <v>0</v>
      </c>
      <c r="P2094" s="7">
        <f>[1]!b_info_couponrate(K2094)</f>
        <v>0</v>
      </c>
      <c r="Q2094">
        <f>[1]!b_info_coupon(K2094)</f>
        <v>0</v>
      </c>
      <c r="R2094">
        <f>[1]!b_info_interestfrequency(K2094)</f>
        <v>0</v>
      </c>
      <c r="S2094">
        <f>[1]!b_info_windl2type(K2094)</f>
        <v>0</v>
      </c>
      <c r="T2094" s="9">
        <f ca="1">[1]!b_pq_volume(K2094,parameter!C$2-10,parameter!C$2,100000000)</f>
        <v>0</v>
      </c>
      <c r="U2094" s="7">
        <f ca="1">IF(K2094&lt;&gt;"",[1]!b_anal_yield_cnbd(K2094,parameter!C$2,1),"")</f>
        <v>0</v>
      </c>
      <c r="V2094">
        <f>[1]!b_info_interesttype(A2094)</f>
        <v>0</v>
      </c>
      <c r="W2094">
        <f>[1]!b_info_embeddedopt(A2094)</f>
        <v>0</v>
      </c>
    </row>
    <row r="2095" spans="11:23">
      <c r="K2095" s="1">
        <f t="shared" si="33"/>
        <v>0</v>
      </c>
      <c r="L2095" s="1">
        <f>[1]!b_info_name(K2095)</f>
        <v>0</v>
      </c>
      <c r="M2095">
        <f>[1]!b_info_carrydate(K2095)</f>
        <v>0</v>
      </c>
      <c r="N2095">
        <f>[1]!b_info_maturitydate(K2095)</f>
        <v>0</v>
      </c>
      <c r="O2095" s="7">
        <f>[1]!b_issue_issueprice(K2095)</f>
        <v>0</v>
      </c>
      <c r="P2095" s="7">
        <f>[1]!b_info_couponrate(K2095)</f>
        <v>0</v>
      </c>
      <c r="Q2095">
        <f>[1]!b_info_coupon(K2095)</f>
        <v>0</v>
      </c>
      <c r="R2095">
        <f>[1]!b_info_interestfrequency(K2095)</f>
        <v>0</v>
      </c>
      <c r="S2095">
        <f>[1]!b_info_windl2type(K2095)</f>
        <v>0</v>
      </c>
      <c r="T2095" s="9">
        <f ca="1">[1]!b_pq_volume(K2095,parameter!C$2-10,parameter!C$2,100000000)</f>
        <v>0</v>
      </c>
      <c r="U2095" s="7">
        <f ca="1">IF(K2095&lt;&gt;"",[1]!b_anal_yield_cnbd(K2095,parameter!C$2,1),"")</f>
        <v>0</v>
      </c>
      <c r="V2095">
        <f>[1]!b_info_interesttype(A2095)</f>
        <v>0</v>
      </c>
      <c r="W2095">
        <f>[1]!b_info_embeddedopt(A2095)</f>
        <v>0</v>
      </c>
    </row>
    <row r="2096" spans="11:23">
      <c r="K2096" s="1">
        <f t="shared" si="33"/>
        <v>0</v>
      </c>
      <c r="L2096" s="1">
        <f>[1]!b_info_name(K2096)</f>
        <v>0</v>
      </c>
      <c r="M2096">
        <f>[1]!b_info_carrydate(K2096)</f>
        <v>0</v>
      </c>
      <c r="N2096">
        <f>[1]!b_info_maturitydate(K2096)</f>
        <v>0</v>
      </c>
      <c r="O2096" s="7">
        <f>[1]!b_issue_issueprice(K2096)</f>
        <v>0</v>
      </c>
      <c r="P2096" s="7">
        <f>[1]!b_info_couponrate(K2096)</f>
        <v>0</v>
      </c>
      <c r="Q2096">
        <f>[1]!b_info_coupon(K2096)</f>
        <v>0</v>
      </c>
      <c r="R2096">
        <f>[1]!b_info_interestfrequency(K2096)</f>
        <v>0</v>
      </c>
      <c r="S2096">
        <f>[1]!b_info_windl2type(K2096)</f>
        <v>0</v>
      </c>
      <c r="T2096" s="9">
        <f ca="1">[1]!b_pq_volume(K2096,parameter!C$2-10,parameter!C$2,100000000)</f>
        <v>0</v>
      </c>
      <c r="U2096" s="7">
        <f ca="1">IF(K2096&lt;&gt;"",[1]!b_anal_yield_cnbd(K2096,parameter!C$2,1),"")</f>
        <v>0</v>
      </c>
      <c r="V2096">
        <f>[1]!b_info_interesttype(A2096)</f>
        <v>0</v>
      </c>
      <c r="W2096">
        <f>[1]!b_info_embeddedopt(A2096)</f>
        <v>0</v>
      </c>
    </row>
    <row r="2097" spans="11:23">
      <c r="K2097" s="1">
        <f t="shared" si="33"/>
        <v>0</v>
      </c>
      <c r="L2097" s="1">
        <f>[1]!b_info_name(K2097)</f>
        <v>0</v>
      </c>
      <c r="M2097">
        <f>[1]!b_info_carrydate(K2097)</f>
        <v>0</v>
      </c>
      <c r="N2097">
        <f>[1]!b_info_maturitydate(K2097)</f>
        <v>0</v>
      </c>
      <c r="O2097" s="7">
        <f>[1]!b_issue_issueprice(K2097)</f>
        <v>0</v>
      </c>
      <c r="P2097" s="7">
        <f>[1]!b_info_couponrate(K2097)</f>
        <v>0</v>
      </c>
      <c r="Q2097">
        <f>[1]!b_info_coupon(K2097)</f>
        <v>0</v>
      </c>
      <c r="R2097">
        <f>[1]!b_info_interestfrequency(K2097)</f>
        <v>0</v>
      </c>
      <c r="S2097">
        <f>[1]!b_info_windl2type(K2097)</f>
        <v>0</v>
      </c>
      <c r="T2097" s="9">
        <f ca="1">[1]!b_pq_volume(K2097,parameter!C$2-10,parameter!C$2,100000000)</f>
        <v>0</v>
      </c>
      <c r="U2097" s="7">
        <f ca="1">IF(K2097&lt;&gt;"",[1]!b_anal_yield_cnbd(K2097,parameter!C$2,1),"")</f>
        <v>0</v>
      </c>
      <c r="V2097">
        <f>[1]!b_info_interesttype(A2097)</f>
        <v>0</v>
      </c>
      <c r="W2097">
        <f>[1]!b_info_embeddedopt(A2097)</f>
        <v>0</v>
      </c>
    </row>
    <row r="2098" spans="11:23">
      <c r="K2098" s="1">
        <f t="shared" si="33"/>
        <v>0</v>
      </c>
      <c r="L2098" s="1">
        <f>[1]!b_info_name(K2098)</f>
        <v>0</v>
      </c>
      <c r="M2098">
        <f>[1]!b_info_carrydate(K2098)</f>
        <v>0</v>
      </c>
      <c r="N2098">
        <f>[1]!b_info_maturitydate(K2098)</f>
        <v>0</v>
      </c>
      <c r="O2098" s="7">
        <f>[1]!b_issue_issueprice(K2098)</f>
        <v>0</v>
      </c>
      <c r="P2098" s="7">
        <f>[1]!b_info_couponrate(K2098)</f>
        <v>0</v>
      </c>
      <c r="Q2098">
        <f>[1]!b_info_coupon(K2098)</f>
        <v>0</v>
      </c>
      <c r="R2098">
        <f>[1]!b_info_interestfrequency(K2098)</f>
        <v>0</v>
      </c>
      <c r="S2098">
        <f>[1]!b_info_windl2type(K2098)</f>
        <v>0</v>
      </c>
      <c r="T2098" s="9">
        <f ca="1">[1]!b_pq_volume(K2098,parameter!C$2-10,parameter!C$2,100000000)</f>
        <v>0</v>
      </c>
      <c r="U2098" s="7">
        <f ca="1">IF(K2098&lt;&gt;"",[1]!b_anal_yield_cnbd(K2098,parameter!C$2,1),"")</f>
        <v>0</v>
      </c>
      <c r="V2098">
        <f>[1]!b_info_interesttype(A2098)</f>
        <v>0</v>
      </c>
      <c r="W2098">
        <f>[1]!b_info_embeddedopt(A2098)</f>
        <v>0</v>
      </c>
    </row>
    <row r="2099" spans="11:23">
      <c r="K2099" s="1">
        <f t="shared" si="33"/>
        <v>0</v>
      </c>
      <c r="L2099" s="1">
        <f>[1]!b_info_name(K2099)</f>
        <v>0</v>
      </c>
      <c r="M2099">
        <f>[1]!b_info_carrydate(K2099)</f>
        <v>0</v>
      </c>
      <c r="N2099">
        <f>[1]!b_info_maturitydate(K2099)</f>
        <v>0</v>
      </c>
      <c r="O2099" s="7">
        <f>[1]!b_issue_issueprice(K2099)</f>
        <v>0</v>
      </c>
      <c r="P2099" s="7">
        <f>[1]!b_info_couponrate(K2099)</f>
        <v>0</v>
      </c>
      <c r="Q2099">
        <f>[1]!b_info_coupon(K2099)</f>
        <v>0</v>
      </c>
      <c r="R2099">
        <f>[1]!b_info_interestfrequency(K2099)</f>
        <v>0</v>
      </c>
      <c r="S2099">
        <f>[1]!b_info_windl2type(K2099)</f>
        <v>0</v>
      </c>
      <c r="T2099" s="9">
        <f ca="1">[1]!b_pq_volume(K2099,parameter!C$2-10,parameter!C$2,100000000)</f>
        <v>0</v>
      </c>
      <c r="U2099" s="7">
        <f ca="1">IF(K2099&lt;&gt;"",[1]!b_anal_yield_cnbd(K2099,parameter!C$2,1),"")</f>
        <v>0</v>
      </c>
      <c r="V2099">
        <f>[1]!b_info_interesttype(A2099)</f>
        <v>0</v>
      </c>
      <c r="W2099">
        <f>[1]!b_info_embeddedopt(A2099)</f>
        <v>0</v>
      </c>
    </row>
    <row r="2100" spans="11:23">
      <c r="K2100" s="1">
        <f t="shared" si="33"/>
        <v>0</v>
      </c>
      <c r="L2100" s="1">
        <f>[1]!b_info_name(K2100)</f>
        <v>0</v>
      </c>
      <c r="M2100">
        <f>[1]!b_info_carrydate(K2100)</f>
        <v>0</v>
      </c>
      <c r="N2100">
        <f>[1]!b_info_maturitydate(K2100)</f>
        <v>0</v>
      </c>
      <c r="O2100" s="7">
        <f>[1]!b_issue_issueprice(K2100)</f>
        <v>0</v>
      </c>
      <c r="P2100" s="7">
        <f>[1]!b_info_couponrate(K2100)</f>
        <v>0</v>
      </c>
      <c r="Q2100">
        <f>[1]!b_info_coupon(K2100)</f>
        <v>0</v>
      </c>
      <c r="R2100">
        <f>[1]!b_info_interestfrequency(K2100)</f>
        <v>0</v>
      </c>
      <c r="S2100">
        <f>[1]!b_info_windl2type(K2100)</f>
        <v>0</v>
      </c>
      <c r="T2100" s="9">
        <f ca="1">[1]!b_pq_volume(K2100,parameter!C$2-10,parameter!C$2,100000000)</f>
        <v>0</v>
      </c>
      <c r="U2100" s="7">
        <f ca="1">IF(K2100&lt;&gt;"",[1]!b_anal_yield_cnbd(K2100,parameter!C$2,1),"")</f>
        <v>0</v>
      </c>
      <c r="V2100">
        <f>[1]!b_info_interesttype(A2100)</f>
        <v>0</v>
      </c>
      <c r="W2100">
        <f>[1]!b_info_embeddedopt(A2100)</f>
        <v>0</v>
      </c>
    </row>
    <row r="2101" spans="11:23">
      <c r="K2101" s="1">
        <f t="shared" si="33"/>
        <v>0</v>
      </c>
      <c r="L2101" s="1">
        <f>[1]!b_info_name(K2101)</f>
        <v>0</v>
      </c>
      <c r="M2101">
        <f>[1]!b_info_carrydate(K2101)</f>
        <v>0</v>
      </c>
      <c r="N2101">
        <f>[1]!b_info_maturitydate(K2101)</f>
        <v>0</v>
      </c>
      <c r="O2101" s="7">
        <f>[1]!b_issue_issueprice(K2101)</f>
        <v>0</v>
      </c>
      <c r="P2101" s="7">
        <f>[1]!b_info_couponrate(K2101)</f>
        <v>0</v>
      </c>
      <c r="Q2101">
        <f>[1]!b_info_coupon(K2101)</f>
        <v>0</v>
      </c>
      <c r="R2101">
        <f>[1]!b_info_interestfrequency(K2101)</f>
        <v>0</v>
      </c>
      <c r="S2101">
        <f>[1]!b_info_windl2type(K2101)</f>
        <v>0</v>
      </c>
      <c r="T2101" s="9">
        <f ca="1">[1]!b_pq_volume(K2101,parameter!C$2-10,parameter!C$2,100000000)</f>
        <v>0</v>
      </c>
      <c r="U2101" s="7">
        <f ca="1">IF(K2101&lt;&gt;"",[1]!b_anal_yield_cnbd(K2101,parameter!C$2,1),"")</f>
        <v>0</v>
      </c>
      <c r="V2101">
        <f>[1]!b_info_interesttype(A2101)</f>
        <v>0</v>
      </c>
      <c r="W2101">
        <f>[1]!b_info_embeddedopt(A2101)</f>
        <v>0</v>
      </c>
    </row>
    <row r="2102" spans="11:23">
      <c r="K2102" s="1">
        <f t="shared" si="33"/>
        <v>0</v>
      </c>
      <c r="L2102" s="1">
        <f>[1]!b_info_name(K2102)</f>
        <v>0</v>
      </c>
      <c r="M2102">
        <f>[1]!b_info_carrydate(K2102)</f>
        <v>0</v>
      </c>
      <c r="N2102">
        <f>[1]!b_info_maturitydate(K2102)</f>
        <v>0</v>
      </c>
      <c r="O2102" s="7">
        <f>[1]!b_issue_issueprice(K2102)</f>
        <v>0</v>
      </c>
      <c r="P2102" s="7">
        <f>[1]!b_info_couponrate(K2102)</f>
        <v>0</v>
      </c>
      <c r="Q2102">
        <f>[1]!b_info_coupon(K2102)</f>
        <v>0</v>
      </c>
      <c r="R2102">
        <f>[1]!b_info_interestfrequency(K2102)</f>
        <v>0</v>
      </c>
      <c r="S2102">
        <f>[1]!b_info_windl2type(K2102)</f>
        <v>0</v>
      </c>
      <c r="T2102" s="9">
        <f ca="1">[1]!b_pq_volume(K2102,parameter!C$2-10,parameter!C$2,100000000)</f>
        <v>0</v>
      </c>
      <c r="U2102" s="7">
        <f ca="1">IF(K2102&lt;&gt;"",[1]!b_anal_yield_cnbd(K2102,parameter!C$2,1),"")</f>
        <v>0</v>
      </c>
      <c r="V2102">
        <f>[1]!b_info_interesttype(A2102)</f>
        <v>0</v>
      </c>
      <c r="W2102">
        <f>[1]!b_info_embeddedopt(A2102)</f>
        <v>0</v>
      </c>
    </row>
    <row r="2103" spans="11:23">
      <c r="K2103" s="1">
        <f t="shared" si="33"/>
        <v>0</v>
      </c>
      <c r="L2103" s="1">
        <f>[1]!b_info_name(K2103)</f>
        <v>0</v>
      </c>
      <c r="M2103">
        <f>[1]!b_info_carrydate(K2103)</f>
        <v>0</v>
      </c>
      <c r="N2103">
        <f>[1]!b_info_maturitydate(K2103)</f>
        <v>0</v>
      </c>
      <c r="O2103" s="7">
        <f>[1]!b_issue_issueprice(K2103)</f>
        <v>0</v>
      </c>
      <c r="P2103" s="7">
        <f>[1]!b_info_couponrate(K2103)</f>
        <v>0</v>
      </c>
      <c r="Q2103">
        <f>[1]!b_info_coupon(K2103)</f>
        <v>0</v>
      </c>
      <c r="R2103">
        <f>[1]!b_info_interestfrequency(K2103)</f>
        <v>0</v>
      </c>
      <c r="S2103">
        <f>[1]!b_info_windl2type(K2103)</f>
        <v>0</v>
      </c>
      <c r="T2103" s="9">
        <f ca="1">[1]!b_pq_volume(K2103,parameter!C$2-10,parameter!C$2,100000000)</f>
        <v>0</v>
      </c>
      <c r="U2103" s="7">
        <f ca="1">IF(K2103&lt;&gt;"",[1]!b_anal_yield_cnbd(K2103,parameter!C$2,1),"")</f>
        <v>0</v>
      </c>
      <c r="V2103">
        <f>[1]!b_info_interesttype(A2103)</f>
        <v>0</v>
      </c>
      <c r="W2103">
        <f>[1]!b_info_embeddedopt(A2103)</f>
        <v>0</v>
      </c>
    </row>
    <row r="2104" spans="11:23">
      <c r="K2104" s="1">
        <f t="shared" si="33"/>
        <v>0</v>
      </c>
      <c r="L2104" s="1">
        <f>[1]!b_info_name(K2104)</f>
        <v>0</v>
      </c>
      <c r="M2104">
        <f>[1]!b_info_carrydate(K2104)</f>
        <v>0</v>
      </c>
      <c r="N2104">
        <f>[1]!b_info_maturitydate(K2104)</f>
        <v>0</v>
      </c>
      <c r="O2104" s="7">
        <f>[1]!b_issue_issueprice(K2104)</f>
        <v>0</v>
      </c>
      <c r="P2104" s="7">
        <f>[1]!b_info_couponrate(K2104)</f>
        <v>0</v>
      </c>
      <c r="Q2104">
        <f>[1]!b_info_coupon(K2104)</f>
        <v>0</v>
      </c>
      <c r="R2104">
        <f>[1]!b_info_interestfrequency(K2104)</f>
        <v>0</v>
      </c>
      <c r="S2104">
        <f>[1]!b_info_windl2type(K2104)</f>
        <v>0</v>
      </c>
      <c r="T2104" s="9">
        <f ca="1">[1]!b_pq_volume(K2104,parameter!C$2-10,parameter!C$2,100000000)</f>
        <v>0</v>
      </c>
      <c r="U2104" s="7">
        <f ca="1">IF(K2104&lt;&gt;"",[1]!b_anal_yield_cnbd(K2104,parameter!C$2,1),"")</f>
        <v>0</v>
      </c>
      <c r="V2104">
        <f>[1]!b_info_interesttype(A2104)</f>
        <v>0</v>
      </c>
      <c r="W2104">
        <f>[1]!b_info_embeddedopt(A2104)</f>
        <v>0</v>
      </c>
    </row>
    <row r="2105" spans="11:23">
      <c r="K2105" s="1">
        <f t="shared" si="33"/>
        <v>0</v>
      </c>
      <c r="L2105" s="1">
        <f>[1]!b_info_name(K2105)</f>
        <v>0</v>
      </c>
      <c r="M2105">
        <f>[1]!b_info_carrydate(K2105)</f>
        <v>0</v>
      </c>
      <c r="N2105">
        <f>[1]!b_info_maturitydate(K2105)</f>
        <v>0</v>
      </c>
      <c r="O2105" s="7">
        <f>[1]!b_issue_issueprice(K2105)</f>
        <v>0</v>
      </c>
      <c r="P2105" s="7">
        <f>[1]!b_info_couponrate(K2105)</f>
        <v>0</v>
      </c>
      <c r="Q2105">
        <f>[1]!b_info_coupon(K2105)</f>
        <v>0</v>
      </c>
      <c r="R2105">
        <f>[1]!b_info_interestfrequency(K2105)</f>
        <v>0</v>
      </c>
      <c r="S2105">
        <f>[1]!b_info_windl2type(K2105)</f>
        <v>0</v>
      </c>
      <c r="T2105" s="9">
        <f ca="1">[1]!b_pq_volume(K2105,parameter!C$2-10,parameter!C$2,100000000)</f>
        <v>0</v>
      </c>
      <c r="U2105" s="7">
        <f ca="1">IF(K2105&lt;&gt;"",[1]!b_anal_yield_cnbd(K2105,parameter!C$2,1),"")</f>
        <v>0</v>
      </c>
      <c r="V2105">
        <f>[1]!b_info_interesttype(A2105)</f>
        <v>0</v>
      </c>
      <c r="W2105">
        <f>[1]!b_info_embeddedopt(A2105)</f>
        <v>0</v>
      </c>
    </row>
    <row r="2106" spans="11:23">
      <c r="K2106" s="1">
        <f t="shared" si="33"/>
        <v>0</v>
      </c>
      <c r="L2106" s="1">
        <f>[1]!b_info_name(K2106)</f>
        <v>0</v>
      </c>
      <c r="M2106">
        <f>[1]!b_info_carrydate(K2106)</f>
        <v>0</v>
      </c>
      <c r="N2106">
        <f>[1]!b_info_maturitydate(K2106)</f>
        <v>0</v>
      </c>
      <c r="O2106" s="7">
        <f>[1]!b_issue_issueprice(K2106)</f>
        <v>0</v>
      </c>
      <c r="P2106" s="7">
        <f>[1]!b_info_couponrate(K2106)</f>
        <v>0</v>
      </c>
      <c r="Q2106">
        <f>[1]!b_info_coupon(K2106)</f>
        <v>0</v>
      </c>
      <c r="R2106">
        <f>[1]!b_info_interestfrequency(K2106)</f>
        <v>0</v>
      </c>
      <c r="S2106">
        <f>[1]!b_info_windl2type(K2106)</f>
        <v>0</v>
      </c>
      <c r="T2106" s="9">
        <f ca="1">[1]!b_pq_volume(K2106,parameter!C$2-10,parameter!C$2,100000000)</f>
        <v>0</v>
      </c>
      <c r="U2106" s="7">
        <f ca="1">IF(K2106&lt;&gt;"",[1]!b_anal_yield_cnbd(K2106,parameter!C$2,1),"")</f>
        <v>0</v>
      </c>
      <c r="V2106">
        <f>[1]!b_info_interesttype(A2106)</f>
        <v>0</v>
      </c>
      <c r="W2106">
        <f>[1]!b_info_embeddedopt(A2106)</f>
        <v>0</v>
      </c>
    </row>
    <row r="2107" spans="11:23">
      <c r="K2107" s="1">
        <f t="shared" si="33"/>
        <v>0</v>
      </c>
      <c r="L2107" s="1">
        <f>[1]!b_info_name(K2107)</f>
        <v>0</v>
      </c>
      <c r="M2107">
        <f>[1]!b_info_carrydate(K2107)</f>
        <v>0</v>
      </c>
      <c r="N2107">
        <f>[1]!b_info_maturitydate(K2107)</f>
        <v>0</v>
      </c>
      <c r="O2107" s="7">
        <f>[1]!b_issue_issueprice(K2107)</f>
        <v>0</v>
      </c>
      <c r="P2107" s="7">
        <f>[1]!b_info_couponrate(K2107)</f>
        <v>0</v>
      </c>
      <c r="Q2107">
        <f>[1]!b_info_coupon(K2107)</f>
        <v>0</v>
      </c>
      <c r="R2107">
        <f>[1]!b_info_interestfrequency(K2107)</f>
        <v>0</v>
      </c>
      <c r="S2107">
        <f>[1]!b_info_windl2type(K2107)</f>
        <v>0</v>
      </c>
      <c r="T2107" s="9">
        <f ca="1">[1]!b_pq_volume(K2107,parameter!C$2-10,parameter!C$2,100000000)</f>
        <v>0</v>
      </c>
      <c r="U2107" s="7">
        <f ca="1">IF(K2107&lt;&gt;"",[1]!b_anal_yield_cnbd(K2107,parameter!C$2,1),"")</f>
        <v>0</v>
      </c>
      <c r="V2107">
        <f>[1]!b_info_interesttype(A2107)</f>
        <v>0</v>
      </c>
      <c r="W2107">
        <f>[1]!b_info_embeddedopt(A2107)</f>
        <v>0</v>
      </c>
    </row>
    <row r="2108" spans="11:23">
      <c r="K2108" s="1">
        <f t="shared" si="33"/>
        <v>0</v>
      </c>
      <c r="L2108" s="1">
        <f>[1]!b_info_name(K2108)</f>
        <v>0</v>
      </c>
      <c r="M2108">
        <f>[1]!b_info_carrydate(K2108)</f>
        <v>0</v>
      </c>
      <c r="N2108">
        <f>[1]!b_info_maturitydate(K2108)</f>
        <v>0</v>
      </c>
      <c r="O2108" s="7">
        <f>[1]!b_issue_issueprice(K2108)</f>
        <v>0</v>
      </c>
      <c r="P2108" s="7">
        <f>[1]!b_info_couponrate(K2108)</f>
        <v>0</v>
      </c>
      <c r="Q2108">
        <f>[1]!b_info_coupon(K2108)</f>
        <v>0</v>
      </c>
      <c r="R2108">
        <f>[1]!b_info_interestfrequency(K2108)</f>
        <v>0</v>
      </c>
      <c r="S2108">
        <f>[1]!b_info_windl2type(K2108)</f>
        <v>0</v>
      </c>
      <c r="T2108" s="9">
        <f ca="1">[1]!b_pq_volume(K2108,parameter!C$2-10,parameter!C$2,100000000)</f>
        <v>0</v>
      </c>
      <c r="U2108" s="7">
        <f ca="1">IF(K2108&lt;&gt;"",[1]!b_anal_yield_cnbd(K2108,parameter!C$2,1),"")</f>
        <v>0</v>
      </c>
      <c r="V2108">
        <f>[1]!b_info_interesttype(A2108)</f>
        <v>0</v>
      </c>
      <c r="W2108">
        <f>[1]!b_info_embeddedopt(A2108)</f>
        <v>0</v>
      </c>
    </row>
    <row r="2109" spans="11:23">
      <c r="K2109" s="1">
        <f t="shared" si="33"/>
        <v>0</v>
      </c>
      <c r="L2109" s="1">
        <f>[1]!b_info_name(K2109)</f>
        <v>0</v>
      </c>
      <c r="M2109">
        <f>[1]!b_info_carrydate(K2109)</f>
        <v>0</v>
      </c>
      <c r="N2109">
        <f>[1]!b_info_maturitydate(K2109)</f>
        <v>0</v>
      </c>
      <c r="O2109" s="7">
        <f>[1]!b_issue_issueprice(K2109)</f>
        <v>0</v>
      </c>
      <c r="P2109" s="7">
        <f>[1]!b_info_couponrate(K2109)</f>
        <v>0</v>
      </c>
      <c r="Q2109">
        <f>[1]!b_info_coupon(K2109)</f>
        <v>0</v>
      </c>
      <c r="R2109">
        <f>[1]!b_info_interestfrequency(K2109)</f>
        <v>0</v>
      </c>
      <c r="S2109">
        <f>[1]!b_info_windl2type(K2109)</f>
        <v>0</v>
      </c>
      <c r="T2109" s="9">
        <f ca="1">[1]!b_pq_volume(K2109,parameter!C$2-10,parameter!C$2,100000000)</f>
        <v>0</v>
      </c>
      <c r="U2109" s="7">
        <f ca="1">IF(K2109&lt;&gt;"",[1]!b_anal_yield_cnbd(K2109,parameter!C$2,1),"")</f>
        <v>0</v>
      </c>
      <c r="V2109">
        <f>[1]!b_info_interesttype(A2109)</f>
        <v>0</v>
      </c>
      <c r="W2109">
        <f>[1]!b_info_embeddedopt(A2109)</f>
        <v>0</v>
      </c>
    </row>
    <row r="2110" spans="11:23">
      <c r="K2110" s="1">
        <f t="shared" si="33"/>
        <v>0</v>
      </c>
      <c r="L2110" s="1">
        <f>[1]!b_info_name(K2110)</f>
        <v>0</v>
      </c>
      <c r="M2110">
        <f>[1]!b_info_carrydate(K2110)</f>
        <v>0</v>
      </c>
      <c r="N2110">
        <f>[1]!b_info_maturitydate(K2110)</f>
        <v>0</v>
      </c>
      <c r="O2110" s="7">
        <f>[1]!b_issue_issueprice(K2110)</f>
        <v>0</v>
      </c>
      <c r="P2110" s="7">
        <f>[1]!b_info_couponrate(K2110)</f>
        <v>0</v>
      </c>
      <c r="Q2110">
        <f>[1]!b_info_coupon(K2110)</f>
        <v>0</v>
      </c>
      <c r="R2110">
        <f>[1]!b_info_interestfrequency(K2110)</f>
        <v>0</v>
      </c>
      <c r="S2110">
        <f>[1]!b_info_windl2type(K2110)</f>
        <v>0</v>
      </c>
      <c r="T2110" s="9">
        <f ca="1">[1]!b_pq_volume(K2110,parameter!C$2-10,parameter!C$2,100000000)</f>
        <v>0</v>
      </c>
      <c r="U2110" s="7">
        <f ca="1">IF(K2110&lt;&gt;"",[1]!b_anal_yield_cnbd(K2110,parameter!C$2,1),"")</f>
        <v>0</v>
      </c>
      <c r="V2110">
        <f>[1]!b_info_interesttype(A2110)</f>
        <v>0</v>
      </c>
      <c r="W2110">
        <f>[1]!b_info_embeddedopt(A2110)</f>
        <v>0</v>
      </c>
    </row>
    <row r="2111" spans="11:23">
      <c r="K2111" s="1">
        <f t="shared" si="33"/>
        <v>0</v>
      </c>
      <c r="L2111" s="1">
        <f>[1]!b_info_name(K2111)</f>
        <v>0</v>
      </c>
      <c r="M2111">
        <f>[1]!b_info_carrydate(K2111)</f>
        <v>0</v>
      </c>
      <c r="N2111">
        <f>[1]!b_info_maturitydate(K2111)</f>
        <v>0</v>
      </c>
      <c r="O2111" s="7">
        <f>[1]!b_issue_issueprice(K2111)</f>
        <v>0</v>
      </c>
      <c r="P2111" s="7">
        <f>[1]!b_info_couponrate(K2111)</f>
        <v>0</v>
      </c>
      <c r="Q2111">
        <f>[1]!b_info_coupon(K2111)</f>
        <v>0</v>
      </c>
      <c r="R2111">
        <f>[1]!b_info_interestfrequency(K2111)</f>
        <v>0</v>
      </c>
      <c r="S2111">
        <f>[1]!b_info_windl2type(K2111)</f>
        <v>0</v>
      </c>
      <c r="T2111" s="9">
        <f ca="1">[1]!b_pq_volume(K2111,parameter!C$2-10,parameter!C$2,100000000)</f>
        <v>0</v>
      </c>
      <c r="U2111" s="7">
        <f ca="1">IF(K2111&lt;&gt;"",[1]!b_anal_yield_cnbd(K2111,parameter!C$2,1),"")</f>
        <v>0</v>
      </c>
      <c r="V2111">
        <f>[1]!b_info_interesttype(A2111)</f>
        <v>0</v>
      </c>
      <c r="W2111">
        <f>[1]!b_info_embeddedopt(A2111)</f>
        <v>0</v>
      </c>
    </row>
    <row r="2112" spans="11:23">
      <c r="K2112" s="1">
        <f t="shared" si="33"/>
        <v>0</v>
      </c>
      <c r="L2112" s="1">
        <f>[1]!b_info_name(K2112)</f>
        <v>0</v>
      </c>
      <c r="M2112">
        <f>[1]!b_info_carrydate(K2112)</f>
        <v>0</v>
      </c>
      <c r="N2112">
        <f>[1]!b_info_maturitydate(K2112)</f>
        <v>0</v>
      </c>
      <c r="O2112" s="7">
        <f>[1]!b_issue_issueprice(K2112)</f>
        <v>0</v>
      </c>
      <c r="P2112" s="7">
        <f>[1]!b_info_couponrate(K2112)</f>
        <v>0</v>
      </c>
      <c r="Q2112">
        <f>[1]!b_info_coupon(K2112)</f>
        <v>0</v>
      </c>
      <c r="R2112">
        <f>[1]!b_info_interestfrequency(K2112)</f>
        <v>0</v>
      </c>
      <c r="S2112">
        <f>[1]!b_info_windl2type(K2112)</f>
        <v>0</v>
      </c>
      <c r="T2112" s="9">
        <f ca="1">[1]!b_pq_volume(K2112,parameter!C$2-10,parameter!C$2,100000000)</f>
        <v>0</v>
      </c>
      <c r="U2112" s="7">
        <f ca="1">IF(K2112&lt;&gt;"",[1]!b_anal_yield_cnbd(K2112,parameter!C$2,1),"")</f>
        <v>0</v>
      </c>
      <c r="V2112">
        <f>[1]!b_info_interesttype(A2112)</f>
        <v>0</v>
      </c>
      <c r="W2112">
        <f>[1]!b_info_embeddedopt(A2112)</f>
        <v>0</v>
      </c>
    </row>
    <row r="2113" spans="11:23">
      <c r="K2113" s="1">
        <f t="shared" si="33"/>
        <v>0</v>
      </c>
      <c r="L2113" s="1">
        <f>[1]!b_info_name(K2113)</f>
        <v>0</v>
      </c>
      <c r="M2113">
        <f>[1]!b_info_carrydate(K2113)</f>
        <v>0</v>
      </c>
      <c r="N2113">
        <f>[1]!b_info_maturitydate(K2113)</f>
        <v>0</v>
      </c>
      <c r="O2113" s="7">
        <f>[1]!b_issue_issueprice(K2113)</f>
        <v>0</v>
      </c>
      <c r="P2113" s="7">
        <f>[1]!b_info_couponrate(K2113)</f>
        <v>0</v>
      </c>
      <c r="Q2113">
        <f>[1]!b_info_coupon(K2113)</f>
        <v>0</v>
      </c>
      <c r="R2113">
        <f>[1]!b_info_interestfrequency(K2113)</f>
        <v>0</v>
      </c>
      <c r="S2113">
        <f>[1]!b_info_windl2type(K2113)</f>
        <v>0</v>
      </c>
      <c r="T2113" s="9">
        <f ca="1">[1]!b_pq_volume(K2113,parameter!C$2-10,parameter!C$2,100000000)</f>
        <v>0</v>
      </c>
      <c r="U2113" s="7">
        <f ca="1">IF(K2113&lt;&gt;"",[1]!b_anal_yield_cnbd(K2113,parameter!C$2,1),"")</f>
        <v>0</v>
      </c>
      <c r="V2113">
        <f>[1]!b_info_interesttype(A2113)</f>
        <v>0</v>
      </c>
      <c r="W2113">
        <f>[1]!b_info_embeddedopt(A2113)</f>
        <v>0</v>
      </c>
    </row>
    <row r="2114" spans="11:23">
      <c r="K2114" s="1">
        <f t="shared" si="33"/>
        <v>0</v>
      </c>
      <c r="L2114" s="1">
        <f>[1]!b_info_name(K2114)</f>
        <v>0</v>
      </c>
      <c r="M2114">
        <f>[1]!b_info_carrydate(K2114)</f>
        <v>0</v>
      </c>
      <c r="N2114">
        <f>[1]!b_info_maturitydate(K2114)</f>
        <v>0</v>
      </c>
      <c r="O2114" s="7">
        <f>[1]!b_issue_issueprice(K2114)</f>
        <v>0</v>
      </c>
      <c r="P2114" s="7">
        <f>[1]!b_info_couponrate(K2114)</f>
        <v>0</v>
      </c>
      <c r="Q2114">
        <f>[1]!b_info_coupon(K2114)</f>
        <v>0</v>
      </c>
      <c r="R2114">
        <f>[1]!b_info_interestfrequency(K2114)</f>
        <v>0</v>
      </c>
      <c r="S2114">
        <f>[1]!b_info_windl2type(K2114)</f>
        <v>0</v>
      </c>
      <c r="T2114" s="9">
        <f ca="1">[1]!b_pq_volume(K2114,parameter!C$2-10,parameter!C$2,100000000)</f>
        <v>0</v>
      </c>
      <c r="U2114" s="7">
        <f ca="1">IF(K2114&lt;&gt;"",[1]!b_anal_yield_cnbd(K2114,parameter!C$2,1),"")</f>
        <v>0</v>
      </c>
      <c r="V2114">
        <f>[1]!b_info_interesttype(A2114)</f>
        <v>0</v>
      </c>
      <c r="W2114">
        <f>[1]!b_info_embeddedopt(A2114)</f>
        <v>0</v>
      </c>
    </row>
    <row r="2115" spans="11:23">
      <c r="K2115" s="1">
        <f t="shared" si="33"/>
        <v>0</v>
      </c>
      <c r="L2115" s="1">
        <f>[1]!b_info_name(K2115)</f>
        <v>0</v>
      </c>
      <c r="M2115">
        <f>[1]!b_info_carrydate(K2115)</f>
        <v>0</v>
      </c>
      <c r="N2115">
        <f>[1]!b_info_maturitydate(K2115)</f>
        <v>0</v>
      </c>
      <c r="O2115" s="7">
        <f>[1]!b_issue_issueprice(K2115)</f>
        <v>0</v>
      </c>
      <c r="P2115" s="7">
        <f>[1]!b_info_couponrate(K2115)</f>
        <v>0</v>
      </c>
      <c r="Q2115">
        <f>[1]!b_info_coupon(K2115)</f>
        <v>0</v>
      </c>
      <c r="R2115">
        <f>[1]!b_info_interestfrequency(K2115)</f>
        <v>0</v>
      </c>
      <c r="S2115">
        <f>[1]!b_info_windl2type(K2115)</f>
        <v>0</v>
      </c>
      <c r="T2115" s="9">
        <f ca="1">[1]!b_pq_volume(K2115,parameter!C$2-10,parameter!C$2,100000000)</f>
        <v>0</v>
      </c>
      <c r="U2115" s="7">
        <f ca="1">IF(K2115&lt;&gt;"",[1]!b_anal_yield_cnbd(K2115,parameter!C$2,1),"")</f>
        <v>0</v>
      </c>
      <c r="V2115">
        <f>[1]!b_info_interesttype(A2115)</f>
        <v>0</v>
      </c>
      <c r="W2115">
        <f>[1]!b_info_embeddedopt(A2115)</f>
        <v>0</v>
      </c>
    </row>
    <row r="2116" spans="11:23">
      <c r="K2116" s="1">
        <f t="shared" si="33"/>
        <v>0</v>
      </c>
      <c r="L2116" s="1">
        <f>[1]!b_info_name(K2116)</f>
        <v>0</v>
      </c>
      <c r="M2116">
        <f>[1]!b_info_carrydate(K2116)</f>
        <v>0</v>
      </c>
      <c r="N2116">
        <f>[1]!b_info_maturitydate(K2116)</f>
        <v>0</v>
      </c>
      <c r="O2116" s="7">
        <f>[1]!b_issue_issueprice(K2116)</f>
        <v>0</v>
      </c>
      <c r="P2116" s="7">
        <f>[1]!b_info_couponrate(K2116)</f>
        <v>0</v>
      </c>
      <c r="Q2116">
        <f>[1]!b_info_coupon(K2116)</f>
        <v>0</v>
      </c>
      <c r="R2116">
        <f>[1]!b_info_interestfrequency(K2116)</f>
        <v>0</v>
      </c>
      <c r="S2116">
        <f>[1]!b_info_windl2type(K2116)</f>
        <v>0</v>
      </c>
      <c r="T2116" s="9">
        <f ca="1">[1]!b_pq_volume(K2116,parameter!C$2-10,parameter!C$2,100000000)</f>
        <v>0</v>
      </c>
      <c r="U2116" s="7">
        <f ca="1">IF(K2116&lt;&gt;"",[1]!b_anal_yield_cnbd(K2116,parameter!C$2,1),"")</f>
        <v>0</v>
      </c>
      <c r="V2116">
        <f>[1]!b_info_interesttype(A2116)</f>
        <v>0</v>
      </c>
      <c r="W2116">
        <f>[1]!b_info_embeddedopt(A2116)</f>
        <v>0</v>
      </c>
    </row>
    <row r="2117" spans="11:23">
      <c r="K2117" s="1">
        <f t="shared" si="33"/>
        <v>0</v>
      </c>
      <c r="L2117" s="1">
        <f>[1]!b_info_name(K2117)</f>
        <v>0</v>
      </c>
      <c r="M2117">
        <f>[1]!b_info_carrydate(K2117)</f>
        <v>0</v>
      </c>
      <c r="N2117">
        <f>[1]!b_info_maturitydate(K2117)</f>
        <v>0</v>
      </c>
      <c r="O2117" s="7">
        <f>[1]!b_issue_issueprice(K2117)</f>
        <v>0</v>
      </c>
      <c r="P2117" s="7">
        <f>[1]!b_info_couponrate(K2117)</f>
        <v>0</v>
      </c>
      <c r="Q2117">
        <f>[1]!b_info_coupon(K2117)</f>
        <v>0</v>
      </c>
      <c r="R2117">
        <f>[1]!b_info_interestfrequency(K2117)</f>
        <v>0</v>
      </c>
      <c r="S2117">
        <f>[1]!b_info_windl2type(K2117)</f>
        <v>0</v>
      </c>
      <c r="T2117" s="9">
        <f ca="1">[1]!b_pq_volume(K2117,parameter!C$2-10,parameter!C$2,100000000)</f>
        <v>0</v>
      </c>
      <c r="U2117" s="7">
        <f ca="1">IF(K2117&lt;&gt;"",[1]!b_anal_yield_cnbd(K2117,parameter!C$2,1),"")</f>
        <v>0</v>
      </c>
      <c r="V2117">
        <f>[1]!b_info_interesttype(A2117)</f>
        <v>0</v>
      </c>
      <c r="W2117">
        <f>[1]!b_info_embeddedopt(A2117)</f>
        <v>0</v>
      </c>
    </row>
    <row r="2118" spans="11:23">
      <c r="K2118" s="1">
        <f t="shared" si="33"/>
        <v>0</v>
      </c>
      <c r="L2118" s="1">
        <f>[1]!b_info_name(K2118)</f>
        <v>0</v>
      </c>
      <c r="M2118">
        <f>[1]!b_info_carrydate(K2118)</f>
        <v>0</v>
      </c>
      <c r="N2118">
        <f>[1]!b_info_maturitydate(K2118)</f>
        <v>0</v>
      </c>
      <c r="O2118" s="7">
        <f>[1]!b_issue_issueprice(K2118)</f>
        <v>0</v>
      </c>
      <c r="P2118" s="7">
        <f>[1]!b_info_couponrate(K2118)</f>
        <v>0</v>
      </c>
      <c r="Q2118">
        <f>[1]!b_info_coupon(K2118)</f>
        <v>0</v>
      </c>
      <c r="R2118">
        <f>[1]!b_info_interestfrequency(K2118)</f>
        <v>0</v>
      </c>
      <c r="S2118">
        <f>[1]!b_info_windl2type(K2118)</f>
        <v>0</v>
      </c>
      <c r="T2118" s="9">
        <f ca="1">[1]!b_pq_volume(K2118,parameter!C$2-10,parameter!C$2,100000000)</f>
        <v>0</v>
      </c>
      <c r="U2118" s="7">
        <f ca="1">IF(K2118&lt;&gt;"",[1]!b_anal_yield_cnbd(K2118,parameter!C$2,1),"")</f>
        <v>0</v>
      </c>
      <c r="V2118">
        <f>[1]!b_info_interesttype(A2118)</f>
        <v>0</v>
      </c>
      <c r="W2118">
        <f>[1]!b_info_embeddedopt(A2118)</f>
        <v>0</v>
      </c>
    </row>
    <row r="2119" spans="11:23">
      <c r="K2119" s="1">
        <f t="shared" si="33"/>
        <v>0</v>
      </c>
      <c r="L2119" s="1">
        <f>[1]!b_info_name(K2119)</f>
        <v>0</v>
      </c>
      <c r="M2119">
        <f>[1]!b_info_carrydate(K2119)</f>
        <v>0</v>
      </c>
      <c r="N2119">
        <f>[1]!b_info_maturitydate(K2119)</f>
        <v>0</v>
      </c>
      <c r="O2119" s="7">
        <f>[1]!b_issue_issueprice(K2119)</f>
        <v>0</v>
      </c>
      <c r="P2119" s="7">
        <f>[1]!b_info_couponrate(K2119)</f>
        <v>0</v>
      </c>
      <c r="Q2119">
        <f>[1]!b_info_coupon(K2119)</f>
        <v>0</v>
      </c>
      <c r="R2119">
        <f>[1]!b_info_interestfrequency(K2119)</f>
        <v>0</v>
      </c>
      <c r="S2119">
        <f>[1]!b_info_windl2type(K2119)</f>
        <v>0</v>
      </c>
      <c r="T2119" s="9">
        <f ca="1">[1]!b_pq_volume(K2119,parameter!C$2-10,parameter!C$2,100000000)</f>
        <v>0</v>
      </c>
      <c r="U2119" s="7">
        <f ca="1">IF(K2119&lt;&gt;"",[1]!b_anal_yield_cnbd(K2119,parameter!C$2,1),"")</f>
        <v>0</v>
      </c>
      <c r="V2119">
        <f>[1]!b_info_interesttype(A2119)</f>
        <v>0</v>
      </c>
      <c r="W2119">
        <f>[1]!b_info_embeddedopt(A2119)</f>
        <v>0</v>
      </c>
    </row>
    <row r="2120" spans="11:23">
      <c r="K2120" s="1">
        <f t="shared" si="33"/>
        <v>0</v>
      </c>
      <c r="L2120" s="1">
        <f>[1]!b_info_name(K2120)</f>
        <v>0</v>
      </c>
      <c r="M2120">
        <f>[1]!b_info_carrydate(K2120)</f>
        <v>0</v>
      </c>
      <c r="N2120">
        <f>[1]!b_info_maturitydate(K2120)</f>
        <v>0</v>
      </c>
      <c r="O2120" s="7">
        <f>[1]!b_issue_issueprice(K2120)</f>
        <v>0</v>
      </c>
      <c r="P2120" s="7">
        <f>[1]!b_info_couponrate(K2120)</f>
        <v>0</v>
      </c>
      <c r="Q2120">
        <f>[1]!b_info_coupon(K2120)</f>
        <v>0</v>
      </c>
      <c r="R2120">
        <f>[1]!b_info_interestfrequency(K2120)</f>
        <v>0</v>
      </c>
      <c r="S2120">
        <f>[1]!b_info_windl2type(K2120)</f>
        <v>0</v>
      </c>
      <c r="T2120" s="9">
        <f ca="1">[1]!b_pq_volume(K2120,parameter!C$2-10,parameter!C$2,100000000)</f>
        <v>0</v>
      </c>
      <c r="U2120" s="7">
        <f ca="1">IF(K2120&lt;&gt;"",[1]!b_anal_yield_cnbd(K2120,parameter!C$2,1),"")</f>
        <v>0</v>
      </c>
      <c r="V2120">
        <f>[1]!b_info_interesttype(A2120)</f>
        <v>0</v>
      </c>
      <c r="W2120">
        <f>[1]!b_info_embeddedopt(A2120)</f>
        <v>0</v>
      </c>
    </row>
    <row r="2121" spans="11:23">
      <c r="K2121" s="1">
        <f t="shared" si="33"/>
        <v>0</v>
      </c>
      <c r="L2121" s="1">
        <f>[1]!b_info_name(K2121)</f>
        <v>0</v>
      </c>
      <c r="M2121">
        <f>[1]!b_info_carrydate(K2121)</f>
        <v>0</v>
      </c>
      <c r="N2121">
        <f>[1]!b_info_maturitydate(K2121)</f>
        <v>0</v>
      </c>
      <c r="O2121" s="7">
        <f>[1]!b_issue_issueprice(K2121)</f>
        <v>0</v>
      </c>
      <c r="P2121" s="7">
        <f>[1]!b_info_couponrate(K2121)</f>
        <v>0</v>
      </c>
      <c r="Q2121">
        <f>[1]!b_info_coupon(K2121)</f>
        <v>0</v>
      </c>
      <c r="R2121">
        <f>[1]!b_info_interestfrequency(K2121)</f>
        <v>0</v>
      </c>
      <c r="S2121">
        <f>[1]!b_info_windl2type(K2121)</f>
        <v>0</v>
      </c>
      <c r="T2121" s="9">
        <f ca="1">[1]!b_pq_volume(K2121,parameter!C$2-10,parameter!C$2,100000000)</f>
        <v>0</v>
      </c>
      <c r="U2121" s="7">
        <f ca="1">IF(K2121&lt;&gt;"",[1]!b_anal_yield_cnbd(K2121,parameter!C$2,1),"")</f>
        <v>0</v>
      </c>
      <c r="V2121">
        <f>[1]!b_info_interesttype(A2121)</f>
        <v>0</v>
      </c>
      <c r="W2121">
        <f>[1]!b_info_embeddedopt(A2121)</f>
        <v>0</v>
      </c>
    </row>
    <row r="2122" spans="11:23">
      <c r="K2122" s="1">
        <f t="shared" si="33"/>
        <v>0</v>
      </c>
      <c r="L2122" s="1">
        <f>[1]!b_info_name(K2122)</f>
        <v>0</v>
      </c>
      <c r="M2122">
        <f>[1]!b_info_carrydate(K2122)</f>
        <v>0</v>
      </c>
      <c r="N2122">
        <f>[1]!b_info_maturitydate(K2122)</f>
        <v>0</v>
      </c>
      <c r="O2122" s="7">
        <f>[1]!b_issue_issueprice(K2122)</f>
        <v>0</v>
      </c>
      <c r="P2122" s="7">
        <f>[1]!b_info_couponrate(K2122)</f>
        <v>0</v>
      </c>
      <c r="Q2122">
        <f>[1]!b_info_coupon(K2122)</f>
        <v>0</v>
      </c>
      <c r="R2122">
        <f>[1]!b_info_interestfrequency(K2122)</f>
        <v>0</v>
      </c>
      <c r="S2122">
        <f>[1]!b_info_windl2type(K2122)</f>
        <v>0</v>
      </c>
      <c r="T2122" s="9">
        <f ca="1">[1]!b_pq_volume(K2122,parameter!C$2-10,parameter!C$2,100000000)</f>
        <v>0</v>
      </c>
      <c r="U2122" s="7">
        <f ca="1">IF(K2122&lt;&gt;"",[1]!b_anal_yield_cnbd(K2122,parameter!C$2,1),"")</f>
        <v>0</v>
      </c>
      <c r="V2122">
        <f>[1]!b_info_interesttype(A2122)</f>
        <v>0</v>
      </c>
      <c r="W2122">
        <f>[1]!b_info_embeddedopt(A2122)</f>
        <v>0</v>
      </c>
    </row>
    <row r="2123" spans="11:23">
      <c r="K2123" s="1">
        <f t="shared" si="33"/>
        <v>0</v>
      </c>
      <c r="L2123" s="1">
        <f>[1]!b_info_name(K2123)</f>
        <v>0</v>
      </c>
      <c r="M2123">
        <f>[1]!b_info_carrydate(K2123)</f>
        <v>0</v>
      </c>
      <c r="N2123">
        <f>[1]!b_info_maturitydate(K2123)</f>
        <v>0</v>
      </c>
      <c r="O2123" s="7">
        <f>[1]!b_issue_issueprice(K2123)</f>
        <v>0</v>
      </c>
      <c r="P2123" s="7">
        <f>[1]!b_info_couponrate(K2123)</f>
        <v>0</v>
      </c>
      <c r="Q2123">
        <f>[1]!b_info_coupon(K2123)</f>
        <v>0</v>
      </c>
      <c r="R2123">
        <f>[1]!b_info_interestfrequency(K2123)</f>
        <v>0</v>
      </c>
      <c r="S2123">
        <f>[1]!b_info_windl2type(K2123)</f>
        <v>0</v>
      </c>
      <c r="T2123" s="9">
        <f ca="1">[1]!b_pq_volume(K2123,parameter!C$2-10,parameter!C$2,100000000)</f>
        <v>0</v>
      </c>
      <c r="U2123" s="7">
        <f ca="1">IF(K2123&lt;&gt;"",[1]!b_anal_yield_cnbd(K2123,parameter!C$2,1),"")</f>
        <v>0</v>
      </c>
      <c r="V2123">
        <f>[1]!b_info_interesttype(A2123)</f>
        <v>0</v>
      </c>
      <c r="W2123">
        <f>[1]!b_info_embeddedopt(A2123)</f>
        <v>0</v>
      </c>
    </row>
    <row r="2124" spans="11:23">
      <c r="K2124" s="1">
        <f t="shared" si="33"/>
        <v>0</v>
      </c>
      <c r="L2124" s="1">
        <f>[1]!b_info_name(K2124)</f>
        <v>0</v>
      </c>
      <c r="M2124">
        <f>[1]!b_info_carrydate(K2124)</f>
        <v>0</v>
      </c>
      <c r="N2124">
        <f>[1]!b_info_maturitydate(K2124)</f>
        <v>0</v>
      </c>
      <c r="O2124" s="7">
        <f>[1]!b_issue_issueprice(K2124)</f>
        <v>0</v>
      </c>
      <c r="P2124" s="7">
        <f>[1]!b_info_couponrate(K2124)</f>
        <v>0</v>
      </c>
      <c r="Q2124">
        <f>[1]!b_info_coupon(K2124)</f>
        <v>0</v>
      </c>
      <c r="R2124">
        <f>[1]!b_info_interestfrequency(K2124)</f>
        <v>0</v>
      </c>
      <c r="S2124">
        <f>[1]!b_info_windl2type(K2124)</f>
        <v>0</v>
      </c>
      <c r="T2124" s="9">
        <f ca="1">[1]!b_pq_volume(K2124,parameter!C$2-10,parameter!C$2,100000000)</f>
        <v>0</v>
      </c>
      <c r="U2124" s="7">
        <f ca="1">IF(K2124&lt;&gt;"",[1]!b_anal_yield_cnbd(K2124,parameter!C$2,1),"")</f>
        <v>0</v>
      </c>
      <c r="V2124">
        <f>[1]!b_info_interesttype(A2124)</f>
        <v>0</v>
      </c>
      <c r="W2124">
        <f>[1]!b_info_embeddedopt(A2124)</f>
        <v>0</v>
      </c>
    </row>
    <row r="2125" spans="11:23">
      <c r="K2125" s="1">
        <f t="shared" si="33"/>
        <v>0</v>
      </c>
      <c r="L2125" s="1">
        <f>[1]!b_info_name(K2125)</f>
        <v>0</v>
      </c>
      <c r="M2125">
        <f>[1]!b_info_carrydate(K2125)</f>
        <v>0</v>
      </c>
      <c r="N2125">
        <f>[1]!b_info_maturitydate(K2125)</f>
        <v>0</v>
      </c>
      <c r="O2125" s="7">
        <f>[1]!b_issue_issueprice(K2125)</f>
        <v>0</v>
      </c>
      <c r="P2125" s="7">
        <f>[1]!b_info_couponrate(K2125)</f>
        <v>0</v>
      </c>
      <c r="Q2125">
        <f>[1]!b_info_coupon(K2125)</f>
        <v>0</v>
      </c>
      <c r="R2125">
        <f>[1]!b_info_interestfrequency(K2125)</f>
        <v>0</v>
      </c>
      <c r="S2125">
        <f>[1]!b_info_windl2type(K2125)</f>
        <v>0</v>
      </c>
      <c r="T2125" s="9">
        <f ca="1">[1]!b_pq_volume(K2125,parameter!C$2-10,parameter!C$2,100000000)</f>
        <v>0</v>
      </c>
      <c r="U2125" s="7">
        <f ca="1">IF(K2125&lt;&gt;"",[1]!b_anal_yield_cnbd(K2125,parameter!C$2,1),"")</f>
        <v>0</v>
      </c>
      <c r="V2125">
        <f>[1]!b_info_interesttype(A2125)</f>
        <v>0</v>
      </c>
      <c r="W2125">
        <f>[1]!b_info_embeddedopt(A2125)</f>
        <v>0</v>
      </c>
    </row>
    <row r="2126" spans="11:23">
      <c r="K2126" s="1">
        <f t="shared" si="33"/>
        <v>0</v>
      </c>
      <c r="L2126" s="1">
        <f>[1]!b_info_name(K2126)</f>
        <v>0</v>
      </c>
      <c r="M2126">
        <f>[1]!b_info_carrydate(K2126)</f>
        <v>0</v>
      </c>
      <c r="N2126">
        <f>[1]!b_info_maturitydate(K2126)</f>
        <v>0</v>
      </c>
      <c r="O2126" s="7">
        <f>[1]!b_issue_issueprice(K2126)</f>
        <v>0</v>
      </c>
      <c r="P2126" s="7">
        <f>[1]!b_info_couponrate(K2126)</f>
        <v>0</v>
      </c>
      <c r="Q2126">
        <f>[1]!b_info_coupon(K2126)</f>
        <v>0</v>
      </c>
      <c r="R2126">
        <f>[1]!b_info_interestfrequency(K2126)</f>
        <v>0</v>
      </c>
      <c r="S2126">
        <f>[1]!b_info_windl2type(K2126)</f>
        <v>0</v>
      </c>
      <c r="T2126" s="9">
        <f ca="1">[1]!b_pq_volume(K2126,parameter!C$2-10,parameter!C$2,100000000)</f>
        <v>0</v>
      </c>
      <c r="U2126" s="7">
        <f ca="1">IF(K2126&lt;&gt;"",[1]!b_anal_yield_cnbd(K2126,parameter!C$2,1),"")</f>
        <v>0</v>
      </c>
      <c r="V2126">
        <f>[1]!b_info_interesttype(A2126)</f>
        <v>0</v>
      </c>
      <c r="W2126">
        <f>[1]!b_info_embeddedopt(A2126)</f>
        <v>0</v>
      </c>
    </row>
    <row r="2127" spans="11:23">
      <c r="K2127" s="1">
        <f t="shared" si="33"/>
        <v>0</v>
      </c>
      <c r="L2127" s="1">
        <f>[1]!b_info_name(K2127)</f>
        <v>0</v>
      </c>
      <c r="M2127">
        <f>[1]!b_info_carrydate(K2127)</f>
        <v>0</v>
      </c>
      <c r="N2127">
        <f>[1]!b_info_maturitydate(K2127)</f>
        <v>0</v>
      </c>
      <c r="O2127" s="7">
        <f>[1]!b_issue_issueprice(K2127)</f>
        <v>0</v>
      </c>
      <c r="P2127" s="7">
        <f>[1]!b_info_couponrate(K2127)</f>
        <v>0</v>
      </c>
      <c r="Q2127">
        <f>[1]!b_info_coupon(K2127)</f>
        <v>0</v>
      </c>
      <c r="R2127">
        <f>[1]!b_info_interestfrequency(K2127)</f>
        <v>0</v>
      </c>
      <c r="S2127">
        <f>[1]!b_info_windl2type(K2127)</f>
        <v>0</v>
      </c>
      <c r="T2127" s="9">
        <f ca="1">[1]!b_pq_volume(K2127,parameter!C$2-10,parameter!C$2,100000000)</f>
        <v>0</v>
      </c>
      <c r="U2127" s="7">
        <f ca="1">IF(K2127&lt;&gt;"",[1]!b_anal_yield_cnbd(K2127,parameter!C$2,1),"")</f>
        <v>0</v>
      </c>
      <c r="V2127">
        <f>[1]!b_info_interesttype(A2127)</f>
        <v>0</v>
      </c>
      <c r="W2127">
        <f>[1]!b_info_embeddedopt(A2127)</f>
        <v>0</v>
      </c>
    </row>
    <row r="2128" spans="11:23">
      <c r="K2128" s="1">
        <f t="shared" si="33"/>
        <v>0</v>
      </c>
      <c r="L2128" s="1">
        <f>[1]!b_info_name(K2128)</f>
        <v>0</v>
      </c>
      <c r="M2128">
        <f>[1]!b_info_carrydate(K2128)</f>
        <v>0</v>
      </c>
      <c r="N2128">
        <f>[1]!b_info_maturitydate(K2128)</f>
        <v>0</v>
      </c>
      <c r="O2128" s="7">
        <f>[1]!b_issue_issueprice(K2128)</f>
        <v>0</v>
      </c>
      <c r="P2128" s="7">
        <f>[1]!b_info_couponrate(K2128)</f>
        <v>0</v>
      </c>
      <c r="Q2128">
        <f>[1]!b_info_coupon(K2128)</f>
        <v>0</v>
      </c>
      <c r="R2128">
        <f>[1]!b_info_interestfrequency(K2128)</f>
        <v>0</v>
      </c>
      <c r="S2128">
        <f>[1]!b_info_windl2type(K2128)</f>
        <v>0</v>
      </c>
      <c r="T2128" s="9">
        <f ca="1">[1]!b_pq_volume(K2128,parameter!C$2-10,parameter!C$2,100000000)</f>
        <v>0</v>
      </c>
      <c r="U2128" s="7">
        <f ca="1">IF(K2128&lt;&gt;"",[1]!b_anal_yield_cnbd(K2128,parameter!C$2,1),"")</f>
        <v>0</v>
      </c>
      <c r="V2128">
        <f>[1]!b_info_interesttype(A2128)</f>
        <v>0</v>
      </c>
      <c r="W2128">
        <f>[1]!b_info_embeddedopt(A2128)</f>
        <v>0</v>
      </c>
    </row>
    <row r="2129" spans="11:23">
      <c r="K2129" s="1">
        <f t="shared" si="33"/>
        <v>0</v>
      </c>
      <c r="L2129" s="1">
        <f>[1]!b_info_name(K2129)</f>
        <v>0</v>
      </c>
      <c r="M2129">
        <f>[1]!b_info_carrydate(K2129)</f>
        <v>0</v>
      </c>
      <c r="N2129">
        <f>[1]!b_info_maturitydate(K2129)</f>
        <v>0</v>
      </c>
      <c r="O2129" s="7">
        <f>[1]!b_issue_issueprice(K2129)</f>
        <v>0</v>
      </c>
      <c r="P2129" s="7">
        <f>[1]!b_info_couponrate(K2129)</f>
        <v>0</v>
      </c>
      <c r="Q2129">
        <f>[1]!b_info_coupon(K2129)</f>
        <v>0</v>
      </c>
      <c r="R2129">
        <f>[1]!b_info_interestfrequency(K2129)</f>
        <v>0</v>
      </c>
      <c r="S2129">
        <f>[1]!b_info_windl2type(K2129)</f>
        <v>0</v>
      </c>
      <c r="T2129" s="9">
        <f ca="1">[1]!b_pq_volume(K2129,parameter!C$2-10,parameter!C$2,100000000)</f>
        <v>0</v>
      </c>
      <c r="U2129" s="7">
        <f ca="1">IF(K2129&lt;&gt;"",[1]!b_anal_yield_cnbd(K2129,parameter!C$2,1),"")</f>
        <v>0</v>
      </c>
      <c r="V2129">
        <f>[1]!b_info_interesttype(A2129)</f>
        <v>0</v>
      </c>
      <c r="W2129">
        <f>[1]!b_info_embeddedopt(A2129)</f>
        <v>0</v>
      </c>
    </row>
    <row r="2130" spans="11:23">
      <c r="K2130" s="1">
        <f t="shared" si="33"/>
        <v>0</v>
      </c>
      <c r="L2130" s="1">
        <f>[1]!b_info_name(K2130)</f>
        <v>0</v>
      </c>
      <c r="M2130">
        <f>[1]!b_info_carrydate(K2130)</f>
        <v>0</v>
      </c>
      <c r="N2130">
        <f>[1]!b_info_maturitydate(K2130)</f>
        <v>0</v>
      </c>
      <c r="O2130" s="7">
        <f>[1]!b_issue_issueprice(K2130)</f>
        <v>0</v>
      </c>
      <c r="P2130" s="7">
        <f>[1]!b_info_couponrate(K2130)</f>
        <v>0</v>
      </c>
      <c r="Q2130">
        <f>[1]!b_info_coupon(K2130)</f>
        <v>0</v>
      </c>
      <c r="R2130">
        <f>[1]!b_info_interestfrequency(K2130)</f>
        <v>0</v>
      </c>
      <c r="S2130">
        <f>[1]!b_info_windl2type(K2130)</f>
        <v>0</v>
      </c>
      <c r="T2130" s="9">
        <f ca="1">[1]!b_pq_volume(K2130,parameter!C$2-10,parameter!C$2,100000000)</f>
        <v>0</v>
      </c>
      <c r="U2130" s="7">
        <f ca="1">IF(K2130&lt;&gt;"",[1]!b_anal_yield_cnbd(K2130,parameter!C$2,1),"")</f>
        <v>0</v>
      </c>
      <c r="V2130">
        <f>[1]!b_info_interesttype(A2130)</f>
        <v>0</v>
      </c>
      <c r="W2130">
        <f>[1]!b_info_embeddedopt(A2130)</f>
        <v>0</v>
      </c>
    </row>
    <row r="2131" spans="11:23">
      <c r="K2131" s="1">
        <f t="shared" si="33"/>
        <v>0</v>
      </c>
      <c r="L2131" s="1">
        <f>[1]!b_info_name(K2131)</f>
        <v>0</v>
      </c>
      <c r="M2131">
        <f>[1]!b_info_carrydate(K2131)</f>
        <v>0</v>
      </c>
      <c r="N2131">
        <f>[1]!b_info_maturitydate(K2131)</f>
        <v>0</v>
      </c>
      <c r="O2131" s="7">
        <f>[1]!b_issue_issueprice(K2131)</f>
        <v>0</v>
      </c>
      <c r="P2131" s="7">
        <f>[1]!b_info_couponrate(K2131)</f>
        <v>0</v>
      </c>
      <c r="Q2131">
        <f>[1]!b_info_coupon(K2131)</f>
        <v>0</v>
      </c>
      <c r="R2131">
        <f>[1]!b_info_interestfrequency(K2131)</f>
        <v>0</v>
      </c>
      <c r="S2131">
        <f>[1]!b_info_windl2type(K2131)</f>
        <v>0</v>
      </c>
      <c r="T2131" s="9">
        <f ca="1">[1]!b_pq_volume(K2131,parameter!C$2-10,parameter!C$2,100000000)</f>
        <v>0</v>
      </c>
      <c r="U2131" s="7">
        <f ca="1">IF(K2131&lt;&gt;"",[1]!b_anal_yield_cnbd(K2131,parameter!C$2,1),"")</f>
        <v>0</v>
      </c>
      <c r="V2131">
        <f>[1]!b_info_interesttype(A2131)</f>
        <v>0</v>
      </c>
      <c r="W2131">
        <f>[1]!b_info_embeddedopt(A2131)</f>
        <v>0</v>
      </c>
    </row>
    <row r="2132" spans="11:23">
      <c r="K2132" s="1">
        <f t="shared" si="33"/>
        <v>0</v>
      </c>
      <c r="L2132" s="1">
        <f>[1]!b_info_name(K2132)</f>
        <v>0</v>
      </c>
      <c r="M2132">
        <f>[1]!b_info_carrydate(K2132)</f>
        <v>0</v>
      </c>
      <c r="N2132">
        <f>[1]!b_info_maturitydate(K2132)</f>
        <v>0</v>
      </c>
      <c r="O2132" s="7">
        <f>[1]!b_issue_issueprice(K2132)</f>
        <v>0</v>
      </c>
      <c r="P2132" s="7">
        <f>[1]!b_info_couponrate(K2132)</f>
        <v>0</v>
      </c>
      <c r="Q2132">
        <f>[1]!b_info_coupon(K2132)</f>
        <v>0</v>
      </c>
      <c r="R2132">
        <f>[1]!b_info_interestfrequency(K2132)</f>
        <v>0</v>
      </c>
      <c r="S2132">
        <f>[1]!b_info_windl2type(K2132)</f>
        <v>0</v>
      </c>
      <c r="T2132" s="9">
        <f ca="1">[1]!b_pq_volume(K2132,parameter!C$2-10,parameter!C$2,100000000)</f>
        <v>0</v>
      </c>
      <c r="U2132" s="7">
        <f ca="1">IF(K2132&lt;&gt;"",[1]!b_anal_yield_cnbd(K2132,parameter!C$2,1),"")</f>
        <v>0</v>
      </c>
      <c r="V2132">
        <f>[1]!b_info_interesttype(A2132)</f>
        <v>0</v>
      </c>
      <c r="W2132">
        <f>[1]!b_info_embeddedopt(A2132)</f>
        <v>0</v>
      </c>
    </row>
    <row r="2133" spans="11:23">
      <c r="K2133" s="1">
        <f t="shared" si="33"/>
        <v>0</v>
      </c>
      <c r="L2133" s="1">
        <f>[1]!b_info_name(K2133)</f>
        <v>0</v>
      </c>
      <c r="M2133">
        <f>[1]!b_info_carrydate(K2133)</f>
        <v>0</v>
      </c>
      <c r="N2133">
        <f>[1]!b_info_maturitydate(K2133)</f>
        <v>0</v>
      </c>
      <c r="O2133" s="7">
        <f>[1]!b_issue_issueprice(K2133)</f>
        <v>0</v>
      </c>
      <c r="P2133" s="7">
        <f>[1]!b_info_couponrate(K2133)</f>
        <v>0</v>
      </c>
      <c r="Q2133">
        <f>[1]!b_info_coupon(K2133)</f>
        <v>0</v>
      </c>
      <c r="R2133">
        <f>[1]!b_info_interestfrequency(K2133)</f>
        <v>0</v>
      </c>
      <c r="S2133">
        <f>[1]!b_info_windl2type(K2133)</f>
        <v>0</v>
      </c>
      <c r="T2133" s="9">
        <f ca="1">[1]!b_pq_volume(K2133,parameter!C$2-10,parameter!C$2,100000000)</f>
        <v>0</v>
      </c>
      <c r="U2133" s="7">
        <f ca="1">IF(K2133&lt;&gt;"",[1]!b_anal_yield_cnbd(K2133,parameter!C$2,1),"")</f>
        <v>0</v>
      </c>
      <c r="V2133">
        <f>[1]!b_info_interesttype(A2133)</f>
        <v>0</v>
      </c>
      <c r="W2133">
        <f>[1]!b_info_embeddedopt(A2133)</f>
        <v>0</v>
      </c>
    </row>
    <row r="2134" spans="11:23">
      <c r="K2134" s="1">
        <f t="shared" si="33"/>
        <v>0</v>
      </c>
      <c r="L2134" s="1">
        <f>[1]!b_info_name(K2134)</f>
        <v>0</v>
      </c>
      <c r="M2134">
        <f>[1]!b_info_carrydate(K2134)</f>
        <v>0</v>
      </c>
      <c r="N2134">
        <f>[1]!b_info_maturitydate(K2134)</f>
        <v>0</v>
      </c>
      <c r="O2134" s="7">
        <f>[1]!b_issue_issueprice(K2134)</f>
        <v>0</v>
      </c>
      <c r="P2134" s="7">
        <f>[1]!b_info_couponrate(K2134)</f>
        <v>0</v>
      </c>
      <c r="Q2134">
        <f>[1]!b_info_coupon(K2134)</f>
        <v>0</v>
      </c>
      <c r="R2134">
        <f>[1]!b_info_interestfrequency(K2134)</f>
        <v>0</v>
      </c>
      <c r="S2134">
        <f>[1]!b_info_windl2type(K2134)</f>
        <v>0</v>
      </c>
      <c r="T2134" s="9">
        <f ca="1">[1]!b_pq_volume(K2134,parameter!C$2-10,parameter!C$2,100000000)</f>
        <v>0</v>
      </c>
      <c r="U2134" s="7">
        <f ca="1">IF(K2134&lt;&gt;"",[1]!b_anal_yield_cnbd(K2134,parameter!C$2,1),"")</f>
        <v>0</v>
      </c>
      <c r="V2134">
        <f>[1]!b_info_interesttype(A2134)</f>
        <v>0</v>
      </c>
      <c r="W2134">
        <f>[1]!b_info_embeddedopt(A2134)</f>
        <v>0</v>
      </c>
    </row>
    <row r="2135" spans="11:23">
      <c r="K2135" s="1">
        <f t="shared" si="33"/>
        <v>0</v>
      </c>
      <c r="L2135" s="1">
        <f>[1]!b_info_name(K2135)</f>
        <v>0</v>
      </c>
      <c r="M2135">
        <f>[1]!b_info_carrydate(K2135)</f>
        <v>0</v>
      </c>
      <c r="N2135">
        <f>[1]!b_info_maturitydate(K2135)</f>
        <v>0</v>
      </c>
      <c r="O2135" s="7">
        <f>[1]!b_issue_issueprice(K2135)</f>
        <v>0</v>
      </c>
      <c r="P2135" s="7">
        <f>[1]!b_info_couponrate(K2135)</f>
        <v>0</v>
      </c>
      <c r="Q2135">
        <f>[1]!b_info_coupon(K2135)</f>
        <v>0</v>
      </c>
      <c r="R2135">
        <f>[1]!b_info_interestfrequency(K2135)</f>
        <v>0</v>
      </c>
      <c r="S2135">
        <f>[1]!b_info_windl2type(K2135)</f>
        <v>0</v>
      </c>
      <c r="T2135" s="9">
        <f ca="1">[1]!b_pq_volume(K2135,parameter!C$2-10,parameter!C$2,100000000)</f>
        <v>0</v>
      </c>
      <c r="U2135" s="7">
        <f ca="1">IF(K2135&lt;&gt;"",[1]!b_anal_yield_cnbd(K2135,parameter!C$2,1),"")</f>
        <v>0</v>
      </c>
      <c r="V2135">
        <f>[1]!b_info_interesttype(A2135)</f>
        <v>0</v>
      </c>
      <c r="W2135">
        <f>[1]!b_info_embeddedopt(A2135)</f>
        <v>0</v>
      </c>
    </row>
    <row r="2136" spans="11:23">
      <c r="K2136" s="1">
        <f t="shared" si="33"/>
        <v>0</v>
      </c>
      <c r="L2136" s="1">
        <f>[1]!b_info_name(K2136)</f>
        <v>0</v>
      </c>
      <c r="M2136">
        <f>[1]!b_info_carrydate(K2136)</f>
        <v>0</v>
      </c>
      <c r="N2136">
        <f>[1]!b_info_maturitydate(K2136)</f>
        <v>0</v>
      </c>
      <c r="O2136" s="7">
        <f>[1]!b_issue_issueprice(K2136)</f>
        <v>0</v>
      </c>
      <c r="P2136" s="7">
        <f>[1]!b_info_couponrate(K2136)</f>
        <v>0</v>
      </c>
      <c r="Q2136">
        <f>[1]!b_info_coupon(K2136)</f>
        <v>0</v>
      </c>
      <c r="R2136">
        <f>[1]!b_info_interestfrequency(K2136)</f>
        <v>0</v>
      </c>
      <c r="S2136">
        <f>[1]!b_info_windl2type(K2136)</f>
        <v>0</v>
      </c>
      <c r="T2136" s="9">
        <f ca="1">[1]!b_pq_volume(K2136,parameter!C$2-10,parameter!C$2,100000000)</f>
        <v>0</v>
      </c>
      <c r="U2136" s="7">
        <f ca="1">IF(K2136&lt;&gt;"",[1]!b_anal_yield_cnbd(K2136,parameter!C$2,1),"")</f>
        <v>0</v>
      </c>
      <c r="V2136">
        <f>[1]!b_info_interesttype(A2136)</f>
        <v>0</v>
      </c>
      <c r="W2136">
        <f>[1]!b_info_embeddedopt(A2136)</f>
        <v>0</v>
      </c>
    </row>
    <row r="2137" spans="11:23">
      <c r="K2137" s="1">
        <f t="shared" si="33"/>
        <v>0</v>
      </c>
      <c r="L2137" s="1">
        <f>[1]!b_info_name(K2137)</f>
        <v>0</v>
      </c>
      <c r="M2137">
        <f>[1]!b_info_carrydate(K2137)</f>
        <v>0</v>
      </c>
      <c r="N2137">
        <f>[1]!b_info_maturitydate(K2137)</f>
        <v>0</v>
      </c>
      <c r="O2137" s="7">
        <f>[1]!b_issue_issueprice(K2137)</f>
        <v>0</v>
      </c>
      <c r="P2137" s="7">
        <f>[1]!b_info_couponrate(K2137)</f>
        <v>0</v>
      </c>
      <c r="Q2137">
        <f>[1]!b_info_coupon(K2137)</f>
        <v>0</v>
      </c>
      <c r="R2137">
        <f>[1]!b_info_interestfrequency(K2137)</f>
        <v>0</v>
      </c>
      <c r="S2137">
        <f>[1]!b_info_windl2type(K2137)</f>
        <v>0</v>
      </c>
      <c r="T2137" s="9">
        <f ca="1">[1]!b_pq_volume(K2137,parameter!C$2-10,parameter!C$2,100000000)</f>
        <v>0</v>
      </c>
      <c r="U2137" s="7">
        <f ca="1">IF(K2137&lt;&gt;"",[1]!b_anal_yield_cnbd(K2137,parameter!C$2,1),"")</f>
        <v>0</v>
      </c>
      <c r="V2137">
        <f>[1]!b_info_interesttype(A2137)</f>
        <v>0</v>
      </c>
      <c r="W2137">
        <f>[1]!b_info_embeddedopt(A2137)</f>
        <v>0</v>
      </c>
    </row>
    <row r="2138" spans="11:23">
      <c r="K2138" s="1">
        <f t="shared" si="33"/>
        <v>0</v>
      </c>
      <c r="L2138" s="1">
        <f>[1]!b_info_name(K2138)</f>
        <v>0</v>
      </c>
      <c r="M2138">
        <f>[1]!b_info_carrydate(K2138)</f>
        <v>0</v>
      </c>
      <c r="N2138">
        <f>[1]!b_info_maturitydate(K2138)</f>
        <v>0</v>
      </c>
      <c r="O2138" s="7">
        <f>[1]!b_issue_issueprice(K2138)</f>
        <v>0</v>
      </c>
      <c r="P2138" s="7">
        <f>[1]!b_info_couponrate(K2138)</f>
        <v>0</v>
      </c>
      <c r="Q2138">
        <f>[1]!b_info_coupon(K2138)</f>
        <v>0</v>
      </c>
      <c r="R2138">
        <f>[1]!b_info_interestfrequency(K2138)</f>
        <v>0</v>
      </c>
      <c r="S2138">
        <f>[1]!b_info_windl2type(K2138)</f>
        <v>0</v>
      </c>
      <c r="T2138" s="9">
        <f ca="1">[1]!b_pq_volume(K2138,parameter!C$2-10,parameter!C$2,100000000)</f>
        <v>0</v>
      </c>
      <c r="U2138" s="7">
        <f ca="1">IF(K2138&lt;&gt;"",[1]!b_anal_yield_cnbd(K2138,parameter!C$2,1),"")</f>
        <v>0</v>
      </c>
      <c r="V2138">
        <f>[1]!b_info_interesttype(A2138)</f>
        <v>0</v>
      </c>
      <c r="W2138">
        <f>[1]!b_info_embeddedopt(A2138)</f>
        <v>0</v>
      </c>
    </row>
    <row r="2139" spans="11:23">
      <c r="K2139" s="1">
        <f t="shared" si="33"/>
        <v>0</v>
      </c>
      <c r="L2139" s="1">
        <f>[1]!b_info_name(K2139)</f>
        <v>0</v>
      </c>
      <c r="M2139">
        <f>[1]!b_info_carrydate(K2139)</f>
        <v>0</v>
      </c>
      <c r="N2139">
        <f>[1]!b_info_maturitydate(K2139)</f>
        <v>0</v>
      </c>
      <c r="O2139" s="7">
        <f>[1]!b_issue_issueprice(K2139)</f>
        <v>0</v>
      </c>
      <c r="P2139" s="7">
        <f>[1]!b_info_couponrate(K2139)</f>
        <v>0</v>
      </c>
      <c r="Q2139">
        <f>[1]!b_info_coupon(K2139)</f>
        <v>0</v>
      </c>
      <c r="R2139">
        <f>[1]!b_info_interestfrequency(K2139)</f>
        <v>0</v>
      </c>
      <c r="S2139">
        <f>[1]!b_info_windl2type(K2139)</f>
        <v>0</v>
      </c>
      <c r="T2139" s="9">
        <f ca="1">[1]!b_pq_volume(K2139,parameter!C$2-10,parameter!C$2,100000000)</f>
        <v>0</v>
      </c>
      <c r="U2139" s="7">
        <f ca="1">IF(K2139&lt;&gt;"",[1]!b_anal_yield_cnbd(K2139,parameter!C$2,1),"")</f>
        <v>0</v>
      </c>
      <c r="V2139">
        <f>[1]!b_info_interesttype(A2139)</f>
        <v>0</v>
      </c>
      <c r="W2139">
        <f>[1]!b_info_embeddedopt(A2139)</f>
        <v>0</v>
      </c>
    </row>
    <row r="2140" spans="11:23">
      <c r="K2140" s="1">
        <f t="shared" si="33"/>
        <v>0</v>
      </c>
      <c r="L2140" s="1">
        <f>[1]!b_info_name(K2140)</f>
        <v>0</v>
      </c>
      <c r="M2140">
        <f>[1]!b_info_carrydate(K2140)</f>
        <v>0</v>
      </c>
      <c r="N2140">
        <f>[1]!b_info_maturitydate(K2140)</f>
        <v>0</v>
      </c>
      <c r="O2140" s="7">
        <f>[1]!b_issue_issueprice(K2140)</f>
        <v>0</v>
      </c>
      <c r="P2140" s="7">
        <f>[1]!b_info_couponrate(K2140)</f>
        <v>0</v>
      </c>
      <c r="Q2140">
        <f>[1]!b_info_coupon(K2140)</f>
        <v>0</v>
      </c>
      <c r="R2140">
        <f>[1]!b_info_interestfrequency(K2140)</f>
        <v>0</v>
      </c>
      <c r="S2140">
        <f>[1]!b_info_windl2type(K2140)</f>
        <v>0</v>
      </c>
      <c r="T2140" s="9">
        <f ca="1">[1]!b_pq_volume(K2140,parameter!C$2-10,parameter!C$2,100000000)</f>
        <v>0</v>
      </c>
      <c r="U2140" s="7">
        <f ca="1">IF(K2140&lt;&gt;"",[1]!b_anal_yield_cnbd(K2140,parameter!C$2,1),"")</f>
        <v>0</v>
      </c>
      <c r="V2140">
        <f>[1]!b_info_interesttype(A2140)</f>
        <v>0</v>
      </c>
      <c r="W2140">
        <f>[1]!b_info_embeddedopt(A2140)</f>
        <v>0</v>
      </c>
    </row>
    <row r="2141" spans="11:23">
      <c r="K2141" s="1">
        <f t="shared" si="33"/>
        <v>0</v>
      </c>
      <c r="L2141" s="1">
        <f>[1]!b_info_name(K2141)</f>
        <v>0</v>
      </c>
      <c r="M2141">
        <f>[1]!b_info_carrydate(K2141)</f>
        <v>0</v>
      </c>
      <c r="N2141">
        <f>[1]!b_info_maturitydate(K2141)</f>
        <v>0</v>
      </c>
      <c r="O2141" s="7">
        <f>[1]!b_issue_issueprice(K2141)</f>
        <v>0</v>
      </c>
      <c r="P2141" s="7">
        <f>[1]!b_info_couponrate(K2141)</f>
        <v>0</v>
      </c>
      <c r="Q2141">
        <f>[1]!b_info_coupon(K2141)</f>
        <v>0</v>
      </c>
      <c r="R2141">
        <f>[1]!b_info_interestfrequency(K2141)</f>
        <v>0</v>
      </c>
      <c r="S2141">
        <f>[1]!b_info_windl2type(K2141)</f>
        <v>0</v>
      </c>
      <c r="T2141" s="9">
        <f ca="1">[1]!b_pq_volume(K2141,parameter!C$2-10,parameter!C$2,100000000)</f>
        <v>0</v>
      </c>
      <c r="U2141" s="7">
        <f ca="1">IF(K2141&lt;&gt;"",[1]!b_anal_yield_cnbd(K2141,parameter!C$2,1),"")</f>
        <v>0</v>
      </c>
      <c r="V2141">
        <f>[1]!b_info_interesttype(A2141)</f>
        <v>0</v>
      </c>
      <c r="W2141">
        <f>[1]!b_info_embeddedopt(A2141)</f>
        <v>0</v>
      </c>
    </row>
    <row r="2142" spans="11:23">
      <c r="K2142" s="1">
        <f t="shared" si="33"/>
        <v>0</v>
      </c>
      <c r="L2142" s="1">
        <f>[1]!b_info_name(K2142)</f>
        <v>0</v>
      </c>
      <c r="M2142">
        <f>[1]!b_info_carrydate(K2142)</f>
        <v>0</v>
      </c>
      <c r="N2142">
        <f>[1]!b_info_maturitydate(K2142)</f>
        <v>0</v>
      </c>
      <c r="O2142" s="7">
        <f>[1]!b_issue_issueprice(K2142)</f>
        <v>0</v>
      </c>
      <c r="P2142" s="7">
        <f>[1]!b_info_couponrate(K2142)</f>
        <v>0</v>
      </c>
      <c r="Q2142">
        <f>[1]!b_info_coupon(K2142)</f>
        <v>0</v>
      </c>
      <c r="R2142">
        <f>[1]!b_info_interestfrequency(K2142)</f>
        <v>0</v>
      </c>
      <c r="S2142">
        <f>[1]!b_info_windl2type(K2142)</f>
        <v>0</v>
      </c>
      <c r="T2142" s="9">
        <f ca="1">[1]!b_pq_volume(K2142,parameter!C$2-10,parameter!C$2,100000000)</f>
        <v>0</v>
      </c>
      <c r="U2142" s="7">
        <f ca="1">IF(K2142&lt;&gt;"",[1]!b_anal_yield_cnbd(K2142,parameter!C$2,1),"")</f>
        <v>0</v>
      </c>
      <c r="V2142">
        <f>[1]!b_info_interesttype(A2142)</f>
        <v>0</v>
      </c>
      <c r="W2142">
        <f>[1]!b_info_embeddedopt(A2142)</f>
        <v>0</v>
      </c>
    </row>
    <row r="2143" spans="11:23">
      <c r="K2143" s="1">
        <f t="shared" si="33"/>
        <v>0</v>
      </c>
      <c r="L2143" s="1">
        <f>[1]!b_info_name(K2143)</f>
        <v>0</v>
      </c>
      <c r="M2143">
        <f>[1]!b_info_carrydate(K2143)</f>
        <v>0</v>
      </c>
      <c r="N2143">
        <f>[1]!b_info_maturitydate(K2143)</f>
        <v>0</v>
      </c>
      <c r="O2143" s="7">
        <f>[1]!b_issue_issueprice(K2143)</f>
        <v>0</v>
      </c>
      <c r="P2143" s="7">
        <f>[1]!b_info_couponrate(K2143)</f>
        <v>0</v>
      </c>
      <c r="Q2143">
        <f>[1]!b_info_coupon(K2143)</f>
        <v>0</v>
      </c>
      <c r="R2143">
        <f>[1]!b_info_interestfrequency(K2143)</f>
        <v>0</v>
      </c>
      <c r="S2143">
        <f>[1]!b_info_windl2type(K2143)</f>
        <v>0</v>
      </c>
      <c r="T2143" s="9">
        <f ca="1">[1]!b_pq_volume(K2143,parameter!C$2-10,parameter!C$2,100000000)</f>
        <v>0</v>
      </c>
      <c r="U2143" s="7">
        <f ca="1">IF(K2143&lt;&gt;"",[1]!b_anal_yield_cnbd(K2143,parameter!C$2,1),"")</f>
        <v>0</v>
      </c>
      <c r="V2143">
        <f>[1]!b_info_interesttype(A2143)</f>
        <v>0</v>
      </c>
      <c r="W2143">
        <f>[1]!b_info_embeddedopt(A2143)</f>
        <v>0</v>
      </c>
    </row>
    <row r="2144" spans="11:23">
      <c r="K2144" s="1">
        <f t="shared" si="33"/>
        <v>0</v>
      </c>
      <c r="L2144" s="1">
        <f>[1]!b_info_name(K2144)</f>
        <v>0</v>
      </c>
      <c r="M2144">
        <f>[1]!b_info_carrydate(K2144)</f>
        <v>0</v>
      </c>
      <c r="N2144">
        <f>[1]!b_info_maturitydate(K2144)</f>
        <v>0</v>
      </c>
      <c r="O2144" s="7">
        <f>[1]!b_issue_issueprice(K2144)</f>
        <v>0</v>
      </c>
      <c r="P2144" s="7">
        <f>[1]!b_info_couponrate(K2144)</f>
        <v>0</v>
      </c>
      <c r="Q2144">
        <f>[1]!b_info_coupon(K2144)</f>
        <v>0</v>
      </c>
      <c r="R2144">
        <f>[1]!b_info_interestfrequency(K2144)</f>
        <v>0</v>
      </c>
      <c r="S2144">
        <f>[1]!b_info_windl2type(K2144)</f>
        <v>0</v>
      </c>
      <c r="T2144" s="9">
        <f ca="1">[1]!b_pq_volume(K2144,parameter!C$2-10,parameter!C$2,100000000)</f>
        <v>0</v>
      </c>
      <c r="U2144" s="7">
        <f ca="1">IF(K2144&lt;&gt;"",[1]!b_anal_yield_cnbd(K2144,parameter!C$2,1),"")</f>
        <v>0</v>
      </c>
      <c r="V2144">
        <f>[1]!b_info_interesttype(A2144)</f>
        <v>0</v>
      </c>
      <c r="W2144">
        <f>[1]!b_info_embeddedopt(A2144)</f>
        <v>0</v>
      </c>
    </row>
    <row r="2145" spans="11:23">
      <c r="K2145" s="1">
        <f t="shared" si="33"/>
        <v>0</v>
      </c>
      <c r="L2145" s="1">
        <f>[1]!b_info_name(K2145)</f>
        <v>0</v>
      </c>
      <c r="M2145">
        <f>[1]!b_info_carrydate(K2145)</f>
        <v>0</v>
      </c>
      <c r="N2145">
        <f>[1]!b_info_maturitydate(K2145)</f>
        <v>0</v>
      </c>
      <c r="O2145" s="7">
        <f>[1]!b_issue_issueprice(K2145)</f>
        <v>0</v>
      </c>
      <c r="P2145" s="7">
        <f>[1]!b_info_couponrate(K2145)</f>
        <v>0</v>
      </c>
      <c r="Q2145">
        <f>[1]!b_info_coupon(K2145)</f>
        <v>0</v>
      </c>
      <c r="R2145">
        <f>[1]!b_info_interestfrequency(K2145)</f>
        <v>0</v>
      </c>
      <c r="S2145">
        <f>[1]!b_info_windl2type(K2145)</f>
        <v>0</v>
      </c>
      <c r="T2145" s="9">
        <f ca="1">[1]!b_pq_volume(K2145,parameter!C$2-10,parameter!C$2,100000000)</f>
        <v>0</v>
      </c>
      <c r="U2145" s="7">
        <f ca="1">IF(K2145&lt;&gt;"",[1]!b_anal_yield_cnbd(K2145,parameter!C$2,1),"")</f>
        <v>0</v>
      </c>
      <c r="V2145">
        <f>[1]!b_info_interesttype(A2145)</f>
        <v>0</v>
      </c>
      <c r="W2145">
        <f>[1]!b_info_embeddedopt(A2145)</f>
        <v>0</v>
      </c>
    </row>
    <row r="2146" spans="11:23">
      <c r="K2146" s="1">
        <f t="shared" si="33"/>
        <v>0</v>
      </c>
      <c r="L2146" s="1">
        <f>[1]!b_info_name(K2146)</f>
        <v>0</v>
      </c>
      <c r="M2146">
        <f>[1]!b_info_carrydate(K2146)</f>
        <v>0</v>
      </c>
      <c r="N2146">
        <f>[1]!b_info_maturitydate(K2146)</f>
        <v>0</v>
      </c>
      <c r="O2146" s="7">
        <f>[1]!b_issue_issueprice(K2146)</f>
        <v>0</v>
      </c>
      <c r="P2146" s="7">
        <f>[1]!b_info_couponrate(K2146)</f>
        <v>0</v>
      </c>
      <c r="Q2146">
        <f>[1]!b_info_coupon(K2146)</f>
        <v>0</v>
      </c>
      <c r="R2146">
        <f>[1]!b_info_interestfrequency(K2146)</f>
        <v>0</v>
      </c>
      <c r="S2146">
        <f>[1]!b_info_windl2type(K2146)</f>
        <v>0</v>
      </c>
      <c r="T2146" s="9">
        <f ca="1">[1]!b_pq_volume(K2146,parameter!C$2-10,parameter!C$2,100000000)</f>
        <v>0</v>
      </c>
      <c r="U2146" s="7">
        <f ca="1">IF(K2146&lt;&gt;"",[1]!b_anal_yield_cnbd(K2146,parameter!C$2,1),"")</f>
        <v>0</v>
      </c>
      <c r="V2146">
        <f>[1]!b_info_interesttype(A2146)</f>
        <v>0</v>
      </c>
      <c r="W2146">
        <f>[1]!b_info_embeddedopt(A2146)</f>
        <v>0</v>
      </c>
    </row>
    <row r="2147" spans="11:23">
      <c r="K2147" s="1">
        <f t="shared" si="33"/>
        <v>0</v>
      </c>
      <c r="L2147" s="1">
        <f>[1]!b_info_name(K2147)</f>
        <v>0</v>
      </c>
      <c r="M2147">
        <f>[1]!b_info_carrydate(K2147)</f>
        <v>0</v>
      </c>
      <c r="N2147">
        <f>[1]!b_info_maturitydate(K2147)</f>
        <v>0</v>
      </c>
      <c r="O2147" s="7">
        <f>[1]!b_issue_issueprice(K2147)</f>
        <v>0</v>
      </c>
      <c r="P2147" s="7">
        <f>[1]!b_info_couponrate(K2147)</f>
        <v>0</v>
      </c>
      <c r="Q2147">
        <f>[1]!b_info_coupon(K2147)</f>
        <v>0</v>
      </c>
      <c r="R2147">
        <f>[1]!b_info_interestfrequency(K2147)</f>
        <v>0</v>
      </c>
      <c r="S2147">
        <f>[1]!b_info_windl2type(K2147)</f>
        <v>0</v>
      </c>
      <c r="T2147" s="9">
        <f ca="1">[1]!b_pq_volume(K2147,parameter!C$2-10,parameter!C$2,100000000)</f>
        <v>0</v>
      </c>
      <c r="U2147" s="7">
        <f ca="1">IF(K2147&lt;&gt;"",[1]!b_anal_yield_cnbd(K2147,parameter!C$2,1),"")</f>
        <v>0</v>
      </c>
      <c r="V2147">
        <f>[1]!b_info_interesttype(A2147)</f>
        <v>0</v>
      </c>
      <c r="W2147">
        <f>[1]!b_info_embeddedopt(A2147)</f>
        <v>0</v>
      </c>
    </row>
    <row r="2148" spans="11:23">
      <c r="K2148" s="1">
        <f t="shared" si="33"/>
        <v>0</v>
      </c>
      <c r="L2148" s="1">
        <f>[1]!b_info_name(K2148)</f>
        <v>0</v>
      </c>
      <c r="M2148">
        <f>[1]!b_info_carrydate(K2148)</f>
        <v>0</v>
      </c>
      <c r="N2148">
        <f>[1]!b_info_maturitydate(K2148)</f>
        <v>0</v>
      </c>
      <c r="O2148" s="7">
        <f>[1]!b_issue_issueprice(K2148)</f>
        <v>0</v>
      </c>
      <c r="P2148" s="7">
        <f>[1]!b_info_couponrate(K2148)</f>
        <v>0</v>
      </c>
      <c r="Q2148">
        <f>[1]!b_info_coupon(K2148)</f>
        <v>0</v>
      </c>
      <c r="R2148">
        <f>[1]!b_info_interestfrequency(K2148)</f>
        <v>0</v>
      </c>
      <c r="S2148">
        <f>[1]!b_info_windl2type(K2148)</f>
        <v>0</v>
      </c>
      <c r="T2148" s="9">
        <f ca="1">[1]!b_pq_volume(K2148,parameter!C$2-10,parameter!C$2,100000000)</f>
        <v>0</v>
      </c>
      <c r="U2148" s="7">
        <f ca="1">IF(K2148&lt;&gt;"",[1]!b_anal_yield_cnbd(K2148,parameter!C$2,1),"")</f>
        <v>0</v>
      </c>
      <c r="V2148">
        <f>[1]!b_info_interesttype(A2148)</f>
        <v>0</v>
      </c>
      <c r="W2148">
        <f>[1]!b_info_embeddedopt(A2148)</f>
        <v>0</v>
      </c>
    </row>
    <row r="2149" spans="11:23">
      <c r="K2149" s="1">
        <f t="shared" si="33"/>
        <v>0</v>
      </c>
      <c r="L2149" s="1">
        <f>[1]!b_info_name(K2149)</f>
        <v>0</v>
      </c>
      <c r="M2149">
        <f>[1]!b_info_carrydate(K2149)</f>
        <v>0</v>
      </c>
      <c r="N2149">
        <f>[1]!b_info_maturitydate(K2149)</f>
        <v>0</v>
      </c>
      <c r="O2149" s="7">
        <f>[1]!b_issue_issueprice(K2149)</f>
        <v>0</v>
      </c>
      <c r="P2149" s="7">
        <f>[1]!b_info_couponrate(K2149)</f>
        <v>0</v>
      </c>
      <c r="Q2149">
        <f>[1]!b_info_coupon(K2149)</f>
        <v>0</v>
      </c>
      <c r="R2149">
        <f>[1]!b_info_interestfrequency(K2149)</f>
        <v>0</v>
      </c>
      <c r="S2149">
        <f>[1]!b_info_windl2type(K2149)</f>
        <v>0</v>
      </c>
      <c r="T2149" s="9">
        <f ca="1">[1]!b_pq_volume(K2149,parameter!C$2-10,parameter!C$2,100000000)</f>
        <v>0</v>
      </c>
      <c r="U2149" s="7">
        <f ca="1">IF(K2149&lt;&gt;"",[1]!b_anal_yield_cnbd(K2149,parameter!C$2,1),"")</f>
        <v>0</v>
      </c>
      <c r="V2149">
        <f>[1]!b_info_interesttype(A2149)</f>
        <v>0</v>
      </c>
      <c r="W2149">
        <f>[1]!b_info_embeddedopt(A2149)</f>
        <v>0</v>
      </c>
    </row>
    <row r="2150" spans="11:23">
      <c r="K2150" s="1">
        <f t="shared" si="33"/>
        <v>0</v>
      </c>
      <c r="L2150" s="1">
        <f>[1]!b_info_name(K2150)</f>
        <v>0</v>
      </c>
      <c r="M2150">
        <f>[1]!b_info_carrydate(K2150)</f>
        <v>0</v>
      </c>
      <c r="N2150">
        <f>[1]!b_info_maturitydate(K2150)</f>
        <v>0</v>
      </c>
      <c r="O2150" s="7">
        <f>[1]!b_issue_issueprice(K2150)</f>
        <v>0</v>
      </c>
      <c r="P2150" s="7">
        <f>[1]!b_info_couponrate(K2150)</f>
        <v>0</v>
      </c>
      <c r="Q2150">
        <f>[1]!b_info_coupon(K2150)</f>
        <v>0</v>
      </c>
      <c r="R2150">
        <f>[1]!b_info_interestfrequency(K2150)</f>
        <v>0</v>
      </c>
      <c r="S2150">
        <f>[1]!b_info_windl2type(K2150)</f>
        <v>0</v>
      </c>
      <c r="T2150" s="9">
        <f ca="1">[1]!b_pq_volume(K2150,parameter!C$2-10,parameter!C$2,100000000)</f>
        <v>0</v>
      </c>
      <c r="U2150" s="7">
        <f ca="1">IF(K2150&lt;&gt;"",[1]!b_anal_yield_cnbd(K2150,parameter!C$2,1),"")</f>
        <v>0</v>
      </c>
      <c r="V2150">
        <f>[1]!b_info_interesttype(A2150)</f>
        <v>0</v>
      </c>
      <c r="W2150">
        <f>[1]!b_info_embeddedopt(A2150)</f>
        <v>0</v>
      </c>
    </row>
    <row r="2151" spans="11:23">
      <c r="K2151" s="1">
        <f t="shared" si="33"/>
        <v>0</v>
      </c>
      <c r="L2151" s="1">
        <f>[1]!b_info_name(K2151)</f>
        <v>0</v>
      </c>
      <c r="M2151">
        <f>[1]!b_info_carrydate(K2151)</f>
        <v>0</v>
      </c>
      <c r="N2151">
        <f>[1]!b_info_maturitydate(K2151)</f>
        <v>0</v>
      </c>
      <c r="O2151" s="7">
        <f>[1]!b_issue_issueprice(K2151)</f>
        <v>0</v>
      </c>
      <c r="P2151" s="7">
        <f>[1]!b_info_couponrate(K2151)</f>
        <v>0</v>
      </c>
      <c r="Q2151">
        <f>[1]!b_info_coupon(K2151)</f>
        <v>0</v>
      </c>
      <c r="R2151">
        <f>[1]!b_info_interestfrequency(K2151)</f>
        <v>0</v>
      </c>
      <c r="S2151">
        <f>[1]!b_info_windl2type(K2151)</f>
        <v>0</v>
      </c>
      <c r="T2151" s="9">
        <f ca="1">[1]!b_pq_volume(K2151,parameter!C$2-10,parameter!C$2,100000000)</f>
        <v>0</v>
      </c>
      <c r="U2151" s="7">
        <f ca="1">IF(K2151&lt;&gt;"",[1]!b_anal_yield_cnbd(K2151,parameter!C$2,1),"")</f>
        <v>0</v>
      </c>
      <c r="V2151">
        <f>[1]!b_info_interesttype(A2151)</f>
        <v>0</v>
      </c>
      <c r="W2151">
        <f>[1]!b_info_embeddedopt(A2151)</f>
        <v>0</v>
      </c>
    </row>
    <row r="2152" spans="11:23">
      <c r="K2152" s="1">
        <f t="shared" si="33"/>
        <v>0</v>
      </c>
      <c r="L2152" s="1">
        <f>[1]!b_info_name(K2152)</f>
        <v>0</v>
      </c>
      <c r="M2152">
        <f>[1]!b_info_carrydate(K2152)</f>
        <v>0</v>
      </c>
      <c r="N2152">
        <f>[1]!b_info_maturitydate(K2152)</f>
        <v>0</v>
      </c>
      <c r="O2152" s="7">
        <f>[1]!b_issue_issueprice(K2152)</f>
        <v>0</v>
      </c>
      <c r="P2152" s="7">
        <f>[1]!b_info_couponrate(K2152)</f>
        <v>0</v>
      </c>
      <c r="Q2152">
        <f>[1]!b_info_coupon(K2152)</f>
        <v>0</v>
      </c>
      <c r="R2152">
        <f>[1]!b_info_interestfrequency(K2152)</f>
        <v>0</v>
      </c>
      <c r="S2152">
        <f>[1]!b_info_windl2type(K2152)</f>
        <v>0</v>
      </c>
      <c r="T2152" s="9">
        <f ca="1">[1]!b_pq_volume(K2152,parameter!C$2-10,parameter!C$2,100000000)</f>
        <v>0</v>
      </c>
      <c r="U2152" s="7">
        <f ca="1">IF(K2152&lt;&gt;"",[1]!b_anal_yield_cnbd(K2152,parameter!C$2,1),"")</f>
        <v>0</v>
      </c>
      <c r="V2152">
        <f>[1]!b_info_interesttype(A2152)</f>
        <v>0</v>
      </c>
      <c r="W2152">
        <f>[1]!b_info_embeddedopt(A2152)</f>
        <v>0</v>
      </c>
    </row>
    <row r="2153" spans="11:23">
      <c r="K2153" s="1">
        <f t="shared" si="33"/>
        <v>0</v>
      </c>
      <c r="L2153" s="1">
        <f>[1]!b_info_name(K2153)</f>
        <v>0</v>
      </c>
      <c r="M2153">
        <f>[1]!b_info_carrydate(K2153)</f>
        <v>0</v>
      </c>
      <c r="N2153">
        <f>[1]!b_info_maturitydate(K2153)</f>
        <v>0</v>
      </c>
      <c r="O2153" s="7">
        <f>[1]!b_issue_issueprice(K2153)</f>
        <v>0</v>
      </c>
      <c r="P2153" s="7">
        <f>[1]!b_info_couponrate(K2153)</f>
        <v>0</v>
      </c>
      <c r="Q2153">
        <f>[1]!b_info_coupon(K2153)</f>
        <v>0</v>
      </c>
      <c r="R2153">
        <f>[1]!b_info_interestfrequency(K2153)</f>
        <v>0</v>
      </c>
      <c r="S2153">
        <f>[1]!b_info_windl2type(K2153)</f>
        <v>0</v>
      </c>
      <c r="T2153" s="9">
        <f ca="1">[1]!b_pq_volume(K2153,parameter!C$2-10,parameter!C$2,100000000)</f>
        <v>0</v>
      </c>
      <c r="U2153" s="7">
        <f ca="1">IF(K2153&lt;&gt;"",[1]!b_anal_yield_cnbd(K2153,parameter!C$2,1),"")</f>
        <v>0</v>
      </c>
      <c r="V2153">
        <f>[1]!b_info_interesttype(A2153)</f>
        <v>0</v>
      </c>
      <c r="W2153">
        <f>[1]!b_info_embeddedopt(A2153)</f>
        <v>0</v>
      </c>
    </row>
    <row r="2154" spans="11:23">
      <c r="K2154" s="1">
        <f t="shared" si="33"/>
        <v>0</v>
      </c>
      <c r="L2154" s="1">
        <f>[1]!b_info_name(K2154)</f>
        <v>0</v>
      </c>
      <c r="M2154">
        <f>[1]!b_info_carrydate(K2154)</f>
        <v>0</v>
      </c>
      <c r="N2154">
        <f>[1]!b_info_maturitydate(K2154)</f>
        <v>0</v>
      </c>
      <c r="O2154" s="7">
        <f>[1]!b_issue_issueprice(K2154)</f>
        <v>0</v>
      </c>
      <c r="P2154" s="7">
        <f>[1]!b_info_couponrate(K2154)</f>
        <v>0</v>
      </c>
      <c r="Q2154">
        <f>[1]!b_info_coupon(K2154)</f>
        <v>0</v>
      </c>
      <c r="R2154">
        <f>[1]!b_info_interestfrequency(K2154)</f>
        <v>0</v>
      </c>
      <c r="S2154">
        <f>[1]!b_info_windl2type(K2154)</f>
        <v>0</v>
      </c>
      <c r="T2154" s="9">
        <f ca="1">[1]!b_pq_volume(K2154,parameter!C$2-10,parameter!C$2,100000000)</f>
        <v>0</v>
      </c>
      <c r="U2154" s="7">
        <f ca="1">IF(K2154&lt;&gt;"",[1]!b_anal_yield_cnbd(K2154,parameter!C$2,1),"")</f>
        <v>0</v>
      </c>
      <c r="V2154">
        <f>[1]!b_info_interesttype(A2154)</f>
        <v>0</v>
      </c>
      <c r="W2154">
        <f>[1]!b_info_embeddedopt(A2154)</f>
        <v>0</v>
      </c>
    </row>
    <row r="2155" spans="11:23">
      <c r="K2155" s="1">
        <f t="shared" si="33"/>
        <v>0</v>
      </c>
      <c r="L2155" s="1">
        <f>[1]!b_info_name(K2155)</f>
        <v>0</v>
      </c>
      <c r="M2155">
        <f>[1]!b_info_carrydate(K2155)</f>
        <v>0</v>
      </c>
      <c r="N2155">
        <f>[1]!b_info_maturitydate(K2155)</f>
        <v>0</v>
      </c>
      <c r="O2155" s="7">
        <f>[1]!b_issue_issueprice(K2155)</f>
        <v>0</v>
      </c>
      <c r="P2155" s="7">
        <f>[1]!b_info_couponrate(K2155)</f>
        <v>0</v>
      </c>
      <c r="Q2155">
        <f>[1]!b_info_coupon(K2155)</f>
        <v>0</v>
      </c>
      <c r="R2155">
        <f>[1]!b_info_interestfrequency(K2155)</f>
        <v>0</v>
      </c>
      <c r="S2155">
        <f>[1]!b_info_windl2type(K2155)</f>
        <v>0</v>
      </c>
      <c r="T2155" s="9">
        <f ca="1">[1]!b_pq_volume(K2155,parameter!C$2-10,parameter!C$2,100000000)</f>
        <v>0</v>
      </c>
      <c r="U2155" s="7">
        <f ca="1">IF(K2155&lt;&gt;"",[1]!b_anal_yield_cnbd(K2155,parameter!C$2,1),"")</f>
        <v>0</v>
      </c>
      <c r="V2155">
        <f>[1]!b_info_interesttype(A2155)</f>
        <v>0</v>
      </c>
      <c r="W2155">
        <f>[1]!b_info_embeddedopt(A2155)</f>
        <v>0</v>
      </c>
    </row>
    <row r="2156" spans="11:23">
      <c r="K2156" s="1">
        <f t="shared" si="33"/>
        <v>0</v>
      </c>
      <c r="L2156" s="1">
        <f>[1]!b_info_name(K2156)</f>
        <v>0</v>
      </c>
      <c r="M2156">
        <f>[1]!b_info_carrydate(K2156)</f>
        <v>0</v>
      </c>
      <c r="N2156">
        <f>[1]!b_info_maturitydate(K2156)</f>
        <v>0</v>
      </c>
      <c r="O2156" s="7">
        <f>[1]!b_issue_issueprice(K2156)</f>
        <v>0</v>
      </c>
      <c r="P2156" s="7">
        <f>[1]!b_info_couponrate(K2156)</f>
        <v>0</v>
      </c>
      <c r="Q2156">
        <f>[1]!b_info_coupon(K2156)</f>
        <v>0</v>
      </c>
      <c r="R2156">
        <f>[1]!b_info_interestfrequency(K2156)</f>
        <v>0</v>
      </c>
      <c r="S2156">
        <f>[1]!b_info_windl2type(K2156)</f>
        <v>0</v>
      </c>
      <c r="T2156" s="9">
        <f ca="1">[1]!b_pq_volume(K2156,parameter!C$2-10,parameter!C$2,100000000)</f>
        <v>0</v>
      </c>
      <c r="U2156" s="7">
        <f ca="1">IF(K2156&lt;&gt;"",[1]!b_anal_yield_cnbd(K2156,parameter!C$2,1),"")</f>
        <v>0</v>
      </c>
      <c r="V2156">
        <f>[1]!b_info_interesttype(A2156)</f>
        <v>0</v>
      </c>
      <c r="W2156">
        <f>[1]!b_info_embeddedopt(A2156)</f>
        <v>0</v>
      </c>
    </row>
    <row r="2157" spans="11:23">
      <c r="K2157" s="1">
        <f t="shared" si="33"/>
        <v>0</v>
      </c>
      <c r="L2157" s="1">
        <f>[1]!b_info_name(K2157)</f>
        <v>0</v>
      </c>
      <c r="M2157">
        <f>[1]!b_info_carrydate(K2157)</f>
        <v>0</v>
      </c>
      <c r="N2157">
        <f>[1]!b_info_maturitydate(K2157)</f>
        <v>0</v>
      </c>
      <c r="O2157" s="7">
        <f>[1]!b_issue_issueprice(K2157)</f>
        <v>0</v>
      </c>
      <c r="P2157" s="7">
        <f>[1]!b_info_couponrate(K2157)</f>
        <v>0</v>
      </c>
      <c r="Q2157">
        <f>[1]!b_info_coupon(K2157)</f>
        <v>0</v>
      </c>
      <c r="R2157">
        <f>[1]!b_info_interestfrequency(K2157)</f>
        <v>0</v>
      </c>
      <c r="S2157">
        <f>[1]!b_info_windl2type(K2157)</f>
        <v>0</v>
      </c>
      <c r="T2157" s="9">
        <f ca="1">[1]!b_pq_volume(K2157,parameter!C$2-10,parameter!C$2,100000000)</f>
        <v>0</v>
      </c>
      <c r="U2157" s="7">
        <f ca="1">IF(K2157&lt;&gt;"",[1]!b_anal_yield_cnbd(K2157,parameter!C$2,1),"")</f>
        <v>0</v>
      </c>
      <c r="V2157">
        <f>[1]!b_info_interesttype(A2157)</f>
        <v>0</v>
      </c>
      <c r="W2157">
        <f>[1]!b_info_embeddedopt(A2157)</f>
        <v>0</v>
      </c>
    </row>
    <row r="2158" spans="11:23">
      <c r="K2158" s="1">
        <f t="shared" ref="K2158:K2221" si="34">A2158</f>
        <v>0</v>
      </c>
      <c r="L2158" s="1">
        <f>[1]!b_info_name(K2158)</f>
        <v>0</v>
      </c>
      <c r="M2158">
        <f>[1]!b_info_carrydate(K2158)</f>
        <v>0</v>
      </c>
      <c r="N2158">
        <f>[1]!b_info_maturitydate(K2158)</f>
        <v>0</v>
      </c>
      <c r="O2158" s="7">
        <f>[1]!b_issue_issueprice(K2158)</f>
        <v>0</v>
      </c>
      <c r="P2158" s="7">
        <f>[1]!b_info_couponrate(K2158)</f>
        <v>0</v>
      </c>
      <c r="Q2158">
        <f>[1]!b_info_coupon(K2158)</f>
        <v>0</v>
      </c>
      <c r="R2158">
        <f>[1]!b_info_interestfrequency(K2158)</f>
        <v>0</v>
      </c>
      <c r="S2158">
        <f>[1]!b_info_windl2type(K2158)</f>
        <v>0</v>
      </c>
      <c r="T2158" s="9">
        <f ca="1">[1]!b_pq_volume(K2158,parameter!C$2-10,parameter!C$2,100000000)</f>
        <v>0</v>
      </c>
      <c r="U2158" s="7">
        <f ca="1">IF(K2158&lt;&gt;"",[1]!b_anal_yield_cnbd(K2158,parameter!C$2,1),"")</f>
        <v>0</v>
      </c>
      <c r="V2158">
        <f>[1]!b_info_interesttype(A2158)</f>
        <v>0</v>
      </c>
      <c r="W2158">
        <f>[1]!b_info_embeddedopt(A2158)</f>
        <v>0</v>
      </c>
    </row>
    <row r="2159" spans="11:23">
      <c r="K2159" s="1">
        <f t="shared" si="34"/>
        <v>0</v>
      </c>
      <c r="L2159" s="1">
        <f>[1]!b_info_name(K2159)</f>
        <v>0</v>
      </c>
      <c r="M2159">
        <f>[1]!b_info_carrydate(K2159)</f>
        <v>0</v>
      </c>
      <c r="N2159">
        <f>[1]!b_info_maturitydate(K2159)</f>
        <v>0</v>
      </c>
      <c r="O2159" s="7">
        <f>[1]!b_issue_issueprice(K2159)</f>
        <v>0</v>
      </c>
      <c r="P2159" s="7">
        <f>[1]!b_info_couponrate(K2159)</f>
        <v>0</v>
      </c>
      <c r="Q2159">
        <f>[1]!b_info_coupon(K2159)</f>
        <v>0</v>
      </c>
      <c r="R2159">
        <f>[1]!b_info_interestfrequency(K2159)</f>
        <v>0</v>
      </c>
      <c r="S2159">
        <f>[1]!b_info_windl2type(K2159)</f>
        <v>0</v>
      </c>
      <c r="T2159" s="9">
        <f ca="1">[1]!b_pq_volume(K2159,parameter!C$2-10,parameter!C$2,100000000)</f>
        <v>0</v>
      </c>
      <c r="U2159" s="7">
        <f ca="1">IF(K2159&lt;&gt;"",[1]!b_anal_yield_cnbd(K2159,parameter!C$2,1),"")</f>
        <v>0</v>
      </c>
      <c r="V2159">
        <f>[1]!b_info_interesttype(A2159)</f>
        <v>0</v>
      </c>
      <c r="W2159">
        <f>[1]!b_info_embeddedopt(A2159)</f>
        <v>0</v>
      </c>
    </row>
    <row r="2160" spans="11:23">
      <c r="K2160" s="1">
        <f t="shared" si="34"/>
        <v>0</v>
      </c>
      <c r="L2160" s="1">
        <f>[1]!b_info_name(K2160)</f>
        <v>0</v>
      </c>
      <c r="M2160">
        <f>[1]!b_info_carrydate(K2160)</f>
        <v>0</v>
      </c>
      <c r="N2160">
        <f>[1]!b_info_maturitydate(K2160)</f>
        <v>0</v>
      </c>
      <c r="O2160" s="7">
        <f>[1]!b_issue_issueprice(K2160)</f>
        <v>0</v>
      </c>
      <c r="P2160" s="7">
        <f>[1]!b_info_couponrate(K2160)</f>
        <v>0</v>
      </c>
      <c r="Q2160">
        <f>[1]!b_info_coupon(K2160)</f>
        <v>0</v>
      </c>
      <c r="R2160">
        <f>[1]!b_info_interestfrequency(K2160)</f>
        <v>0</v>
      </c>
      <c r="S2160">
        <f>[1]!b_info_windl2type(K2160)</f>
        <v>0</v>
      </c>
      <c r="T2160" s="9">
        <f ca="1">[1]!b_pq_volume(K2160,parameter!C$2-10,parameter!C$2,100000000)</f>
        <v>0</v>
      </c>
      <c r="U2160" s="7">
        <f ca="1">IF(K2160&lt;&gt;"",[1]!b_anal_yield_cnbd(K2160,parameter!C$2,1),"")</f>
        <v>0</v>
      </c>
      <c r="V2160">
        <f>[1]!b_info_interesttype(A2160)</f>
        <v>0</v>
      </c>
      <c r="W2160">
        <f>[1]!b_info_embeddedopt(A2160)</f>
        <v>0</v>
      </c>
    </row>
    <row r="2161" spans="11:23">
      <c r="K2161" s="1">
        <f t="shared" si="34"/>
        <v>0</v>
      </c>
      <c r="L2161" s="1">
        <f>[1]!b_info_name(K2161)</f>
        <v>0</v>
      </c>
      <c r="M2161">
        <f>[1]!b_info_carrydate(K2161)</f>
        <v>0</v>
      </c>
      <c r="N2161">
        <f>[1]!b_info_maturitydate(K2161)</f>
        <v>0</v>
      </c>
      <c r="O2161" s="7">
        <f>[1]!b_issue_issueprice(K2161)</f>
        <v>0</v>
      </c>
      <c r="P2161" s="7">
        <f>[1]!b_info_couponrate(K2161)</f>
        <v>0</v>
      </c>
      <c r="Q2161">
        <f>[1]!b_info_coupon(K2161)</f>
        <v>0</v>
      </c>
      <c r="R2161">
        <f>[1]!b_info_interestfrequency(K2161)</f>
        <v>0</v>
      </c>
      <c r="S2161">
        <f>[1]!b_info_windl2type(K2161)</f>
        <v>0</v>
      </c>
      <c r="T2161" s="9">
        <f ca="1">[1]!b_pq_volume(K2161,parameter!C$2-10,parameter!C$2,100000000)</f>
        <v>0</v>
      </c>
      <c r="U2161" s="7">
        <f ca="1">IF(K2161&lt;&gt;"",[1]!b_anal_yield_cnbd(K2161,parameter!C$2,1),"")</f>
        <v>0</v>
      </c>
      <c r="V2161">
        <f>[1]!b_info_interesttype(A2161)</f>
        <v>0</v>
      </c>
      <c r="W2161">
        <f>[1]!b_info_embeddedopt(A2161)</f>
        <v>0</v>
      </c>
    </row>
    <row r="2162" spans="11:23">
      <c r="K2162" s="1">
        <f t="shared" si="34"/>
        <v>0</v>
      </c>
      <c r="L2162" s="1">
        <f>[1]!b_info_name(K2162)</f>
        <v>0</v>
      </c>
      <c r="M2162">
        <f>[1]!b_info_carrydate(K2162)</f>
        <v>0</v>
      </c>
      <c r="N2162">
        <f>[1]!b_info_maturitydate(K2162)</f>
        <v>0</v>
      </c>
      <c r="O2162" s="7">
        <f>[1]!b_issue_issueprice(K2162)</f>
        <v>0</v>
      </c>
      <c r="P2162" s="7">
        <f>[1]!b_info_couponrate(K2162)</f>
        <v>0</v>
      </c>
      <c r="Q2162">
        <f>[1]!b_info_coupon(K2162)</f>
        <v>0</v>
      </c>
      <c r="R2162">
        <f>[1]!b_info_interestfrequency(K2162)</f>
        <v>0</v>
      </c>
      <c r="S2162">
        <f>[1]!b_info_windl2type(K2162)</f>
        <v>0</v>
      </c>
      <c r="T2162" s="9">
        <f ca="1">[1]!b_pq_volume(K2162,parameter!C$2-10,parameter!C$2,100000000)</f>
        <v>0</v>
      </c>
      <c r="U2162" s="7">
        <f ca="1">IF(K2162&lt;&gt;"",[1]!b_anal_yield_cnbd(K2162,parameter!C$2,1),"")</f>
        <v>0</v>
      </c>
      <c r="V2162">
        <f>[1]!b_info_interesttype(A2162)</f>
        <v>0</v>
      </c>
      <c r="W2162">
        <f>[1]!b_info_embeddedopt(A2162)</f>
        <v>0</v>
      </c>
    </row>
    <row r="2163" spans="11:23">
      <c r="K2163" s="1">
        <f t="shared" si="34"/>
        <v>0</v>
      </c>
      <c r="L2163" s="1">
        <f>[1]!b_info_name(K2163)</f>
        <v>0</v>
      </c>
      <c r="M2163">
        <f>[1]!b_info_carrydate(K2163)</f>
        <v>0</v>
      </c>
      <c r="N2163">
        <f>[1]!b_info_maturitydate(K2163)</f>
        <v>0</v>
      </c>
      <c r="O2163" s="7">
        <f>[1]!b_issue_issueprice(K2163)</f>
        <v>0</v>
      </c>
      <c r="P2163" s="7">
        <f>[1]!b_info_couponrate(K2163)</f>
        <v>0</v>
      </c>
      <c r="Q2163">
        <f>[1]!b_info_coupon(K2163)</f>
        <v>0</v>
      </c>
      <c r="R2163">
        <f>[1]!b_info_interestfrequency(K2163)</f>
        <v>0</v>
      </c>
      <c r="S2163">
        <f>[1]!b_info_windl2type(K2163)</f>
        <v>0</v>
      </c>
      <c r="T2163" s="9">
        <f ca="1">[1]!b_pq_volume(K2163,parameter!C$2-10,parameter!C$2,100000000)</f>
        <v>0</v>
      </c>
      <c r="U2163" s="7">
        <f ca="1">IF(K2163&lt;&gt;"",[1]!b_anal_yield_cnbd(K2163,parameter!C$2,1),"")</f>
        <v>0</v>
      </c>
      <c r="V2163">
        <f>[1]!b_info_interesttype(A2163)</f>
        <v>0</v>
      </c>
      <c r="W2163">
        <f>[1]!b_info_embeddedopt(A2163)</f>
        <v>0</v>
      </c>
    </row>
    <row r="2164" spans="11:23">
      <c r="K2164" s="1">
        <f t="shared" si="34"/>
        <v>0</v>
      </c>
      <c r="L2164" s="1">
        <f>[1]!b_info_name(K2164)</f>
        <v>0</v>
      </c>
      <c r="M2164">
        <f>[1]!b_info_carrydate(K2164)</f>
        <v>0</v>
      </c>
      <c r="N2164">
        <f>[1]!b_info_maturitydate(K2164)</f>
        <v>0</v>
      </c>
      <c r="O2164" s="7">
        <f>[1]!b_issue_issueprice(K2164)</f>
        <v>0</v>
      </c>
      <c r="P2164" s="7">
        <f>[1]!b_info_couponrate(K2164)</f>
        <v>0</v>
      </c>
      <c r="Q2164">
        <f>[1]!b_info_coupon(K2164)</f>
        <v>0</v>
      </c>
      <c r="R2164">
        <f>[1]!b_info_interestfrequency(K2164)</f>
        <v>0</v>
      </c>
      <c r="S2164">
        <f>[1]!b_info_windl2type(K2164)</f>
        <v>0</v>
      </c>
      <c r="T2164" s="9">
        <f ca="1">[1]!b_pq_volume(K2164,parameter!C$2-10,parameter!C$2,100000000)</f>
        <v>0</v>
      </c>
      <c r="U2164" s="7">
        <f ca="1">IF(K2164&lt;&gt;"",[1]!b_anal_yield_cnbd(K2164,parameter!C$2,1),"")</f>
        <v>0</v>
      </c>
      <c r="V2164">
        <f>[1]!b_info_interesttype(A2164)</f>
        <v>0</v>
      </c>
      <c r="W2164">
        <f>[1]!b_info_embeddedopt(A2164)</f>
        <v>0</v>
      </c>
    </row>
    <row r="2165" spans="11:23">
      <c r="K2165" s="1">
        <f t="shared" si="34"/>
        <v>0</v>
      </c>
      <c r="L2165" s="1">
        <f>[1]!b_info_name(K2165)</f>
        <v>0</v>
      </c>
      <c r="M2165">
        <f>[1]!b_info_carrydate(K2165)</f>
        <v>0</v>
      </c>
      <c r="N2165">
        <f>[1]!b_info_maturitydate(K2165)</f>
        <v>0</v>
      </c>
      <c r="O2165" s="7">
        <f>[1]!b_issue_issueprice(K2165)</f>
        <v>0</v>
      </c>
      <c r="P2165" s="7">
        <f>[1]!b_info_couponrate(K2165)</f>
        <v>0</v>
      </c>
      <c r="Q2165">
        <f>[1]!b_info_coupon(K2165)</f>
        <v>0</v>
      </c>
      <c r="R2165">
        <f>[1]!b_info_interestfrequency(K2165)</f>
        <v>0</v>
      </c>
      <c r="S2165">
        <f>[1]!b_info_windl2type(K2165)</f>
        <v>0</v>
      </c>
      <c r="T2165" s="9">
        <f ca="1">[1]!b_pq_volume(K2165,parameter!C$2-10,parameter!C$2,100000000)</f>
        <v>0</v>
      </c>
      <c r="U2165" s="7">
        <f ca="1">IF(K2165&lt;&gt;"",[1]!b_anal_yield_cnbd(K2165,parameter!C$2,1),"")</f>
        <v>0</v>
      </c>
      <c r="V2165">
        <f>[1]!b_info_interesttype(A2165)</f>
        <v>0</v>
      </c>
      <c r="W2165">
        <f>[1]!b_info_embeddedopt(A2165)</f>
        <v>0</v>
      </c>
    </row>
    <row r="2166" spans="11:23">
      <c r="K2166" s="1">
        <f t="shared" si="34"/>
        <v>0</v>
      </c>
      <c r="L2166" s="1">
        <f>[1]!b_info_name(K2166)</f>
        <v>0</v>
      </c>
      <c r="M2166">
        <f>[1]!b_info_carrydate(K2166)</f>
        <v>0</v>
      </c>
      <c r="N2166">
        <f>[1]!b_info_maturitydate(K2166)</f>
        <v>0</v>
      </c>
      <c r="O2166" s="7">
        <f>[1]!b_issue_issueprice(K2166)</f>
        <v>0</v>
      </c>
      <c r="P2166" s="7">
        <f>[1]!b_info_couponrate(K2166)</f>
        <v>0</v>
      </c>
      <c r="Q2166">
        <f>[1]!b_info_coupon(K2166)</f>
        <v>0</v>
      </c>
      <c r="R2166">
        <f>[1]!b_info_interestfrequency(K2166)</f>
        <v>0</v>
      </c>
      <c r="S2166">
        <f>[1]!b_info_windl2type(K2166)</f>
        <v>0</v>
      </c>
      <c r="T2166" s="9">
        <f ca="1">[1]!b_pq_volume(K2166,parameter!C$2-10,parameter!C$2,100000000)</f>
        <v>0</v>
      </c>
      <c r="U2166" s="7">
        <f ca="1">IF(K2166&lt;&gt;"",[1]!b_anal_yield_cnbd(K2166,parameter!C$2,1),"")</f>
        <v>0</v>
      </c>
      <c r="V2166">
        <f>[1]!b_info_interesttype(A2166)</f>
        <v>0</v>
      </c>
      <c r="W2166">
        <f>[1]!b_info_embeddedopt(A2166)</f>
        <v>0</v>
      </c>
    </row>
    <row r="2167" spans="11:23">
      <c r="K2167" s="1">
        <f t="shared" si="34"/>
        <v>0</v>
      </c>
      <c r="L2167" s="1">
        <f>[1]!b_info_name(K2167)</f>
        <v>0</v>
      </c>
      <c r="M2167">
        <f>[1]!b_info_carrydate(K2167)</f>
        <v>0</v>
      </c>
      <c r="N2167">
        <f>[1]!b_info_maturitydate(K2167)</f>
        <v>0</v>
      </c>
      <c r="O2167" s="7">
        <f>[1]!b_issue_issueprice(K2167)</f>
        <v>0</v>
      </c>
      <c r="P2167" s="7">
        <f>[1]!b_info_couponrate(K2167)</f>
        <v>0</v>
      </c>
      <c r="Q2167">
        <f>[1]!b_info_coupon(K2167)</f>
        <v>0</v>
      </c>
      <c r="R2167">
        <f>[1]!b_info_interestfrequency(K2167)</f>
        <v>0</v>
      </c>
      <c r="S2167">
        <f>[1]!b_info_windl2type(K2167)</f>
        <v>0</v>
      </c>
      <c r="T2167" s="9">
        <f ca="1">[1]!b_pq_volume(K2167,parameter!C$2-10,parameter!C$2,100000000)</f>
        <v>0</v>
      </c>
      <c r="U2167" s="7">
        <f ca="1">IF(K2167&lt;&gt;"",[1]!b_anal_yield_cnbd(K2167,parameter!C$2,1),"")</f>
        <v>0</v>
      </c>
      <c r="V2167">
        <f>[1]!b_info_interesttype(A2167)</f>
        <v>0</v>
      </c>
      <c r="W2167">
        <f>[1]!b_info_embeddedopt(A2167)</f>
        <v>0</v>
      </c>
    </row>
    <row r="2168" spans="11:23">
      <c r="K2168" s="1">
        <f t="shared" si="34"/>
        <v>0</v>
      </c>
      <c r="L2168" s="1">
        <f>[1]!b_info_name(K2168)</f>
        <v>0</v>
      </c>
      <c r="M2168">
        <f>[1]!b_info_carrydate(K2168)</f>
        <v>0</v>
      </c>
      <c r="N2168">
        <f>[1]!b_info_maturitydate(K2168)</f>
        <v>0</v>
      </c>
      <c r="O2168" s="7">
        <f>[1]!b_issue_issueprice(K2168)</f>
        <v>0</v>
      </c>
      <c r="P2168" s="7">
        <f>[1]!b_info_couponrate(K2168)</f>
        <v>0</v>
      </c>
      <c r="Q2168">
        <f>[1]!b_info_coupon(K2168)</f>
        <v>0</v>
      </c>
      <c r="R2168">
        <f>[1]!b_info_interestfrequency(K2168)</f>
        <v>0</v>
      </c>
      <c r="S2168">
        <f>[1]!b_info_windl2type(K2168)</f>
        <v>0</v>
      </c>
      <c r="T2168" s="9">
        <f ca="1">[1]!b_pq_volume(K2168,parameter!C$2-10,parameter!C$2,100000000)</f>
        <v>0</v>
      </c>
      <c r="U2168" s="7">
        <f ca="1">IF(K2168&lt;&gt;"",[1]!b_anal_yield_cnbd(K2168,parameter!C$2,1),"")</f>
        <v>0</v>
      </c>
      <c r="V2168">
        <f>[1]!b_info_interesttype(A2168)</f>
        <v>0</v>
      </c>
      <c r="W2168">
        <f>[1]!b_info_embeddedopt(A2168)</f>
        <v>0</v>
      </c>
    </row>
    <row r="2169" spans="11:23">
      <c r="K2169" s="1">
        <f t="shared" si="34"/>
        <v>0</v>
      </c>
      <c r="L2169" s="1">
        <f>[1]!b_info_name(K2169)</f>
        <v>0</v>
      </c>
      <c r="M2169">
        <f>[1]!b_info_carrydate(K2169)</f>
        <v>0</v>
      </c>
      <c r="N2169">
        <f>[1]!b_info_maturitydate(K2169)</f>
        <v>0</v>
      </c>
      <c r="O2169" s="7">
        <f>[1]!b_issue_issueprice(K2169)</f>
        <v>0</v>
      </c>
      <c r="P2169" s="7">
        <f>[1]!b_info_couponrate(K2169)</f>
        <v>0</v>
      </c>
      <c r="Q2169">
        <f>[1]!b_info_coupon(K2169)</f>
        <v>0</v>
      </c>
      <c r="R2169">
        <f>[1]!b_info_interestfrequency(K2169)</f>
        <v>0</v>
      </c>
      <c r="S2169">
        <f>[1]!b_info_windl2type(K2169)</f>
        <v>0</v>
      </c>
      <c r="T2169" s="9">
        <f ca="1">[1]!b_pq_volume(K2169,parameter!C$2-10,parameter!C$2,100000000)</f>
        <v>0</v>
      </c>
      <c r="U2169" s="7">
        <f ca="1">IF(K2169&lt;&gt;"",[1]!b_anal_yield_cnbd(K2169,parameter!C$2,1),"")</f>
        <v>0</v>
      </c>
      <c r="V2169">
        <f>[1]!b_info_interesttype(A2169)</f>
        <v>0</v>
      </c>
      <c r="W2169">
        <f>[1]!b_info_embeddedopt(A2169)</f>
        <v>0</v>
      </c>
    </row>
    <row r="2170" spans="11:23">
      <c r="K2170" s="1">
        <f t="shared" si="34"/>
        <v>0</v>
      </c>
      <c r="L2170" s="1">
        <f>[1]!b_info_name(K2170)</f>
        <v>0</v>
      </c>
      <c r="M2170">
        <f>[1]!b_info_carrydate(K2170)</f>
        <v>0</v>
      </c>
      <c r="N2170">
        <f>[1]!b_info_maturitydate(K2170)</f>
        <v>0</v>
      </c>
      <c r="O2170" s="7">
        <f>[1]!b_issue_issueprice(K2170)</f>
        <v>0</v>
      </c>
      <c r="P2170" s="7">
        <f>[1]!b_info_couponrate(K2170)</f>
        <v>0</v>
      </c>
      <c r="Q2170">
        <f>[1]!b_info_coupon(K2170)</f>
        <v>0</v>
      </c>
      <c r="R2170">
        <f>[1]!b_info_interestfrequency(K2170)</f>
        <v>0</v>
      </c>
      <c r="S2170">
        <f>[1]!b_info_windl2type(K2170)</f>
        <v>0</v>
      </c>
      <c r="T2170" s="9">
        <f ca="1">[1]!b_pq_volume(K2170,parameter!C$2-10,parameter!C$2,100000000)</f>
        <v>0</v>
      </c>
      <c r="U2170" s="7">
        <f ca="1">IF(K2170&lt;&gt;"",[1]!b_anal_yield_cnbd(K2170,parameter!C$2,1),"")</f>
        <v>0</v>
      </c>
      <c r="V2170">
        <f>[1]!b_info_interesttype(A2170)</f>
        <v>0</v>
      </c>
      <c r="W2170">
        <f>[1]!b_info_embeddedopt(A2170)</f>
        <v>0</v>
      </c>
    </row>
    <row r="2171" spans="11:23">
      <c r="K2171" s="1">
        <f t="shared" si="34"/>
        <v>0</v>
      </c>
      <c r="L2171" s="1">
        <f>[1]!b_info_name(K2171)</f>
        <v>0</v>
      </c>
      <c r="M2171">
        <f>[1]!b_info_carrydate(K2171)</f>
        <v>0</v>
      </c>
      <c r="N2171">
        <f>[1]!b_info_maturitydate(K2171)</f>
        <v>0</v>
      </c>
      <c r="O2171" s="7">
        <f>[1]!b_issue_issueprice(K2171)</f>
        <v>0</v>
      </c>
      <c r="P2171" s="7">
        <f>[1]!b_info_couponrate(K2171)</f>
        <v>0</v>
      </c>
      <c r="Q2171">
        <f>[1]!b_info_coupon(K2171)</f>
        <v>0</v>
      </c>
      <c r="R2171">
        <f>[1]!b_info_interestfrequency(K2171)</f>
        <v>0</v>
      </c>
      <c r="S2171">
        <f>[1]!b_info_windl2type(K2171)</f>
        <v>0</v>
      </c>
      <c r="T2171" s="9">
        <f ca="1">[1]!b_pq_volume(K2171,parameter!C$2-10,parameter!C$2,100000000)</f>
        <v>0</v>
      </c>
      <c r="U2171" s="7">
        <f ca="1">IF(K2171&lt;&gt;"",[1]!b_anal_yield_cnbd(K2171,parameter!C$2,1),"")</f>
        <v>0</v>
      </c>
      <c r="V2171">
        <f>[1]!b_info_interesttype(A2171)</f>
        <v>0</v>
      </c>
      <c r="W2171">
        <f>[1]!b_info_embeddedopt(A2171)</f>
        <v>0</v>
      </c>
    </row>
    <row r="2172" spans="11:23">
      <c r="K2172" s="1">
        <f t="shared" si="34"/>
        <v>0</v>
      </c>
      <c r="L2172" s="1">
        <f>[1]!b_info_name(K2172)</f>
        <v>0</v>
      </c>
      <c r="M2172">
        <f>[1]!b_info_carrydate(K2172)</f>
        <v>0</v>
      </c>
      <c r="N2172">
        <f>[1]!b_info_maturitydate(K2172)</f>
        <v>0</v>
      </c>
      <c r="O2172" s="7">
        <f>[1]!b_issue_issueprice(K2172)</f>
        <v>0</v>
      </c>
      <c r="P2172" s="7">
        <f>[1]!b_info_couponrate(K2172)</f>
        <v>0</v>
      </c>
      <c r="Q2172">
        <f>[1]!b_info_coupon(K2172)</f>
        <v>0</v>
      </c>
      <c r="R2172">
        <f>[1]!b_info_interestfrequency(K2172)</f>
        <v>0</v>
      </c>
      <c r="S2172">
        <f>[1]!b_info_windl2type(K2172)</f>
        <v>0</v>
      </c>
      <c r="T2172" s="9">
        <f ca="1">[1]!b_pq_volume(K2172,parameter!C$2-10,parameter!C$2,100000000)</f>
        <v>0</v>
      </c>
      <c r="U2172" s="7">
        <f ca="1">IF(K2172&lt;&gt;"",[1]!b_anal_yield_cnbd(K2172,parameter!C$2,1),"")</f>
        <v>0</v>
      </c>
      <c r="V2172">
        <f>[1]!b_info_interesttype(A2172)</f>
        <v>0</v>
      </c>
      <c r="W2172">
        <f>[1]!b_info_embeddedopt(A2172)</f>
        <v>0</v>
      </c>
    </row>
    <row r="2173" spans="11:23">
      <c r="K2173" s="1">
        <f t="shared" si="34"/>
        <v>0</v>
      </c>
      <c r="L2173" s="1">
        <f>[1]!b_info_name(K2173)</f>
        <v>0</v>
      </c>
      <c r="M2173">
        <f>[1]!b_info_carrydate(K2173)</f>
        <v>0</v>
      </c>
      <c r="N2173">
        <f>[1]!b_info_maturitydate(K2173)</f>
        <v>0</v>
      </c>
      <c r="O2173" s="7">
        <f>[1]!b_issue_issueprice(K2173)</f>
        <v>0</v>
      </c>
      <c r="P2173" s="7">
        <f>[1]!b_info_couponrate(K2173)</f>
        <v>0</v>
      </c>
      <c r="Q2173">
        <f>[1]!b_info_coupon(K2173)</f>
        <v>0</v>
      </c>
      <c r="R2173">
        <f>[1]!b_info_interestfrequency(K2173)</f>
        <v>0</v>
      </c>
      <c r="S2173">
        <f>[1]!b_info_windl2type(K2173)</f>
        <v>0</v>
      </c>
      <c r="T2173" s="9">
        <f ca="1">[1]!b_pq_volume(K2173,parameter!C$2-10,parameter!C$2,100000000)</f>
        <v>0</v>
      </c>
      <c r="U2173" s="7">
        <f ca="1">IF(K2173&lt;&gt;"",[1]!b_anal_yield_cnbd(K2173,parameter!C$2,1),"")</f>
        <v>0</v>
      </c>
      <c r="V2173">
        <f>[1]!b_info_interesttype(A2173)</f>
        <v>0</v>
      </c>
      <c r="W2173">
        <f>[1]!b_info_embeddedopt(A2173)</f>
        <v>0</v>
      </c>
    </row>
    <row r="2174" spans="11:23">
      <c r="K2174" s="1">
        <f t="shared" si="34"/>
        <v>0</v>
      </c>
      <c r="L2174" s="1">
        <f>[1]!b_info_name(K2174)</f>
        <v>0</v>
      </c>
      <c r="M2174">
        <f>[1]!b_info_carrydate(K2174)</f>
        <v>0</v>
      </c>
      <c r="N2174">
        <f>[1]!b_info_maturitydate(K2174)</f>
        <v>0</v>
      </c>
      <c r="O2174" s="7">
        <f>[1]!b_issue_issueprice(K2174)</f>
        <v>0</v>
      </c>
      <c r="P2174" s="7">
        <f>[1]!b_info_couponrate(K2174)</f>
        <v>0</v>
      </c>
      <c r="Q2174">
        <f>[1]!b_info_coupon(K2174)</f>
        <v>0</v>
      </c>
      <c r="R2174">
        <f>[1]!b_info_interestfrequency(K2174)</f>
        <v>0</v>
      </c>
      <c r="S2174">
        <f>[1]!b_info_windl2type(K2174)</f>
        <v>0</v>
      </c>
      <c r="T2174" s="9">
        <f ca="1">[1]!b_pq_volume(K2174,parameter!C$2-10,parameter!C$2,100000000)</f>
        <v>0</v>
      </c>
      <c r="U2174" s="7">
        <f ca="1">IF(K2174&lt;&gt;"",[1]!b_anal_yield_cnbd(K2174,parameter!C$2,1),"")</f>
        <v>0</v>
      </c>
      <c r="V2174">
        <f>[1]!b_info_interesttype(A2174)</f>
        <v>0</v>
      </c>
      <c r="W2174">
        <f>[1]!b_info_embeddedopt(A2174)</f>
        <v>0</v>
      </c>
    </row>
    <row r="2175" spans="11:23">
      <c r="K2175" s="1">
        <f t="shared" si="34"/>
        <v>0</v>
      </c>
      <c r="L2175" s="1">
        <f>[1]!b_info_name(K2175)</f>
        <v>0</v>
      </c>
      <c r="M2175">
        <f>[1]!b_info_carrydate(K2175)</f>
        <v>0</v>
      </c>
      <c r="N2175">
        <f>[1]!b_info_maturitydate(K2175)</f>
        <v>0</v>
      </c>
      <c r="O2175" s="7">
        <f>[1]!b_issue_issueprice(K2175)</f>
        <v>0</v>
      </c>
      <c r="P2175" s="7">
        <f>[1]!b_info_couponrate(K2175)</f>
        <v>0</v>
      </c>
      <c r="Q2175">
        <f>[1]!b_info_coupon(K2175)</f>
        <v>0</v>
      </c>
      <c r="R2175">
        <f>[1]!b_info_interestfrequency(K2175)</f>
        <v>0</v>
      </c>
      <c r="S2175">
        <f>[1]!b_info_windl2type(K2175)</f>
        <v>0</v>
      </c>
      <c r="T2175" s="9">
        <f ca="1">[1]!b_pq_volume(K2175,parameter!C$2-10,parameter!C$2,100000000)</f>
        <v>0</v>
      </c>
      <c r="U2175" s="7">
        <f ca="1">IF(K2175&lt;&gt;"",[1]!b_anal_yield_cnbd(K2175,parameter!C$2,1),"")</f>
        <v>0</v>
      </c>
      <c r="V2175">
        <f>[1]!b_info_interesttype(A2175)</f>
        <v>0</v>
      </c>
      <c r="W2175">
        <f>[1]!b_info_embeddedopt(A2175)</f>
        <v>0</v>
      </c>
    </row>
    <row r="2176" spans="11:23">
      <c r="K2176" s="1">
        <f t="shared" si="34"/>
        <v>0</v>
      </c>
      <c r="L2176" s="1">
        <f>[1]!b_info_name(K2176)</f>
        <v>0</v>
      </c>
      <c r="M2176">
        <f>[1]!b_info_carrydate(K2176)</f>
        <v>0</v>
      </c>
      <c r="N2176">
        <f>[1]!b_info_maturitydate(K2176)</f>
        <v>0</v>
      </c>
      <c r="O2176" s="7">
        <f>[1]!b_issue_issueprice(K2176)</f>
        <v>0</v>
      </c>
      <c r="P2176" s="7">
        <f>[1]!b_info_couponrate(K2176)</f>
        <v>0</v>
      </c>
      <c r="Q2176">
        <f>[1]!b_info_coupon(K2176)</f>
        <v>0</v>
      </c>
      <c r="R2176">
        <f>[1]!b_info_interestfrequency(K2176)</f>
        <v>0</v>
      </c>
      <c r="S2176">
        <f>[1]!b_info_windl2type(K2176)</f>
        <v>0</v>
      </c>
      <c r="T2176" s="9">
        <f ca="1">[1]!b_pq_volume(K2176,parameter!C$2-10,parameter!C$2,100000000)</f>
        <v>0</v>
      </c>
      <c r="U2176" s="7">
        <f ca="1">IF(K2176&lt;&gt;"",[1]!b_anal_yield_cnbd(K2176,parameter!C$2,1),"")</f>
        <v>0</v>
      </c>
      <c r="V2176">
        <f>[1]!b_info_interesttype(A2176)</f>
        <v>0</v>
      </c>
      <c r="W2176">
        <f>[1]!b_info_embeddedopt(A2176)</f>
        <v>0</v>
      </c>
    </row>
    <row r="2177" spans="11:23">
      <c r="K2177" s="1">
        <f t="shared" si="34"/>
        <v>0</v>
      </c>
      <c r="L2177" s="1">
        <f>[1]!b_info_name(K2177)</f>
        <v>0</v>
      </c>
      <c r="M2177">
        <f>[1]!b_info_carrydate(K2177)</f>
        <v>0</v>
      </c>
      <c r="N2177">
        <f>[1]!b_info_maturitydate(K2177)</f>
        <v>0</v>
      </c>
      <c r="O2177" s="7">
        <f>[1]!b_issue_issueprice(K2177)</f>
        <v>0</v>
      </c>
      <c r="P2177" s="7">
        <f>[1]!b_info_couponrate(K2177)</f>
        <v>0</v>
      </c>
      <c r="Q2177">
        <f>[1]!b_info_coupon(K2177)</f>
        <v>0</v>
      </c>
      <c r="R2177">
        <f>[1]!b_info_interestfrequency(K2177)</f>
        <v>0</v>
      </c>
      <c r="S2177">
        <f>[1]!b_info_windl2type(K2177)</f>
        <v>0</v>
      </c>
      <c r="T2177" s="9">
        <f ca="1">[1]!b_pq_volume(K2177,parameter!C$2-10,parameter!C$2,100000000)</f>
        <v>0</v>
      </c>
      <c r="U2177" s="7">
        <f ca="1">IF(K2177&lt;&gt;"",[1]!b_anal_yield_cnbd(K2177,parameter!C$2,1),"")</f>
        <v>0</v>
      </c>
      <c r="V2177">
        <f>[1]!b_info_interesttype(A2177)</f>
        <v>0</v>
      </c>
      <c r="W2177">
        <f>[1]!b_info_embeddedopt(A2177)</f>
        <v>0</v>
      </c>
    </row>
    <row r="2178" spans="11:23">
      <c r="K2178" s="1">
        <f t="shared" si="34"/>
        <v>0</v>
      </c>
      <c r="L2178" s="1">
        <f>[1]!b_info_name(K2178)</f>
        <v>0</v>
      </c>
      <c r="M2178">
        <f>[1]!b_info_carrydate(K2178)</f>
        <v>0</v>
      </c>
      <c r="N2178">
        <f>[1]!b_info_maturitydate(K2178)</f>
        <v>0</v>
      </c>
      <c r="O2178" s="7">
        <f>[1]!b_issue_issueprice(K2178)</f>
        <v>0</v>
      </c>
      <c r="P2178" s="7">
        <f>[1]!b_info_couponrate(K2178)</f>
        <v>0</v>
      </c>
      <c r="Q2178">
        <f>[1]!b_info_coupon(K2178)</f>
        <v>0</v>
      </c>
      <c r="R2178">
        <f>[1]!b_info_interestfrequency(K2178)</f>
        <v>0</v>
      </c>
      <c r="S2178">
        <f>[1]!b_info_windl2type(K2178)</f>
        <v>0</v>
      </c>
      <c r="T2178" s="9">
        <f ca="1">[1]!b_pq_volume(K2178,parameter!C$2-10,parameter!C$2,100000000)</f>
        <v>0</v>
      </c>
      <c r="U2178" s="7">
        <f ca="1">IF(K2178&lt;&gt;"",[1]!b_anal_yield_cnbd(K2178,parameter!C$2,1),"")</f>
        <v>0</v>
      </c>
      <c r="V2178">
        <f>[1]!b_info_interesttype(A2178)</f>
        <v>0</v>
      </c>
      <c r="W2178">
        <f>[1]!b_info_embeddedopt(A2178)</f>
        <v>0</v>
      </c>
    </row>
    <row r="2179" spans="11:23">
      <c r="K2179" s="1">
        <f t="shared" si="34"/>
        <v>0</v>
      </c>
      <c r="L2179" s="1">
        <f>[1]!b_info_name(K2179)</f>
        <v>0</v>
      </c>
      <c r="M2179">
        <f>[1]!b_info_carrydate(K2179)</f>
        <v>0</v>
      </c>
      <c r="N2179">
        <f>[1]!b_info_maturitydate(K2179)</f>
        <v>0</v>
      </c>
      <c r="O2179" s="7">
        <f>[1]!b_issue_issueprice(K2179)</f>
        <v>0</v>
      </c>
      <c r="P2179" s="7">
        <f>[1]!b_info_couponrate(K2179)</f>
        <v>0</v>
      </c>
      <c r="Q2179">
        <f>[1]!b_info_coupon(K2179)</f>
        <v>0</v>
      </c>
      <c r="R2179">
        <f>[1]!b_info_interestfrequency(K2179)</f>
        <v>0</v>
      </c>
      <c r="S2179">
        <f>[1]!b_info_windl2type(K2179)</f>
        <v>0</v>
      </c>
      <c r="T2179" s="9">
        <f ca="1">[1]!b_pq_volume(K2179,parameter!C$2-10,parameter!C$2,100000000)</f>
        <v>0</v>
      </c>
      <c r="U2179" s="7">
        <f ca="1">IF(K2179&lt;&gt;"",[1]!b_anal_yield_cnbd(K2179,parameter!C$2,1),"")</f>
        <v>0</v>
      </c>
      <c r="V2179">
        <f>[1]!b_info_interesttype(A2179)</f>
        <v>0</v>
      </c>
      <c r="W2179">
        <f>[1]!b_info_embeddedopt(A2179)</f>
        <v>0</v>
      </c>
    </row>
    <row r="2180" spans="11:23">
      <c r="K2180" s="1">
        <f t="shared" si="34"/>
        <v>0</v>
      </c>
      <c r="L2180" s="1">
        <f>[1]!b_info_name(K2180)</f>
        <v>0</v>
      </c>
      <c r="M2180">
        <f>[1]!b_info_carrydate(K2180)</f>
        <v>0</v>
      </c>
      <c r="N2180">
        <f>[1]!b_info_maturitydate(K2180)</f>
        <v>0</v>
      </c>
      <c r="O2180" s="7">
        <f>[1]!b_issue_issueprice(K2180)</f>
        <v>0</v>
      </c>
      <c r="P2180" s="7">
        <f>[1]!b_info_couponrate(K2180)</f>
        <v>0</v>
      </c>
      <c r="Q2180">
        <f>[1]!b_info_coupon(K2180)</f>
        <v>0</v>
      </c>
      <c r="R2180">
        <f>[1]!b_info_interestfrequency(K2180)</f>
        <v>0</v>
      </c>
      <c r="S2180">
        <f>[1]!b_info_windl2type(K2180)</f>
        <v>0</v>
      </c>
      <c r="T2180" s="9">
        <f ca="1">[1]!b_pq_volume(K2180,parameter!C$2-10,parameter!C$2,100000000)</f>
        <v>0</v>
      </c>
      <c r="U2180" s="7">
        <f ca="1">IF(K2180&lt;&gt;"",[1]!b_anal_yield_cnbd(K2180,parameter!C$2,1),"")</f>
        <v>0</v>
      </c>
      <c r="V2180">
        <f>[1]!b_info_interesttype(A2180)</f>
        <v>0</v>
      </c>
      <c r="W2180">
        <f>[1]!b_info_embeddedopt(A2180)</f>
        <v>0</v>
      </c>
    </row>
    <row r="2181" spans="11:23">
      <c r="K2181" s="1">
        <f t="shared" si="34"/>
        <v>0</v>
      </c>
      <c r="L2181" s="1">
        <f>[1]!b_info_name(K2181)</f>
        <v>0</v>
      </c>
      <c r="M2181">
        <f>[1]!b_info_carrydate(K2181)</f>
        <v>0</v>
      </c>
      <c r="N2181">
        <f>[1]!b_info_maturitydate(K2181)</f>
        <v>0</v>
      </c>
      <c r="O2181" s="7">
        <f>[1]!b_issue_issueprice(K2181)</f>
        <v>0</v>
      </c>
      <c r="P2181" s="7">
        <f>[1]!b_info_couponrate(K2181)</f>
        <v>0</v>
      </c>
      <c r="Q2181">
        <f>[1]!b_info_coupon(K2181)</f>
        <v>0</v>
      </c>
      <c r="R2181">
        <f>[1]!b_info_interestfrequency(K2181)</f>
        <v>0</v>
      </c>
      <c r="S2181">
        <f>[1]!b_info_windl2type(K2181)</f>
        <v>0</v>
      </c>
      <c r="T2181" s="9">
        <f ca="1">[1]!b_pq_volume(K2181,parameter!C$2-10,parameter!C$2,100000000)</f>
        <v>0</v>
      </c>
      <c r="U2181" s="7">
        <f ca="1">IF(K2181&lt;&gt;"",[1]!b_anal_yield_cnbd(K2181,parameter!C$2,1),"")</f>
        <v>0</v>
      </c>
      <c r="V2181">
        <f>[1]!b_info_interesttype(A2181)</f>
        <v>0</v>
      </c>
      <c r="W2181">
        <f>[1]!b_info_embeddedopt(A2181)</f>
        <v>0</v>
      </c>
    </row>
    <row r="2182" spans="11:23">
      <c r="K2182" s="1">
        <f t="shared" si="34"/>
        <v>0</v>
      </c>
      <c r="L2182" s="1">
        <f>[1]!b_info_name(K2182)</f>
        <v>0</v>
      </c>
      <c r="M2182">
        <f>[1]!b_info_carrydate(K2182)</f>
        <v>0</v>
      </c>
      <c r="N2182">
        <f>[1]!b_info_maturitydate(K2182)</f>
        <v>0</v>
      </c>
      <c r="O2182" s="7">
        <f>[1]!b_issue_issueprice(K2182)</f>
        <v>0</v>
      </c>
      <c r="P2182" s="7">
        <f>[1]!b_info_couponrate(K2182)</f>
        <v>0</v>
      </c>
      <c r="Q2182">
        <f>[1]!b_info_coupon(K2182)</f>
        <v>0</v>
      </c>
      <c r="R2182">
        <f>[1]!b_info_interestfrequency(K2182)</f>
        <v>0</v>
      </c>
      <c r="S2182">
        <f>[1]!b_info_windl2type(K2182)</f>
        <v>0</v>
      </c>
      <c r="T2182" s="9">
        <f ca="1">[1]!b_pq_volume(K2182,parameter!C$2-10,parameter!C$2,100000000)</f>
        <v>0</v>
      </c>
      <c r="U2182" s="7">
        <f ca="1">IF(K2182&lt;&gt;"",[1]!b_anal_yield_cnbd(K2182,parameter!C$2,1),"")</f>
        <v>0</v>
      </c>
      <c r="V2182">
        <f>[1]!b_info_interesttype(A2182)</f>
        <v>0</v>
      </c>
      <c r="W2182">
        <f>[1]!b_info_embeddedopt(A2182)</f>
        <v>0</v>
      </c>
    </row>
    <row r="2183" spans="11:23">
      <c r="K2183" s="1">
        <f t="shared" si="34"/>
        <v>0</v>
      </c>
      <c r="L2183" s="1">
        <f>[1]!b_info_name(K2183)</f>
        <v>0</v>
      </c>
      <c r="M2183">
        <f>[1]!b_info_carrydate(K2183)</f>
        <v>0</v>
      </c>
      <c r="N2183">
        <f>[1]!b_info_maturitydate(K2183)</f>
        <v>0</v>
      </c>
      <c r="O2183" s="7">
        <f>[1]!b_issue_issueprice(K2183)</f>
        <v>0</v>
      </c>
      <c r="P2183" s="7">
        <f>[1]!b_info_couponrate(K2183)</f>
        <v>0</v>
      </c>
      <c r="Q2183">
        <f>[1]!b_info_coupon(K2183)</f>
        <v>0</v>
      </c>
      <c r="R2183">
        <f>[1]!b_info_interestfrequency(K2183)</f>
        <v>0</v>
      </c>
      <c r="S2183">
        <f>[1]!b_info_windl2type(K2183)</f>
        <v>0</v>
      </c>
      <c r="T2183" s="9">
        <f ca="1">[1]!b_pq_volume(K2183,parameter!C$2-10,parameter!C$2,100000000)</f>
        <v>0</v>
      </c>
      <c r="U2183" s="7">
        <f ca="1">IF(K2183&lt;&gt;"",[1]!b_anal_yield_cnbd(K2183,parameter!C$2,1),"")</f>
        <v>0</v>
      </c>
      <c r="V2183">
        <f>[1]!b_info_interesttype(A2183)</f>
        <v>0</v>
      </c>
      <c r="W2183">
        <f>[1]!b_info_embeddedopt(A2183)</f>
        <v>0</v>
      </c>
    </row>
    <row r="2184" spans="11:23">
      <c r="K2184" s="1">
        <f t="shared" si="34"/>
        <v>0</v>
      </c>
      <c r="L2184" s="1">
        <f>[1]!b_info_name(K2184)</f>
        <v>0</v>
      </c>
      <c r="M2184">
        <f>[1]!b_info_carrydate(K2184)</f>
        <v>0</v>
      </c>
      <c r="N2184">
        <f>[1]!b_info_maturitydate(K2184)</f>
        <v>0</v>
      </c>
      <c r="O2184" s="7">
        <f>[1]!b_issue_issueprice(K2184)</f>
        <v>0</v>
      </c>
      <c r="P2184" s="7">
        <f>[1]!b_info_couponrate(K2184)</f>
        <v>0</v>
      </c>
      <c r="Q2184">
        <f>[1]!b_info_coupon(K2184)</f>
        <v>0</v>
      </c>
      <c r="R2184">
        <f>[1]!b_info_interestfrequency(K2184)</f>
        <v>0</v>
      </c>
      <c r="S2184">
        <f>[1]!b_info_windl2type(K2184)</f>
        <v>0</v>
      </c>
      <c r="T2184" s="9">
        <f ca="1">[1]!b_pq_volume(K2184,parameter!C$2-10,parameter!C$2,100000000)</f>
        <v>0</v>
      </c>
      <c r="U2184" s="7">
        <f ca="1">IF(K2184&lt;&gt;"",[1]!b_anal_yield_cnbd(K2184,parameter!C$2,1),"")</f>
        <v>0</v>
      </c>
      <c r="V2184">
        <f>[1]!b_info_interesttype(A2184)</f>
        <v>0</v>
      </c>
      <c r="W2184">
        <f>[1]!b_info_embeddedopt(A2184)</f>
        <v>0</v>
      </c>
    </row>
    <row r="2185" spans="11:23">
      <c r="K2185" s="1">
        <f t="shared" si="34"/>
        <v>0</v>
      </c>
      <c r="L2185" s="1">
        <f>[1]!b_info_name(K2185)</f>
        <v>0</v>
      </c>
      <c r="M2185">
        <f>[1]!b_info_carrydate(K2185)</f>
        <v>0</v>
      </c>
      <c r="N2185">
        <f>[1]!b_info_maturitydate(K2185)</f>
        <v>0</v>
      </c>
      <c r="O2185" s="7">
        <f>[1]!b_issue_issueprice(K2185)</f>
        <v>0</v>
      </c>
      <c r="P2185" s="7">
        <f>[1]!b_info_couponrate(K2185)</f>
        <v>0</v>
      </c>
      <c r="Q2185">
        <f>[1]!b_info_coupon(K2185)</f>
        <v>0</v>
      </c>
      <c r="R2185">
        <f>[1]!b_info_interestfrequency(K2185)</f>
        <v>0</v>
      </c>
      <c r="S2185">
        <f>[1]!b_info_windl2type(K2185)</f>
        <v>0</v>
      </c>
      <c r="T2185" s="9">
        <f ca="1">[1]!b_pq_volume(K2185,parameter!C$2-10,parameter!C$2,100000000)</f>
        <v>0</v>
      </c>
      <c r="U2185" s="7">
        <f ca="1">IF(K2185&lt;&gt;"",[1]!b_anal_yield_cnbd(K2185,parameter!C$2,1),"")</f>
        <v>0</v>
      </c>
      <c r="V2185">
        <f>[1]!b_info_interesttype(A2185)</f>
        <v>0</v>
      </c>
      <c r="W2185">
        <f>[1]!b_info_embeddedopt(A2185)</f>
        <v>0</v>
      </c>
    </row>
    <row r="2186" spans="11:23">
      <c r="K2186" s="1">
        <f t="shared" si="34"/>
        <v>0</v>
      </c>
      <c r="L2186" s="1">
        <f>[1]!b_info_name(K2186)</f>
        <v>0</v>
      </c>
      <c r="M2186">
        <f>[1]!b_info_carrydate(K2186)</f>
        <v>0</v>
      </c>
      <c r="N2186">
        <f>[1]!b_info_maturitydate(K2186)</f>
        <v>0</v>
      </c>
      <c r="O2186" s="7">
        <f>[1]!b_issue_issueprice(K2186)</f>
        <v>0</v>
      </c>
      <c r="P2186" s="7">
        <f>[1]!b_info_couponrate(K2186)</f>
        <v>0</v>
      </c>
      <c r="Q2186">
        <f>[1]!b_info_coupon(K2186)</f>
        <v>0</v>
      </c>
      <c r="R2186">
        <f>[1]!b_info_interestfrequency(K2186)</f>
        <v>0</v>
      </c>
      <c r="S2186">
        <f>[1]!b_info_windl2type(K2186)</f>
        <v>0</v>
      </c>
      <c r="T2186" s="9">
        <f ca="1">[1]!b_pq_volume(K2186,parameter!C$2-10,parameter!C$2,100000000)</f>
        <v>0</v>
      </c>
      <c r="U2186" s="7">
        <f ca="1">IF(K2186&lt;&gt;"",[1]!b_anal_yield_cnbd(K2186,parameter!C$2,1),"")</f>
        <v>0</v>
      </c>
      <c r="V2186">
        <f>[1]!b_info_interesttype(A2186)</f>
        <v>0</v>
      </c>
      <c r="W2186">
        <f>[1]!b_info_embeddedopt(A2186)</f>
        <v>0</v>
      </c>
    </row>
    <row r="2187" spans="11:23">
      <c r="K2187" s="1">
        <f t="shared" si="34"/>
        <v>0</v>
      </c>
      <c r="L2187" s="1">
        <f>[1]!b_info_name(K2187)</f>
        <v>0</v>
      </c>
      <c r="M2187">
        <f>[1]!b_info_carrydate(K2187)</f>
        <v>0</v>
      </c>
      <c r="N2187">
        <f>[1]!b_info_maturitydate(K2187)</f>
        <v>0</v>
      </c>
      <c r="O2187" s="7">
        <f>[1]!b_issue_issueprice(K2187)</f>
        <v>0</v>
      </c>
      <c r="P2187" s="7">
        <f>[1]!b_info_couponrate(K2187)</f>
        <v>0</v>
      </c>
      <c r="Q2187">
        <f>[1]!b_info_coupon(K2187)</f>
        <v>0</v>
      </c>
      <c r="R2187">
        <f>[1]!b_info_interestfrequency(K2187)</f>
        <v>0</v>
      </c>
      <c r="S2187">
        <f>[1]!b_info_windl2type(K2187)</f>
        <v>0</v>
      </c>
      <c r="T2187" s="9">
        <f ca="1">[1]!b_pq_volume(K2187,parameter!C$2-10,parameter!C$2,100000000)</f>
        <v>0</v>
      </c>
      <c r="U2187" s="7">
        <f ca="1">IF(K2187&lt;&gt;"",[1]!b_anal_yield_cnbd(K2187,parameter!C$2,1),"")</f>
        <v>0</v>
      </c>
      <c r="V2187">
        <f>[1]!b_info_interesttype(A2187)</f>
        <v>0</v>
      </c>
      <c r="W2187">
        <f>[1]!b_info_embeddedopt(A2187)</f>
        <v>0</v>
      </c>
    </row>
    <row r="2188" spans="11:23">
      <c r="K2188" s="1">
        <f t="shared" si="34"/>
        <v>0</v>
      </c>
      <c r="L2188" s="1">
        <f>[1]!b_info_name(K2188)</f>
        <v>0</v>
      </c>
      <c r="M2188">
        <f>[1]!b_info_carrydate(K2188)</f>
        <v>0</v>
      </c>
      <c r="N2188">
        <f>[1]!b_info_maturitydate(K2188)</f>
        <v>0</v>
      </c>
      <c r="O2188" s="7">
        <f>[1]!b_issue_issueprice(K2188)</f>
        <v>0</v>
      </c>
      <c r="P2188" s="7">
        <f>[1]!b_info_couponrate(K2188)</f>
        <v>0</v>
      </c>
      <c r="Q2188">
        <f>[1]!b_info_coupon(K2188)</f>
        <v>0</v>
      </c>
      <c r="R2188">
        <f>[1]!b_info_interestfrequency(K2188)</f>
        <v>0</v>
      </c>
      <c r="S2188">
        <f>[1]!b_info_windl2type(K2188)</f>
        <v>0</v>
      </c>
      <c r="T2188" s="9">
        <f ca="1">[1]!b_pq_volume(K2188,parameter!C$2-10,parameter!C$2,100000000)</f>
        <v>0</v>
      </c>
      <c r="U2188" s="7">
        <f ca="1">IF(K2188&lt;&gt;"",[1]!b_anal_yield_cnbd(K2188,parameter!C$2,1),"")</f>
        <v>0</v>
      </c>
      <c r="V2188">
        <f>[1]!b_info_interesttype(A2188)</f>
        <v>0</v>
      </c>
      <c r="W2188">
        <f>[1]!b_info_embeddedopt(A2188)</f>
        <v>0</v>
      </c>
    </row>
    <row r="2189" spans="11:23">
      <c r="K2189" s="1">
        <f t="shared" si="34"/>
        <v>0</v>
      </c>
      <c r="L2189" s="1">
        <f>[1]!b_info_name(K2189)</f>
        <v>0</v>
      </c>
      <c r="M2189">
        <f>[1]!b_info_carrydate(K2189)</f>
        <v>0</v>
      </c>
      <c r="N2189">
        <f>[1]!b_info_maturitydate(K2189)</f>
        <v>0</v>
      </c>
      <c r="O2189" s="7">
        <f>[1]!b_issue_issueprice(K2189)</f>
        <v>0</v>
      </c>
      <c r="P2189" s="7">
        <f>[1]!b_info_couponrate(K2189)</f>
        <v>0</v>
      </c>
      <c r="Q2189">
        <f>[1]!b_info_coupon(K2189)</f>
        <v>0</v>
      </c>
      <c r="R2189">
        <f>[1]!b_info_interestfrequency(K2189)</f>
        <v>0</v>
      </c>
      <c r="S2189">
        <f>[1]!b_info_windl2type(K2189)</f>
        <v>0</v>
      </c>
      <c r="T2189" s="9">
        <f ca="1">[1]!b_pq_volume(K2189,parameter!C$2-10,parameter!C$2,100000000)</f>
        <v>0</v>
      </c>
      <c r="U2189" s="7">
        <f ca="1">IF(K2189&lt;&gt;"",[1]!b_anal_yield_cnbd(K2189,parameter!C$2,1),"")</f>
        <v>0</v>
      </c>
      <c r="V2189">
        <f>[1]!b_info_interesttype(A2189)</f>
        <v>0</v>
      </c>
      <c r="W2189">
        <f>[1]!b_info_embeddedopt(A2189)</f>
        <v>0</v>
      </c>
    </row>
    <row r="2190" spans="11:23">
      <c r="K2190" s="1">
        <f t="shared" si="34"/>
        <v>0</v>
      </c>
      <c r="L2190" s="1">
        <f>[1]!b_info_name(K2190)</f>
        <v>0</v>
      </c>
      <c r="M2190">
        <f>[1]!b_info_carrydate(K2190)</f>
        <v>0</v>
      </c>
      <c r="N2190">
        <f>[1]!b_info_maturitydate(K2190)</f>
        <v>0</v>
      </c>
      <c r="O2190" s="7">
        <f>[1]!b_issue_issueprice(K2190)</f>
        <v>0</v>
      </c>
      <c r="P2190" s="7">
        <f>[1]!b_info_couponrate(K2190)</f>
        <v>0</v>
      </c>
      <c r="Q2190">
        <f>[1]!b_info_coupon(K2190)</f>
        <v>0</v>
      </c>
      <c r="R2190">
        <f>[1]!b_info_interestfrequency(K2190)</f>
        <v>0</v>
      </c>
      <c r="S2190">
        <f>[1]!b_info_windl2type(K2190)</f>
        <v>0</v>
      </c>
      <c r="T2190" s="9">
        <f ca="1">[1]!b_pq_volume(K2190,parameter!C$2-10,parameter!C$2,100000000)</f>
        <v>0</v>
      </c>
      <c r="U2190" s="7">
        <f ca="1">IF(K2190&lt;&gt;"",[1]!b_anal_yield_cnbd(K2190,parameter!C$2,1),"")</f>
        <v>0</v>
      </c>
      <c r="V2190">
        <f>[1]!b_info_interesttype(A2190)</f>
        <v>0</v>
      </c>
      <c r="W2190">
        <f>[1]!b_info_embeddedopt(A2190)</f>
        <v>0</v>
      </c>
    </row>
    <row r="2191" spans="11:23">
      <c r="K2191" s="1">
        <f t="shared" si="34"/>
        <v>0</v>
      </c>
      <c r="L2191" s="1">
        <f>[1]!b_info_name(K2191)</f>
        <v>0</v>
      </c>
      <c r="M2191">
        <f>[1]!b_info_carrydate(K2191)</f>
        <v>0</v>
      </c>
      <c r="N2191">
        <f>[1]!b_info_maturitydate(K2191)</f>
        <v>0</v>
      </c>
      <c r="O2191" s="7">
        <f>[1]!b_issue_issueprice(K2191)</f>
        <v>0</v>
      </c>
      <c r="P2191" s="7">
        <f>[1]!b_info_couponrate(K2191)</f>
        <v>0</v>
      </c>
      <c r="Q2191">
        <f>[1]!b_info_coupon(K2191)</f>
        <v>0</v>
      </c>
      <c r="R2191">
        <f>[1]!b_info_interestfrequency(K2191)</f>
        <v>0</v>
      </c>
      <c r="S2191">
        <f>[1]!b_info_windl2type(K2191)</f>
        <v>0</v>
      </c>
      <c r="T2191" s="9">
        <f ca="1">[1]!b_pq_volume(K2191,parameter!C$2-10,parameter!C$2,100000000)</f>
        <v>0</v>
      </c>
      <c r="U2191" s="7">
        <f ca="1">IF(K2191&lt;&gt;"",[1]!b_anal_yield_cnbd(K2191,parameter!C$2,1),"")</f>
        <v>0</v>
      </c>
      <c r="V2191">
        <f>[1]!b_info_interesttype(A2191)</f>
        <v>0</v>
      </c>
      <c r="W2191">
        <f>[1]!b_info_embeddedopt(A2191)</f>
        <v>0</v>
      </c>
    </row>
    <row r="2192" spans="11:23">
      <c r="K2192" s="1">
        <f t="shared" si="34"/>
        <v>0</v>
      </c>
      <c r="L2192" s="1">
        <f>[1]!b_info_name(K2192)</f>
        <v>0</v>
      </c>
      <c r="M2192">
        <f>[1]!b_info_carrydate(K2192)</f>
        <v>0</v>
      </c>
      <c r="N2192">
        <f>[1]!b_info_maturitydate(K2192)</f>
        <v>0</v>
      </c>
      <c r="O2192" s="7">
        <f>[1]!b_issue_issueprice(K2192)</f>
        <v>0</v>
      </c>
      <c r="P2192" s="7">
        <f>[1]!b_info_couponrate(K2192)</f>
        <v>0</v>
      </c>
      <c r="Q2192">
        <f>[1]!b_info_coupon(K2192)</f>
        <v>0</v>
      </c>
      <c r="R2192">
        <f>[1]!b_info_interestfrequency(K2192)</f>
        <v>0</v>
      </c>
      <c r="S2192">
        <f>[1]!b_info_windl2type(K2192)</f>
        <v>0</v>
      </c>
      <c r="T2192" s="9">
        <f ca="1">[1]!b_pq_volume(K2192,parameter!C$2-10,parameter!C$2,100000000)</f>
        <v>0</v>
      </c>
      <c r="U2192" s="7">
        <f ca="1">IF(K2192&lt;&gt;"",[1]!b_anal_yield_cnbd(K2192,parameter!C$2,1),"")</f>
        <v>0</v>
      </c>
      <c r="V2192">
        <f>[1]!b_info_interesttype(A2192)</f>
        <v>0</v>
      </c>
      <c r="W2192">
        <f>[1]!b_info_embeddedopt(A2192)</f>
        <v>0</v>
      </c>
    </row>
    <row r="2193" spans="11:23">
      <c r="K2193" s="1">
        <f t="shared" si="34"/>
        <v>0</v>
      </c>
      <c r="L2193" s="1">
        <f>[1]!b_info_name(K2193)</f>
        <v>0</v>
      </c>
      <c r="M2193">
        <f>[1]!b_info_carrydate(K2193)</f>
        <v>0</v>
      </c>
      <c r="N2193">
        <f>[1]!b_info_maturitydate(K2193)</f>
        <v>0</v>
      </c>
      <c r="O2193" s="7">
        <f>[1]!b_issue_issueprice(K2193)</f>
        <v>0</v>
      </c>
      <c r="P2193" s="7">
        <f>[1]!b_info_couponrate(K2193)</f>
        <v>0</v>
      </c>
      <c r="Q2193">
        <f>[1]!b_info_coupon(K2193)</f>
        <v>0</v>
      </c>
      <c r="R2193">
        <f>[1]!b_info_interestfrequency(K2193)</f>
        <v>0</v>
      </c>
      <c r="S2193">
        <f>[1]!b_info_windl2type(K2193)</f>
        <v>0</v>
      </c>
      <c r="T2193" s="9">
        <f ca="1">[1]!b_pq_volume(K2193,parameter!C$2-10,parameter!C$2,100000000)</f>
        <v>0</v>
      </c>
      <c r="U2193" s="7">
        <f ca="1">IF(K2193&lt;&gt;"",[1]!b_anal_yield_cnbd(K2193,parameter!C$2,1),"")</f>
        <v>0</v>
      </c>
      <c r="V2193">
        <f>[1]!b_info_interesttype(A2193)</f>
        <v>0</v>
      </c>
      <c r="W2193">
        <f>[1]!b_info_embeddedopt(A2193)</f>
        <v>0</v>
      </c>
    </row>
    <row r="2194" spans="11:23">
      <c r="K2194" s="1">
        <f t="shared" si="34"/>
        <v>0</v>
      </c>
      <c r="L2194" s="1">
        <f>[1]!b_info_name(K2194)</f>
        <v>0</v>
      </c>
      <c r="M2194">
        <f>[1]!b_info_carrydate(K2194)</f>
        <v>0</v>
      </c>
      <c r="N2194">
        <f>[1]!b_info_maturitydate(K2194)</f>
        <v>0</v>
      </c>
      <c r="O2194" s="7">
        <f>[1]!b_issue_issueprice(K2194)</f>
        <v>0</v>
      </c>
      <c r="P2194" s="7">
        <f>[1]!b_info_couponrate(K2194)</f>
        <v>0</v>
      </c>
      <c r="Q2194">
        <f>[1]!b_info_coupon(K2194)</f>
        <v>0</v>
      </c>
      <c r="R2194">
        <f>[1]!b_info_interestfrequency(K2194)</f>
        <v>0</v>
      </c>
      <c r="S2194">
        <f>[1]!b_info_windl2type(K2194)</f>
        <v>0</v>
      </c>
      <c r="T2194" s="9">
        <f ca="1">[1]!b_pq_volume(K2194,parameter!C$2-10,parameter!C$2,100000000)</f>
        <v>0</v>
      </c>
      <c r="U2194" s="7">
        <f ca="1">IF(K2194&lt;&gt;"",[1]!b_anal_yield_cnbd(K2194,parameter!C$2,1),"")</f>
        <v>0</v>
      </c>
      <c r="V2194">
        <f>[1]!b_info_interesttype(A2194)</f>
        <v>0</v>
      </c>
      <c r="W2194">
        <f>[1]!b_info_embeddedopt(A2194)</f>
        <v>0</v>
      </c>
    </row>
    <row r="2195" spans="11:23">
      <c r="K2195" s="1">
        <f t="shared" si="34"/>
        <v>0</v>
      </c>
      <c r="L2195" s="1">
        <f>[1]!b_info_name(K2195)</f>
        <v>0</v>
      </c>
      <c r="M2195">
        <f>[1]!b_info_carrydate(K2195)</f>
        <v>0</v>
      </c>
      <c r="N2195">
        <f>[1]!b_info_maturitydate(K2195)</f>
        <v>0</v>
      </c>
      <c r="O2195" s="7">
        <f>[1]!b_issue_issueprice(K2195)</f>
        <v>0</v>
      </c>
      <c r="P2195" s="7">
        <f>[1]!b_info_couponrate(K2195)</f>
        <v>0</v>
      </c>
      <c r="Q2195">
        <f>[1]!b_info_coupon(K2195)</f>
        <v>0</v>
      </c>
      <c r="R2195">
        <f>[1]!b_info_interestfrequency(K2195)</f>
        <v>0</v>
      </c>
      <c r="S2195">
        <f>[1]!b_info_windl2type(K2195)</f>
        <v>0</v>
      </c>
      <c r="T2195" s="9">
        <f ca="1">[1]!b_pq_volume(K2195,parameter!C$2-10,parameter!C$2,100000000)</f>
        <v>0</v>
      </c>
      <c r="U2195" s="7">
        <f ca="1">IF(K2195&lt;&gt;"",[1]!b_anal_yield_cnbd(K2195,parameter!C$2,1),"")</f>
        <v>0</v>
      </c>
      <c r="V2195">
        <f>[1]!b_info_interesttype(A2195)</f>
        <v>0</v>
      </c>
      <c r="W2195">
        <f>[1]!b_info_embeddedopt(A2195)</f>
        <v>0</v>
      </c>
    </row>
    <row r="2196" spans="11:23">
      <c r="K2196" s="1">
        <f t="shared" si="34"/>
        <v>0</v>
      </c>
      <c r="L2196" s="1">
        <f>[1]!b_info_name(K2196)</f>
        <v>0</v>
      </c>
      <c r="M2196">
        <f>[1]!b_info_carrydate(K2196)</f>
        <v>0</v>
      </c>
      <c r="N2196">
        <f>[1]!b_info_maturitydate(K2196)</f>
        <v>0</v>
      </c>
      <c r="O2196" s="7">
        <f>[1]!b_issue_issueprice(K2196)</f>
        <v>0</v>
      </c>
      <c r="P2196" s="7">
        <f>[1]!b_info_couponrate(K2196)</f>
        <v>0</v>
      </c>
      <c r="Q2196">
        <f>[1]!b_info_coupon(K2196)</f>
        <v>0</v>
      </c>
      <c r="R2196">
        <f>[1]!b_info_interestfrequency(K2196)</f>
        <v>0</v>
      </c>
      <c r="S2196">
        <f>[1]!b_info_windl2type(K2196)</f>
        <v>0</v>
      </c>
      <c r="T2196" s="9">
        <f ca="1">[1]!b_pq_volume(K2196,parameter!C$2-10,parameter!C$2,100000000)</f>
        <v>0</v>
      </c>
      <c r="U2196" s="7">
        <f ca="1">IF(K2196&lt;&gt;"",[1]!b_anal_yield_cnbd(K2196,parameter!C$2,1),"")</f>
        <v>0</v>
      </c>
      <c r="V2196">
        <f>[1]!b_info_interesttype(A2196)</f>
        <v>0</v>
      </c>
      <c r="W2196">
        <f>[1]!b_info_embeddedopt(A2196)</f>
        <v>0</v>
      </c>
    </row>
    <row r="2197" spans="11:23">
      <c r="K2197" s="1">
        <f t="shared" si="34"/>
        <v>0</v>
      </c>
      <c r="L2197" s="1">
        <f>[1]!b_info_name(K2197)</f>
        <v>0</v>
      </c>
      <c r="M2197">
        <f>[1]!b_info_carrydate(K2197)</f>
        <v>0</v>
      </c>
      <c r="N2197">
        <f>[1]!b_info_maturitydate(K2197)</f>
        <v>0</v>
      </c>
      <c r="O2197" s="7">
        <f>[1]!b_issue_issueprice(K2197)</f>
        <v>0</v>
      </c>
      <c r="P2197" s="7">
        <f>[1]!b_info_couponrate(K2197)</f>
        <v>0</v>
      </c>
      <c r="Q2197">
        <f>[1]!b_info_coupon(K2197)</f>
        <v>0</v>
      </c>
      <c r="R2197">
        <f>[1]!b_info_interestfrequency(K2197)</f>
        <v>0</v>
      </c>
      <c r="S2197">
        <f>[1]!b_info_windl2type(K2197)</f>
        <v>0</v>
      </c>
      <c r="T2197" s="9">
        <f ca="1">[1]!b_pq_volume(K2197,parameter!C$2-10,parameter!C$2,100000000)</f>
        <v>0</v>
      </c>
      <c r="U2197" s="7">
        <f ca="1">IF(K2197&lt;&gt;"",[1]!b_anal_yield_cnbd(K2197,parameter!C$2,1),"")</f>
        <v>0</v>
      </c>
      <c r="V2197">
        <f>[1]!b_info_interesttype(A2197)</f>
        <v>0</v>
      </c>
      <c r="W2197">
        <f>[1]!b_info_embeddedopt(A2197)</f>
        <v>0</v>
      </c>
    </row>
    <row r="2198" spans="11:23">
      <c r="K2198" s="1">
        <f t="shared" si="34"/>
        <v>0</v>
      </c>
      <c r="L2198" s="1">
        <f>[1]!b_info_name(K2198)</f>
        <v>0</v>
      </c>
      <c r="M2198">
        <f>[1]!b_info_carrydate(K2198)</f>
        <v>0</v>
      </c>
      <c r="N2198">
        <f>[1]!b_info_maturitydate(K2198)</f>
        <v>0</v>
      </c>
      <c r="O2198" s="7">
        <f>[1]!b_issue_issueprice(K2198)</f>
        <v>0</v>
      </c>
      <c r="P2198" s="7">
        <f>[1]!b_info_couponrate(K2198)</f>
        <v>0</v>
      </c>
      <c r="Q2198">
        <f>[1]!b_info_coupon(K2198)</f>
        <v>0</v>
      </c>
      <c r="R2198">
        <f>[1]!b_info_interestfrequency(K2198)</f>
        <v>0</v>
      </c>
      <c r="S2198">
        <f>[1]!b_info_windl2type(K2198)</f>
        <v>0</v>
      </c>
      <c r="T2198" s="9">
        <f ca="1">[1]!b_pq_volume(K2198,parameter!C$2-10,parameter!C$2,100000000)</f>
        <v>0</v>
      </c>
      <c r="U2198" s="7">
        <f ca="1">IF(K2198&lt;&gt;"",[1]!b_anal_yield_cnbd(K2198,parameter!C$2,1),"")</f>
        <v>0</v>
      </c>
      <c r="V2198">
        <f>[1]!b_info_interesttype(A2198)</f>
        <v>0</v>
      </c>
      <c r="W2198">
        <f>[1]!b_info_embeddedopt(A2198)</f>
        <v>0</v>
      </c>
    </row>
    <row r="2199" spans="11:23">
      <c r="K2199" s="1">
        <f t="shared" si="34"/>
        <v>0</v>
      </c>
      <c r="L2199" s="1">
        <f>[1]!b_info_name(K2199)</f>
        <v>0</v>
      </c>
      <c r="M2199">
        <f>[1]!b_info_carrydate(K2199)</f>
        <v>0</v>
      </c>
      <c r="N2199">
        <f>[1]!b_info_maturitydate(K2199)</f>
        <v>0</v>
      </c>
      <c r="O2199" s="7">
        <f>[1]!b_issue_issueprice(K2199)</f>
        <v>0</v>
      </c>
      <c r="P2199" s="7">
        <f>[1]!b_info_couponrate(K2199)</f>
        <v>0</v>
      </c>
      <c r="Q2199">
        <f>[1]!b_info_coupon(K2199)</f>
        <v>0</v>
      </c>
      <c r="R2199">
        <f>[1]!b_info_interestfrequency(K2199)</f>
        <v>0</v>
      </c>
      <c r="S2199">
        <f>[1]!b_info_windl2type(K2199)</f>
        <v>0</v>
      </c>
      <c r="T2199" s="9">
        <f ca="1">[1]!b_pq_volume(K2199,parameter!C$2-10,parameter!C$2,100000000)</f>
        <v>0</v>
      </c>
      <c r="U2199" s="7">
        <f ca="1">IF(K2199&lt;&gt;"",[1]!b_anal_yield_cnbd(K2199,parameter!C$2,1),"")</f>
        <v>0</v>
      </c>
      <c r="V2199">
        <f>[1]!b_info_interesttype(A2199)</f>
        <v>0</v>
      </c>
      <c r="W2199">
        <f>[1]!b_info_embeddedopt(A2199)</f>
        <v>0</v>
      </c>
    </row>
    <row r="2200" spans="11:23">
      <c r="K2200" s="1">
        <f t="shared" si="34"/>
        <v>0</v>
      </c>
      <c r="L2200" s="1">
        <f>[1]!b_info_name(K2200)</f>
        <v>0</v>
      </c>
      <c r="M2200">
        <f>[1]!b_info_carrydate(K2200)</f>
        <v>0</v>
      </c>
      <c r="N2200">
        <f>[1]!b_info_maturitydate(K2200)</f>
        <v>0</v>
      </c>
      <c r="O2200" s="7">
        <f>[1]!b_issue_issueprice(K2200)</f>
        <v>0</v>
      </c>
      <c r="P2200" s="7">
        <f>[1]!b_info_couponrate(K2200)</f>
        <v>0</v>
      </c>
      <c r="Q2200">
        <f>[1]!b_info_coupon(K2200)</f>
        <v>0</v>
      </c>
      <c r="R2200">
        <f>[1]!b_info_interestfrequency(K2200)</f>
        <v>0</v>
      </c>
      <c r="S2200">
        <f>[1]!b_info_windl2type(K2200)</f>
        <v>0</v>
      </c>
      <c r="T2200" s="9">
        <f ca="1">[1]!b_pq_volume(K2200,parameter!C$2-10,parameter!C$2,100000000)</f>
        <v>0</v>
      </c>
      <c r="U2200" s="7">
        <f ca="1">IF(K2200&lt;&gt;"",[1]!b_anal_yield_cnbd(K2200,parameter!C$2,1),"")</f>
        <v>0</v>
      </c>
      <c r="V2200">
        <f>[1]!b_info_interesttype(A2200)</f>
        <v>0</v>
      </c>
      <c r="W2200">
        <f>[1]!b_info_embeddedopt(A2200)</f>
        <v>0</v>
      </c>
    </row>
    <row r="2201" spans="11:23">
      <c r="K2201" s="1">
        <f t="shared" si="34"/>
        <v>0</v>
      </c>
      <c r="L2201" s="1">
        <f>[1]!b_info_name(K2201)</f>
        <v>0</v>
      </c>
      <c r="M2201">
        <f>[1]!b_info_carrydate(K2201)</f>
        <v>0</v>
      </c>
      <c r="N2201">
        <f>[1]!b_info_maturitydate(K2201)</f>
        <v>0</v>
      </c>
      <c r="O2201" s="7">
        <f>[1]!b_issue_issueprice(K2201)</f>
        <v>0</v>
      </c>
      <c r="P2201" s="7">
        <f>[1]!b_info_couponrate(K2201)</f>
        <v>0</v>
      </c>
      <c r="Q2201">
        <f>[1]!b_info_coupon(K2201)</f>
        <v>0</v>
      </c>
      <c r="R2201">
        <f>[1]!b_info_interestfrequency(K2201)</f>
        <v>0</v>
      </c>
      <c r="S2201">
        <f>[1]!b_info_windl2type(K2201)</f>
        <v>0</v>
      </c>
      <c r="T2201" s="9">
        <f ca="1">[1]!b_pq_volume(K2201,parameter!C$2-10,parameter!C$2,100000000)</f>
        <v>0</v>
      </c>
      <c r="U2201" s="7">
        <f ca="1">IF(K2201&lt;&gt;"",[1]!b_anal_yield_cnbd(K2201,parameter!C$2,1),"")</f>
        <v>0</v>
      </c>
      <c r="V2201">
        <f>[1]!b_info_interesttype(A2201)</f>
        <v>0</v>
      </c>
      <c r="W2201">
        <f>[1]!b_info_embeddedopt(A2201)</f>
        <v>0</v>
      </c>
    </row>
    <row r="2202" spans="11:23">
      <c r="K2202" s="1">
        <f t="shared" si="34"/>
        <v>0</v>
      </c>
      <c r="L2202" s="1">
        <f>[1]!b_info_name(K2202)</f>
        <v>0</v>
      </c>
      <c r="M2202">
        <f>[1]!b_info_carrydate(K2202)</f>
        <v>0</v>
      </c>
      <c r="N2202">
        <f>[1]!b_info_maturitydate(K2202)</f>
        <v>0</v>
      </c>
      <c r="O2202" s="7">
        <f>[1]!b_issue_issueprice(K2202)</f>
        <v>0</v>
      </c>
      <c r="P2202" s="7">
        <f>[1]!b_info_couponrate(K2202)</f>
        <v>0</v>
      </c>
      <c r="Q2202">
        <f>[1]!b_info_coupon(K2202)</f>
        <v>0</v>
      </c>
      <c r="R2202">
        <f>[1]!b_info_interestfrequency(K2202)</f>
        <v>0</v>
      </c>
      <c r="S2202">
        <f>[1]!b_info_windl2type(K2202)</f>
        <v>0</v>
      </c>
      <c r="T2202" s="9">
        <f ca="1">[1]!b_pq_volume(K2202,parameter!C$2-10,parameter!C$2,100000000)</f>
        <v>0</v>
      </c>
      <c r="U2202" s="7">
        <f ca="1">IF(K2202&lt;&gt;"",[1]!b_anal_yield_cnbd(K2202,parameter!C$2,1),"")</f>
        <v>0</v>
      </c>
      <c r="V2202">
        <f>[1]!b_info_interesttype(A2202)</f>
        <v>0</v>
      </c>
      <c r="W2202">
        <f>[1]!b_info_embeddedopt(A2202)</f>
        <v>0</v>
      </c>
    </row>
    <row r="2203" spans="11:23">
      <c r="K2203" s="1">
        <f t="shared" si="34"/>
        <v>0</v>
      </c>
      <c r="L2203" s="1">
        <f>[1]!b_info_name(K2203)</f>
        <v>0</v>
      </c>
      <c r="M2203">
        <f>[1]!b_info_carrydate(K2203)</f>
        <v>0</v>
      </c>
      <c r="N2203">
        <f>[1]!b_info_maturitydate(K2203)</f>
        <v>0</v>
      </c>
      <c r="O2203" s="7">
        <f>[1]!b_issue_issueprice(K2203)</f>
        <v>0</v>
      </c>
      <c r="P2203" s="7">
        <f>[1]!b_info_couponrate(K2203)</f>
        <v>0</v>
      </c>
      <c r="Q2203">
        <f>[1]!b_info_coupon(K2203)</f>
        <v>0</v>
      </c>
      <c r="R2203">
        <f>[1]!b_info_interestfrequency(K2203)</f>
        <v>0</v>
      </c>
      <c r="S2203">
        <f>[1]!b_info_windl2type(K2203)</f>
        <v>0</v>
      </c>
      <c r="T2203" s="9">
        <f ca="1">[1]!b_pq_volume(K2203,parameter!C$2-10,parameter!C$2,100000000)</f>
        <v>0</v>
      </c>
      <c r="U2203" s="7">
        <f ca="1">IF(K2203&lt;&gt;"",[1]!b_anal_yield_cnbd(K2203,parameter!C$2,1),"")</f>
        <v>0</v>
      </c>
      <c r="V2203">
        <f>[1]!b_info_interesttype(A2203)</f>
        <v>0</v>
      </c>
      <c r="W2203">
        <f>[1]!b_info_embeddedopt(A2203)</f>
        <v>0</v>
      </c>
    </row>
    <row r="2204" spans="11:23">
      <c r="K2204" s="1">
        <f t="shared" si="34"/>
        <v>0</v>
      </c>
      <c r="L2204" s="1">
        <f>[1]!b_info_name(K2204)</f>
        <v>0</v>
      </c>
      <c r="M2204">
        <f>[1]!b_info_carrydate(K2204)</f>
        <v>0</v>
      </c>
      <c r="N2204">
        <f>[1]!b_info_maturitydate(K2204)</f>
        <v>0</v>
      </c>
      <c r="O2204" s="7">
        <f>[1]!b_issue_issueprice(K2204)</f>
        <v>0</v>
      </c>
      <c r="P2204" s="7">
        <f>[1]!b_info_couponrate(K2204)</f>
        <v>0</v>
      </c>
      <c r="Q2204">
        <f>[1]!b_info_coupon(K2204)</f>
        <v>0</v>
      </c>
      <c r="R2204">
        <f>[1]!b_info_interestfrequency(K2204)</f>
        <v>0</v>
      </c>
      <c r="S2204">
        <f>[1]!b_info_windl2type(K2204)</f>
        <v>0</v>
      </c>
      <c r="T2204" s="9">
        <f ca="1">[1]!b_pq_volume(K2204,parameter!C$2-10,parameter!C$2,100000000)</f>
        <v>0</v>
      </c>
      <c r="U2204" s="7">
        <f ca="1">IF(K2204&lt;&gt;"",[1]!b_anal_yield_cnbd(K2204,parameter!C$2,1),"")</f>
        <v>0</v>
      </c>
      <c r="V2204">
        <f>[1]!b_info_interesttype(A2204)</f>
        <v>0</v>
      </c>
      <c r="W2204">
        <f>[1]!b_info_embeddedopt(A2204)</f>
        <v>0</v>
      </c>
    </row>
    <row r="2205" spans="11:23">
      <c r="K2205" s="1">
        <f t="shared" si="34"/>
        <v>0</v>
      </c>
      <c r="L2205" s="1">
        <f>[1]!b_info_name(K2205)</f>
        <v>0</v>
      </c>
      <c r="M2205">
        <f>[1]!b_info_carrydate(K2205)</f>
        <v>0</v>
      </c>
      <c r="N2205">
        <f>[1]!b_info_maturitydate(K2205)</f>
        <v>0</v>
      </c>
      <c r="O2205" s="7">
        <f>[1]!b_issue_issueprice(K2205)</f>
        <v>0</v>
      </c>
      <c r="P2205" s="7">
        <f>[1]!b_info_couponrate(K2205)</f>
        <v>0</v>
      </c>
      <c r="Q2205">
        <f>[1]!b_info_coupon(K2205)</f>
        <v>0</v>
      </c>
      <c r="R2205">
        <f>[1]!b_info_interestfrequency(K2205)</f>
        <v>0</v>
      </c>
      <c r="S2205">
        <f>[1]!b_info_windl2type(K2205)</f>
        <v>0</v>
      </c>
      <c r="T2205" s="9">
        <f ca="1">[1]!b_pq_volume(K2205,parameter!C$2-10,parameter!C$2,100000000)</f>
        <v>0</v>
      </c>
      <c r="U2205" s="7">
        <f ca="1">IF(K2205&lt;&gt;"",[1]!b_anal_yield_cnbd(K2205,parameter!C$2,1),"")</f>
        <v>0</v>
      </c>
      <c r="V2205">
        <f>[1]!b_info_interesttype(A2205)</f>
        <v>0</v>
      </c>
      <c r="W2205">
        <f>[1]!b_info_embeddedopt(A2205)</f>
        <v>0</v>
      </c>
    </row>
    <row r="2206" spans="11:23">
      <c r="K2206" s="1">
        <f t="shared" si="34"/>
        <v>0</v>
      </c>
      <c r="L2206" s="1">
        <f>[1]!b_info_name(K2206)</f>
        <v>0</v>
      </c>
      <c r="M2206">
        <f>[1]!b_info_carrydate(K2206)</f>
        <v>0</v>
      </c>
      <c r="N2206">
        <f>[1]!b_info_maturitydate(K2206)</f>
        <v>0</v>
      </c>
      <c r="O2206" s="7">
        <f>[1]!b_issue_issueprice(K2206)</f>
        <v>0</v>
      </c>
      <c r="P2206" s="7">
        <f>[1]!b_info_couponrate(K2206)</f>
        <v>0</v>
      </c>
      <c r="Q2206">
        <f>[1]!b_info_coupon(K2206)</f>
        <v>0</v>
      </c>
      <c r="R2206">
        <f>[1]!b_info_interestfrequency(K2206)</f>
        <v>0</v>
      </c>
      <c r="S2206">
        <f>[1]!b_info_windl2type(K2206)</f>
        <v>0</v>
      </c>
      <c r="T2206" s="9">
        <f ca="1">[1]!b_pq_volume(K2206,parameter!C$2-10,parameter!C$2,100000000)</f>
        <v>0</v>
      </c>
      <c r="U2206" s="7">
        <f ca="1">IF(K2206&lt;&gt;"",[1]!b_anal_yield_cnbd(K2206,parameter!C$2,1),"")</f>
        <v>0</v>
      </c>
      <c r="V2206">
        <f>[1]!b_info_interesttype(A2206)</f>
        <v>0</v>
      </c>
      <c r="W2206">
        <f>[1]!b_info_embeddedopt(A2206)</f>
        <v>0</v>
      </c>
    </row>
    <row r="2207" spans="11:23">
      <c r="K2207" s="1">
        <f t="shared" si="34"/>
        <v>0</v>
      </c>
      <c r="L2207" s="1">
        <f>[1]!b_info_name(K2207)</f>
        <v>0</v>
      </c>
      <c r="M2207">
        <f>[1]!b_info_carrydate(K2207)</f>
        <v>0</v>
      </c>
      <c r="N2207">
        <f>[1]!b_info_maturitydate(K2207)</f>
        <v>0</v>
      </c>
      <c r="O2207" s="7">
        <f>[1]!b_issue_issueprice(K2207)</f>
        <v>0</v>
      </c>
      <c r="P2207" s="7">
        <f>[1]!b_info_couponrate(K2207)</f>
        <v>0</v>
      </c>
      <c r="Q2207">
        <f>[1]!b_info_coupon(K2207)</f>
        <v>0</v>
      </c>
      <c r="R2207">
        <f>[1]!b_info_interestfrequency(K2207)</f>
        <v>0</v>
      </c>
      <c r="S2207">
        <f>[1]!b_info_windl2type(K2207)</f>
        <v>0</v>
      </c>
      <c r="T2207" s="9">
        <f ca="1">[1]!b_pq_volume(K2207,parameter!C$2-10,parameter!C$2,100000000)</f>
        <v>0</v>
      </c>
      <c r="U2207" s="7">
        <f ca="1">IF(K2207&lt;&gt;"",[1]!b_anal_yield_cnbd(K2207,parameter!C$2,1),"")</f>
        <v>0</v>
      </c>
      <c r="V2207">
        <f>[1]!b_info_interesttype(A2207)</f>
        <v>0</v>
      </c>
      <c r="W2207">
        <f>[1]!b_info_embeddedopt(A2207)</f>
        <v>0</v>
      </c>
    </row>
    <row r="2208" spans="11:23">
      <c r="K2208" s="1">
        <f t="shared" si="34"/>
        <v>0</v>
      </c>
      <c r="L2208" s="1">
        <f>[1]!b_info_name(K2208)</f>
        <v>0</v>
      </c>
      <c r="M2208">
        <f>[1]!b_info_carrydate(K2208)</f>
        <v>0</v>
      </c>
      <c r="N2208">
        <f>[1]!b_info_maturitydate(K2208)</f>
        <v>0</v>
      </c>
      <c r="O2208" s="7">
        <f>[1]!b_issue_issueprice(K2208)</f>
        <v>0</v>
      </c>
      <c r="P2208" s="7">
        <f>[1]!b_info_couponrate(K2208)</f>
        <v>0</v>
      </c>
      <c r="Q2208">
        <f>[1]!b_info_coupon(K2208)</f>
        <v>0</v>
      </c>
      <c r="R2208">
        <f>[1]!b_info_interestfrequency(K2208)</f>
        <v>0</v>
      </c>
      <c r="S2208">
        <f>[1]!b_info_windl2type(K2208)</f>
        <v>0</v>
      </c>
      <c r="T2208" s="9">
        <f ca="1">[1]!b_pq_volume(K2208,parameter!C$2-10,parameter!C$2,100000000)</f>
        <v>0</v>
      </c>
      <c r="U2208" s="7">
        <f ca="1">IF(K2208&lt;&gt;"",[1]!b_anal_yield_cnbd(K2208,parameter!C$2,1),"")</f>
        <v>0</v>
      </c>
      <c r="V2208">
        <f>[1]!b_info_interesttype(A2208)</f>
        <v>0</v>
      </c>
      <c r="W2208">
        <f>[1]!b_info_embeddedopt(A2208)</f>
        <v>0</v>
      </c>
    </row>
    <row r="2209" spans="11:23">
      <c r="K2209" s="1">
        <f t="shared" si="34"/>
        <v>0</v>
      </c>
      <c r="L2209" s="1">
        <f>[1]!b_info_name(K2209)</f>
        <v>0</v>
      </c>
      <c r="M2209">
        <f>[1]!b_info_carrydate(K2209)</f>
        <v>0</v>
      </c>
      <c r="N2209">
        <f>[1]!b_info_maturitydate(K2209)</f>
        <v>0</v>
      </c>
      <c r="O2209" s="7">
        <f>[1]!b_issue_issueprice(K2209)</f>
        <v>0</v>
      </c>
      <c r="P2209" s="7">
        <f>[1]!b_info_couponrate(K2209)</f>
        <v>0</v>
      </c>
      <c r="Q2209">
        <f>[1]!b_info_coupon(K2209)</f>
        <v>0</v>
      </c>
      <c r="R2209">
        <f>[1]!b_info_interestfrequency(K2209)</f>
        <v>0</v>
      </c>
      <c r="S2209">
        <f>[1]!b_info_windl2type(K2209)</f>
        <v>0</v>
      </c>
      <c r="T2209" s="9">
        <f ca="1">[1]!b_pq_volume(K2209,parameter!C$2-10,parameter!C$2,100000000)</f>
        <v>0</v>
      </c>
      <c r="U2209" s="7">
        <f ca="1">IF(K2209&lt;&gt;"",[1]!b_anal_yield_cnbd(K2209,parameter!C$2,1),"")</f>
        <v>0</v>
      </c>
      <c r="V2209">
        <f>[1]!b_info_interesttype(A2209)</f>
        <v>0</v>
      </c>
      <c r="W2209">
        <f>[1]!b_info_embeddedopt(A2209)</f>
        <v>0</v>
      </c>
    </row>
    <row r="2210" spans="11:23">
      <c r="K2210" s="1">
        <f t="shared" si="34"/>
        <v>0</v>
      </c>
      <c r="L2210" s="1">
        <f>[1]!b_info_name(K2210)</f>
        <v>0</v>
      </c>
      <c r="M2210">
        <f>[1]!b_info_carrydate(K2210)</f>
        <v>0</v>
      </c>
      <c r="N2210">
        <f>[1]!b_info_maturitydate(K2210)</f>
        <v>0</v>
      </c>
      <c r="O2210" s="7">
        <f>[1]!b_issue_issueprice(K2210)</f>
        <v>0</v>
      </c>
      <c r="P2210" s="7">
        <f>[1]!b_info_couponrate(K2210)</f>
        <v>0</v>
      </c>
      <c r="Q2210">
        <f>[1]!b_info_coupon(K2210)</f>
        <v>0</v>
      </c>
      <c r="R2210">
        <f>[1]!b_info_interestfrequency(K2210)</f>
        <v>0</v>
      </c>
      <c r="S2210">
        <f>[1]!b_info_windl2type(K2210)</f>
        <v>0</v>
      </c>
      <c r="T2210" s="9">
        <f ca="1">[1]!b_pq_volume(K2210,parameter!C$2-10,parameter!C$2,100000000)</f>
        <v>0</v>
      </c>
      <c r="U2210" s="7">
        <f ca="1">IF(K2210&lt;&gt;"",[1]!b_anal_yield_cnbd(K2210,parameter!C$2,1),"")</f>
        <v>0</v>
      </c>
      <c r="V2210">
        <f>[1]!b_info_interesttype(A2210)</f>
        <v>0</v>
      </c>
      <c r="W2210">
        <f>[1]!b_info_embeddedopt(A2210)</f>
        <v>0</v>
      </c>
    </row>
    <row r="2211" spans="11:23">
      <c r="K2211" s="1">
        <f t="shared" si="34"/>
        <v>0</v>
      </c>
      <c r="L2211" s="1">
        <f>[1]!b_info_name(K2211)</f>
        <v>0</v>
      </c>
      <c r="M2211">
        <f>[1]!b_info_carrydate(K2211)</f>
        <v>0</v>
      </c>
      <c r="N2211">
        <f>[1]!b_info_maturitydate(K2211)</f>
        <v>0</v>
      </c>
      <c r="O2211" s="7">
        <f>[1]!b_issue_issueprice(K2211)</f>
        <v>0</v>
      </c>
      <c r="P2211" s="7">
        <f>[1]!b_info_couponrate(K2211)</f>
        <v>0</v>
      </c>
      <c r="Q2211">
        <f>[1]!b_info_coupon(K2211)</f>
        <v>0</v>
      </c>
      <c r="R2211">
        <f>[1]!b_info_interestfrequency(K2211)</f>
        <v>0</v>
      </c>
      <c r="S2211">
        <f>[1]!b_info_windl2type(K2211)</f>
        <v>0</v>
      </c>
      <c r="T2211" s="9">
        <f ca="1">[1]!b_pq_volume(K2211,parameter!C$2-10,parameter!C$2,100000000)</f>
        <v>0</v>
      </c>
      <c r="U2211" s="7">
        <f ca="1">IF(K2211&lt;&gt;"",[1]!b_anal_yield_cnbd(K2211,parameter!C$2,1),"")</f>
        <v>0</v>
      </c>
      <c r="V2211">
        <f>[1]!b_info_interesttype(A2211)</f>
        <v>0</v>
      </c>
      <c r="W2211">
        <f>[1]!b_info_embeddedopt(A2211)</f>
        <v>0</v>
      </c>
    </row>
    <row r="2212" spans="11:23">
      <c r="K2212" s="1">
        <f t="shared" si="34"/>
        <v>0</v>
      </c>
      <c r="L2212" s="1">
        <f>[1]!b_info_name(K2212)</f>
        <v>0</v>
      </c>
      <c r="M2212">
        <f>[1]!b_info_carrydate(K2212)</f>
        <v>0</v>
      </c>
      <c r="N2212">
        <f>[1]!b_info_maturitydate(K2212)</f>
        <v>0</v>
      </c>
      <c r="O2212" s="7">
        <f>[1]!b_issue_issueprice(K2212)</f>
        <v>0</v>
      </c>
      <c r="P2212" s="7">
        <f>[1]!b_info_couponrate(K2212)</f>
        <v>0</v>
      </c>
      <c r="Q2212">
        <f>[1]!b_info_coupon(K2212)</f>
        <v>0</v>
      </c>
      <c r="R2212">
        <f>[1]!b_info_interestfrequency(K2212)</f>
        <v>0</v>
      </c>
      <c r="S2212">
        <f>[1]!b_info_windl2type(K2212)</f>
        <v>0</v>
      </c>
      <c r="T2212" s="9">
        <f ca="1">[1]!b_pq_volume(K2212,parameter!C$2-10,parameter!C$2,100000000)</f>
        <v>0</v>
      </c>
      <c r="U2212" s="7">
        <f ca="1">IF(K2212&lt;&gt;"",[1]!b_anal_yield_cnbd(K2212,parameter!C$2,1),"")</f>
        <v>0</v>
      </c>
      <c r="V2212">
        <f>[1]!b_info_interesttype(A2212)</f>
        <v>0</v>
      </c>
      <c r="W2212">
        <f>[1]!b_info_embeddedopt(A2212)</f>
        <v>0</v>
      </c>
    </row>
    <row r="2213" spans="11:23">
      <c r="K2213" s="1">
        <f t="shared" si="34"/>
        <v>0</v>
      </c>
      <c r="L2213" s="1">
        <f>[1]!b_info_name(K2213)</f>
        <v>0</v>
      </c>
      <c r="M2213">
        <f>[1]!b_info_carrydate(K2213)</f>
        <v>0</v>
      </c>
      <c r="N2213">
        <f>[1]!b_info_maturitydate(K2213)</f>
        <v>0</v>
      </c>
      <c r="O2213" s="7">
        <f>[1]!b_issue_issueprice(K2213)</f>
        <v>0</v>
      </c>
      <c r="P2213" s="7">
        <f>[1]!b_info_couponrate(K2213)</f>
        <v>0</v>
      </c>
      <c r="Q2213">
        <f>[1]!b_info_coupon(K2213)</f>
        <v>0</v>
      </c>
      <c r="R2213">
        <f>[1]!b_info_interestfrequency(K2213)</f>
        <v>0</v>
      </c>
      <c r="S2213">
        <f>[1]!b_info_windl2type(K2213)</f>
        <v>0</v>
      </c>
      <c r="T2213" s="9">
        <f ca="1">[1]!b_pq_volume(K2213,parameter!C$2-10,parameter!C$2,100000000)</f>
        <v>0</v>
      </c>
      <c r="U2213" s="7">
        <f ca="1">IF(K2213&lt;&gt;"",[1]!b_anal_yield_cnbd(K2213,parameter!C$2,1),"")</f>
        <v>0</v>
      </c>
      <c r="V2213">
        <f>[1]!b_info_interesttype(A2213)</f>
        <v>0</v>
      </c>
      <c r="W2213">
        <f>[1]!b_info_embeddedopt(A2213)</f>
        <v>0</v>
      </c>
    </row>
    <row r="2214" spans="11:23">
      <c r="K2214" s="1">
        <f t="shared" si="34"/>
        <v>0</v>
      </c>
      <c r="L2214" s="1">
        <f>[1]!b_info_name(K2214)</f>
        <v>0</v>
      </c>
      <c r="M2214">
        <f>[1]!b_info_carrydate(K2214)</f>
        <v>0</v>
      </c>
      <c r="N2214">
        <f>[1]!b_info_maturitydate(K2214)</f>
        <v>0</v>
      </c>
      <c r="O2214" s="7">
        <f>[1]!b_issue_issueprice(K2214)</f>
        <v>0</v>
      </c>
      <c r="P2214" s="7">
        <f>[1]!b_info_couponrate(K2214)</f>
        <v>0</v>
      </c>
      <c r="Q2214">
        <f>[1]!b_info_coupon(K2214)</f>
        <v>0</v>
      </c>
      <c r="R2214">
        <f>[1]!b_info_interestfrequency(K2214)</f>
        <v>0</v>
      </c>
      <c r="S2214">
        <f>[1]!b_info_windl2type(K2214)</f>
        <v>0</v>
      </c>
      <c r="T2214" s="9">
        <f ca="1">[1]!b_pq_volume(K2214,parameter!C$2-10,parameter!C$2,100000000)</f>
        <v>0</v>
      </c>
      <c r="U2214" s="7">
        <f ca="1">IF(K2214&lt;&gt;"",[1]!b_anal_yield_cnbd(K2214,parameter!C$2,1),"")</f>
        <v>0</v>
      </c>
      <c r="V2214">
        <f>[1]!b_info_interesttype(A2214)</f>
        <v>0</v>
      </c>
      <c r="W2214">
        <f>[1]!b_info_embeddedopt(A2214)</f>
        <v>0</v>
      </c>
    </row>
    <row r="2215" spans="11:23">
      <c r="K2215" s="1">
        <f t="shared" si="34"/>
        <v>0</v>
      </c>
      <c r="L2215" s="1">
        <f>[1]!b_info_name(K2215)</f>
        <v>0</v>
      </c>
      <c r="M2215">
        <f>[1]!b_info_carrydate(K2215)</f>
        <v>0</v>
      </c>
      <c r="N2215">
        <f>[1]!b_info_maturitydate(K2215)</f>
        <v>0</v>
      </c>
      <c r="O2215" s="7">
        <f>[1]!b_issue_issueprice(K2215)</f>
        <v>0</v>
      </c>
      <c r="P2215" s="7">
        <f>[1]!b_info_couponrate(K2215)</f>
        <v>0</v>
      </c>
      <c r="Q2215">
        <f>[1]!b_info_coupon(K2215)</f>
        <v>0</v>
      </c>
      <c r="R2215">
        <f>[1]!b_info_interestfrequency(K2215)</f>
        <v>0</v>
      </c>
      <c r="S2215">
        <f>[1]!b_info_windl2type(K2215)</f>
        <v>0</v>
      </c>
      <c r="T2215" s="9">
        <f ca="1">[1]!b_pq_volume(K2215,parameter!C$2-10,parameter!C$2,100000000)</f>
        <v>0</v>
      </c>
      <c r="U2215" s="7">
        <f ca="1">IF(K2215&lt;&gt;"",[1]!b_anal_yield_cnbd(K2215,parameter!C$2,1),"")</f>
        <v>0</v>
      </c>
      <c r="V2215">
        <f>[1]!b_info_interesttype(A2215)</f>
        <v>0</v>
      </c>
      <c r="W2215">
        <f>[1]!b_info_embeddedopt(A2215)</f>
        <v>0</v>
      </c>
    </row>
    <row r="2216" spans="11:23">
      <c r="K2216" s="1">
        <f t="shared" si="34"/>
        <v>0</v>
      </c>
      <c r="L2216" s="1">
        <f>[1]!b_info_name(K2216)</f>
        <v>0</v>
      </c>
      <c r="M2216">
        <f>[1]!b_info_carrydate(K2216)</f>
        <v>0</v>
      </c>
      <c r="N2216">
        <f>[1]!b_info_maturitydate(K2216)</f>
        <v>0</v>
      </c>
      <c r="O2216" s="7">
        <f>[1]!b_issue_issueprice(K2216)</f>
        <v>0</v>
      </c>
      <c r="P2216" s="7">
        <f>[1]!b_info_couponrate(K2216)</f>
        <v>0</v>
      </c>
      <c r="Q2216">
        <f>[1]!b_info_coupon(K2216)</f>
        <v>0</v>
      </c>
      <c r="R2216">
        <f>[1]!b_info_interestfrequency(K2216)</f>
        <v>0</v>
      </c>
      <c r="S2216">
        <f>[1]!b_info_windl2type(K2216)</f>
        <v>0</v>
      </c>
      <c r="T2216" s="9">
        <f ca="1">[1]!b_pq_volume(K2216,parameter!C$2-10,parameter!C$2,100000000)</f>
        <v>0</v>
      </c>
      <c r="U2216" s="7">
        <f ca="1">IF(K2216&lt;&gt;"",[1]!b_anal_yield_cnbd(K2216,parameter!C$2,1),"")</f>
        <v>0</v>
      </c>
      <c r="V2216">
        <f>[1]!b_info_interesttype(A2216)</f>
        <v>0</v>
      </c>
      <c r="W2216">
        <f>[1]!b_info_embeddedopt(A2216)</f>
        <v>0</v>
      </c>
    </row>
    <row r="2217" spans="11:23">
      <c r="K2217" s="1">
        <f t="shared" si="34"/>
        <v>0</v>
      </c>
      <c r="L2217" s="1">
        <f>[1]!b_info_name(K2217)</f>
        <v>0</v>
      </c>
      <c r="M2217">
        <f>[1]!b_info_carrydate(K2217)</f>
        <v>0</v>
      </c>
      <c r="N2217">
        <f>[1]!b_info_maturitydate(K2217)</f>
        <v>0</v>
      </c>
      <c r="O2217" s="7">
        <f>[1]!b_issue_issueprice(K2217)</f>
        <v>0</v>
      </c>
      <c r="P2217" s="7">
        <f>[1]!b_info_couponrate(K2217)</f>
        <v>0</v>
      </c>
      <c r="Q2217">
        <f>[1]!b_info_coupon(K2217)</f>
        <v>0</v>
      </c>
      <c r="R2217">
        <f>[1]!b_info_interestfrequency(K2217)</f>
        <v>0</v>
      </c>
      <c r="S2217">
        <f>[1]!b_info_windl2type(K2217)</f>
        <v>0</v>
      </c>
      <c r="T2217" s="9">
        <f ca="1">[1]!b_pq_volume(K2217,parameter!C$2-10,parameter!C$2,100000000)</f>
        <v>0</v>
      </c>
      <c r="U2217" s="7">
        <f ca="1">IF(K2217&lt;&gt;"",[1]!b_anal_yield_cnbd(K2217,parameter!C$2,1),"")</f>
        <v>0</v>
      </c>
      <c r="V2217">
        <f>[1]!b_info_interesttype(A2217)</f>
        <v>0</v>
      </c>
      <c r="W2217">
        <f>[1]!b_info_embeddedopt(A2217)</f>
        <v>0</v>
      </c>
    </row>
    <row r="2218" spans="11:23">
      <c r="K2218" s="1">
        <f t="shared" si="34"/>
        <v>0</v>
      </c>
      <c r="L2218" s="1">
        <f>[1]!b_info_name(K2218)</f>
        <v>0</v>
      </c>
      <c r="M2218">
        <f>[1]!b_info_carrydate(K2218)</f>
        <v>0</v>
      </c>
      <c r="N2218">
        <f>[1]!b_info_maturitydate(K2218)</f>
        <v>0</v>
      </c>
      <c r="O2218" s="7">
        <f>[1]!b_issue_issueprice(K2218)</f>
        <v>0</v>
      </c>
      <c r="P2218" s="7">
        <f>[1]!b_info_couponrate(K2218)</f>
        <v>0</v>
      </c>
      <c r="Q2218">
        <f>[1]!b_info_coupon(K2218)</f>
        <v>0</v>
      </c>
      <c r="R2218">
        <f>[1]!b_info_interestfrequency(K2218)</f>
        <v>0</v>
      </c>
      <c r="S2218">
        <f>[1]!b_info_windl2type(K2218)</f>
        <v>0</v>
      </c>
      <c r="T2218" s="9">
        <f ca="1">[1]!b_pq_volume(K2218,parameter!C$2-10,parameter!C$2,100000000)</f>
        <v>0</v>
      </c>
      <c r="U2218" s="7">
        <f ca="1">IF(K2218&lt;&gt;"",[1]!b_anal_yield_cnbd(K2218,parameter!C$2,1),"")</f>
        <v>0</v>
      </c>
      <c r="V2218">
        <f>[1]!b_info_interesttype(A2218)</f>
        <v>0</v>
      </c>
      <c r="W2218">
        <f>[1]!b_info_embeddedopt(A2218)</f>
        <v>0</v>
      </c>
    </row>
    <row r="2219" spans="11:23">
      <c r="K2219" s="1">
        <f t="shared" si="34"/>
        <v>0</v>
      </c>
      <c r="L2219" s="1">
        <f>[1]!b_info_name(K2219)</f>
        <v>0</v>
      </c>
      <c r="M2219">
        <f>[1]!b_info_carrydate(K2219)</f>
        <v>0</v>
      </c>
      <c r="N2219">
        <f>[1]!b_info_maturitydate(K2219)</f>
        <v>0</v>
      </c>
      <c r="O2219" s="7">
        <f>[1]!b_issue_issueprice(K2219)</f>
        <v>0</v>
      </c>
      <c r="P2219" s="7">
        <f>[1]!b_info_couponrate(K2219)</f>
        <v>0</v>
      </c>
      <c r="Q2219">
        <f>[1]!b_info_coupon(K2219)</f>
        <v>0</v>
      </c>
      <c r="R2219">
        <f>[1]!b_info_interestfrequency(K2219)</f>
        <v>0</v>
      </c>
      <c r="S2219">
        <f>[1]!b_info_windl2type(K2219)</f>
        <v>0</v>
      </c>
      <c r="T2219" s="9">
        <f ca="1">[1]!b_pq_volume(K2219,parameter!C$2-10,parameter!C$2,100000000)</f>
        <v>0</v>
      </c>
      <c r="U2219" s="7">
        <f ca="1">IF(K2219&lt;&gt;"",[1]!b_anal_yield_cnbd(K2219,parameter!C$2,1),"")</f>
        <v>0</v>
      </c>
      <c r="V2219">
        <f>[1]!b_info_interesttype(A2219)</f>
        <v>0</v>
      </c>
      <c r="W2219">
        <f>[1]!b_info_embeddedopt(A2219)</f>
        <v>0</v>
      </c>
    </row>
    <row r="2220" spans="11:23">
      <c r="K2220" s="1">
        <f t="shared" si="34"/>
        <v>0</v>
      </c>
      <c r="L2220" s="1">
        <f>[1]!b_info_name(K2220)</f>
        <v>0</v>
      </c>
      <c r="M2220">
        <f>[1]!b_info_carrydate(K2220)</f>
        <v>0</v>
      </c>
      <c r="N2220">
        <f>[1]!b_info_maturitydate(K2220)</f>
        <v>0</v>
      </c>
      <c r="O2220" s="7">
        <f>[1]!b_issue_issueprice(K2220)</f>
        <v>0</v>
      </c>
      <c r="P2220" s="7">
        <f>[1]!b_info_couponrate(K2220)</f>
        <v>0</v>
      </c>
      <c r="Q2220">
        <f>[1]!b_info_coupon(K2220)</f>
        <v>0</v>
      </c>
      <c r="R2220">
        <f>[1]!b_info_interestfrequency(K2220)</f>
        <v>0</v>
      </c>
      <c r="S2220">
        <f>[1]!b_info_windl2type(K2220)</f>
        <v>0</v>
      </c>
      <c r="T2220" s="9">
        <f ca="1">[1]!b_pq_volume(K2220,parameter!C$2-10,parameter!C$2,100000000)</f>
        <v>0</v>
      </c>
      <c r="U2220" s="7">
        <f ca="1">IF(K2220&lt;&gt;"",[1]!b_anal_yield_cnbd(K2220,parameter!C$2,1),"")</f>
        <v>0</v>
      </c>
      <c r="V2220">
        <f>[1]!b_info_interesttype(A2220)</f>
        <v>0</v>
      </c>
      <c r="W2220">
        <f>[1]!b_info_embeddedopt(A2220)</f>
        <v>0</v>
      </c>
    </row>
    <row r="2221" spans="11:23">
      <c r="K2221" s="1">
        <f t="shared" si="34"/>
        <v>0</v>
      </c>
      <c r="L2221" s="1">
        <f>[1]!b_info_name(K2221)</f>
        <v>0</v>
      </c>
      <c r="M2221">
        <f>[1]!b_info_carrydate(K2221)</f>
        <v>0</v>
      </c>
      <c r="N2221">
        <f>[1]!b_info_maturitydate(K2221)</f>
        <v>0</v>
      </c>
      <c r="O2221" s="7">
        <f>[1]!b_issue_issueprice(K2221)</f>
        <v>0</v>
      </c>
      <c r="P2221" s="7">
        <f>[1]!b_info_couponrate(K2221)</f>
        <v>0</v>
      </c>
      <c r="Q2221">
        <f>[1]!b_info_coupon(K2221)</f>
        <v>0</v>
      </c>
      <c r="R2221">
        <f>[1]!b_info_interestfrequency(K2221)</f>
        <v>0</v>
      </c>
      <c r="S2221">
        <f>[1]!b_info_windl2type(K2221)</f>
        <v>0</v>
      </c>
      <c r="T2221" s="9">
        <f ca="1">[1]!b_pq_volume(K2221,parameter!C$2-10,parameter!C$2,100000000)</f>
        <v>0</v>
      </c>
      <c r="U2221" s="7">
        <f ca="1">IF(K2221&lt;&gt;"",[1]!b_anal_yield_cnbd(K2221,parameter!C$2,1),"")</f>
        <v>0</v>
      </c>
      <c r="V2221">
        <f>[1]!b_info_interesttype(A2221)</f>
        <v>0</v>
      </c>
      <c r="W2221">
        <f>[1]!b_info_embeddedopt(A2221)</f>
        <v>0</v>
      </c>
    </row>
    <row r="2222" spans="11:23">
      <c r="K2222" s="1">
        <f t="shared" ref="K2222:K2285" si="35">A2222</f>
        <v>0</v>
      </c>
      <c r="L2222" s="1">
        <f>[1]!b_info_name(K2222)</f>
        <v>0</v>
      </c>
      <c r="M2222">
        <f>[1]!b_info_carrydate(K2222)</f>
        <v>0</v>
      </c>
      <c r="N2222">
        <f>[1]!b_info_maturitydate(K2222)</f>
        <v>0</v>
      </c>
      <c r="O2222" s="7">
        <f>[1]!b_issue_issueprice(K2222)</f>
        <v>0</v>
      </c>
      <c r="P2222" s="7">
        <f>[1]!b_info_couponrate(K2222)</f>
        <v>0</v>
      </c>
      <c r="Q2222">
        <f>[1]!b_info_coupon(K2222)</f>
        <v>0</v>
      </c>
      <c r="R2222">
        <f>[1]!b_info_interestfrequency(K2222)</f>
        <v>0</v>
      </c>
      <c r="S2222">
        <f>[1]!b_info_windl2type(K2222)</f>
        <v>0</v>
      </c>
      <c r="T2222" s="9">
        <f ca="1">[1]!b_pq_volume(K2222,parameter!C$2-10,parameter!C$2,100000000)</f>
        <v>0</v>
      </c>
      <c r="U2222" s="7">
        <f ca="1">IF(K2222&lt;&gt;"",[1]!b_anal_yield_cnbd(K2222,parameter!C$2,1),"")</f>
        <v>0</v>
      </c>
      <c r="V2222">
        <f>[1]!b_info_interesttype(A2222)</f>
        <v>0</v>
      </c>
      <c r="W2222">
        <f>[1]!b_info_embeddedopt(A2222)</f>
        <v>0</v>
      </c>
    </row>
    <row r="2223" spans="11:23">
      <c r="K2223" s="1">
        <f t="shared" si="35"/>
        <v>0</v>
      </c>
      <c r="L2223" s="1">
        <f>[1]!b_info_name(K2223)</f>
        <v>0</v>
      </c>
      <c r="M2223">
        <f>[1]!b_info_carrydate(K2223)</f>
        <v>0</v>
      </c>
      <c r="N2223">
        <f>[1]!b_info_maturitydate(K2223)</f>
        <v>0</v>
      </c>
      <c r="O2223" s="7">
        <f>[1]!b_issue_issueprice(K2223)</f>
        <v>0</v>
      </c>
      <c r="P2223" s="7">
        <f>[1]!b_info_couponrate(K2223)</f>
        <v>0</v>
      </c>
      <c r="Q2223">
        <f>[1]!b_info_coupon(K2223)</f>
        <v>0</v>
      </c>
      <c r="R2223">
        <f>[1]!b_info_interestfrequency(K2223)</f>
        <v>0</v>
      </c>
      <c r="S2223">
        <f>[1]!b_info_windl2type(K2223)</f>
        <v>0</v>
      </c>
      <c r="T2223" s="9">
        <f ca="1">[1]!b_pq_volume(K2223,parameter!C$2-10,parameter!C$2,100000000)</f>
        <v>0</v>
      </c>
      <c r="U2223" s="7">
        <f ca="1">IF(K2223&lt;&gt;"",[1]!b_anal_yield_cnbd(K2223,parameter!C$2,1),"")</f>
        <v>0</v>
      </c>
      <c r="V2223">
        <f>[1]!b_info_interesttype(A2223)</f>
        <v>0</v>
      </c>
      <c r="W2223">
        <f>[1]!b_info_embeddedopt(A2223)</f>
        <v>0</v>
      </c>
    </row>
    <row r="2224" spans="11:23">
      <c r="K2224" s="1">
        <f t="shared" si="35"/>
        <v>0</v>
      </c>
      <c r="L2224" s="1">
        <f>[1]!b_info_name(K2224)</f>
        <v>0</v>
      </c>
      <c r="M2224">
        <f>[1]!b_info_carrydate(K2224)</f>
        <v>0</v>
      </c>
      <c r="N2224">
        <f>[1]!b_info_maturitydate(K2224)</f>
        <v>0</v>
      </c>
      <c r="O2224" s="7">
        <f>[1]!b_issue_issueprice(K2224)</f>
        <v>0</v>
      </c>
      <c r="P2224" s="7">
        <f>[1]!b_info_couponrate(K2224)</f>
        <v>0</v>
      </c>
      <c r="Q2224">
        <f>[1]!b_info_coupon(K2224)</f>
        <v>0</v>
      </c>
      <c r="R2224">
        <f>[1]!b_info_interestfrequency(K2224)</f>
        <v>0</v>
      </c>
      <c r="S2224">
        <f>[1]!b_info_windl2type(K2224)</f>
        <v>0</v>
      </c>
      <c r="T2224" s="9">
        <f ca="1">[1]!b_pq_volume(K2224,parameter!C$2-10,parameter!C$2,100000000)</f>
        <v>0</v>
      </c>
      <c r="U2224" s="7">
        <f ca="1">IF(K2224&lt;&gt;"",[1]!b_anal_yield_cnbd(K2224,parameter!C$2,1),"")</f>
        <v>0</v>
      </c>
      <c r="V2224">
        <f>[1]!b_info_interesttype(A2224)</f>
        <v>0</v>
      </c>
      <c r="W2224">
        <f>[1]!b_info_embeddedopt(A2224)</f>
        <v>0</v>
      </c>
    </row>
    <row r="2225" spans="11:23">
      <c r="K2225" s="1">
        <f t="shared" si="35"/>
        <v>0</v>
      </c>
      <c r="L2225" s="1">
        <f>[1]!b_info_name(K2225)</f>
        <v>0</v>
      </c>
      <c r="M2225">
        <f>[1]!b_info_carrydate(K2225)</f>
        <v>0</v>
      </c>
      <c r="N2225">
        <f>[1]!b_info_maturitydate(K2225)</f>
        <v>0</v>
      </c>
      <c r="O2225" s="7">
        <f>[1]!b_issue_issueprice(K2225)</f>
        <v>0</v>
      </c>
      <c r="P2225" s="7">
        <f>[1]!b_info_couponrate(K2225)</f>
        <v>0</v>
      </c>
      <c r="Q2225">
        <f>[1]!b_info_coupon(K2225)</f>
        <v>0</v>
      </c>
      <c r="R2225">
        <f>[1]!b_info_interestfrequency(K2225)</f>
        <v>0</v>
      </c>
      <c r="S2225">
        <f>[1]!b_info_windl2type(K2225)</f>
        <v>0</v>
      </c>
      <c r="T2225" s="9">
        <f ca="1">[1]!b_pq_volume(K2225,parameter!C$2-10,parameter!C$2,100000000)</f>
        <v>0</v>
      </c>
      <c r="U2225" s="7">
        <f ca="1">IF(K2225&lt;&gt;"",[1]!b_anal_yield_cnbd(K2225,parameter!C$2,1),"")</f>
        <v>0</v>
      </c>
      <c r="V2225">
        <f>[1]!b_info_interesttype(A2225)</f>
        <v>0</v>
      </c>
      <c r="W2225">
        <f>[1]!b_info_embeddedopt(A2225)</f>
        <v>0</v>
      </c>
    </row>
    <row r="2226" spans="11:23">
      <c r="K2226" s="1">
        <f t="shared" si="35"/>
        <v>0</v>
      </c>
      <c r="L2226" s="1">
        <f>[1]!b_info_name(K2226)</f>
        <v>0</v>
      </c>
      <c r="M2226">
        <f>[1]!b_info_carrydate(K2226)</f>
        <v>0</v>
      </c>
      <c r="N2226">
        <f>[1]!b_info_maturitydate(K2226)</f>
        <v>0</v>
      </c>
      <c r="O2226" s="7">
        <f>[1]!b_issue_issueprice(K2226)</f>
        <v>0</v>
      </c>
      <c r="P2226" s="7">
        <f>[1]!b_info_couponrate(K2226)</f>
        <v>0</v>
      </c>
      <c r="Q2226">
        <f>[1]!b_info_coupon(K2226)</f>
        <v>0</v>
      </c>
      <c r="R2226">
        <f>[1]!b_info_interestfrequency(K2226)</f>
        <v>0</v>
      </c>
      <c r="S2226">
        <f>[1]!b_info_windl2type(K2226)</f>
        <v>0</v>
      </c>
      <c r="T2226" s="9">
        <f ca="1">[1]!b_pq_volume(K2226,parameter!C$2-10,parameter!C$2,100000000)</f>
        <v>0</v>
      </c>
      <c r="U2226" s="7">
        <f ca="1">IF(K2226&lt;&gt;"",[1]!b_anal_yield_cnbd(K2226,parameter!C$2,1),"")</f>
        <v>0</v>
      </c>
      <c r="V2226">
        <f>[1]!b_info_interesttype(A2226)</f>
        <v>0</v>
      </c>
      <c r="W2226">
        <f>[1]!b_info_embeddedopt(A2226)</f>
        <v>0</v>
      </c>
    </row>
    <row r="2227" spans="11:23">
      <c r="K2227" s="1">
        <f t="shared" si="35"/>
        <v>0</v>
      </c>
      <c r="L2227" s="1">
        <f>[1]!b_info_name(K2227)</f>
        <v>0</v>
      </c>
      <c r="M2227">
        <f>[1]!b_info_carrydate(K2227)</f>
        <v>0</v>
      </c>
      <c r="N2227">
        <f>[1]!b_info_maturitydate(K2227)</f>
        <v>0</v>
      </c>
      <c r="O2227" s="7">
        <f>[1]!b_issue_issueprice(K2227)</f>
        <v>0</v>
      </c>
      <c r="P2227" s="7">
        <f>[1]!b_info_couponrate(K2227)</f>
        <v>0</v>
      </c>
      <c r="Q2227">
        <f>[1]!b_info_coupon(K2227)</f>
        <v>0</v>
      </c>
      <c r="R2227">
        <f>[1]!b_info_interestfrequency(K2227)</f>
        <v>0</v>
      </c>
      <c r="S2227">
        <f>[1]!b_info_windl2type(K2227)</f>
        <v>0</v>
      </c>
      <c r="T2227" s="9">
        <f ca="1">[1]!b_pq_volume(K2227,parameter!C$2-10,parameter!C$2,100000000)</f>
        <v>0</v>
      </c>
      <c r="U2227" s="7">
        <f ca="1">IF(K2227&lt;&gt;"",[1]!b_anal_yield_cnbd(K2227,parameter!C$2,1),"")</f>
        <v>0</v>
      </c>
      <c r="V2227">
        <f>[1]!b_info_interesttype(A2227)</f>
        <v>0</v>
      </c>
      <c r="W2227">
        <f>[1]!b_info_embeddedopt(A2227)</f>
        <v>0</v>
      </c>
    </row>
    <row r="2228" spans="11:23">
      <c r="K2228" s="1">
        <f t="shared" si="35"/>
        <v>0</v>
      </c>
      <c r="L2228" s="1">
        <f>[1]!b_info_name(K2228)</f>
        <v>0</v>
      </c>
      <c r="M2228">
        <f>[1]!b_info_carrydate(K2228)</f>
        <v>0</v>
      </c>
      <c r="N2228">
        <f>[1]!b_info_maturitydate(K2228)</f>
        <v>0</v>
      </c>
      <c r="O2228" s="7">
        <f>[1]!b_issue_issueprice(K2228)</f>
        <v>0</v>
      </c>
      <c r="P2228" s="7">
        <f>[1]!b_info_couponrate(K2228)</f>
        <v>0</v>
      </c>
      <c r="Q2228">
        <f>[1]!b_info_coupon(K2228)</f>
        <v>0</v>
      </c>
      <c r="R2228">
        <f>[1]!b_info_interestfrequency(K2228)</f>
        <v>0</v>
      </c>
      <c r="S2228">
        <f>[1]!b_info_windl2type(K2228)</f>
        <v>0</v>
      </c>
      <c r="T2228" s="9">
        <f ca="1">[1]!b_pq_volume(K2228,parameter!C$2-10,parameter!C$2,100000000)</f>
        <v>0</v>
      </c>
      <c r="U2228" s="7">
        <f ca="1">IF(K2228&lt;&gt;"",[1]!b_anal_yield_cnbd(K2228,parameter!C$2,1),"")</f>
        <v>0</v>
      </c>
      <c r="V2228">
        <f>[1]!b_info_interesttype(A2228)</f>
        <v>0</v>
      </c>
      <c r="W2228">
        <f>[1]!b_info_embeddedopt(A2228)</f>
        <v>0</v>
      </c>
    </row>
    <row r="2229" spans="11:23">
      <c r="K2229" s="1">
        <f t="shared" si="35"/>
        <v>0</v>
      </c>
      <c r="L2229" s="1">
        <f>[1]!b_info_name(K2229)</f>
        <v>0</v>
      </c>
      <c r="M2229">
        <f>[1]!b_info_carrydate(K2229)</f>
        <v>0</v>
      </c>
      <c r="N2229">
        <f>[1]!b_info_maturitydate(K2229)</f>
        <v>0</v>
      </c>
      <c r="O2229" s="7">
        <f>[1]!b_issue_issueprice(K2229)</f>
        <v>0</v>
      </c>
      <c r="P2229" s="7">
        <f>[1]!b_info_couponrate(K2229)</f>
        <v>0</v>
      </c>
      <c r="Q2229">
        <f>[1]!b_info_coupon(K2229)</f>
        <v>0</v>
      </c>
      <c r="R2229">
        <f>[1]!b_info_interestfrequency(K2229)</f>
        <v>0</v>
      </c>
      <c r="S2229">
        <f>[1]!b_info_windl2type(K2229)</f>
        <v>0</v>
      </c>
      <c r="T2229" s="9">
        <f ca="1">[1]!b_pq_volume(K2229,parameter!C$2-10,parameter!C$2,100000000)</f>
        <v>0</v>
      </c>
      <c r="U2229" s="7">
        <f ca="1">IF(K2229&lt;&gt;"",[1]!b_anal_yield_cnbd(K2229,parameter!C$2,1),"")</f>
        <v>0</v>
      </c>
      <c r="V2229">
        <f>[1]!b_info_interesttype(A2229)</f>
        <v>0</v>
      </c>
      <c r="W2229">
        <f>[1]!b_info_embeddedopt(A2229)</f>
        <v>0</v>
      </c>
    </row>
    <row r="2230" spans="11:23">
      <c r="K2230" s="1">
        <f t="shared" si="35"/>
        <v>0</v>
      </c>
      <c r="L2230" s="1">
        <f>[1]!b_info_name(K2230)</f>
        <v>0</v>
      </c>
      <c r="M2230">
        <f>[1]!b_info_carrydate(K2230)</f>
        <v>0</v>
      </c>
      <c r="N2230">
        <f>[1]!b_info_maturitydate(K2230)</f>
        <v>0</v>
      </c>
      <c r="O2230" s="7">
        <f>[1]!b_issue_issueprice(K2230)</f>
        <v>0</v>
      </c>
      <c r="P2230" s="7">
        <f>[1]!b_info_couponrate(K2230)</f>
        <v>0</v>
      </c>
      <c r="Q2230">
        <f>[1]!b_info_coupon(K2230)</f>
        <v>0</v>
      </c>
      <c r="R2230">
        <f>[1]!b_info_interestfrequency(K2230)</f>
        <v>0</v>
      </c>
      <c r="S2230">
        <f>[1]!b_info_windl2type(K2230)</f>
        <v>0</v>
      </c>
      <c r="T2230" s="9">
        <f ca="1">[1]!b_pq_volume(K2230,parameter!C$2-10,parameter!C$2,100000000)</f>
        <v>0</v>
      </c>
      <c r="U2230" s="7">
        <f ca="1">IF(K2230&lt;&gt;"",[1]!b_anal_yield_cnbd(K2230,parameter!C$2,1),"")</f>
        <v>0</v>
      </c>
      <c r="V2230">
        <f>[1]!b_info_interesttype(A2230)</f>
        <v>0</v>
      </c>
      <c r="W2230">
        <f>[1]!b_info_embeddedopt(A2230)</f>
        <v>0</v>
      </c>
    </row>
    <row r="2231" spans="11:23">
      <c r="K2231" s="1">
        <f t="shared" si="35"/>
        <v>0</v>
      </c>
      <c r="L2231" s="1">
        <f>[1]!b_info_name(K2231)</f>
        <v>0</v>
      </c>
      <c r="M2231">
        <f>[1]!b_info_carrydate(K2231)</f>
        <v>0</v>
      </c>
      <c r="N2231">
        <f>[1]!b_info_maturitydate(K2231)</f>
        <v>0</v>
      </c>
      <c r="O2231" s="7">
        <f>[1]!b_issue_issueprice(K2231)</f>
        <v>0</v>
      </c>
      <c r="P2231" s="7">
        <f>[1]!b_info_couponrate(K2231)</f>
        <v>0</v>
      </c>
      <c r="Q2231">
        <f>[1]!b_info_coupon(K2231)</f>
        <v>0</v>
      </c>
      <c r="R2231">
        <f>[1]!b_info_interestfrequency(K2231)</f>
        <v>0</v>
      </c>
      <c r="S2231">
        <f>[1]!b_info_windl2type(K2231)</f>
        <v>0</v>
      </c>
      <c r="T2231" s="9">
        <f ca="1">[1]!b_pq_volume(K2231,parameter!C$2-10,parameter!C$2,100000000)</f>
        <v>0</v>
      </c>
      <c r="U2231" s="7">
        <f ca="1">IF(K2231&lt;&gt;"",[1]!b_anal_yield_cnbd(K2231,parameter!C$2,1),"")</f>
        <v>0</v>
      </c>
      <c r="V2231">
        <f>[1]!b_info_interesttype(A2231)</f>
        <v>0</v>
      </c>
      <c r="W2231">
        <f>[1]!b_info_embeddedopt(A2231)</f>
        <v>0</v>
      </c>
    </row>
    <row r="2232" spans="11:23">
      <c r="K2232" s="1">
        <f t="shared" si="35"/>
        <v>0</v>
      </c>
      <c r="L2232" s="1">
        <f>[1]!b_info_name(K2232)</f>
        <v>0</v>
      </c>
      <c r="M2232">
        <f>[1]!b_info_carrydate(K2232)</f>
        <v>0</v>
      </c>
      <c r="N2232">
        <f>[1]!b_info_maturitydate(K2232)</f>
        <v>0</v>
      </c>
      <c r="O2232" s="7">
        <f>[1]!b_issue_issueprice(K2232)</f>
        <v>0</v>
      </c>
      <c r="P2232" s="7">
        <f>[1]!b_info_couponrate(K2232)</f>
        <v>0</v>
      </c>
      <c r="Q2232">
        <f>[1]!b_info_coupon(K2232)</f>
        <v>0</v>
      </c>
      <c r="R2232">
        <f>[1]!b_info_interestfrequency(K2232)</f>
        <v>0</v>
      </c>
      <c r="S2232">
        <f>[1]!b_info_windl2type(K2232)</f>
        <v>0</v>
      </c>
      <c r="T2232" s="9">
        <f ca="1">[1]!b_pq_volume(K2232,parameter!C$2-10,parameter!C$2,100000000)</f>
        <v>0</v>
      </c>
      <c r="U2232" s="7">
        <f ca="1">IF(K2232&lt;&gt;"",[1]!b_anal_yield_cnbd(K2232,parameter!C$2,1),"")</f>
        <v>0</v>
      </c>
      <c r="V2232">
        <f>[1]!b_info_interesttype(A2232)</f>
        <v>0</v>
      </c>
      <c r="W2232">
        <f>[1]!b_info_embeddedopt(A2232)</f>
        <v>0</v>
      </c>
    </row>
    <row r="2233" spans="11:23">
      <c r="K2233" s="1">
        <f t="shared" si="35"/>
        <v>0</v>
      </c>
      <c r="L2233" s="1">
        <f>[1]!b_info_name(K2233)</f>
        <v>0</v>
      </c>
      <c r="M2233">
        <f>[1]!b_info_carrydate(K2233)</f>
        <v>0</v>
      </c>
      <c r="N2233">
        <f>[1]!b_info_maturitydate(K2233)</f>
        <v>0</v>
      </c>
      <c r="O2233" s="7">
        <f>[1]!b_issue_issueprice(K2233)</f>
        <v>0</v>
      </c>
      <c r="P2233" s="7">
        <f>[1]!b_info_couponrate(K2233)</f>
        <v>0</v>
      </c>
      <c r="Q2233">
        <f>[1]!b_info_coupon(K2233)</f>
        <v>0</v>
      </c>
      <c r="R2233">
        <f>[1]!b_info_interestfrequency(K2233)</f>
        <v>0</v>
      </c>
      <c r="S2233">
        <f>[1]!b_info_windl2type(K2233)</f>
        <v>0</v>
      </c>
      <c r="T2233" s="9">
        <f ca="1">[1]!b_pq_volume(K2233,parameter!C$2-10,parameter!C$2,100000000)</f>
        <v>0</v>
      </c>
      <c r="U2233" s="7">
        <f ca="1">IF(K2233&lt;&gt;"",[1]!b_anal_yield_cnbd(K2233,parameter!C$2,1),"")</f>
        <v>0</v>
      </c>
      <c r="V2233">
        <f>[1]!b_info_interesttype(A2233)</f>
        <v>0</v>
      </c>
      <c r="W2233">
        <f>[1]!b_info_embeddedopt(A2233)</f>
        <v>0</v>
      </c>
    </row>
    <row r="2234" spans="11:23">
      <c r="K2234" s="1">
        <f t="shared" si="35"/>
        <v>0</v>
      </c>
      <c r="L2234" s="1">
        <f>[1]!b_info_name(K2234)</f>
        <v>0</v>
      </c>
      <c r="M2234">
        <f>[1]!b_info_carrydate(K2234)</f>
        <v>0</v>
      </c>
      <c r="N2234">
        <f>[1]!b_info_maturitydate(K2234)</f>
        <v>0</v>
      </c>
      <c r="O2234" s="7">
        <f>[1]!b_issue_issueprice(K2234)</f>
        <v>0</v>
      </c>
      <c r="P2234" s="7">
        <f>[1]!b_info_couponrate(K2234)</f>
        <v>0</v>
      </c>
      <c r="Q2234">
        <f>[1]!b_info_coupon(K2234)</f>
        <v>0</v>
      </c>
      <c r="R2234">
        <f>[1]!b_info_interestfrequency(K2234)</f>
        <v>0</v>
      </c>
      <c r="S2234">
        <f>[1]!b_info_windl2type(K2234)</f>
        <v>0</v>
      </c>
      <c r="T2234" s="9">
        <f ca="1">[1]!b_pq_volume(K2234,parameter!C$2-10,parameter!C$2,100000000)</f>
        <v>0</v>
      </c>
      <c r="U2234" s="7">
        <f ca="1">IF(K2234&lt;&gt;"",[1]!b_anal_yield_cnbd(K2234,parameter!C$2,1),"")</f>
        <v>0</v>
      </c>
      <c r="V2234">
        <f>[1]!b_info_interesttype(A2234)</f>
        <v>0</v>
      </c>
      <c r="W2234">
        <f>[1]!b_info_embeddedopt(A2234)</f>
        <v>0</v>
      </c>
    </row>
    <row r="2235" spans="11:23">
      <c r="K2235" s="1">
        <f t="shared" si="35"/>
        <v>0</v>
      </c>
      <c r="L2235" s="1">
        <f>[1]!b_info_name(K2235)</f>
        <v>0</v>
      </c>
      <c r="M2235">
        <f>[1]!b_info_carrydate(K2235)</f>
        <v>0</v>
      </c>
      <c r="N2235">
        <f>[1]!b_info_maturitydate(K2235)</f>
        <v>0</v>
      </c>
      <c r="O2235" s="7">
        <f>[1]!b_issue_issueprice(K2235)</f>
        <v>0</v>
      </c>
      <c r="P2235" s="7">
        <f>[1]!b_info_couponrate(K2235)</f>
        <v>0</v>
      </c>
      <c r="Q2235">
        <f>[1]!b_info_coupon(K2235)</f>
        <v>0</v>
      </c>
      <c r="R2235">
        <f>[1]!b_info_interestfrequency(K2235)</f>
        <v>0</v>
      </c>
      <c r="S2235">
        <f>[1]!b_info_windl2type(K2235)</f>
        <v>0</v>
      </c>
      <c r="T2235" s="9">
        <f ca="1">[1]!b_pq_volume(K2235,parameter!C$2-10,parameter!C$2,100000000)</f>
        <v>0</v>
      </c>
      <c r="U2235" s="7">
        <f ca="1">IF(K2235&lt;&gt;"",[1]!b_anal_yield_cnbd(K2235,parameter!C$2,1),"")</f>
        <v>0</v>
      </c>
      <c r="V2235">
        <f>[1]!b_info_interesttype(A2235)</f>
        <v>0</v>
      </c>
      <c r="W2235">
        <f>[1]!b_info_embeddedopt(A2235)</f>
        <v>0</v>
      </c>
    </row>
    <row r="2236" spans="11:23">
      <c r="K2236" s="1">
        <f t="shared" si="35"/>
        <v>0</v>
      </c>
      <c r="L2236" s="1">
        <f>[1]!b_info_name(K2236)</f>
        <v>0</v>
      </c>
      <c r="M2236">
        <f>[1]!b_info_carrydate(K2236)</f>
        <v>0</v>
      </c>
      <c r="N2236">
        <f>[1]!b_info_maturitydate(K2236)</f>
        <v>0</v>
      </c>
      <c r="O2236" s="7">
        <f>[1]!b_issue_issueprice(K2236)</f>
        <v>0</v>
      </c>
      <c r="P2236" s="7">
        <f>[1]!b_info_couponrate(K2236)</f>
        <v>0</v>
      </c>
      <c r="Q2236">
        <f>[1]!b_info_coupon(K2236)</f>
        <v>0</v>
      </c>
      <c r="R2236">
        <f>[1]!b_info_interestfrequency(K2236)</f>
        <v>0</v>
      </c>
      <c r="S2236">
        <f>[1]!b_info_windl2type(K2236)</f>
        <v>0</v>
      </c>
      <c r="T2236" s="9">
        <f ca="1">[1]!b_pq_volume(K2236,parameter!C$2-10,parameter!C$2,100000000)</f>
        <v>0</v>
      </c>
      <c r="U2236" s="7">
        <f ca="1">IF(K2236&lt;&gt;"",[1]!b_anal_yield_cnbd(K2236,parameter!C$2,1),"")</f>
        <v>0</v>
      </c>
      <c r="V2236">
        <f>[1]!b_info_interesttype(A2236)</f>
        <v>0</v>
      </c>
      <c r="W2236">
        <f>[1]!b_info_embeddedopt(A2236)</f>
        <v>0</v>
      </c>
    </row>
    <row r="2237" spans="11:23">
      <c r="K2237" s="1">
        <f t="shared" si="35"/>
        <v>0</v>
      </c>
      <c r="L2237" s="1">
        <f>[1]!b_info_name(K2237)</f>
        <v>0</v>
      </c>
      <c r="M2237">
        <f>[1]!b_info_carrydate(K2237)</f>
        <v>0</v>
      </c>
      <c r="N2237">
        <f>[1]!b_info_maturitydate(K2237)</f>
        <v>0</v>
      </c>
      <c r="O2237" s="7">
        <f>[1]!b_issue_issueprice(K2237)</f>
        <v>0</v>
      </c>
      <c r="P2237" s="7">
        <f>[1]!b_info_couponrate(K2237)</f>
        <v>0</v>
      </c>
      <c r="Q2237">
        <f>[1]!b_info_coupon(K2237)</f>
        <v>0</v>
      </c>
      <c r="R2237">
        <f>[1]!b_info_interestfrequency(K2237)</f>
        <v>0</v>
      </c>
      <c r="S2237">
        <f>[1]!b_info_windl2type(K2237)</f>
        <v>0</v>
      </c>
      <c r="T2237" s="9">
        <f ca="1">[1]!b_pq_volume(K2237,parameter!C$2-10,parameter!C$2,100000000)</f>
        <v>0</v>
      </c>
      <c r="U2237" s="7">
        <f ca="1">IF(K2237&lt;&gt;"",[1]!b_anal_yield_cnbd(K2237,parameter!C$2,1),"")</f>
        <v>0</v>
      </c>
      <c r="V2237">
        <f>[1]!b_info_interesttype(A2237)</f>
        <v>0</v>
      </c>
      <c r="W2237">
        <f>[1]!b_info_embeddedopt(A2237)</f>
        <v>0</v>
      </c>
    </row>
    <row r="2238" spans="11:23">
      <c r="K2238" s="1">
        <f t="shared" si="35"/>
        <v>0</v>
      </c>
      <c r="L2238" s="1">
        <f>[1]!b_info_name(K2238)</f>
        <v>0</v>
      </c>
      <c r="M2238">
        <f>[1]!b_info_carrydate(K2238)</f>
        <v>0</v>
      </c>
      <c r="N2238">
        <f>[1]!b_info_maturitydate(K2238)</f>
        <v>0</v>
      </c>
      <c r="O2238" s="7">
        <f>[1]!b_issue_issueprice(K2238)</f>
        <v>0</v>
      </c>
      <c r="P2238" s="7">
        <f>[1]!b_info_couponrate(K2238)</f>
        <v>0</v>
      </c>
      <c r="Q2238">
        <f>[1]!b_info_coupon(K2238)</f>
        <v>0</v>
      </c>
      <c r="R2238">
        <f>[1]!b_info_interestfrequency(K2238)</f>
        <v>0</v>
      </c>
      <c r="S2238">
        <f>[1]!b_info_windl2type(K2238)</f>
        <v>0</v>
      </c>
      <c r="T2238" s="9">
        <f ca="1">[1]!b_pq_volume(K2238,parameter!C$2-10,parameter!C$2,100000000)</f>
        <v>0</v>
      </c>
      <c r="U2238" s="7">
        <f ca="1">IF(K2238&lt;&gt;"",[1]!b_anal_yield_cnbd(K2238,parameter!C$2,1),"")</f>
        <v>0</v>
      </c>
      <c r="V2238">
        <f>[1]!b_info_interesttype(A2238)</f>
        <v>0</v>
      </c>
      <c r="W2238">
        <f>[1]!b_info_embeddedopt(A2238)</f>
        <v>0</v>
      </c>
    </row>
    <row r="2239" spans="11:23">
      <c r="K2239" s="1">
        <f t="shared" si="35"/>
        <v>0</v>
      </c>
      <c r="L2239" s="1">
        <f>[1]!b_info_name(K2239)</f>
        <v>0</v>
      </c>
      <c r="M2239">
        <f>[1]!b_info_carrydate(K2239)</f>
        <v>0</v>
      </c>
      <c r="N2239">
        <f>[1]!b_info_maturitydate(K2239)</f>
        <v>0</v>
      </c>
      <c r="O2239" s="7">
        <f>[1]!b_issue_issueprice(K2239)</f>
        <v>0</v>
      </c>
      <c r="P2239" s="7">
        <f>[1]!b_info_couponrate(K2239)</f>
        <v>0</v>
      </c>
      <c r="Q2239">
        <f>[1]!b_info_coupon(K2239)</f>
        <v>0</v>
      </c>
      <c r="R2239">
        <f>[1]!b_info_interestfrequency(K2239)</f>
        <v>0</v>
      </c>
      <c r="S2239">
        <f>[1]!b_info_windl2type(K2239)</f>
        <v>0</v>
      </c>
      <c r="T2239" s="9">
        <f ca="1">[1]!b_pq_volume(K2239,parameter!C$2-10,parameter!C$2,100000000)</f>
        <v>0</v>
      </c>
      <c r="U2239" s="7">
        <f ca="1">IF(K2239&lt;&gt;"",[1]!b_anal_yield_cnbd(K2239,parameter!C$2,1),"")</f>
        <v>0</v>
      </c>
      <c r="V2239">
        <f>[1]!b_info_interesttype(A2239)</f>
        <v>0</v>
      </c>
      <c r="W2239">
        <f>[1]!b_info_embeddedopt(A2239)</f>
        <v>0</v>
      </c>
    </row>
    <row r="2240" spans="11:23">
      <c r="K2240" s="1">
        <f t="shared" si="35"/>
        <v>0</v>
      </c>
      <c r="L2240" s="1">
        <f>[1]!b_info_name(K2240)</f>
        <v>0</v>
      </c>
      <c r="M2240">
        <f>[1]!b_info_carrydate(K2240)</f>
        <v>0</v>
      </c>
      <c r="N2240">
        <f>[1]!b_info_maturitydate(K2240)</f>
        <v>0</v>
      </c>
      <c r="O2240" s="7">
        <f>[1]!b_issue_issueprice(K2240)</f>
        <v>0</v>
      </c>
      <c r="P2240" s="7">
        <f>[1]!b_info_couponrate(K2240)</f>
        <v>0</v>
      </c>
      <c r="Q2240">
        <f>[1]!b_info_coupon(K2240)</f>
        <v>0</v>
      </c>
      <c r="R2240">
        <f>[1]!b_info_interestfrequency(K2240)</f>
        <v>0</v>
      </c>
      <c r="S2240">
        <f>[1]!b_info_windl2type(K2240)</f>
        <v>0</v>
      </c>
      <c r="T2240" s="9">
        <f ca="1">[1]!b_pq_volume(K2240,parameter!C$2-10,parameter!C$2,100000000)</f>
        <v>0</v>
      </c>
      <c r="U2240" s="7">
        <f ca="1">IF(K2240&lt;&gt;"",[1]!b_anal_yield_cnbd(K2240,parameter!C$2,1),"")</f>
        <v>0</v>
      </c>
      <c r="V2240">
        <f>[1]!b_info_interesttype(A2240)</f>
        <v>0</v>
      </c>
      <c r="W2240">
        <f>[1]!b_info_embeddedopt(A2240)</f>
        <v>0</v>
      </c>
    </row>
    <row r="2241" spans="11:23">
      <c r="K2241" s="1">
        <f t="shared" si="35"/>
        <v>0</v>
      </c>
      <c r="L2241" s="1">
        <f>[1]!b_info_name(K2241)</f>
        <v>0</v>
      </c>
      <c r="M2241">
        <f>[1]!b_info_carrydate(K2241)</f>
        <v>0</v>
      </c>
      <c r="N2241">
        <f>[1]!b_info_maturitydate(K2241)</f>
        <v>0</v>
      </c>
      <c r="O2241" s="7">
        <f>[1]!b_issue_issueprice(K2241)</f>
        <v>0</v>
      </c>
      <c r="P2241" s="7">
        <f>[1]!b_info_couponrate(K2241)</f>
        <v>0</v>
      </c>
      <c r="Q2241">
        <f>[1]!b_info_coupon(K2241)</f>
        <v>0</v>
      </c>
      <c r="R2241">
        <f>[1]!b_info_interestfrequency(K2241)</f>
        <v>0</v>
      </c>
      <c r="S2241">
        <f>[1]!b_info_windl2type(K2241)</f>
        <v>0</v>
      </c>
      <c r="T2241" s="9">
        <f ca="1">[1]!b_pq_volume(K2241,parameter!C$2-10,parameter!C$2,100000000)</f>
        <v>0</v>
      </c>
      <c r="U2241" s="7">
        <f ca="1">IF(K2241&lt;&gt;"",[1]!b_anal_yield_cnbd(K2241,parameter!C$2,1),"")</f>
        <v>0</v>
      </c>
      <c r="V2241">
        <f>[1]!b_info_interesttype(A2241)</f>
        <v>0</v>
      </c>
      <c r="W2241">
        <f>[1]!b_info_embeddedopt(A2241)</f>
        <v>0</v>
      </c>
    </row>
    <row r="2242" spans="11:23">
      <c r="K2242" s="1">
        <f t="shared" si="35"/>
        <v>0</v>
      </c>
      <c r="L2242" s="1">
        <f>[1]!b_info_name(K2242)</f>
        <v>0</v>
      </c>
      <c r="M2242">
        <f>[1]!b_info_carrydate(K2242)</f>
        <v>0</v>
      </c>
      <c r="N2242">
        <f>[1]!b_info_maturitydate(K2242)</f>
        <v>0</v>
      </c>
      <c r="O2242" s="7">
        <f>[1]!b_issue_issueprice(K2242)</f>
        <v>0</v>
      </c>
      <c r="P2242" s="7">
        <f>[1]!b_info_couponrate(K2242)</f>
        <v>0</v>
      </c>
      <c r="Q2242">
        <f>[1]!b_info_coupon(K2242)</f>
        <v>0</v>
      </c>
      <c r="R2242">
        <f>[1]!b_info_interestfrequency(K2242)</f>
        <v>0</v>
      </c>
      <c r="S2242">
        <f>[1]!b_info_windl2type(K2242)</f>
        <v>0</v>
      </c>
      <c r="T2242" s="9">
        <f ca="1">[1]!b_pq_volume(K2242,parameter!C$2-10,parameter!C$2,100000000)</f>
        <v>0</v>
      </c>
      <c r="U2242" s="7">
        <f ca="1">IF(K2242&lt;&gt;"",[1]!b_anal_yield_cnbd(K2242,parameter!C$2,1),"")</f>
        <v>0</v>
      </c>
      <c r="V2242">
        <f>[1]!b_info_interesttype(A2242)</f>
        <v>0</v>
      </c>
      <c r="W2242">
        <f>[1]!b_info_embeddedopt(A2242)</f>
        <v>0</v>
      </c>
    </row>
    <row r="2243" spans="11:23">
      <c r="K2243" s="1">
        <f t="shared" si="35"/>
        <v>0</v>
      </c>
      <c r="L2243" s="1">
        <f>[1]!b_info_name(K2243)</f>
        <v>0</v>
      </c>
      <c r="M2243">
        <f>[1]!b_info_carrydate(K2243)</f>
        <v>0</v>
      </c>
      <c r="N2243">
        <f>[1]!b_info_maturitydate(K2243)</f>
        <v>0</v>
      </c>
      <c r="O2243" s="7">
        <f>[1]!b_issue_issueprice(K2243)</f>
        <v>0</v>
      </c>
      <c r="P2243" s="7">
        <f>[1]!b_info_couponrate(K2243)</f>
        <v>0</v>
      </c>
      <c r="Q2243">
        <f>[1]!b_info_coupon(K2243)</f>
        <v>0</v>
      </c>
      <c r="R2243">
        <f>[1]!b_info_interestfrequency(K2243)</f>
        <v>0</v>
      </c>
      <c r="S2243">
        <f>[1]!b_info_windl2type(K2243)</f>
        <v>0</v>
      </c>
      <c r="T2243" s="9">
        <f ca="1">[1]!b_pq_volume(K2243,parameter!C$2-10,parameter!C$2,100000000)</f>
        <v>0</v>
      </c>
      <c r="U2243" s="7">
        <f ca="1">IF(K2243&lt;&gt;"",[1]!b_anal_yield_cnbd(K2243,parameter!C$2,1),"")</f>
        <v>0</v>
      </c>
      <c r="V2243">
        <f>[1]!b_info_interesttype(A2243)</f>
        <v>0</v>
      </c>
      <c r="W2243">
        <f>[1]!b_info_embeddedopt(A2243)</f>
        <v>0</v>
      </c>
    </row>
    <row r="2244" spans="11:23">
      <c r="K2244" s="1">
        <f t="shared" si="35"/>
        <v>0</v>
      </c>
      <c r="L2244" s="1">
        <f>[1]!b_info_name(K2244)</f>
        <v>0</v>
      </c>
      <c r="M2244">
        <f>[1]!b_info_carrydate(K2244)</f>
        <v>0</v>
      </c>
      <c r="N2244">
        <f>[1]!b_info_maturitydate(K2244)</f>
        <v>0</v>
      </c>
      <c r="O2244" s="7">
        <f>[1]!b_issue_issueprice(K2244)</f>
        <v>0</v>
      </c>
      <c r="P2244" s="7">
        <f>[1]!b_info_couponrate(K2244)</f>
        <v>0</v>
      </c>
      <c r="Q2244">
        <f>[1]!b_info_coupon(K2244)</f>
        <v>0</v>
      </c>
      <c r="R2244">
        <f>[1]!b_info_interestfrequency(K2244)</f>
        <v>0</v>
      </c>
      <c r="S2244">
        <f>[1]!b_info_windl2type(K2244)</f>
        <v>0</v>
      </c>
      <c r="T2244" s="9">
        <f ca="1">[1]!b_pq_volume(K2244,parameter!C$2-10,parameter!C$2,100000000)</f>
        <v>0</v>
      </c>
      <c r="U2244" s="7">
        <f ca="1">IF(K2244&lt;&gt;"",[1]!b_anal_yield_cnbd(K2244,parameter!C$2,1),"")</f>
        <v>0</v>
      </c>
      <c r="V2244">
        <f>[1]!b_info_interesttype(A2244)</f>
        <v>0</v>
      </c>
      <c r="W2244">
        <f>[1]!b_info_embeddedopt(A2244)</f>
        <v>0</v>
      </c>
    </row>
    <row r="2245" spans="11:23">
      <c r="K2245" s="1">
        <f t="shared" si="35"/>
        <v>0</v>
      </c>
      <c r="L2245" s="1">
        <f>[1]!b_info_name(K2245)</f>
        <v>0</v>
      </c>
      <c r="M2245">
        <f>[1]!b_info_carrydate(K2245)</f>
        <v>0</v>
      </c>
      <c r="N2245">
        <f>[1]!b_info_maturitydate(K2245)</f>
        <v>0</v>
      </c>
      <c r="O2245" s="7">
        <f>[1]!b_issue_issueprice(K2245)</f>
        <v>0</v>
      </c>
      <c r="P2245" s="7">
        <f>[1]!b_info_couponrate(K2245)</f>
        <v>0</v>
      </c>
      <c r="Q2245">
        <f>[1]!b_info_coupon(K2245)</f>
        <v>0</v>
      </c>
      <c r="R2245">
        <f>[1]!b_info_interestfrequency(K2245)</f>
        <v>0</v>
      </c>
      <c r="S2245">
        <f>[1]!b_info_windl2type(K2245)</f>
        <v>0</v>
      </c>
      <c r="T2245" s="9">
        <f ca="1">[1]!b_pq_volume(K2245,parameter!C$2-10,parameter!C$2,100000000)</f>
        <v>0</v>
      </c>
      <c r="U2245" s="7">
        <f ca="1">IF(K2245&lt;&gt;"",[1]!b_anal_yield_cnbd(K2245,parameter!C$2,1),"")</f>
        <v>0</v>
      </c>
      <c r="V2245">
        <f>[1]!b_info_interesttype(A2245)</f>
        <v>0</v>
      </c>
      <c r="W2245">
        <f>[1]!b_info_embeddedopt(A2245)</f>
        <v>0</v>
      </c>
    </row>
    <row r="2246" spans="11:23">
      <c r="K2246" s="1">
        <f t="shared" si="35"/>
        <v>0</v>
      </c>
      <c r="L2246" s="1">
        <f>[1]!b_info_name(K2246)</f>
        <v>0</v>
      </c>
      <c r="M2246">
        <f>[1]!b_info_carrydate(K2246)</f>
        <v>0</v>
      </c>
      <c r="N2246">
        <f>[1]!b_info_maturitydate(K2246)</f>
        <v>0</v>
      </c>
      <c r="O2246" s="7">
        <f>[1]!b_issue_issueprice(K2246)</f>
        <v>0</v>
      </c>
      <c r="P2246" s="7">
        <f>[1]!b_info_couponrate(K2246)</f>
        <v>0</v>
      </c>
      <c r="Q2246">
        <f>[1]!b_info_coupon(K2246)</f>
        <v>0</v>
      </c>
      <c r="R2246">
        <f>[1]!b_info_interestfrequency(K2246)</f>
        <v>0</v>
      </c>
      <c r="S2246">
        <f>[1]!b_info_windl2type(K2246)</f>
        <v>0</v>
      </c>
      <c r="T2246" s="9">
        <f ca="1">[1]!b_pq_volume(K2246,parameter!C$2-10,parameter!C$2,100000000)</f>
        <v>0</v>
      </c>
      <c r="U2246" s="7">
        <f ca="1">IF(K2246&lt;&gt;"",[1]!b_anal_yield_cnbd(K2246,parameter!C$2,1),"")</f>
        <v>0</v>
      </c>
      <c r="V2246">
        <f>[1]!b_info_interesttype(A2246)</f>
        <v>0</v>
      </c>
      <c r="W2246">
        <f>[1]!b_info_embeddedopt(A2246)</f>
        <v>0</v>
      </c>
    </row>
    <row r="2247" spans="11:23">
      <c r="K2247" s="1">
        <f t="shared" si="35"/>
        <v>0</v>
      </c>
      <c r="L2247" s="1">
        <f>[1]!b_info_name(K2247)</f>
        <v>0</v>
      </c>
      <c r="M2247">
        <f>[1]!b_info_carrydate(K2247)</f>
        <v>0</v>
      </c>
      <c r="N2247">
        <f>[1]!b_info_maturitydate(K2247)</f>
        <v>0</v>
      </c>
      <c r="O2247" s="7">
        <f>[1]!b_issue_issueprice(K2247)</f>
        <v>0</v>
      </c>
      <c r="P2247" s="7">
        <f>[1]!b_info_couponrate(K2247)</f>
        <v>0</v>
      </c>
      <c r="Q2247">
        <f>[1]!b_info_coupon(K2247)</f>
        <v>0</v>
      </c>
      <c r="R2247">
        <f>[1]!b_info_interestfrequency(K2247)</f>
        <v>0</v>
      </c>
      <c r="S2247">
        <f>[1]!b_info_windl2type(K2247)</f>
        <v>0</v>
      </c>
      <c r="T2247" s="9">
        <f ca="1">[1]!b_pq_volume(K2247,parameter!C$2-10,parameter!C$2,100000000)</f>
        <v>0</v>
      </c>
      <c r="U2247" s="7">
        <f ca="1">IF(K2247&lt;&gt;"",[1]!b_anal_yield_cnbd(K2247,parameter!C$2,1),"")</f>
        <v>0</v>
      </c>
      <c r="V2247">
        <f>[1]!b_info_interesttype(A2247)</f>
        <v>0</v>
      </c>
      <c r="W2247">
        <f>[1]!b_info_embeddedopt(A2247)</f>
        <v>0</v>
      </c>
    </row>
    <row r="2248" spans="11:23">
      <c r="K2248" s="1">
        <f t="shared" si="35"/>
        <v>0</v>
      </c>
      <c r="L2248" s="1">
        <f>[1]!b_info_name(K2248)</f>
        <v>0</v>
      </c>
      <c r="M2248">
        <f>[1]!b_info_carrydate(K2248)</f>
        <v>0</v>
      </c>
      <c r="N2248">
        <f>[1]!b_info_maturitydate(K2248)</f>
        <v>0</v>
      </c>
      <c r="O2248" s="7">
        <f>[1]!b_issue_issueprice(K2248)</f>
        <v>0</v>
      </c>
      <c r="P2248" s="7">
        <f>[1]!b_info_couponrate(K2248)</f>
        <v>0</v>
      </c>
      <c r="Q2248">
        <f>[1]!b_info_coupon(K2248)</f>
        <v>0</v>
      </c>
      <c r="R2248">
        <f>[1]!b_info_interestfrequency(K2248)</f>
        <v>0</v>
      </c>
      <c r="S2248">
        <f>[1]!b_info_windl2type(K2248)</f>
        <v>0</v>
      </c>
      <c r="T2248" s="9">
        <f ca="1">[1]!b_pq_volume(K2248,parameter!C$2-10,parameter!C$2,100000000)</f>
        <v>0</v>
      </c>
      <c r="U2248" s="7">
        <f ca="1">IF(K2248&lt;&gt;"",[1]!b_anal_yield_cnbd(K2248,parameter!C$2,1),"")</f>
        <v>0</v>
      </c>
      <c r="V2248">
        <f>[1]!b_info_interesttype(A2248)</f>
        <v>0</v>
      </c>
      <c r="W2248">
        <f>[1]!b_info_embeddedopt(A2248)</f>
        <v>0</v>
      </c>
    </row>
    <row r="2249" spans="11:23">
      <c r="K2249" s="1">
        <f t="shared" si="35"/>
        <v>0</v>
      </c>
      <c r="L2249" s="1">
        <f>[1]!b_info_name(K2249)</f>
        <v>0</v>
      </c>
      <c r="M2249">
        <f>[1]!b_info_carrydate(K2249)</f>
        <v>0</v>
      </c>
      <c r="N2249">
        <f>[1]!b_info_maturitydate(K2249)</f>
        <v>0</v>
      </c>
      <c r="O2249" s="7">
        <f>[1]!b_issue_issueprice(K2249)</f>
        <v>0</v>
      </c>
      <c r="P2249" s="7">
        <f>[1]!b_info_couponrate(K2249)</f>
        <v>0</v>
      </c>
      <c r="Q2249">
        <f>[1]!b_info_coupon(K2249)</f>
        <v>0</v>
      </c>
      <c r="R2249">
        <f>[1]!b_info_interestfrequency(K2249)</f>
        <v>0</v>
      </c>
      <c r="S2249">
        <f>[1]!b_info_windl2type(K2249)</f>
        <v>0</v>
      </c>
      <c r="T2249" s="9">
        <f ca="1">[1]!b_pq_volume(K2249,parameter!C$2-10,parameter!C$2,100000000)</f>
        <v>0</v>
      </c>
      <c r="U2249" s="7">
        <f ca="1">IF(K2249&lt;&gt;"",[1]!b_anal_yield_cnbd(K2249,parameter!C$2,1),"")</f>
        <v>0</v>
      </c>
      <c r="V2249">
        <f>[1]!b_info_interesttype(A2249)</f>
        <v>0</v>
      </c>
      <c r="W2249">
        <f>[1]!b_info_embeddedopt(A2249)</f>
        <v>0</v>
      </c>
    </row>
    <row r="2250" spans="11:23">
      <c r="K2250" s="1">
        <f t="shared" si="35"/>
        <v>0</v>
      </c>
      <c r="L2250" s="1">
        <f>[1]!b_info_name(K2250)</f>
        <v>0</v>
      </c>
      <c r="M2250">
        <f>[1]!b_info_carrydate(K2250)</f>
        <v>0</v>
      </c>
      <c r="N2250">
        <f>[1]!b_info_maturitydate(K2250)</f>
        <v>0</v>
      </c>
      <c r="O2250" s="7">
        <f>[1]!b_issue_issueprice(K2250)</f>
        <v>0</v>
      </c>
      <c r="P2250" s="7">
        <f>[1]!b_info_couponrate(K2250)</f>
        <v>0</v>
      </c>
      <c r="Q2250">
        <f>[1]!b_info_coupon(K2250)</f>
        <v>0</v>
      </c>
      <c r="R2250">
        <f>[1]!b_info_interestfrequency(K2250)</f>
        <v>0</v>
      </c>
      <c r="S2250">
        <f>[1]!b_info_windl2type(K2250)</f>
        <v>0</v>
      </c>
      <c r="T2250" s="9">
        <f ca="1">[1]!b_pq_volume(K2250,parameter!C$2-10,parameter!C$2,100000000)</f>
        <v>0</v>
      </c>
      <c r="U2250" s="7">
        <f ca="1">IF(K2250&lt;&gt;"",[1]!b_anal_yield_cnbd(K2250,parameter!C$2,1),"")</f>
        <v>0</v>
      </c>
      <c r="V2250">
        <f>[1]!b_info_interesttype(A2250)</f>
        <v>0</v>
      </c>
      <c r="W2250">
        <f>[1]!b_info_embeddedopt(A2250)</f>
        <v>0</v>
      </c>
    </row>
    <row r="2251" spans="11:23">
      <c r="K2251" s="1">
        <f t="shared" si="35"/>
        <v>0</v>
      </c>
      <c r="L2251" s="1">
        <f>[1]!b_info_name(K2251)</f>
        <v>0</v>
      </c>
      <c r="M2251">
        <f>[1]!b_info_carrydate(K2251)</f>
        <v>0</v>
      </c>
      <c r="N2251">
        <f>[1]!b_info_maturitydate(K2251)</f>
        <v>0</v>
      </c>
      <c r="O2251" s="7">
        <f>[1]!b_issue_issueprice(K2251)</f>
        <v>0</v>
      </c>
      <c r="P2251" s="7">
        <f>[1]!b_info_couponrate(K2251)</f>
        <v>0</v>
      </c>
      <c r="Q2251">
        <f>[1]!b_info_coupon(K2251)</f>
        <v>0</v>
      </c>
      <c r="R2251">
        <f>[1]!b_info_interestfrequency(K2251)</f>
        <v>0</v>
      </c>
      <c r="S2251">
        <f>[1]!b_info_windl2type(K2251)</f>
        <v>0</v>
      </c>
      <c r="T2251" s="9">
        <f ca="1">[1]!b_pq_volume(K2251,parameter!C$2-10,parameter!C$2,100000000)</f>
        <v>0</v>
      </c>
      <c r="U2251" s="7">
        <f ca="1">IF(K2251&lt;&gt;"",[1]!b_anal_yield_cnbd(K2251,parameter!C$2,1),"")</f>
        <v>0</v>
      </c>
      <c r="V2251">
        <f>[1]!b_info_interesttype(A2251)</f>
        <v>0</v>
      </c>
      <c r="W2251">
        <f>[1]!b_info_embeddedopt(A2251)</f>
        <v>0</v>
      </c>
    </row>
    <row r="2252" spans="11:23">
      <c r="K2252" s="1">
        <f t="shared" si="35"/>
        <v>0</v>
      </c>
      <c r="L2252" s="1">
        <f>[1]!b_info_name(K2252)</f>
        <v>0</v>
      </c>
      <c r="M2252">
        <f>[1]!b_info_carrydate(K2252)</f>
        <v>0</v>
      </c>
      <c r="N2252">
        <f>[1]!b_info_maturitydate(K2252)</f>
        <v>0</v>
      </c>
      <c r="O2252" s="7">
        <f>[1]!b_issue_issueprice(K2252)</f>
        <v>0</v>
      </c>
      <c r="P2252" s="7">
        <f>[1]!b_info_couponrate(K2252)</f>
        <v>0</v>
      </c>
      <c r="Q2252">
        <f>[1]!b_info_coupon(K2252)</f>
        <v>0</v>
      </c>
      <c r="R2252">
        <f>[1]!b_info_interestfrequency(K2252)</f>
        <v>0</v>
      </c>
      <c r="S2252">
        <f>[1]!b_info_windl2type(K2252)</f>
        <v>0</v>
      </c>
      <c r="T2252" s="9">
        <f ca="1">[1]!b_pq_volume(K2252,parameter!C$2-10,parameter!C$2,100000000)</f>
        <v>0</v>
      </c>
      <c r="U2252" s="7">
        <f ca="1">IF(K2252&lt;&gt;"",[1]!b_anal_yield_cnbd(K2252,parameter!C$2,1),"")</f>
        <v>0</v>
      </c>
      <c r="V2252">
        <f>[1]!b_info_interesttype(A2252)</f>
        <v>0</v>
      </c>
      <c r="W2252">
        <f>[1]!b_info_embeddedopt(A2252)</f>
        <v>0</v>
      </c>
    </row>
    <row r="2253" spans="11:23">
      <c r="K2253" s="1">
        <f t="shared" si="35"/>
        <v>0</v>
      </c>
      <c r="L2253" s="1">
        <f>[1]!b_info_name(K2253)</f>
        <v>0</v>
      </c>
      <c r="M2253">
        <f>[1]!b_info_carrydate(K2253)</f>
        <v>0</v>
      </c>
      <c r="N2253">
        <f>[1]!b_info_maturitydate(K2253)</f>
        <v>0</v>
      </c>
      <c r="O2253" s="7">
        <f>[1]!b_issue_issueprice(K2253)</f>
        <v>0</v>
      </c>
      <c r="P2253" s="7">
        <f>[1]!b_info_couponrate(K2253)</f>
        <v>0</v>
      </c>
      <c r="Q2253">
        <f>[1]!b_info_coupon(K2253)</f>
        <v>0</v>
      </c>
      <c r="R2253">
        <f>[1]!b_info_interestfrequency(K2253)</f>
        <v>0</v>
      </c>
      <c r="S2253">
        <f>[1]!b_info_windl2type(K2253)</f>
        <v>0</v>
      </c>
      <c r="T2253" s="9">
        <f ca="1">[1]!b_pq_volume(K2253,parameter!C$2-10,parameter!C$2,100000000)</f>
        <v>0</v>
      </c>
      <c r="U2253" s="7">
        <f ca="1">IF(K2253&lt;&gt;"",[1]!b_anal_yield_cnbd(K2253,parameter!C$2,1),"")</f>
        <v>0</v>
      </c>
      <c r="V2253">
        <f>[1]!b_info_interesttype(A2253)</f>
        <v>0</v>
      </c>
      <c r="W2253">
        <f>[1]!b_info_embeddedopt(A2253)</f>
        <v>0</v>
      </c>
    </row>
    <row r="2254" spans="11:23">
      <c r="K2254" s="1">
        <f t="shared" si="35"/>
        <v>0</v>
      </c>
      <c r="L2254" s="1">
        <f>[1]!b_info_name(K2254)</f>
        <v>0</v>
      </c>
      <c r="M2254">
        <f>[1]!b_info_carrydate(K2254)</f>
        <v>0</v>
      </c>
      <c r="N2254">
        <f>[1]!b_info_maturitydate(K2254)</f>
        <v>0</v>
      </c>
      <c r="O2254" s="7">
        <f>[1]!b_issue_issueprice(K2254)</f>
        <v>0</v>
      </c>
      <c r="P2254" s="7">
        <f>[1]!b_info_couponrate(K2254)</f>
        <v>0</v>
      </c>
      <c r="Q2254">
        <f>[1]!b_info_coupon(K2254)</f>
        <v>0</v>
      </c>
      <c r="R2254">
        <f>[1]!b_info_interestfrequency(K2254)</f>
        <v>0</v>
      </c>
      <c r="S2254">
        <f>[1]!b_info_windl2type(K2254)</f>
        <v>0</v>
      </c>
      <c r="T2254" s="9">
        <f ca="1">[1]!b_pq_volume(K2254,parameter!C$2-10,parameter!C$2,100000000)</f>
        <v>0</v>
      </c>
      <c r="U2254" s="7">
        <f ca="1">IF(K2254&lt;&gt;"",[1]!b_anal_yield_cnbd(K2254,parameter!C$2,1),"")</f>
        <v>0</v>
      </c>
      <c r="V2254">
        <f>[1]!b_info_interesttype(A2254)</f>
        <v>0</v>
      </c>
      <c r="W2254">
        <f>[1]!b_info_embeddedopt(A2254)</f>
        <v>0</v>
      </c>
    </row>
    <row r="2255" spans="11:23">
      <c r="K2255" s="1">
        <f t="shared" si="35"/>
        <v>0</v>
      </c>
      <c r="L2255" s="1">
        <f>[1]!b_info_name(K2255)</f>
        <v>0</v>
      </c>
      <c r="M2255">
        <f>[1]!b_info_carrydate(K2255)</f>
        <v>0</v>
      </c>
      <c r="N2255">
        <f>[1]!b_info_maturitydate(K2255)</f>
        <v>0</v>
      </c>
      <c r="O2255" s="7">
        <f>[1]!b_issue_issueprice(K2255)</f>
        <v>0</v>
      </c>
      <c r="P2255" s="7">
        <f>[1]!b_info_couponrate(K2255)</f>
        <v>0</v>
      </c>
      <c r="Q2255">
        <f>[1]!b_info_coupon(K2255)</f>
        <v>0</v>
      </c>
      <c r="R2255">
        <f>[1]!b_info_interestfrequency(K2255)</f>
        <v>0</v>
      </c>
      <c r="S2255">
        <f>[1]!b_info_windl2type(K2255)</f>
        <v>0</v>
      </c>
      <c r="T2255" s="9">
        <f ca="1">[1]!b_pq_volume(K2255,parameter!C$2-10,parameter!C$2,100000000)</f>
        <v>0</v>
      </c>
      <c r="U2255" s="7">
        <f ca="1">IF(K2255&lt;&gt;"",[1]!b_anal_yield_cnbd(K2255,parameter!C$2,1),"")</f>
        <v>0</v>
      </c>
      <c r="V2255">
        <f>[1]!b_info_interesttype(A2255)</f>
        <v>0</v>
      </c>
      <c r="W2255">
        <f>[1]!b_info_embeddedopt(A2255)</f>
        <v>0</v>
      </c>
    </row>
    <row r="2256" spans="11:23">
      <c r="K2256" s="1">
        <f t="shared" si="35"/>
        <v>0</v>
      </c>
      <c r="L2256" s="1">
        <f>[1]!b_info_name(K2256)</f>
        <v>0</v>
      </c>
      <c r="M2256">
        <f>[1]!b_info_carrydate(K2256)</f>
        <v>0</v>
      </c>
      <c r="N2256">
        <f>[1]!b_info_maturitydate(K2256)</f>
        <v>0</v>
      </c>
      <c r="O2256" s="7">
        <f>[1]!b_issue_issueprice(K2256)</f>
        <v>0</v>
      </c>
      <c r="P2256" s="7">
        <f>[1]!b_info_couponrate(K2256)</f>
        <v>0</v>
      </c>
      <c r="Q2256">
        <f>[1]!b_info_coupon(K2256)</f>
        <v>0</v>
      </c>
      <c r="R2256">
        <f>[1]!b_info_interestfrequency(K2256)</f>
        <v>0</v>
      </c>
      <c r="S2256">
        <f>[1]!b_info_windl2type(K2256)</f>
        <v>0</v>
      </c>
      <c r="T2256" s="9">
        <f ca="1">[1]!b_pq_volume(K2256,parameter!C$2-10,parameter!C$2,100000000)</f>
        <v>0</v>
      </c>
      <c r="U2256" s="7">
        <f ca="1">IF(K2256&lt;&gt;"",[1]!b_anal_yield_cnbd(K2256,parameter!C$2,1),"")</f>
        <v>0</v>
      </c>
      <c r="V2256">
        <f>[1]!b_info_interesttype(A2256)</f>
        <v>0</v>
      </c>
      <c r="W2256">
        <f>[1]!b_info_embeddedopt(A2256)</f>
        <v>0</v>
      </c>
    </row>
    <row r="2257" spans="11:23">
      <c r="K2257" s="1">
        <f t="shared" si="35"/>
        <v>0</v>
      </c>
      <c r="L2257" s="1">
        <f>[1]!b_info_name(K2257)</f>
        <v>0</v>
      </c>
      <c r="M2257">
        <f>[1]!b_info_carrydate(K2257)</f>
        <v>0</v>
      </c>
      <c r="N2257">
        <f>[1]!b_info_maturitydate(K2257)</f>
        <v>0</v>
      </c>
      <c r="O2257" s="7">
        <f>[1]!b_issue_issueprice(K2257)</f>
        <v>0</v>
      </c>
      <c r="P2257" s="7">
        <f>[1]!b_info_couponrate(K2257)</f>
        <v>0</v>
      </c>
      <c r="Q2257">
        <f>[1]!b_info_coupon(K2257)</f>
        <v>0</v>
      </c>
      <c r="R2257">
        <f>[1]!b_info_interestfrequency(K2257)</f>
        <v>0</v>
      </c>
      <c r="S2257">
        <f>[1]!b_info_windl2type(K2257)</f>
        <v>0</v>
      </c>
      <c r="T2257" s="9">
        <f ca="1">[1]!b_pq_volume(K2257,parameter!C$2-10,parameter!C$2,100000000)</f>
        <v>0</v>
      </c>
      <c r="U2257" s="7">
        <f ca="1">IF(K2257&lt;&gt;"",[1]!b_anal_yield_cnbd(K2257,parameter!C$2,1),"")</f>
        <v>0</v>
      </c>
      <c r="V2257">
        <f>[1]!b_info_interesttype(A2257)</f>
        <v>0</v>
      </c>
      <c r="W2257">
        <f>[1]!b_info_embeddedopt(A2257)</f>
        <v>0</v>
      </c>
    </row>
    <row r="2258" spans="11:23">
      <c r="K2258" s="1">
        <f t="shared" si="35"/>
        <v>0</v>
      </c>
      <c r="L2258" s="1">
        <f>[1]!b_info_name(K2258)</f>
        <v>0</v>
      </c>
      <c r="M2258">
        <f>[1]!b_info_carrydate(K2258)</f>
        <v>0</v>
      </c>
      <c r="N2258">
        <f>[1]!b_info_maturitydate(K2258)</f>
        <v>0</v>
      </c>
      <c r="O2258" s="7">
        <f>[1]!b_issue_issueprice(K2258)</f>
        <v>0</v>
      </c>
      <c r="P2258" s="7">
        <f>[1]!b_info_couponrate(K2258)</f>
        <v>0</v>
      </c>
      <c r="Q2258">
        <f>[1]!b_info_coupon(K2258)</f>
        <v>0</v>
      </c>
      <c r="R2258">
        <f>[1]!b_info_interestfrequency(K2258)</f>
        <v>0</v>
      </c>
      <c r="S2258">
        <f>[1]!b_info_windl2type(K2258)</f>
        <v>0</v>
      </c>
      <c r="T2258" s="9">
        <f ca="1">[1]!b_pq_volume(K2258,parameter!C$2-10,parameter!C$2,100000000)</f>
        <v>0</v>
      </c>
      <c r="U2258" s="7">
        <f ca="1">IF(K2258&lt;&gt;"",[1]!b_anal_yield_cnbd(K2258,parameter!C$2,1),"")</f>
        <v>0</v>
      </c>
      <c r="V2258">
        <f>[1]!b_info_interesttype(A2258)</f>
        <v>0</v>
      </c>
      <c r="W2258">
        <f>[1]!b_info_embeddedopt(A2258)</f>
        <v>0</v>
      </c>
    </row>
    <row r="2259" spans="11:23">
      <c r="K2259" s="1">
        <f t="shared" si="35"/>
        <v>0</v>
      </c>
      <c r="L2259" s="1">
        <f>[1]!b_info_name(K2259)</f>
        <v>0</v>
      </c>
      <c r="M2259">
        <f>[1]!b_info_carrydate(K2259)</f>
        <v>0</v>
      </c>
      <c r="N2259">
        <f>[1]!b_info_maturitydate(K2259)</f>
        <v>0</v>
      </c>
      <c r="O2259" s="7">
        <f>[1]!b_issue_issueprice(K2259)</f>
        <v>0</v>
      </c>
      <c r="P2259" s="7">
        <f>[1]!b_info_couponrate(K2259)</f>
        <v>0</v>
      </c>
      <c r="Q2259">
        <f>[1]!b_info_coupon(K2259)</f>
        <v>0</v>
      </c>
      <c r="R2259">
        <f>[1]!b_info_interestfrequency(K2259)</f>
        <v>0</v>
      </c>
      <c r="S2259">
        <f>[1]!b_info_windl2type(K2259)</f>
        <v>0</v>
      </c>
      <c r="T2259" s="9">
        <f ca="1">[1]!b_pq_volume(K2259,parameter!C$2-10,parameter!C$2,100000000)</f>
        <v>0</v>
      </c>
      <c r="U2259" s="7">
        <f ca="1">IF(K2259&lt;&gt;"",[1]!b_anal_yield_cnbd(K2259,parameter!C$2,1),"")</f>
        <v>0</v>
      </c>
      <c r="V2259">
        <f>[1]!b_info_interesttype(A2259)</f>
        <v>0</v>
      </c>
      <c r="W2259">
        <f>[1]!b_info_embeddedopt(A2259)</f>
        <v>0</v>
      </c>
    </row>
    <row r="2260" spans="11:23">
      <c r="K2260" s="1">
        <f t="shared" si="35"/>
        <v>0</v>
      </c>
      <c r="L2260" s="1">
        <f>[1]!b_info_name(K2260)</f>
        <v>0</v>
      </c>
      <c r="M2260">
        <f>[1]!b_info_carrydate(K2260)</f>
        <v>0</v>
      </c>
      <c r="N2260">
        <f>[1]!b_info_maturitydate(K2260)</f>
        <v>0</v>
      </c>
      <c r="O2260" s="7">
        <f>[1]!b_issue_issueprice(K2260)</f>
        <v>0</v>
      </c>
      <c r="P2260" s="7">
        <f>[1]!b_info_couponrate(K2260)</f>
        <v>0</v>
      </c>
      <c r="Q2260">
        <f>[1]!b_info_coupon(K2260)</f>
        <v>0</v>
      </c>
      <c r="R2260">
        <f>[1]!b_info_interestfrequency(K2260)</f>
        <v>0</v>
      </c>
      <c r="S2260">
        <f>[1]!b_info_windl2type(K2260)</f>
        <v>0</v>
      </c>
      <c r="T2260" s="9">
        <f ca="1">[1]!b_pq_volume(K2260,parameter!C$2-10,parameter!C$2,100000000)</f>
        <v>0</v>
      </c>
      <c r="U2260" s="7">
        <f ca="1">IF(K2260&lt;&gt;"",[1]!b_anal_yield_cnbd(K2260,parameter!C$2,1),"")</f>
        <v>0</v>
      </c>
      <c r="V2260">
        <f>[1]!b_info_interesttype(A2260)</f>
        <v>0</v>
      </c>
      <c r="W2260">
        <f>[1]!b_info_embeddedopt(A2260)</f>
        <v>0</v>
      </c>
    </row>
    <row r="2261" spans="11:23">
      <c r="K2261" s="1">
        <f t="shared" si="35"/>
        <v>0</v>
      </c>
      <c r="L2261" s="1">
        <f>[1]!b_info_name(K2261)</f>
        <v>0</v>
      </c>
      <c r="M2261">
        <f>[1]!b_info_carrydate(K2261)</f>
        <v>0</v>
      </c>
      <c r="N2261">
        <f>[1]!b_info_maturitydate(K2261)</f>
        <v>0</v>
      </c>
      <c r="O2261" s="7">
        <f>[1]!b_issue_issueprice(K2261)</f>
        <v>0</v>
      </c>
      <c r="P2261" s="7">
        <f>[1]!b_info_couponrate(K2261)</f>
        <v>0</v>
      </c>
      <c r="Q2261">
        <f>[1]!b_info_coupon(K2261)</f>
        <v>0</v>
      </c>
      <c r="R2261">
        <f>[1]!b_info_interestfrequency(K2261)</f>
        <v>0</v>
      </c>
      <c r="S2261">
        <f>[1]!b_info_windl2type(K2261)</f>
        <v>0</v>
      </c>
      <c r="T2261" s="9">
        <f ca="1">[1]!b_pq_volume(K2261,parameter!C$2-10,parameter!C$2,100000000)</f>
        <v>0</v>
      </c>
      <c r="U2261" s="7">
        <f ca="1">IF(K2261&lt;&gt;"",[1]!b_anal_yield_cnbd(K2261,parameter!C$2,1),"")</f>
        <v>0</v>
      </c>
      <c r="V2261">
        <f>[1]!b_info_interesttype(A2261)</f>
        <v>0</v>
      </c>
      <c r="W2261">
        <f>[1]!b_info_embeddedopt(A2261)</f>
        <v>0</v>
      </c>
    </row>
    <row r="2262" spans="11:23">
      <c r="K2262" s="1">
        <f t="shared" si="35"/>
        <v>0</v>
      </c>
      <c r="L2262" s="1">
        <f>[1]!b_info_name(K2262)</f>
        <v>0</v>
      </c>
      <c r="M2262">
        <f>[1]!b_info_carrydate(K2262)</f>
        <v>0</v>
      </c>
      <c r="N2262">
        <f>[1]!b_info_maturitydate(K2262)</f>
        <v>0</v>
      </c>
      <c r="O2262" s="7">
        <f>[1]!b_issue_issueprice(K2262)</f>
        <v>0</v>
      </c>
      <c r="P2262" s="7">
        <f>[1]!b_info_couponrate(K2262)</f>
        <v>0</v>
      </c>
      <c r="Q2262">
        <f>[1]!b_info_coupon(K2262)</f>
        <v>0</v>
      </c>
      <c r="R2262">
        <f>[1]!b_info_interestfrequency(K2262)</f>
        <v>0</v>
      </c>
      <c r="S2262">
        <f>[1]!b_info_windl2type(K2262)</f>
        <v>0</v>
      </c>
      <c r="T2262" s="9">
        <f ca="1">[1]!b_pq_volume(K2262,parameter!C$2-10,parameter!C$2,100000000)</f>
        <v>0</v>
      </c>
      <c r="U2262" s="7">
        <f ca="1">IF(K2262&lt;&gt;"",[1]!b_anal_yield_cnbd(K2262,parameter!C$2,1),"")</f>
        <v>0</v>
      </c>
      <c r="V2262">
        <f>[1]!b_info_interesttype(A2262)</f>
        <v>0</v>
      </c>
      <c r="W2262">
        <f>[1]!b_info_embeddedopt(A2262)</f>
        <v>0</v>
      </c>
    </row>
    <row r="2263" spans="11:23">
      <c r="K2263" s="1">
        <f t="shared" si="35"/>
        <v>0</v>
      </c>
      <c r="L2263" s="1">
        <f>[1]!b_info_name(K2263)</f>
        <v>0</v>
      </c>
      <c r="M2263">
        <f>[1]!b_info_carrydate(K2263)</f>
        <v>0</v>
      </c>
      <c r="N2263">
        <f>[1]!b_info_maturitydate(K2263)</f>
        <v>0</v>
      </c>
      <c r="O2263" s="7">
        <f>[1]!b_issue_issueprice(K2263)</f>
        <v>0</v>
      </c>
      <c r="P2263" s="7">
        <f>[1]!b_info_couponrate(K2263)</f>
        <v>0</v>
      </c>
      <c r="Q2263">
        <f>[1]!b_info_coupon(K2263)</f>
        <v>0</v>
      </c>
      <c r="R2263">
        <f>[1]!b_info_interestfrequency(K2263)</f>
        <v>0</v>
      </c>
      <c r="S2263">
        <f>[1]!b_info_windl2type(K2263)</f>
        <v>0</v>
      </c>
      <c r="T2263" s="9">
        <f ca="1">[1]!b_pq_volume(K2263,parameter!C$2-10,parameter!C$2,100000000)</f>
        <v>0</v>
      </c>
      <c r="U2263" s="7">
        <f ca="1">IF(K2263&lt;&gt;"",[1]!b_anal_yield_cnbd(K2263,parameter!C$2,1),"")</f>
        <v>0</v>
      </c>
      <c r="V2263">
        <f>[1]!b_info_interesttype(A2263)</f>
        <v>0</v>
      </c>
      <c r="W2263">
        <f>[1]!b_info_embeddedopt(A2263)</f>
        <v>0</v>
      </c>
    </row>
    <row r="2264" spans="11:23">
      <c r="K2264" s="1">
        <f t="shared" si="35"/>
        <v>0</v>
      </c>
      <c r="L2264" s="1">
        <f>[1]!b_info_name(K2264)</f>
        <v>0</v>
      </c>
      <c r="M2264">
        <f>[1]!b_info_carrydate(K2264)</f>
        <v>0</v>
      </c>
      <c r="N2264">
        <f>[1]!b_info_maturitydate(K2264)</f>
        <v>0</v>
      </c>
      <c r="O2264" s="7">
        <f>[1]!b_issue_issueprice(K2264)</f>
        <v>0</v>
      </c>
      <c r="P2264" s="7">
        <f>[1]!b_info_couponrate(K2264)</f>
        <v>0</v>
      </c>
      <c r="Q2264">
        <f>[1]!b_info_coupon(K2264)</f>
        <v>0</v>
      </c>
      <c r="R2264">
        <f>[1]!b_info_interestfrequency(K2264)</f>
        <v>0</v>
      </c>
      <c r="S2264">
        <f>[1]!b_info_windl2type(K2264)</f>
        <v>0</v>
      </c>
      <c r="T2264" s="9">
        <f ca="1">[1]!b_pq_volume(K2264,parameter!C$2-10,parameter!C$2,100000000)</f>
        <v>0</v>
      </c>
      <c r="U2264" s="7">
        <f ca="1">IF(K2264&lt;&gt;"",[1]!b_anal_yield_cnbd(K2264,parameter!C$2,1),"")</f>
        <v>0</v>
      </c>
      <c r="V2264">
        <f>[1]!b_info_interesttype(A2264)</f>
        <v>0</v>
      </c>
      <c r="W2264">
        <f>[1]!b_info_embeddedopt(A2264)</f>
        <v>0</v>
      </c>
    </row>
    <row r="2265" spans="11:23">
      <c r="K2265" s="1">
        <f t="shared" si="35"/>
        <v>0</v>
      </c>
      <c r="L2265" s="1">
        <f>[1]!b_info_name(K2265)</f>
        <v>0</v>
      </c>
      <c r="M2265">
        <f>[1]!b_info_carrydate(K2265)</f>
        <v>0</v>
      </c>
      <c r="N2265">
        <f>[1]!b_info_maturitydate(K2265)</f>
        <v>0</v>
      </c>
      <c r="O2265" s="7">
        <f>[1]!b_issue_issueprice(K2265)</f>
        <v>0</v>
      </c>
      <c r="P2265" s="7">
        <f>[1]!b_info_couponrate(K2265)</f>
        <v>0</v>
      </c>
      <c r="Q2265">
        <f>[1]!b_info_coupon(K2265)</f>
        <v>0</v>
      </c>
      <c r="R2265">
        <f>[1]!b_info_interestfrequency(K2265)</f>
        <v>0</v>
      </c>
      <c r="S2265">
        <f>[1]!b_info_windl2type(K2265)</f>
        <v>0</v>
      </c>
      <c r="T2265" s="9">
        <f ca="1">[1]!b_pq_volume(K2265,parameter!C$2-10,parameter!C$2,100000000)</f>
        <v>0</v>
      </c>
      <c r="U2265" s="7">
        <f ca="1">IF(K2265&lt;&gt;"",[1]!b_anal_yield_cnbd(K2265,parameter!C$2,1),"")</f>
        <v>0</v>
      </c>
      <c r="V2265">
        <f>[1]!b_info_interesttype(A2265)</f>
        <v>0</v>
      </c>
      <c r="W2265">
        <f>[1]!b_info_embeddedopt(A2265)</f>
        <v>0</v>
      </c>
    </row>
    <row r="2266" spans="11:23">
      <c r="K2266" s="1">
        <f t="shared" si="35"/>
        <v>0</v>
      </c>
      <c r="L2266" s="1">
        <f>[1]!b_info_name(K2266)</f>
        <v>0</v>
      </c>
      <c r="M2266">
        <f>[1]!b_info_carrydate(K2266)</f>
        <v>0</v>
      </c>
      <c r="N2266">
        <f>[1]!b_info_maturitydate(K2266)</f>
        <v>0</v>
      </c>
      <c r="O2266" s="7">
        <f>[1]!b_issue_issueprice(K2266)</f>
        <v>0</v>
      </c>
      <c r="P2266" s="7">
        <f>[1]!b_info_couponrate(K2266)</f>
        <v>0</v>
      </c>
      <c r="Q2266">
        <f>[1]!b_info_coupon(K2266)</f>
        <v>0</v>
      </c>
      <c r="R2266">
        <f>[1]!b_info_interestfrequency(K2266)</f>
        <v>0</v>
      </c>
      <c r="S2266">
        <f>[1]!b_info_windl2type(K2266)</f>
        <v>0</v>
      </c>
      <c r="T2266" s="9">
        <f ca="1">[1]!b_pq_volume(K2266,parameter!C$2-10,parameter!C$2,100000000)</f>
        <v>0</v>
      </c>
      <c r="U2266" s="7">
        <f ca="1">IF(K2266&lt;&gt;"",[1]!b_anal_yield_cnbd(K2266,parameter!C$2,1),"")</f>
        <v>0</v>
      </c>
      <c r="V2266">
        <f>[1]!b_info_interesttype(A2266)</f>
        <v>0</v>
      </c>
      <c r="W2266">
        <f>[1]!b_info_embeddedopt(A2266)</f>
        <v>0</v>
      </c>
    </row>
    <row r="2267" spans="11:23">
      <c r="K2267" s="1">
        <f t="shared" si="35"/>
        <v>0</v>
      </c>
      <c r="L2267" s="1">
        <f>[1]!b_info_name(K2267)</f>
        <v>0</v>
      </c>
      <c r="M2267">
        <f>[1]!b_info_carrydate(K2267)</f>
        <v>0</v>
      </c>
      <c r="N2267">
        <f>[1]!b_info_maturitydate(K2267)</f>
        <v>0</v>
      </c>
      <c r="O2267" s="7">
        <f>[1]!b_issue_issueprice(K2267)</f>
        <v>0</v>
      </c>
      <c r="P2267" s="7">
        <f>[1]!b_info_couponrate(K2267)</f>
        <v>0</v>
      </c>
      <c r="Q2267">
        <f>[1]!b_info_coupon(K2267)</f>
        <v>0</v>
      </c>
      <c r="R2267">
        <f>[1]!b_info_interestfrequency(K2267)</f>
        <v>0</v>
      </c>
      <c r="S2267">
        <f>[1]!b_info_windl2type(K2267)</f>
        <v>0</v>
      </c>
      <c r="T2267" s="9">
        <f ca="1">[1]!b_pq_volume(K2267,parameter!C$2-10,parameter!C$2,100000000)</f>
        <v>0</v>
      </c>
      <c r="U2267" s="7">
        <f ca="1">IF(K2267&lt;&gt;"",[1]!b_anal_yield_cnbd(K2267,parameter!C$2,1),"")</f>
        <v>0</v>
      </c>
      <c r="V2267">
        <f>[1]!b_info_interesttype(A2267)</f>
        <v>0</v>
      </c>
      <c r="W2267">
        <f>[1]!b_info_embeddedopt(A2267)</f>
        <v>0</v>
      </c>
    </row>
    <row r="2268" spans="11:23">
      <c r="K2268" s="1">
        <f t="shared" si="35"/>
        <v>0</v>
      </c>
      <c r="L2268" s="1">
        <f>[1]!b_info_name(K2268)</f>
        <v>0</v>
      </c>
      <c r="M2268">
        <f>[1]!b_info_carrydate(K2268)</f>
        <v>0</v>
      </c>
      <c r="N2268">
        <f>[1]!b_info_maturitydate(K2268)</f>
        <v>0</v>
      </c>
      <c r="O2268" s="7">
        <f>[1]!b_issue_issueprice(K2268)</f>
        <v>0</v>
      </c>
      <c r="P2268" s="7">
        <f>[1]!b_info_couponrate(K2268)</f>
        <v>0</v>
      </c>
      <c r="Q2268">
        <f>[1]!b_info_coupon(K2268)</f>
        <v>0</v>
      </c>
      <c r="R2268">
        <f>[1]!b_info_interestfrequency(K2268)</f>
        <v>0</v>
      </c>
      <c r="S2268">
        <f>[1]!b_info_windl2type(K2268)</f>
        <v>0</v>
      </c>
      <c r="T2268" s="9">
        <f ca="1">[1]!b_pq_volume(K2268,parameter!C$2-10,parameter!C$2,100000000)</f>
        <v>0</v>
      </c>
      <c r="U2268" s="7">
        <f ca="1">IF(K2268&lt;&gt;"",[1]!b_anal_yield_cnbd(K2268,parameter!C$2,1),"")</f>
        <v>0</v>
      </c>
      <c r="V2268">
        <f>[1]!b_info_interesttype(A2268)</f>
        <v>0</v>
      </c>
      <c r="W2268">
        <f>[1]!b_info_embeddedopt(A2268)</f>
        <v>0</v>
      </c>
    </row>
    <row r="2269" spans="11:23">
      <c r="K2269" s="1">
        <f t="shared" si="35"/>
        <v>0</v>
      </c>
      <c r="L2269" s="1">
        <f>[1]!b_info_name(K2269)</f>
        <v>0</v>
      </c>
      <c r="M2269">
        <f>[1]!b_info_carrydate(K2269)</f>
        <v>0</v>
      </c>
      <c r="N2269">
        <f>[1]!b_info_maturitydate(K2269)</f>
        <v>0</v>
      </c>
      <c r="O2269" s="7">
        <f>[1]!b_issue_issueprice(K2269)</f>
        <v>0</v>
      </c>
      <c r="P2269" s="7">
        <f>[1]!b_info_couponrate(K2269)</f>
        <v>0</v>
      </c>
      <c r="Q2269">
        <f>[1]!b_info_coupon(K2269)</f>
        <v>0</v>
      </c>
      <c r="R2269">
        <f>[1]!b_info_interestfrequency(K2269)</f>
        <v>0</v>
      </c>
      <c r="S2269">
        <f>[1]!b_info_windl2type(K2269)</f>
        <v>0</v>
      </c>
      <c r="T2269" s="9">
        <f ca="1">[1]!b_pq_volume(K2269,parameter!C$2-10,parameter!C$2,100000000)</f>
        <v>0</v>
      </c>
      <c r="U2269" s="7">
        <f ca="1">IF(K2269&lt;&gt;"",[1]!b_anal_yield_cnbd(K2269,parameter!C$2,1),"")</f>
        <v>0</v>
      </c>
      <c r="V2269">
        <f>[1]!b_info_interesttype(A2269)</f>
        <v>0</v>
      </c>
      <c r="W2269">
        <f>[1]!b_info_embeddedopt(A2269)</f>
        <v>0</v>
      </c>
    </row>
    <row r="2270" spans="11:23">
      <c r="K2270" s="1">
        <f t="shared" si="35"/>
        <v>0</v>
      </c>
      <c r="L2270" s="1">
        <f>[1]!b_info_name(K2270)</f>
        <v>0</v>
      </c>
      <c r="M2270">
        <f>[1]!b_info_carrydate(K2270)</f>
        <v>0</v>
      </c>
      <c r="N2270">
        <f>[1]!b_info_maturitydate(K2270)</f>
        <v>0</v>
      </c>
      <c r="O2270" s="7">
        <f>[1]!b_issue_issueprice(K2270)</f>
        <v>0</v>
      </c>
      <c r="P2270" s="7">
        <f>[1]!b_info_couponrate(K2270)</f>
        <v>0</v>
      </c>
      <c r="Q2270">
        <f>[1]!b_info_coupon(K2270)</f>
        <v>0</v>
      </c>
      <c r="R2270">
        <f>[1]!b_info_interestfrequency(K2270)</f>
        <v>0</v>
      </c>
      <c r="S2270">
        <f>[1]!b_info_windl2type(K2270)</f>
        <v>0</v>
      </c>
      <c r="T2270" s="9">
        <f ca="1">[1]!b_pq_volume(K2270,parameter!C$2-10,parameter!C$2,100000000)</f>
        <v>0</v>
      </c>
      <c r="U2270" s="7">
        <f ca="1">IF(K2270&lt;&gt;"",[1]!b_anal_yield_cnbd(K2270,parameter!C$2,1),"")</f>
        <v>0</v>
      </c>
      <c r="V2270">
        <f>[1]!b_info_interesttype(A2270)</f>
        <v>0</v>
      </c>
      <c r="W2270">
        <f>[1]!b_info_embeddedopt(A2270)</f>
        <v>0</v>
      </c>
    </row>
    <row r="2271" spans="11:23">
      <c r="K2271" s="1">
        <f t="shared" si="35"/>
        <v>0</v>
      </c>
      <c r="L2271" s="1">
        <f>[1]!b_info_name(K2271)</f>
        <v>0</v>
      </c>
      <c r="M2271">
        <f>[1]!b_info_carrydate(K2271)</f>
        <v>0</v>
      </c>
      <c r="N2271">
        <f>[1]!b_info_maturitydate(K2271)</f>
        <v>0</v>
      </c>
      <c r="O2271" s="7">
        <f>[1]!b_issue_issueprice(K2271)</f>
        <v>0</v>
      </c>
      <c r="P2271" s="7">
        <f>[1]!b_info_couponrate(K2271)</f>
        <v>0</v>
      </c>
      <c r="Q2271">
        <f>[1]!b_info_coupon(K2271)</f>
        <v>0</v>
      </c>
      <c r="R2271">
        <f>[1]!b_info_interestfrequency(K2271)</f>
        <v>0</v>
      </c>
      <c r="S2271">
        <f>[1]!b_info_windl2type(K2271)</f>
        <v>0</v>
      </c>
      <c r="T2271" s="9">
        <f ca="1">[1]!b_pq_volume(K2271,parameter!C$2-10,parameter!C$2,100000000)</f>
        <v>0</v>
      </c>
      <c r="U2271" s="7">
        <f ca="1">IF(K2271&lt;&gt;"",[1]!b_anal_yield_cnbd(K2271,parameter!C$2,1),"")</f>
        <v>0</v>
      </c>
      <c r="V2271">
        <f>[1]!b_info_interesttype(A2271)</f>
        <v>0</v>
      </c>
      <c r="W2271">
        <f>[1]!b_info_embeddedopt(A2271)</f>
        <v>0</v>
      </c>
    </row>
    <row r="2272" spans="11:23">
      <c r="K2272" s="1">
        <f t="shared" si="35"/>
        <v>0</v>
      </c>
      <c r="L2272" s="1">
        <f>[1]!b_info_name(K2272)</f>
        <v>0</v>
      </c>
      <c r="M2272">
        <f>[1]!b_info_carrydate(K2272)</f>
        <v>0</v>
      </c>
      <c r="N2272">
        <f>[1]!b_info_maturitydate(K2272)</f>
        <v>0</v>
      </c>
      <c r="O2272" s="7">
        <f>[1]!b_issue_issueprice(K2272)</f>
        <v>0</v>
      </c>
      <c r="P2272" s="7">
        <f>[1]!b_info_couponrate(K2272)</f>
        <v>0</v>
      </c>
      <c r="Q2272">
        <f>[1]!b_info_coupon(K2272)</f>
        <v>0</v>
      </c>
      <c r="R2272">
        <f>[1]!b_info_interestfrequency(K2272)</f>
        <v>0</v>
      </c>
      <c r="S2272">
        <f>[1]!b_info_windl2type(K2272)</f>
        <v>0</v>
      </c>
      <c r="T2272" s="9">
        <f ca="1">[1]!b_pq_volume(K2272,parameter!C$2-10,parameter!C$2,100000000)</f>
        <v>0</v>
      </c>
      <c r="U2272" s="7">
        <f ca="1">IF(K2272&lt;&gt;"",[1]!b_anal_yield_cnbd(K2272,parameter!C$2,1),"")</f>
        <v>0</v>
      </c>
      <c r="V2272">
        <f>[1]!b_info_interesttype(A2272)</f>
        <v>0</v>
      </c>
      <c r="W2272">
        <f>[1]!b_info_embeddedopt(A2272)</f>
        <v>0</v>
      </c>
    </row>
    <row r="2273" spans="11:23">
      <c r="K2273" s="1">
        <f t="shared" si="35"/>
        <v>0</v>
      </c>
      <c r="L2273" s="1">
        <f>[1]!b_info_name(K2273)</f>
        <v>0</v>
      </c>
      <c r="M2273">
        <f>[1]!b_info_carrydate(K2273)</f>
        <v>0</v>
      </c>
      <c r="N2273">
        <f>[1]!b_info_maturitydate(K2273)</f>
        <v>0</v>
      </c>
      <c r="O2273" s="7">
        <f>[1]!b_issue_issueprice(K2273)</f>
        <v>0</v>
      </c>
      <c r="P2273" s="7">
        <f>[1]!b_info_couponrate(K2273)</f>
        <v>0</v>
      </c>
      <c r="Q2273">
        <f>[1]!b_info_coupon(K2273)</f>
        <v>0</v>
      </c>
      <c r="R2273">
        <f>[1]!b_info_interestfrequency(K2273)</f>
        <v>0</v>
      </c>
      <c r="S2273">
        <f>[1]!b_info_windl2type(K2273)</f>
        <v>0</v>
      </c>
      <c r="T2273" s="9">
        <f ca="1">[1]!b_pq_volume(K2273,parameter!C$2-10,parameter!C$2,100000000)</f>
        <v>0</v>
      </c>
      <c r="U2273" s="7">
        <f ca="1">IF(K2273&lt;&gt;"",[1]!b_anal_yield_cnbd(K2273,parameter!C$2,1),"")</f>
        <v>0</v>
      </c>
      <c r="V2273">
        <f>[1]!b_info_interesttype(A2273)</f>
        <v>0</v>
      </c>
      <c r="W2273">
        <f>[1]!b_info_embeddedopt(A2273)</f>
        <v>0</v>
      </c>
    </row>
    <row r="2274" spans="11:23">
      <c r="K2274" s="1">
        <f t="shared" si="35"/>
        <v>0</v>
      </c>
      <c r="L2274" s="1">
        <f>[1]!b_info_name(K2274)</f>
        <v>0</v>
      </c>
      <c r="M2274">
        <f>[1]!b_info_carrydate(K2274)</f>
        <v>0</v>
      </c>
      <c r="N2274">
        <f>[1]!b_info_maturitydate(K2274)</f>
        <v>0</v>
      </c>
      <c r="O2274" s="7">
        <f>[1]!b_issue_issueprice(K2274)</f>
        <v>0</v>
      </c>
      <c r="P2274" s="7">
        <f>[1]!b_info_couponrate(K2274)</f>
        <v>0</v>
      </c>
      <c r="Q2274">
        <f>[1]!b_info_coupon(K2274)</f>
        <v>0</v>
      </c>
      <c r="R2274">
        <f>[1]!b_info_interestfrequency(K2274)</f>
        <v>0</v>
      </c>
      <c r="S2274">
        <f>[1]!b_info_windl2type(K2274)</f>
        <v>0</v>
      </c>
      <c r="T2274" s="9">
        <f ca="1">[1]!b_pq_volume(K2274,parameter!C$2-10,parameter!C$2,100000000)</f>
        <v>0</v>
      </c>
      <c r="U2274" s="7">
        <f ca="1">IF(K2274&lt;&gt;"",[1]!b_anal_yield_cnbd(K2274,parameter!C$2,1),"")</f>
        <v>0</v>
      </c>
      <c r="V2274">
        <f>[1]!b_info_interesttype(A2274)</f>
        <v>0</v>
      </c>
      <c r="W2274">
        <f>[1]!b_info_embeddedopt(A2274)</f>
        <v>0</v>
      </c>
    </row>
    <row r="2275" spans="11:23">
      <c r="K2275" s="1">
        <f t="shared" si="35"/>
        <v>0</v>
      </c>
      <c r="L2275" s="1">
        <f>[1]!b_info_name(K2275)</f>
        <v>0</v>
      </c>
      <c r="M2275">
        <f>[1]!b_info_carrydate(K2275)</f>
        <v>0</v>
      </c>
      <c r="N2275">
        <f>[1]!b_info_maturitydate(K2275)</f>
        <v>0</v>
      </c>
      <c r="O2275" s="7">
        <f>[1]!b_issue_issueprice(K2275)</f>
        <v>0</v>
      </c>
      <c r="P2275" s="7">
        <f>[1]!b_info_couponrate(K2275)</f>
        <v>0</v>
      </c>
      <c r="Q2275">
        <f>[1]!b_info_coupon(K2275)</f>
        <v>0</v>
      </c>
      <c r="R2275">
        <f>[1]!b_info_interestfrequency(K2275)</f>
        <v>0</v>
      </c>
      <c r="S2275">
        <f>[1]!b_info_windl2type(K2275)</f>
        <v>0</v>
      </c>
      <c r="T2275" s="9">
        <f ca="1">[1]!b_pq_volume(K2275,parameter!C$2-10,parameter!C$2,100000000)</f>
        <v>0</v>
      </c>
      <c r="U2275" s="7">
        <f ca="1">IF(K2275&lt;&gt;"",[1]!b_anal_yield_cnbd(K2275,parameter!C$2,1),"")</f>
        <v>0</v>
      </c>
      <c r="V2275">
        <f>[1]!b_info_interesttype(A2275)</f>
        <v>0</v>
      </c>
      <c r="W2275">
        <f>[1]!b_info_embeddedopt(A2275)</f>
        <v>0</v>
      </c>
    </row>
    <row r="2276" spans="11:23">
      <c r="K2276" s="1">
        <f t="shared" si="35"/>
        <v>0</v>
      </c>
      <c r="L2276" s="1">
        <f>[1]!b_info_name(K2276)</f>
        <v>0</v>
      </c>
      <c r="M2276">
        <f>[1]!b_info_carrydate(K2276)</f>
        <v>0</v>
      </c>
      <c r="N2276">
        <f>[1]!b_info_maturitydate(K2276)</f>
        <v>0</v>
      </c>
      <c r="O2276" s="7">
        <f>[1]!b_issue_issueprice(K2276)</f>
        <v>0</v>
      </c>
      <c r="P2276" s="7">
        <f>[1]!b_info_couponrate(K2276)</f>
        <v>0</v>
      </c>
      <c r="Q2276">
        <f>[1]!b_info_coupon(K2276)</f>
        <v>0</v>
      </c>
      <c r="R2276">
        <f>[1]!b_info_interestfrequency(K2276)</f>
        <v>0</v>
      </c>
      <c r="S2276">
        <f>[1]!b_info_windl2type(K2276)</f>
        <v>0</v>
      </c>
      <c r="T2276" s="9">
        <f ca="1">[1]!b_pq_volume(K2276,parameter!C$2-10,parameter!C$2,100000000)</f>
        <v>0</v>
      </c>
      <c r="U2276" s="7">
        <f ca="1">IF(K2276&lt;&gt;"",[1]!b_anal_yield_cnbd(K2276,parameter!C$2,1),"")</f>
        <v>0</v>
      </c>
      <c r="V2276">
        <f>[1]!b_info_interesttype(A2276)</f>
        <v>0</v>
      </c>
      <c r="W2276">
        <f>[1]!b_info_embeddedopt(A2276)</f>
        <v>0</v>
      </c>
    </row>
    <row r="2277" spans="11:23">
      <c r="K2277" s="1">
        <f t="shared" si="35"/>
        <v>0</v>
      </c>
      <c r="L2277" s="1">
        <f>[1]!b_info_name(K2277)</f>
        <v>0</v>
      </c>
      <c r="M2277">
        <f>[1]!b_info_carrydate(K2277)</f>
        <v>0</v>
      </c>
      <c r="N2277">
        <f>[1]!b_info_maturitydate(K2277)</f>
        <v>0</v>
      </c>
      <c r="O2277" s="7">
        <f>[1]!b_issue_issueprice(K2277)</f>
        <v>0</v>
      </c>
      <c r="P2277" s="7">
        <f>[1]!b_info_couponrate(K2277)</f>
        <v>0</v>
      </c>
      <c r="Q2277">
        <f>[1]!b_info_coupon(K2277)</f>
        <v>0</v>
      </c>
      <c r="R2277">
        <f>[1]!b_info_interestfrequency(K2277)</f>
        <v>0</v>
      </c>
      <c r="S2277">
        <f>[1]!b_info_windl2type(K2277)</f>
        <v>0</v>
      </c>
      <c r="T2277" s="9">
        <f ca="1">[1]!b_pq_volume(K2277,parameter!C$2-10,parameter!C$2,100000000)</f>
        <v>0</v>
      </c>
      <c r="U2277" s="7">
        <f ca="1">IF(K2277&lt;&gt;"",[1]!b_anal_yield_cnbd(K2277,parameter!C$2,1),"")</f>
        <v>0</v>
      </c>
      <c r="V2277">
        <f>[1]!b_info_interesttype(A2277)</f>
        <v>0</v>
      </c>
      <c r="W2277">
        <f>[1]!b_info_embeddedopt(A2277)</f>
        <v>0</v>
      </c>
    </row>
    <row r="2278" spans="11:23">
      <c r="K2278" s="1">
        <f t="shared" si="35"/>
        <v>0</v>
      </c>
      <c r="L2278" s="1">
        <f>[1]!b_info_name(K2278)</f>
        <v>0</v>
      </c>
      <c r="M2278">
        <f>[1]!b_info_carrydate(K2278)</f>
        <v>0</v>
      </c>
      <c r="N2278">
        <f>[1]!b_info_maturitydate(K2278)</f>
        <v>0</v>
      </c>
      <c r="O2278" s="7">
        <f>[1]!b_issue_issueprice(K2278)</f>
        <v>0</v>
      </c>
      <c r="P2278" s="7">
        <f>[1]!b_info_couponrate(K2278)</f>
        <v>0</v>
      </c>
      <c r="Q2278">
        <f>[1]!b_info_coupon(K2278)</f>
        <v>0</v>
      </c>
      <c r="R2278">
        <f>[1]!b_info_interestfrequency(K2278)</f>
        <v>0</v>
      </c>
      <c r="S2278">
        <f>[1]!b_info_windl2type(K2278)</f>
        <v>0</v>
      </c>
      <c r="T2278" s="9">
        <f ca="1">[1]!b_pq_volume(K2278,parameter!C$2-10,parameter!C$2,100000000)</f>
        <v>0</v>
      </c>
      <c r="U2278" s="7">
        <f ca="1">IF(K2278&lt;&gt;"",[1]!b_anal_yield_cnbd(K2278,parameter!C$2,1),"")</f>
        <v>0</v>
      </c>
      <c r="V2278">
        <f>[1]!b_info_interesttype(A2278)</f>
        <v>0</v>
      </c>
      <c r="W2278">
        <f>[1]!b_info_embeddedopt(A2278)</f>
        <v>0</v>
      </c>
    </row>
    <row r="2279" spans="11:23">
      <c r="K2279" s="1">
        <f t="shared" si="35"/>
        <v>0</v>
      </c>
      <c r="L2279" s="1">
        <f>[1]!b_info_name(K2279)</f>
        <v>0</v>
      </c>
      <c r="M2279">
        <f>[1]!b_info_carrydate(K2279)</f>
        <v>0</v>
      </c>
      <c r="N2279">
        <f>[1]!b_info_maturitydate(K2279)</f>
        <v>0</v>
      </c>
      <c r="O2279" s="7">
        <f>[1]!b_issue_issueprice(K2279)</f>
        <v>0</v>
      </c>
      <c r="P2279" s="7">
        <f>[1]!b_info_couponrate(K2279)</f>
        <v>0</v>
      </c>
      <c r="Q2279">
        <f>[1]!b_info_coupon(K2279)</f>
        <v>0</v>
      </c>
      <c r="R2279">
        <f>[1]!b_info_interestfrequency(K2279)</f>
        <v>0</v>
      </c>
      <c r="S2279">
        <f>[1]!b_info_windl2type(K2279)</f>
        <v>0</v>
      </c>
      <c r="T2279" s="9">
        <f ca="1">[1]!b_pq_volume(K2279,parameter!C$2-10,parameter!C$2,100000000)</f>
        <v>0</v>
      </c>
      <c r="U2279" s="7">
        <f ca="1">IF(K2279&lt;&gt;"",[1]!b_anal_yield_cnbd(K2279,parameter!C$2,1),"")</f>
        <v>0</v>
      </c>
      <c r="V2279">
        <f>[1]!b_info_interesttype(A2279)</f>
        <v>0</v>
      </c>
      <c r="W2279">
        <f>[1]!b_info_embeddedopt(A2279)</f>
        <v>0</v>
      </c>
    </row>
    <row r="2280" spans="11:23">
      <c r="K2280" s="1">
        <f t="shared" si="35"/>
        <v>0</v>
      </c>
      <c r="L2280" s="1">
        <f>[1]!b_info_name(K2280)</f>
        <v>0</v>
      </c>
      <c r="M2280">
        <f>[1]!b_info_carrydate(K2280)</f>
        <v>0</v>
      </c>
      <c r="N2280">
        <f>[1]!b_info_maturitydate(K2280)</f>
        <v>0</v>
      </c>
      <c r="O2280" s="7">
        <f>[1]!b_issue_issueprice(K2280)</f>
        <v>0</v>
      </c>
      <c r="P2280" s="7">
        <f>[1]!b_info_couponrate(K2280)</f>
        <v>0</v>
      </c>
      <c r="Q2280">
        <f>[1]!b_info_coupon(K2280)</f>
        <v>0</v>
      </c>
      <c r="R2280">
        <f>[1]!b_info_interestfrequency(K2280)</f>
        <v>0</v>
      </c>
      <c r="S2280">
        <f>[1]!b_info_windl2type(K2280)</f>
        <v>0</v>
      </c>
      <c r="T2280" s="9">
        <f ca="1">[1]!b_pq_volume(K2280,parameter!C$2-10,parameter!C$2,100000000)</f>
        <v>0</v>
      </c>
      <c r="U2280" s="7">
        <f ca="1">IF(K2280&lt;&gt;"",[1]!b_anal_yield_cnbd(K2280,parameter!C$2,1),"")</f>
        <v>0</v>
      </c>
      <c r="V2280">
        <f>[1]!b_info_interesttype(A2280)</f>
        <v>0</v>
      </c>
      <c r="W2280">
        <f>[1]!b_info_embeddedopt(A2280)</f>
        <v>0</v>
      </c>
    </row>
    <row r="2281" spans="11:23">
      <c r="K2281" s="1">
        <f t="shared" si="35"/>
        <v>0</v>
      </c>
      <c r="L2281" s="1">
        <f>[1]!b_info_name(K2281)</f>
        <v>0</v>
      </c>
      <c r="M2281">
        <f>[1]!b_info_carrydate(K2281)</f>
        <v>0</v>
      </c>
      <c r="N2281">
        <f>[1]!b_info_maturitydate(K2281)</f>
        <v>0</v>
      </c>
      <c r="O2281" s="7">
        <f>[1]!b_issue_issueprice(K2281)</f>
        <v>0</v>
      </c>
      <c r="P2281" s="7">
        <f>[1]!b_info_couponrate(K2281)</f>
        <v>0</v>
      </c>
      <c r="Q2281">
        <f>[1]!b_info_coupon(K2281)</f>
        <v>0</v>
      </c>
      <c r="R2281">
        <f>[1]!b_info_interestfrequency(K2281)</f>
        <v>0</v>
      </c>
      <c r="S2281">
        <f>[1]!b_info_windl2type(K2281)</f>
        <v>0</v>
      </c>
      <c r="T2281" s="9">
        <f ca="1">[1]!b_pq_volume(K2281,parameter!C$2-10,parameter!C$2,100000000)</f>
        <v>0</v>
      </c>
      <c r="U2281" s="7">
        <f ca="1">IF(K2281&lt;&gt;"",[1]!b_anal_yield_cnbd(K2281,parameter!C$2,1),"")</f>
        <v>0</v>
      </c>
      <c r="V2281">
        <f>[1]!b_info_interesttype(A2281)</f>
        <v>0</v>
      </c>
      <c r="W2281">
        <f>[1]!b_info_embeddedopt(A2281)</f>
        <v>0</v>
      </c>
    </row>
    <row r="2282" spans="11:23">
      <c r="K2282" s="1">
        <f t="shared" si="35"/>
        <v>0</v>
      </c>
      <c r="L2282" s="1">
        <f>[1]!b_info_name(K2282)</f>
        <v>0</v>
      </c>
      <c r="M2282">
        <f>[1]!b_info_carrydate(K2282)</f>
        <v>0</v>
      </c>
      <c r="N2282">
        <f>[1]!b_info_maturitydate(K2282)</f>
        <v>0</v>
      </c>
      <c r="O2282" s="7">
        <f>[1]!b_issue_issueprice(K2282)</f>
        <v>0</v>
      </c>
      <c r="P2282" s="7">
        <f>[1]!b_info_couponrate(K2282)</f>
        <v>0</v>
      </c>
      <c r="Q2282">
        <f>[1]!b_info_coupon(K2282)</f>
        <v>0</v>
      </c>
      <c r="R2282">
        <f>[1]!b_info_interestfrequency(K2282)</f>
        <v>0</v>
      </c>
      <c r="S2282">
        <f>[1]!b_info_windl2type(K2282)</f>
        <v>0</v>
      </c>
      <c r="T2282" s="9">
        <f ca="1">[1]!b_pq_volume(K2282,parameter!C$2-10,parameter!C$2,100000000)</f>
        <v>0</v>
      </c>
      <c r="U2282" s="7">
        <f ca="1">IF(K2282&lt;&gt;"",[1]!b_anal_yield_cnbd(K2282,parameter!C$2,1),"")</f>
        <v>0</v>
      </c>
      <c r="V2282">
        <f>[1]!b_info_interesttype(A2282)</f>
        <v>0</v>
      </c>
      <c r="W2282">
        <f>[1]!b_info_embeddedopt(A2282)</f>
        <v>0</v>
      </c>
    </row>
    <row r="2283" spans="11:23">
      <c r="K2283" s="1">
        <f t="shared" si="35"/>
        <v>0</v>
      </c>
      <c r="L2283" s="1">
        <f>[1]!b_info_name(K2283)</f>
        <v>0</v>
      </c>
      <c r="M2283">
        <f>[1]!b_info_carrydate(K2283)</f>
        <v>0</v>
      </c>
      <c r="N2283">
        <f>[1]!b_info_maturitydate(K2283)</f>
        <v>0</v>
      </c>
      <c r="O2283" s="7">
        <f>[1]!b_issue_issueprice(K2283)</f>
        <v>0</v>
      </c>
      <c r="P2283" s="7">
        <f>[1]!b_info_couponrate(K2283)</f>
        <v>0</v>
      </c>
      <c r="Q2283">
        <f>[1]!b_info_coupon(K2283)</f>
        <v>0</v>
      </c>
      <c r="R2283">
        <f>[1]!b_info_interestfrequency(K2283)</f>
        <v>0</v>
      </c>
      <c r="S2283">
        <f>[1]!b_info_windl2type(K2283)</f>
        <v>0</v>
      </c>
      <c r="T2283" s="9">
        <f ca="1">[1]!b_pq_volume(K2283,parameter!C$2-10,parameter!C$2,100000000)</f>
        <v>0</v>
      </c>
      <c r="U2283" s="7">
        <f ca="1">IF(K2283&lt;&gt;"",[1]!b_anal_yield_cnbd(K2283,parameter!C$2,1),"")</f>
        <v>0</v>
      </c>
      <c r="V2283">
        <f>[1]!b_info_interesttype(A2283)</f>
        <v>0</v>
      </c>
      <c r="W2283">
        <f>[1]!b_info_embeddedopt(A2283)</f>
        <v>0</v>
      </c>
    </row>
    <row r="2284" spans="11:23">
      <c r="K2284" s="1">
        <f t="shared" si="35"/>
        <v>0</v>
      </c>
      <c r="L2284" s="1">
        <f>[1]!b_info_name(K2284)</f>
        <v>0</v>
      </c>
      <c r="M2284">
        <f>[1]!b_info_carrydate(K2284)</f>
        <v>0</v>
      </c>
      <c r="N2284">
        <f>[1]!b_info_maturitydate(K2284)</f>
        <v>0</v>
      </c>
      <c r="O2284" s="7">
        <f>[1]!b_issue_issueprice(K2284)</f>
        <v>0</v>
      </c>
      <c r="P2284" s="7">
        <f>[1]!b_info_couponrate(K2284)</f>
        <v>0</v>
      </c>
      <c r="Q2284">
        <f>[1]!b_info_coupon(K2284)</f>
        <v>0</v>
      </c>
      <c r="R2284">
        <f>[1]!b_info_interestfrequency(K2284)</f>
        <v>0</v>
      </c>
      <c r="S2284">
        <f>[1]!b_info_windl2type(K2284)</f>
        <v>0</v>
      </c>
      <c r="T2284" s="9">
        <f ca="1">[1]!b_pq_volume(K2284,parameter!C$2-10,parameter!C$2,100000000)</f>
        <v>0</v>
      </c>
      <c r="U2284" s="7">
        <f ca="1">IF(K2284&lt;&gt;"",[1]!b_anal_yield_cnbd(K2284,parameter!C$2,1),"")</f>
        <v>0</v>
      </c>
      <c r="V2284">
        <f>[1]!b_info_interesttype(A2284)</f>
        <v>0</v>
      </c>
      <c r="W2284">
        <f>[1]!b_info_embeddedopt(A2284)</f>
        <v>0</v>
      </c>
    </row>
    <row r="2285" spans="11:23">
      <c r="K2285" s="1">
        <f t="shared" si="35"/>
        <v>0</v>
      </c>
      <c r="L2285" s="1">
        <f>[1]!b_info_name(K2285)</f>
        <v>0</v>
      </c>
      <c r="M2285">
        <f>[1]!b_info_carrydate(K2285)</f>
        <v>0</v>
      </c>
      <c r="N2285">
        <f>[1]!b_info_maturitydate(K2285)</f>
        <v>0</v>
      </c>
      <c r="O2285" s="7">
        <f>[1]!b_issue_issueprice(K2285)</f>
        <v>0</v>
      </c>
      <c r="P2285" s="7">
        <f>[1]!b_info_couponrate(K2285)</f>
        <v>0</v>
      </c>
      <c r="Q2285">
        <f>[1]!b_info_coupon(K2285)</f>
        <v>0</v>
      </c>
      <c r="R2285">
        <f>[1]!b_info_interestfrequency(K2285)</f>
        <v>0</v>
      </c>
      <c r="S2285">
        <f>[1]!b_info_windl2type(K2285)</f>
        <v>0</v>
      </c>
      <c r="T2285" s="9">
        <f ca="1">[1]!b_pq_volume(K2285,parameter!C$2-10,parameter!C$2,100000000)</f>
        <v>0</v>
      </c>
      <c r="U2285" s="7">
        <f ca="1">IF(K2285&lt;&gt;"",[1]!b_anal_yield_cnbd(K2285,parameter!C$2,1),"")</f>
        <v>0</v>
      </c>
      <c r="V2285">
        <f>[1]!b_info_interesttype(A2285)</f>
        <v>0</v>
      </c>
      <c r="W2285">
        <f>[1]!b_info_embeddedopt(A2285)</f>
        <v>0</v>
      </c>
    </row>
    <row r="2286" spans="11:23">
      <c r="K2286" s="1">
        <f t="shared" ref="K2286:K2349" si="36">A2286</f>
        <v>0</v>
      </c>
      <c r="L2286" s="1">
        <f>[1]!b_info_name(K2286)</f>
        <v>0</v>
      </c>
      <c r="M2286">
        <f>[1]!b_info_carrydate(K2286)</f>
        <v>0</v>
      </c>
      <c r="N2286">
        <f>[1]!b_info_maturitydate(K2286)</f>
        <v>0</v>
      </c>
      <c r="O2286" s="7">
        <f>[1]!b_issue_issueprice(K2286)</f>
        <v>0</v>
      </c>
      <c r="P2286" s="7">
        <f>[1]!b_info_couponrate(K2286)</f>
        <v>0</v>
      </c>
      <c r="Q2286">
        <f>[1]!b_info_coupon(K2286)</f>
        <v>0</v>
      </c>
      <c r="R2286">
        <f>[1]!b_info_interestfrequency(K2286)</f>
        <v>0</v>
      </c>
      <c r="S2286">
        <f>[1]!b_info_windl2type(K2286)</f>
        <v>0</v>
      </c>
      <c r="T2286" s="9">
        <f ca="1">[1]!b_pq_volume(K2286,parameter!C$2-10,parameter!C$2,100000000)</f>
        <v>0</v>
      </c>
      <c r="U2286" s="7">
        <f ca="1">IF(K2286&lt;&gt;"",[1]!b_anal_yield_cnbd(K2286,parameter!C$2,1),"")</f>
        <v>0</v>
      </c>
      <c r="V2286">
        <f>[1]!b_info_interesttype(A2286)</f>
        <v>0</v>
      </c>
      <c r="W2286">
        <f>[1]!b_info_embeddedopt(A2286)</f>
        <v>0</v>
      </c>
    </row>
    <row r="2287" spans="11:23">
      <c r="K2287" s="1">
        <f t="shared" si="36"/>
        <v>0</v>
      </c>
      <c r="L2287" s="1">
        <f>[1]!b_info_name(K2287)</f>
        <v>0</v>
      </c>
      <c r="M2287">
        <f>[1]!b_info_carrydate(K2287)</f>
        <v>0</v>
      </c>
      <c r="N2287">
        <f>[1]!b_info_maturitydate(K2287)</f>
        <v>0</v>
      </c>
      <c r="O2287" s="7">
        <f>[1]!b_issue_issueprice(K2287)</f>
        <v>0</v>
      </c>
      <c r="P2287" s="7">
        <f>[1]!b_info_couponrate(K2287)</f>
        <v>0</v>
      </c>
      <c r="Q2287">
        <f>[1]!b_info_coupon(K2287)</f>
        <v>0</v>
      </c>
      <c r="R2287">
        <f>[1]!b_info_interestfrequency(K2287)</f>
        <v>0</v>
      </c>
      <c r="S2287">
        <f>[1]!b_info_windl2type(K2287)</f>
        <v>0</v>
      </c>
      <c r="T2287" s="9">
        <f ca="1">[1]!b_pq_volume(K2287,parameter!C$2-10,parameter!C$2,100000000)</f>
        <v>0</v>
      </c>
      <c r="U2287" s="7">
        <f ca="1">IF(K2287&lt;&gt;"",[1]!b_anal_yield_cnbd(K2287,parameter!C$2,1),"")</f>
        <v>0</v>
      </c>
      <c r="V2287">
        <f>[1]!b_info_interesttype(A2287)</f>
        <v>0</v>
      </c>
      <c r="W2287">
        <f>[1]!b_info_embeddedopt(A2287)</f>
        <v>0</v>
      </c>
    </row>
    <row r="2288" spans="11:23">
      <c r="K2288" s="1">
        <f t="shared" si="36"/>
        <v>0</v>
      </c>
      <c r="L2288" s="1">
        <f>[1]!b_info_name(K2288)</f>
        <v>0</v>
      </c>
      <c r="M2288">
        <f>[1]!b_info_carrydate(K2288)</f>
        <v>0</v>
      </c>
      <c r="N2288">
        <f>[1]!b_info_maturitydate(K2288)</f>
        <v>0</v>
      </c>
      <c r="O2288" s="7">
        <f>[1]!b_issue_issueprice(K2288)</f>
        <v>0</v>
      </c>
      <c r="P2288" s="7">
        <f>[1]!b_info_couponrate(K2288)</f>
        <v>0</v>
      </c>
      <c r="Q2288">
        <f>[1]!b_info_coupon(K2288)</f>
        <v>0</v>
      </c>
      <c r="R2288">
        <f>[1]!b_info_interestfrequency(K2288)</f>
        <v>0</v>
      </c>
      <c r="S2288">
        <f>[1]!b_info_windl2type(K2288)</f>
        <v>0</v>
      </c>
      <c r="T2288" s="9">
        <f ca="1">[1]!b_pq_volume(K2288,parameter!C$2-10,parameter!C$2,100000000)</f>
        <v>0</v>
      </c>
      <c r="U2288" s="7">
        <f ca="1">IF(K2288&lt;&gt;"",[1]!b_anal_yield_cnbd(K2288,parameter!C$2,1),"")</f>
        <v>0</v>
      </c>
      <c r="V2288">
        <f>[1]!b_info_interesttype(A2288)</f>
        <v>0</v>
      </c>
      <c r="W2288">
        <f>[1]!b_info_embeddedopt(A2288)</f>
        <v>0</v>
      </c>
    </row>
    <row r="2289" spans="11:23">
      <c r="K2289" s="1">
        <f t="shared" si="36"/>
        <v>0</v>
      </c>
      <c r="L2289" s="1">
        <f>[1]!b_info_name(K2289)</f>
        <v>0</v>
      </c>
      <c r="M2289">
        <f>[1]!b_info_carrydate(K2289)</f>
        <v>0</v>
      </c>
      <c r="N2289">
        <f>[1]!b_info_maturitydate(K2289)</f>
        <v>0</v>
      </c>
      <c r="O2289" s="7">
        <f>[1]!b_issue_issueprice(K2289)</f>
        <v>0</v>
      </c>
      <c r="P2289" s="7">
        <f>[1]!b_info_couponrate(K2289)</f>
        <v>0</v>
      </c>
      <c r="Q2289">
        <f>[1]!b_info_coupon(K2289)</f>
        <v>0</v>
      </c>
      <c r="R2289">
        <f>[1]!b_info_interestfrequency(K2289)</f>
        <v>0</v>
      </c>
      <c r="S2289">
        <f>[1]!b_info_windl2type(K2289)</f>
        <v>0</v>
      </c>
      <c r="T2289" s="9">
        <f ca="1">[1]!b_pq_volume(K2289,parameter!C$2-10,parameter!C$2,100000000)</f>
        <v>0</v>
      </c>
      <c r="U2289" s="7">
        <f ca="1">IF(K2289&lt;&gt;"",[1]!b_anal_yield_cnbd(K2289,parameter!C$2,1),"")</f>
        <v>0</v>
      </c>
      <c r="V2289">
        <f>[1]!b_info_interesttype(A2289)</f>
        <v>0</v>
      </c>
      <c r="W2289">
        <f>[1]!b_info_embeddedopt(A2289)</f>
        <v>0</v>
      </c>
    </row>
    <row r="2290" spans="11:23">
      <c r="K2290" s="1">
        <f t="shared" si="36"/>
        <v>0</v>
      </c>
      <c r="L2290" s="1">
        <f>[1]!b_info_name(K2290)</f>
        <v>0</v>
      </c>
      <c r="M2290">
        <f>[1]!b_info_carrydate(K2290)</f>
        <v>0</v>
      </c>
      <c r="N2290">
        <f>[1]!b_info_maturitydate(K2290)</f>
        <v>0</v>
      </c>
      <c r="O2290" s="7">
        <f>[1]!b_issue_issueprice(K2290)</f>
        <v>0</v>
      </c>
      <c r="P2290" s="7">
        <f>[1]!b_info_couponrate(K2290)</f>
        <v>0</v>
      </c>
      <c r="Q2290">
        <f>[1]!b_info_coupon(K2290)</f>
        <v>0</v>
      </c>
      <c r="R2290">
        <f>[1]!b_info_interestfrequency(K2290)</f>
        <v>0</v>
      </c>
      <c r="S2290">
        <f>[1]!b_info_windl2type(K2290)</f>
        <v>0</v>
      </c>
      <c r="T2290" s="9">
        <f ca="1">[1]!b_pq_volume(K2290,parameter!C$2-10,parameter!C$2,100000000)</f>
        <v>0</v>
      </c>
      <c r="U2290" s="7">
        <f ca="1">IF(K2290&lt;&gt;"",[1]!b_anal_yield_cnbd(K2290,parameter!C$2,1),"")</f>
        <v>0</v>
      </c>
      <c r="V2290">
        <f>[1]!b_info_interesttype(A2290)</f>
        <v>0</v>
      </c>
      <c r="W2290">
        <f>[1]!b_info_embeddedopt(A2290)</f>
        <v>0</v>
      </c>
    </row>
    <row r="2291" spans="11:23">
      <c r="K2291" s="1">
        <f t="shared" si="36"/>
        <v>0</v>
      </c>
      <c r="L2291" s="1">
        <f>[1]!b_info_name(K2291)</f>
        <v>0</v>
      </c>
      <c r="M2291">
        <f>[1]!b_info_carrydate(K2291)</f>
        <v>0</v>
      </c>
      <c r="N2291">
        <f>[1]!b_info_maturitydate(K2291)</f>
        <v>0</v>
      </c>
      <c r="O2291" s="7">
        <f>[1]!b_issue_issueprice(K2291)</f>
        <v>0</v>
      </c>
      <c r="P2291" s="7">
        <f>[1]!b_info_couponrate(K2291)</f>
        <v>0</v>
      </c>
      <c r="Q2291">
        <f>[1]!b_info_coupon(K2291)</f>
        <v>0</v>
      </c>
      <c r="R2291">
        <f>[1]!b_info_interestfrequency(K2291)</f>
        <v>0</v>
      </c>
      <c r="S2291">
        <f>[1]!b_info_windl2type(K2291)</f>
        <v>0</v>
      </c>
      <c r="T2291" s="9">
        <f ca="1">[1]!b_pq_volume(K2291,parameter!C$2-10,parameter!C$2,100000000)</f>
        <v>0</v>
      </c>
      <c r="U2291" s="7">
        <f ca="1">IF(K2291&lt;&gt;"",[1]!b_anal_yield_cnbd(K2291,parameter!C$2,1),"")</f>
        <v>0</v>
      </c>
      <c r="V2291">
        <f>[1]!b_info_interesttype(A2291)</f>
        <v>0</v>
      </c>
      <c r="W2291">
        <f>[1]!b_info_embeddedopt(A2291)</f>
        <v>0</v>
      </c>
    </row>
    <row r="2292" spans="11:23">
      <c r="K2292" s="1">
        <f t="shared" si="36"/>
        <v>0</v>
      </c>
      <c r="L2292" s="1">
        <f>[1]!b_info_name(K2292)</f>
        <v>0</v>
      </c>
      <c r="M2292">
        <f>[1]!b_info_carrydate(K2292)</f>
        <v>0</v>
      </c>
      <c r="N2292">
        <f>[1]!b_info_maturitydate(K2292)</f>
        <v>0</v>
      </c>
      <c r="O2292" s="7">
        <f>[1]!b_issue_issueprice(K2292)</f>
        <v>0</v>
      </c>
      <c r="P2292" s="7">
        <f>[1]!b_info_couponrate(K2292)</f>
        <v>0</v>
      </c>
      <c r="Q2292">
        <f>[1]!b_info_coupon(K2292)</f>
        <v>0</v>
      </c>
      <c r="R2292">
        <f>[1]!b_info_interestfrequency(K2292)</f>
        <v>0</v>
      </c>
      <c r="S2292">
        <f>[1]!b_info_windl2type(K2292)</f>
        <v>0</v>
      </c>
      <c r="T2292" s="9">
        <f ca="1">[1]!b_pq_volume(K2292,parameter!C$2-10,parameter!C$2,100000000)</f>
        <v>0</v>
      </c>
      <c r="U2292" s="7">
        <f ca="1">IF(K2292&lt;&gt;"",[1]!b_anal_yield_cnbd(K2292,parameter!C$2,1),"")</f>
        <v>0</v>
      </c>
      <c r="V2292">
        <f>[1]!b_info_interesttype(A2292)</f>
        <v>0</v>
      </c>
      <c r="W2292">
        <f>[1]!b_info_embeddedopt(A2292)</f>
        <v>0</v>
      </c>
    </row>
    <row r="2293" spans="11:23">
      <c r="K2293" s="1">
        <f t="shared" si="36"/>
        <v>0</v>
      </c>
      <c r="L2293" s="1">
        <f>[1]!b_info_name(K2293)</f>
        <v>0</v>
      </c>
      <c r="M2293">
        <f>[1]!b_info_carrydate(K2293)</f>
        <v>0</v>
      </c>
      <c r="N2293">
        <f>[1]!b_info_maturitydate(K2293)</f>
        <v>0</v>
      </c>
      <c r="O2293" s="7">
        <f>[1]!b_issue_issueprice(K2293)</f>
        <v>0</v>
      </c>
      <c r="P2293" s="7">
        <f>[1]!b_info_couponrate(K2293)</f>
        <v>0</v>
      </c>
      <c r="Q2293">
        <f>[1]!b_info_coupon(K2293)</f>
        <v>0</v>
      </c>
      <c r="R2293">
        <f>[1]!b_info_interestfrequency(K2293)</f>
        <v>0</v>
      </c>
      <c r="S2293">
        <f>[1]!b_info_windl2type(K2293)</f>
        <v>0</v>
      </c>
      <c r="T2293" s="9">
        <f ca="1">[1]!b_pq_volume(K2293,parameter!C$2-10,parameter!C$2,100000000)</f>
        <v>0</v>
      </c>
      <c r="U2293" s="7">
        <f ca="1">IF(K2293&lt;&gt;"",[1]!b_anal_yield_cnbd(K2293,parameter!C$2,1),"")</f>
        <v>0</v>
      </c>
      <c r="V2293">
        <f>[1]!b_info_interesttype(A2293)</f>
        <v>0</v>
      </c>
      <c r="W2293">
        <f>[1]!b_info_embeddedopt(A2293)</f>
        <v>0</v>
      </c>
    </row>
    <row r="2294" spans="11:23">
      <c r="K2294" s="1">
        <f t="shared" si="36"/>
        <v>0</v>
      </c>
      <c r="L2294" s="1">
        <f>[1]!b_info_name(K2294)</f>
        <v>0</v>
      </c>
      <c r="M2294">
        <f>[1]!b_info_carrydate(K2294)</f>
        <v>0</v>
      </c>
      <c r="N2294">
        <f>[1]!b_info_maturitydate(K2294)</f>
        <v>0</v>
      </c>
      <c r="O2294" s="7">
        <f>[1]!b_issue_issueprice(K2294)</f>
        <v>0</v>
      </c>
      <c r="P2294" s="7">
        <f>[1]!b_info_couponrate(K2294)</f>
        <v>0</v>
      </c>
      <c r="Q2294">
        <f>[1]!b_info_coupon(K2294)</f>
        <v>0</v>
      </c>
      <c r="R2294">
        <f>[1]!b_info_interestfrequency(K2294)</f>
        <v>0</v>
      </c>
      <c r="S2294">
        <f>[1]!b_info_windl2type(K2294)</f>
        <v>0</v>
      </c>
      <c r="T2294" s="9">
        <f ca="1">[1]!b_pq_volume(K2294,parameter!C$2-10,parameter!C$2,100000000)</f>
        <v>0</v>
      </c>
      <c r="U2294" s="7">
        <f ca="1">IF(K2294&lt;&gt;"",[1]!b_anal_yield_cnbd(K2294,parameter!C$2,1),"")</f>
        <v>0</v>
      </c>
      <c r="V2294">
        <f>[1]!b_info_interesttype(A2294)</f>
        <v>0</v>
      </c>
      <c r="W2294">
        <f>[1]!b_info_embeddedopt(A2294)</f>
        <v>0</v>
      </c>
    </row>
    <row r="2295" spans="11:23">
      <c r="K2295" s="1">
        <f t="shared" si="36"/>
        <v>0</v>
      </c>
      <c r="L2295" s="1">
        <f>[1]!b_info_name(K2295)</f>
        <v>0</v>
      </c>
      <c r="M2295">
        <f>[1]!b_info_carrydate(K2295)</f>
        <v>0</v>
      </c>
      <c r="N2295">
        <f>[1]!b_info_maturitydate(K2295)</f>
        <v>0</v>
      </c>
      <c r="O2295" s="7">
        <f>[1]!b_issue_issueprice(K2295)</f>
        <v>0</v>
      </c>
      <c r="P2295" s="7">
        <f>[1]!b_info_couponrate(K2295)</f>
        <v>0</v>
      </c>
      <c r="Q2295">
        <f>[1]!b_info_coupon(K2295)</f>
        <v>0</v>
      </c>
      <c r="R2295">
        <f>[1]!b_info_interestfrequency(K2295)</f>
        <v>0</v>
      </c>
      <c r="S2295">
        <f>[1]!b_info_windl2type(K2295)</f>
        <v>0</v>
      </c>
      <c r="T2295" s="9">
        <f ca="1">[1]!b_pq_volume(K2295,parameter!C$2-10,parameter!C$2,100000000)</f>
        <v>0</v>
      </c>
      <c r="U2295" s="7">
        <f ca="1">IF(K2295&lt;&gt;"",[1]!b_anal_yield_cnbd(K2295,parameter!C$2,1),"")</f>
        <v>0</v>
      </c>
      <c r="V2295">
        <f>[1]!b_info_interesttype(A2295)</f>
        <v>0</v>
      </c>
      <c r="W2295">
        <f>[1]!b_info_embeddedopt(A2295)</f>
        <v>0</v>
      </c>
    </row>
    <row r="2296" spans="11:23">
      <c r="K2296" s="1">
        <f t="shared" si="36"/>
        <v>0</v>
      </c>
      <c r="L2296" s="1">
        <f>[1]!b_info_name(K2296)</f>
        <v>0</v>
      </c>
      <c r="M2296">
        <f>[1]!b_info_carrydate(K2296)</f>
        <v>0</v>
      </c>
      <c r="N2296">
        <f>[1]!b_info_maturitydate(K2296)</f>
        <v>0</v>
      </c>
      <c r="O2296" s="7">
        <f>[1]!b_issue_issueprice(K2296)</f>
        <v>0</v>
      </c>
      <c r="P2296" s="7">
        <f>[1]!b_info_couponrate(K2296)</f>
        <v>0</v>
      </c>
      <c r="Q2296">
        <f>[1]!b_info_coupon(K2296)</f>
        <v>0</v>
      </c>
      <c r="R2296">
        <f>[1]!b_info_interestfrequency(K2296)</f>
        <v>0</v>
      </c>
      <c r="S2296">
        <f>[1]!b_info_windl2type(K2296)</f>
        <v>0</v>
      </c>
      <c r="T2296" s="9">
        <f ca="1">[1]!b_pq_volume(K2296,parameter!C$2-10,parameter!C$2,100000000)</f>
        <v>0</v>
      </c>
      <c r="U2296" s="7">
        <f ca="1">IF(K2296&lt;&gt;"",[1]!b_anal_yield_cnbd(K2296,parameter!C$2,1),"")</f>
        <v>0</v>
      </c>
      <c r="V2296">
        <f>[1]!b_info_interesttype(A2296)</f>
        <v>0</v>
      </c>
      <c r="W2296">
        <f>[1]!b_info_embeddedopt(A2296)</f>
        <v>0</v>
      </c>
    </row>
    <row r="2297" spans="11:23">
      <c r="K2297" s="1">
        <f t="shared" si="36"/>
        <v>0</v>
      </c>
      <c r="L2297" s="1">
        <f>[1]!b_info_name(K2297)</f>
        <v>0</v>
      </c>
      <c r="M2297">
        <f>[1]!b_info_carrydate(K2297)</f>
        <v>0</v>
      </c>
      <c r="N2297">
        <f>[1]!b_info_maturitydate(K2297)</f>
        <v>0</v>
      </c>
      <c r="O2297" s="7">
        <f>[1]!b_issue_issueprice(K2297)</f>
        <v>0</v>
      </c>
      <c r="P2297" s="7">
        <f>[1]!b_info_couponrate(K2297)</f>
        <v>0</v>
      </c>
      <c r="Q2297">
        <f>[1]!b_info_coupon(K2297)</f>
        <v>0</v>
      </c>
      <c r="R2297">
        <f>[1]!b_info_interestfrequency(K2297)</f>
        <v>0</v>
      </c>
      <c r="S2297">
        <f>[1]!b_info_windl2type(K2297)</f>
        <v>0</v>
      </c>
      <c r="T2297" s="9">
        <f ca="1">[1]!b_pq_volume(K2297,parameter!C$2-10,parameter!C$2,100000000)</f>
        <v>0</v>
      </c>
      <c r="U2297" s="7">
        <f ca="1">IF(K2297&lt;&gt;"",[1]!b_anal_yield_cnbd(K2297,parameter!C$2,1),"")</f>
        <v>0</v>
      </c>
      <c r="V2297">
        <f>[1]!b_info_interesttype(A2297)</f>
        <v>0</v>
      </c>
      <c r="W2297">
        <f>[1]!b_info_embeddedopt(A2297)</f>
        <v>0</v>
      </c>
    </row>
    <row r="2298" spans="11:23">
      <c r="K2298" s="1">
        <f t="shared" si="36"/>
        <v>0</v>
      </c>
      <c r="L2298" s="1">
        <f>[1]!b_info_name(K2298)</f>
        <v>0</v>
      </c>
      <c r="M2298">
        <f>[1]!b_info_carrydate(K2298)</f>
        <v>0</v>
      </c>
      <c r="N2298">
        <f>[1]!b_info_maturitydate(K2298)</f>
        <v>0</v>
      </c>
      <c r="O2298" s="7">
        <f>[1]!b_issue_issueprice(K2298)</f>
        <v>0</v>
      </c>
      <c r="P2298" s="7">
        <f>[1]!b_info_couponrate(K2298)</f>
        <v>0</v>
      </c>
      <c r="Q2298">
        <f>[1]!b_info_coupon(K2298)</f>
        <v>0</v>
      </c>
      <c r="R2298">
        <f>[1]!b_info_interestfrequency(K2298)</f>
        <v>0</v>
      </c>
      <c r="S2298">
        <f>[1]!b_info_windl2type(K2298)</f>
        <v>0</v>
      </c>
      <c r="T2298" s="9">
        <f ca="1">[1]!b_pq_volume(K2298,parameter!C$2-10,parameter!C$2,100000000)</f>
        <v>0</v>
      </c>
      <c r="U2298" s="7">
        <f ca="1">IF(K2298&lt;&gt;"",[1]!b_anal_yield_cnbd(K2298,parameter!C$2,1),"")</f>
        <v>0</v>
      </c>
      <c r="V2298">
        <f>[1]!b_info_interesttype(A2298)</f>
        <v>0</v>
      </c>
      <c r="W2298">
        <f>[1]!b_info_embeddedopt(A2298)</f>
        <v>0</v>
      </c>
    </row>
    <row r="2299" spans="11:23">
      <c r="K2299" s="1">
        <f t="shared" si="36"/>
        <v>0</v>
      </c>
      <c r="L2299" s="1">
        <f>[1]!b_info_name(K2299)</f>
        <v>0</v>
      </c>
      <c r="M2299">
        <f>[1]!b_info_carrydate(K2299)</f>
        <v>0</v>
      </c>
      <c r="N2299">
        <f>[1]!b_info_maturitydate(K2299)</f>
        <v>0</v>
      </c>
      <c r="O2299" s="7">
        <f>[1]!b_issue_issueprice(K2299)</f>
        <v>0</v>
      </c>
      <c r="P2299" s="7">
        <f>[1]!b_info_couponrate(K2299)</f>
        <v>0</v>
      </c>
      <c r="Q2299">
        <f>[1]!b_info_coupon(K2299)</f>
        <v>0</v>
      </c>
      <c r="R2299">
        <f>[1]!b_info_interestfrequency(K2299)</f>
        <v>0</v>
      </c>
      <c r="S2299">
        <f>[1]!b_info_windl2type(K2299)</f>
        <v>0</v>
      </c>
      <c r="T2299" s="9">
        <f ca="1">[1]!b_pq_volume(K2299,parameter!C$2-10,parameter!C$2,100000000)</f>
        <v>0</v>
      </c>
      <c r="U2299" s="7">
        <f ca="1">IF(K2299&lt;&gt;"",[1]!b_anal_yield_cnbd(K2299,parameter!C$2,1),"")</f>
        <v>0</v>
      </c>
      <c r="V2299">
        <f>[1]!b_info_interesttype(A2299)</f>
        <v>0</v>
      </c>
      <c r="W2299">
        <f>[1]!b_info_embeddedopt(A2299)</f>
        <v>0</v>
      </c>
    </row>
    <row r="2300" spans="11:23">
      <c r="K2300" s="1">
        <f t="shared" si="36"/>
        <v>0</v>
      </c>
      <c r="L2300" s="1">
        <f>[1]!b_info_name(K2300)</f>
        <v>0</v>
      </c>
      <c r="M2300">
        <f>[1]!b_info_carrydate(K2300)</f>
        <v>0</v>
      </c>
      <c r="N2300">
        <f>[1]!b_info_maturitydate(K2300)</f>
        <v>0</v>
      </c>
      <c r="O2300" s="7">
        <f>[1]!b_issue_issueprice(K2300)</f>
        <v>0</v>
      </c>
      <c r="P2300" s="7">
        <f>[1]!b_info_couponrate(K2300)</f>
        <v>0</v>
      </c>
      <c r="Q2300">
        <f>[1]!b_info_coupon(K2300)</f>
        <v>0</v>
      </c>
      <c r="R2300">
        <f>[1]!b_info_interestfrequency(K2300)</f>
        <v>0</v>
      </c>
      <c r="S2300">
        <f>[1]!b_info_windl2type(K2300)</f>
        <v>0</v>
      </c>
      <c r="T2300" s="9">
        <f ca="1">[1]!b_pq_volume(K2300,parameter!C$2-10,parameter!C$2,100000000)</f>
        <v>0</v>
      </c>
      <c r="U2300" s="7">
        <f ca="1">IF(K2300&lt;&gt;"",[1]!b_anal_yield_cnbd(K2300,parameter!C$2,1),"")</f>
        <v>0</v>
      </c>
      <c r="V2300">
        <f>[1]!b_info_interesttype(A2300)</f>
        <v>0</v>
      </c>
      <c r="W2300">
        <f>[1]!b_info_embeddedopt(A2300)</f>
        <v>0</v>
      </c>
    </row>
    <row r="2301" spans="11:23">
      <c r="K2301" s="1">
        <f t="shared" si="36"/>
        <v>0</v>
      </c>
      <c r="L2301" s="1">
        <f>[1]!b_info_name(K2301)</f>
        <v>0</v>
      </c>
      <c r="M2301">
        <f>[1]!b_info_carrydate(K2301)</f>
        <v>0</v>
      </c>
      <c r="N2301">
        <f>[1]!b_info_maturitydate(K2301)</f>
        <v>0</v>
      </c>
      <c r="O2301" s="7">
        <f>[1]!b_issue_issueprice(K2301)</f>
        <v>0</v>
      </c>
      <c r="P2301" s="7">
        <f>[1]!b_info_couponrate(K2301)</f>
        <v>0</v>
      </c>
      <c r="Q2301">
        <f>[1]!b_info_coupon(K2301)</f>
        <v>0</v>
      </c>
      <c r="R2301">
        <f>[1]!b_info_interestfrequency(K2301)</f>
        <v>0</v>
      </c>
      <c r="S2301">
        <f>[1]!b_info_windl2type(K2301)</f>
        <v>0</v>
      </c>
      <c r="T2301" s="9">
        <f ca="1">[1]!b_pq_volume(K2301,parameter!C$2-10,parameter!C$2,100000000)</f>
        <v>0</v>
      </c>
      <c r="U2301" s="7">
        <f ca="1">IF(K2301&lt;&gt;"",[1]!b_anal_yield_cnbd(K2301,parameter!C$2,1),"")</f>
        <v>0</v>
      </c>
      <c r="V2301">
        <f>[1]!b_info_interesttype(A2301)</f>
        <v>0</v>
      </c>
      <c r="W2301">
        <f>[1]!b_info_embeddedopt(A2301)</f>
        <v>0</v>
      </c>
    </row>
    <row r="2302" spans="11:23">
      <c r="K2302" s="1">
        <f t="shared" si="36"/>
        <v>0</v>
      </c>
      <c r="L2302" s="1">
        <f>[1]!b_info_name(K2302)</f>
        <v>0</v>
      </c>
      <c r="M2302">
        <f>[1]!b_info_carrydate(K2302)</f>
        <v>0</v>
      </c>
      <c r="N2302">
        <f>[1]!b_info_maturitydate(K2302)</f>
        <v>0</v>
      </c>
      <c r="O2302" s="7">
        <f>[1]!b_issue_issueprice(K2302)</f>
        <v>0</v>
      </c>
      <c r="P2302" s="7">
        <f>[1]!b_info_couponrate(K2302)</f>
        <v>0</v>
      </c>
      <c r="Q2302">
        <f>[1]!b_info_coupon(K2302)</f>
        <v>0</v>
      </c>
      <c r="R2302">
        <f>[1]!b_info_interestfrequency(K2302)</f>
        <v>0</v>
      </c>
      <c r="S2302">
        <f>[1]!b_info_windl2type(K2302)</f>
        <v>0</v>
      </c>
      <c r="T2302" s="9">
        <f ca="1">[1]!b_pq_volume(K2302,parameter!C$2-10,parameter!C$2,100000000)</f>
        <v>0</v>
      </c>
      <c r="U2302" s="7">
        <f ca="1">IF(K2302&lt;&gt;"",[1]!b_anal_yield_cnbd(K2302,parameter!C$2,1),"")</f>
        <v>0</v>
      </c>
      <c r="V2302">
        <f>[1]!b_info_interesttype(A2302)</f>
        <v>0</v>
      </c>
      <c r="W2302">
        <f>[1]!b_info_embeddedopt(A2302)</f>
        <v>0</v>
      </c>
    </row>
    <row r="2303" spans="11:23">
      <c r="K2303" s="1">
        <f t="shared" si="36"/>
        <v>0</v>
      </c>
      <c r="L2303" s="1">
        <f>[1]!b_info_name(K2303)</f>
        <v>0</v>
      </c>
      <c r="M2303">
        <f>[1]!b_info_carrydate(K2303)</f>
        <v>0</v>
      </c>
      <c r="N2303">
        <f>[1]!b_info_maturitydate(K2303)</f>
        <v>0</v>
      </c>
      <c r="O2303" s="7">
        <f>[1]!b_issue_issueprice(K2303)</f>
        <v>0</v>
      </c>
      <c r="P2303" s="7">
        <f>[1]!b_info_couponrate(K2303)</f>
        <v>0</v>
      </c>
      <c r="Q2303">
        <f>[1]!b_info_coupon(K2303)</f>
        <v>0</v>
      </c>
      <c r="R2303">
        <f>[1]!b_info_interestfrequency(K2303)</f>
        <v>0</v>
      </c>
      <c r="S2303">
        <f>[1]!b_info_windl2type(K2303)</f>
        <v>0</v>
      </c>
      <c r="T2303" s="9">
        <f ca="1">[1]!b_pq_volume(K2303,parameter!C$2-10,parameter!C$2,100000000)</f>
        <v>0</v>
      </c>
      <c r="U2303" s="7">
        <f ca="1">IF(K2303&lt;&gt;"",[1]!b_anal_yield_cnbd(K2303,parameter!C$2,1),"")</f>
        <v>0</v>
      </c>
      <c r="V2303">
        <f>[1]!b_info_interesttype(A2303)</f>
        <v>0</v>
      </c>
      <c r="W2303">
        <f>[1]!b_info_embeddedopt(A2303)</f>
        <v>0</v>
      </c>
    </row>
    <row r="2304" spans="11:23">
      <c r="K2304" s="1">
        <f t="shared" si="36"/>
        <v>0</v>
      </c>
      <c r="L2304" s="1">
        <f>[1]!b_info_name(K2304)</f>
        <v>0</v>
      </c>
      <c r="M2304">
        <f>[1]!b_info_carrydate(K2304)</f>
        <v>0</v>
      </c>
      <c r="N2304">
        <f>[1]!b_info_maturitydate(K2304)</f>
        <v>0</v>
      </c>
      <c r="O2304" s="7">
        <f>[1]!b_issue_issueprice(K2304)</f>
        <v>0</v>
      </c>
      <c r="P2304" s="7">
        <f>[1]!b_info_couponrate(K2304)</f>
        <v>0</v>
      </c>
      <c r="Q2304">
        <f>[1]!b_info_coupon(K2304)</f>
        <v>0</v>
      </c>
      <c r="R2304">
        <f>[1]!b_info_interestfrequency(K2304)</f>
        <v>0</v>
      </c>
      <c r="S2304">
        <f>[1]!b_info_windl2type(K2304)</f>
        <v>0</v>
      </c>
      <c r="T2304" s="9">
        <f ca="1">[1]!b_pq_volume(K2304,parameter!C$2-10,parameter!C$2,100000000)</f>
        <v>0</v>
      </c>
      <c r="U2304" s="7">
        <f ca="1">IF(K2304&lt;&gt;"",[1]!b_anal_yield_cnbd(K2304,parameter!C$2,1),"")</f>
        <v>0</v>
      </c>
      <c r="V2304">
        <f>[1]!b_info_interesttype(A2304)</f>
        <v>0</v>
      </c>
      <c r="W2304">
        <f>[1]!b_info_embeddedopt(A2304)</f>
        <v>0</v>
      </c>
    </row>
    <row r="2305" spans="11:23">
      <c r="K2305" s="1">
        <f t="shared" si="36"/>
        <v>0</v>
      </c>
      <c r="L2305" s="1">
        <f>[1]!b_info_name(K2305)</f>
        <v>0</v>
      </c>
      <c r="M2305">
        <f>[1]!b_info_carrydate(K2305)</f>
        <v>0</v>
      </c>
      <c r="N2305">
        <f>[1]!b_info_maturitydate(K2305)</f>
        <v>0</v>
      </c>
      <c r="O2305" s="7">
        <f>[1]!b_issue_issueprice(K2305)</f>
        <v>0</v>
      </c>
      <c r="P2305" s="7">
        <f>[1]!b_info_couponrate(K2305)</f>
        <v>0</v>
      </c>
      <c r="Q2305">
        <f>[1]!b_info_coupon(K2305)</f>
        <v>0</v>
      </c>
      <c r="R2305">
        <f>[1]!b_info_interestfrequency(K2305)</f>
        <v>0</v>
      </c>
      <c r="S2305">
        <f>[1]!b_info_windl2type(K2305)</f>
        <v>0</v>
      </c>
      <c r="T2305" s="9">
        <f ca="1">[1]!b_pq_volume(K2305,parameter!C$2-10,parameter!C$2,100000000)</f>
        <v>0</v>
      </c>
      <c r="U2305" s="7">
        <f ca="1">IF(K2305&lt;&gt;"",[1]!b_anal_yield_cnbd(K2305,parameter!C$2,1),"")</f>
        <v>0</v>
      </c>
      <c r="V2305">
        <f>[1]!b_info_interesttype(A2305)</f>
        <v>0</v>
      </c>
      <c r="W2305">
        <f>[1]!b_info_embeddedopt(A2305)</f>
        <v>0</v>
      </c>
    </row>
    <row r="2306" spans="11:23">
      <c r="K2306" s="1">
        <f t="shared" si="36"/>
        <v>0</v>
      </c>
      <c r="L2306" s="1">
        <f>[1]!b_info_name(K2306)</f>
        <v>0</v>
      </c>
      <c r="M2306">
        <f>[1]!b_info_carrydate(K2306)</f>
        <v>0</v>
      </c>
      <c r="N2306">
        <f>[1]!b_info_maturitydate(K2306)</f>
        <v>0</v>
      </c>
      <c r="O2306" s="7">
        <f>[1]!b_issue_issueprice(K2306)</f>
        <v>0</v>
      </c>
      <c r="P2306" s="7">
        <f>[1]!b_info_couponrate(K2306)</f>
        <v>0</v>
      </c>
      <c r="Q2306">
        <f>[1]!b_info_coupon(K2306)</f>
        <v>0</v>
      </c>
      <c r="R2306">
        <f>[1]!b_info_interestfrequency(K2306)</f>
        <v>0</v>
      </c>
      <c r="S2306">
        <f>[1]!b_info_windl2type(K2306)</f>
        <v>0</v>
      </c>
      <c r="T2306" s="9">
        <f ca="1">[1]!b_pq_volume(K2306,parameter!C$2-10,parameter!C$2,100000000)</f>
        <v>0</v>
      </c>
      <c r="U2306" s="7">
        <f ca="1">IF(K2306&lt;&gt;"",[1]!b_anal_yield_cnbd(K2306,parameter!C$2,1),"")</f>
        <v>0</v>
      </c>
      <c r="V2306">
        <f>[1]!b_info_interesttype(A2306)</f>
        <v>0</v>
      </c>
      <c r="W2306">
        <f>[1]!b_info_embeddedopt(A2306)</f>
        <v>0</v>
      </c>
    </row>
    <row r="2307" spans="11:23">
      <c r="K2307" s="1">
        <f t="shared" si="36"/>
        <v>0</v>
      </c>
      <c r="L2307" s="1">
        <f>[1]!b_info_name(K2307)</f>
        <v>0</v>
      </c>
      <c r="M2307">
        <f>[1]!b_info_carrydate(K2307)</f>
        <v>0</v>
      </c>
      <c r="N2307">
        <f>[1]!b_info_maturitydate(K2307)</f>
        <v>0</v>
      </c>
      <c r="O2307" s="7">
        <f>[1]!b_issue_issueprice(K2307)</f>
        <v>0</v>
      </c>
      <c r="P2307" s="7">
        <f>[1]!b_info_couponrate(K2307)</f>
        <v>0</v>
      </c>
      <c r="Q2307">
        <f>[1]!b_info_coupon(K2307)</f>
        <v>0</v>
      </c>
      <c r="R2307">
        <f>[1]!b_info_interestfrequency(K2307)</f>
        <v>0</v>
      </c>
      <c r="S2307">
        <f>[1]!b_info_windl2type(K2307)</f>
        <v>0</v>
      </c>
      <c r="T2307" s="9">
        <f ca="1">[1]!b_pq_volume(K2307,parameter!C$2-10,parameter!C$2,100000000)</f>
        <v>0</v>
      </c>
      <c r="U2307" s="7">
        <f ca="1">IF(K2307&lt;&gt;"",[1]!b_anal_yield_cnbd(K2307,parameter!C$2,1),"")</f>
        <v>0</v>
      </c>
      <c r="V2307">
        <f>[1]!b_info_interesttype(A2307)</f>
        <v>0</v>
      </c>
      <c r="W2307">
        <f>[1]!b_info_embeddedopt(A2307)</f>
        <v>0</v>
      </c>
    </row>
    <row r="2308" spans="11:23">
      <c r="K2308" s="1">
        <f t="shared" si="36"/>
        <v>0</v>
      </c>
      <c r="L2308" s="1">
        <f>[1]!b_info_name(K2308)</f>
        <v>0</v>
      </c>
      <c r="M2308">
        <f>[1]!b_info_carrydate(K2308)</f>
        <v>0</v>
      </c>
      <c r="N2308">
        <f>[1]!b_info_maturitydate(K2308)</f>
        <v>0</v>
      </c>
      <c r="O2308" s="7">
        <f>[1]!b_issue_issueprice(K2308)</f>
        <v>0</v>
      </c>
      <c r="P2308" s="7">
        <f>[1]!b_info_couponrate(K2308)</f>
        <v>0</v>
      </c>
      <c r="Q2308">
        <f>[1]!b_info_coupon(K2308)</f>
        <v>0</v>
      </c>
      <c r="R2308">
        <f>[1]!b_info_interestfrequency(K2308)</f>
        <v>0</v>
      </c>
      <c r="S2308">
        <f>[1]!b_info_windl2type(K2308)</f>
        <v>0</v>
      </c>
      <c r="T2308" s="9">
        <f ca="1">[1]!b_pq_volume(K2308,parameter!C$2-10,parameter!C$2,100000000)</f>
        <v>0</v>
      </c>
      <c r="U2308" s="7">
        <f ca="1">IF(K2308&lt;&gt;"",[1]!b_anal_yield_cnbd(K2308,parameter!C$2,1),"")</f>
        <v>0</v>
      </c>
      <c r="V2308">
        <f>[1]!b_info_interesttype(A2308)</f>
        <v>0</v>
      </c>
      <c r="W2308">
        <f>[1]!b_info_embeddedopt(A2308)</f>
        <v>0</v>
      </c>
    </row>
    <row r="2309" spans="11:23">
      <c r="K2309" s="1">
        <f t="shared" si="36"/>
        <v>0</v>
      </c>
      <c r="L2309" s="1">
        <f>[1]!b_info_name(K2309)</f>
        <v>0</v>
      </c>
      <c r="M2309">
        <f>[1]!b_info_carrydate(K2309)</f>
        <v>0</v>
      </c>
      <c r="N2309">
        <f>[1]!b_info_maturitydate(K2309)</f>
        <v>0</v>
      </c>
      <c r="O2309" s="7">
        <f>[1]!b_issue_issueprice(K2309)</f>
        <v>0</v>
      </c>
      <c r="P2309" s="7">
        <f>[1]!b_info_couponrate(K2309)</f>
        <v>0</v>
      </c>
      <c r="Q2309">
        <f>[1]!b_info_coupon(K2309)</f>
        <v>0</v>
      </c>
      <c r="R2309">
        <f>[1]!b_info_interestfrequency(K2309)</f>
        <v>0</v>
      </c>
      <c r="S2309">
        <f>[1]!b_info_windl2type(K2309)</f>
        <v>0</v>
      </c>
      <c r="T2309" s="9">
        <f ca="1">[1]!b_pq_volume(K2309,parameter!C$2-10,parameter!C$2,100000000)</f>
        <v>0</v>
      </c>
      <c r="U2309" s="7">
        <f ca="1">IF(K2309&lt;&gt;"",[1]!b_anal_yield_cnbd(K2309,parameter!C$2,1),"")</f>
        <v>0</v>
      </c>
      <c r="V2309">
        <f>[1]!b_info_interesttype(A2309)</f>
        <v>0</v>
      </c>
      <c r="W2309">
        <f>[1]!b_info_embeddedopt(A2309)</f>
        <v>0</v>
      </c>
    </row>
    <row r="2310" spans="11:23">
      <c r="K2310" s="1">
        <f t="shared" si="36"/>
        <v>0</v>
      </c>
      <c r="L2310" s="1">
        <f>[1]!b_info_name(K2310)</f>
        <v>0</v>
      </c>
      <c r="M2310">
        <f>[1]!b_info_carrydate(K2310)</f>
        <v>0</v>
      </c>
      <c r="N2310">
        <f>[1]!b_info_maturitydate(K2310)</f>
        <v>0</v>
      </c>
      <c r="O2310" s="7">
        <f>[1]!b_issue_issueprice(K2310)</f>
        <v>0</v>
      </c>
      <c r="P2310" s="7">
        <f>[1]!b_info_couponrate(K2310)</f>
        <v>0</v>
      </c>
      <c r="Q2310">
        <f>[1]!b_info_coupon(K2310)</f>
        <v>0</v>
      </c>
      <c r="R2310">
        <f>[1]!b_info_interestfrequency(K2310)</f>
        <v>0</v>
      </c>
      <c r="S2310">
        <f>[1]!b_info_windl2type(K2310)</f>
        <v>0</v>
      </c>
      <c r="T2310" s="9">
        <f ca="1">[1]!b_pq_volume(K2310,parameter!C$2-10,parameter!C$2,100000000)</f>
        <v>0</v>
      </c>
      <c r="U2310" s="7">
        <f ca="1">IF(K2310&lt;&gt;"",[1]!b_anal_yield_cnbd(K2310,parameter!C$2,1),"")</f>
        <v>0</v>
      </c>
      <c r="V2310">
        <f>[1]!b_info_interesttype(A2310)</f>
        <v>0</v>
      </c>
      <c r="W2310">
        <f>[1]!b_info_embeddedopt(A2310)</f>
        <v>0</v>
      </c>
    </row>
    <row r="2311" spans="11:23">
      <c r="K2311" s="1">
        <f t="shared" si="36"/>
        <v>0</v>
      </c>
      <c r="L2311" s="1">
        <f>[1]!b_info_name(K2311)</f>
        <v>0</v>
      </c>
      <c r="M2311">
        <f>[1]!b_info_carrydate(K2311)</f>
        <v>0</v>
      </c>
      <c r="N2311">
        <f>[1]!b_info_maturitydate(K2311)</f>
        <v>0</v>
      </c>
      <c r="O2311" s="7">
        <f>[1]!b_issue_issueprice(K2311)</f>
        <v>0</v>
      </c>
      <c r="P2311" s="7">
        <f>[1]!b_info_couponrate(K2311)</f>
        <v>0</v>
      </c>
      <c r="Q2311">
        <f>[1]!b_info_coupon(K2311)</f>
        <v>0</v>
      </c>
      <c r="R2311">
        <f>[1]!b_info_interestfrequency(K2311)</f>
        <v>0</v>
      </c>
      <c r="S2311">
        <f>[1]!b_info_windl2type(K2311)</f>
        <v>0</v>
      </c>
      <c r="T2311" s="9">
        <f ca="1">[1]!b_pq_volume(K2311,parameter!C$2-10,parameter!C$2,100000000)</f>
        <v>0</v>
      </c>
      <c r="U2311" s="7">
        <f ca="1">IF(K2311&lt;&gt;"",[1]!b_anal_yield_cnbd(K2311,parameter!C$2,1),"")</f>
        <v>0</v>
      </c>
      <c r="V2311">
        <f>[1]!b_info_interesttype(A2311)</f>
        <v>0</v>
      </c>
      <c r="W2311">
        <f>[1]!b_info_embeddedopt(A2311)</f>
        <v>0</v>
      </c>
    </row>
    <row r="2312" spans="11:23">
      <c r="K2312" s="1">
        <f t="shared" si="36"/>
        <v>0</v>
      </c>
      <c r="L2312" s="1">
        <f>[1]!b_info_name(K2312)</f>
        <v>0</v>
      </c>
      <c r="M2312">
        <f>[1]!b_info_carrydate(K2312)</f>
        <v>0</v>
      </c>
      <c r="N2312">
        <f>[1]!b_info_maturitydate(K2312)</f>
        <v>0</v>
      </c>
      <c r="O2312" s="7">
        <f>[1]!b_issue_issueprice(K2312)</f>
        <v>0</v>
      </c>
      <c r="P2312" s="7">
        <f>[1]!b_info_couponrate(K2312)</f>
        <v>0</v>
      </c>
      <c r="Q2312">
        <f>[1]!b_info_coupon(K2312)</f>
        <v>0</v>
      </c>
      <c r="R2312">
        <f>[1]!b_info_interestfrequency(K2312)</f>
        <v>0</v>
      </c>
      <c r="S2312">
        <f>[1]!b_info_windl2type(K2312)</f>
        <v>0</v>
      </c>
      <c r="T2312" s="9">
        <f ca="1">[1]!b_pq_volume(K2312,parameter!C$2-10,parameter!C$2,100000000)</f>
        <v>0</v>
      </c>
      <c r="U2312" s="7">
        <f ca="1">IF(K2312&lt;&gt;"",[1]!b_anal_yield_cnbd(K2312,parameter!C$2,1),"")</f>
        <v>0</v>
      </c>
      <c r="V2312">
        <f>[1]!b_info_interesttype(A2312)</f>
        <v>0</v>
      </c>
      <c r="W2312">
        <f>[1]!b_info_embeddedopt(A2312)</f>
        <v>0</v>
      </c>
    </row>
    <row r="2313" spans="11:23">
      <c r="K2313" s="1">
        <f t="shared" si="36"/>
        <v>0</v>
      </c>
      <c r="L2313" s="1">
        <f>[1]!b_info_name(K2313)</f>
        <v>0</v>
      </c>
      <c r="M2313">
        <f>[1]!b_info_carrydate(K2313)</f>
        <v>0</v>
      </c>
      <c r="N2313">
        <f>[1]!b_info_maturitydate(K2313)</f>
        <v>0</v>
      </c>
      <c r="O2313" s="7">
        <f>[1]!b_issue_issueprice(K2313)</f>
        <v>0</v>
      </c>
      <c r="P2313" s="7">
        <f>[1]!b_info_couponrate(K2313)</f>
        <v>0</v>
      </c>
      <c r="Q2313">
        <f>[1]!b_info_coupon(K2313)</f>
        <v>0</v>
      </c>
      <c r="R2313">
        <f>[1]!b_info_interestfrequency(K2313)</f>
        <v>0</v>
      </c>
      <c r="S2313">
        <f>[1]!b_info_windl2type(K2313)</f>
        <v>0</v>
      </c>
      <c r="T2313" s="9">
        <f ca="1">[1]!b_pq_volume(K2313,parameter!C$2-10,parameter!C$2,100000000)</f>
        <v>0</v>
      </c>
      <c r="U2313" s="7">
        <f ca="1">IF(K2313&lt;&gt;"",[1]!b_anal_yield_cnbd(K2313,parameter!C$2,1),"")</f>
        <v>0</v>
      </c>
      <c r="V2313">
        <f>[1]!b_info_interesttype(A2313)</f>
        <v>0</v>
      </c>
      <c r="W2313">
        <f>[1]!b_info_embeddedopt(A2313)</f>
        <v>0</v>
      </c>
    </row>
    <row r="2314" spans="11:23">
      <c r="K2314" s="1">
        <f t="shared" si="36"/>
        <v>0</v>
      </c>
      <c r="L2314" s="1">
        <f>[1]!b_info_name(K2314)</f>
        <v>0</v>
      </c>
      <c r="M2314">
        <f>[1]!b_info_carrydate(K2314)</f>
        <v>0</v>
      </c>
      <c r="N2314">
        <f>[1]!b_info_maturitydate(K2314)</f>
        <v>0</v>
      </c>
      <c r="O2314" s="7">
        <f>[1]!b_issue_issueprice(K2314)</f>
        <v>0</v>
      </c>
      <c r="P2314" s="7">
        <f>[1]!b_info_couponrate(K2314)</f>
        <v>0</v>
      </c>
      <c r="Q2314">
        <f>[1]!b_info_coupon(K2314)</f>
        <v>0</v>
      </c>
      <c r="R2314">
        <f>[1]!b_info_interestfrequency(K2314)</f>
        <v>0</v>
      </c>
      <c r="S2314">
        <f>[1]!b_info_windl2type(K2314)</f>
        <v>0</v>
      </c>
      <c r="T2314" s="9">
        <f ca="1">[1]!b_pq_volume(K2314,parameter!C$2-10,parameter!C$2,100000000)</f>
        <v>0</v>
      </c>
      <c r="U2314" s="7">
        <f ca="1">IF(K2314&lt;&gt;"",[1]!b_anal_yield_cnbd(K2314,parameter!C$2,1),"")</f>
        <v>0</v>
      </c>
      <c r="V2314">
        <f>[1]!b_info_interesttype(A2314)</f>
        <v>0</v>
      </c>
      <c r="W2314">
        <f>[1]!b_info_embeddedopt(A2314)</f>
        <v>0</v>
      </c>
    </row>
    <row r="2315" spans="11:23">
      <c r="K2315" s="1">
        <f t="shared" si="36"/>
        <v>0</v>
      </c>
      <c r="L2315" s="1">
        <f>[1]!b_info_name(K2315)</f>
        <v>0</v>
      </c>
      <c r="M2315">
        <f>[1]!b_info_carrydate(K2315)</f>
        <v>0</v>
      </c>
      <c r="N2315">
        <f>[1]!b_info_maturitydate(K2315)</f>
        <v>0</v>
      </c>
      <c r="O2315" s="7">
        <f>[1]!b_issue_issueprice(K2315)</f>
        <v>0</v>
      </c>
      <c r="P2315" s="7">
        <f>[1]!b_info_couponrate(K2315)</f>
        <v>0</v>
      </c>
      <c r="Q2315">
        <f>[1]!b_info_coupon(K2315)</f>
        <v>0</v>
      </c>
      <c r="R2315">
        <f>[1]!b_info_interestfrequency(K2315)</f>
        <v>0</v>
      </c>
      <c r="S2315">
        <f>[1]!b_info_windl2type(K2315)</f>
        <v>0</v>
      </c>
      <c r="T2315" s="9">
        <f ca="1">[1]!b_pq_volume(K2315,parameter!C$2-10,parameter!C$2,100000000)</f>
        <v>0</v>
      </c>
      <c r="U2315" s="7">
        <f ca="1">IF(K2315&lt;&gt;"",[1]!b_anal_yield_cnbd(K2315,parameter!C$2,1),"")</f>
        <v>0</v>
      </c>
      <c r="V2315">
        <f>[1]!b_info_interesttype(A2315)</f>
        <v>0</v>
      </c>
      <c r="W2315">
        <f>[1]!b_info_embeddedopt(A2315)</f>
        <v>0</v>
      </c>
    </row>
    <row r="2316" spans="11:23">
      <c r="K2316" s="1">
        <f t="shared" si="36"/>
        <v>0</v>
      </c>
      <c r="L2316" s="1">
        <f>[1]!b_info_name(K2316)</f>
        <v>0</v>
      </c>
      <c r="M2316">
        <f>[1]!b_info_carrydate(K2316)</f>
        <v>0</v>
      </c>
      <c r="N2316">
        <f>[1]!b_info_maturitydate(K2316)</f>
        <v>0</v>
      </c>
      <c r="O2316" s="7">
        <f>[1]!b_issue_issueprice(K2316)</f>
        <v>0</v>
      </c>
      <c r="P2316" s="7">
        <f>[1]!b_info_couponrate(K2316)</f>
        <v>0</v>
      </c>
      <c r="Q2316">
        <f>[1]!b_info_coupon(K2316)</f>
        <v>0</v>
      </c>
      <c r="R2316">
        <f>[1]!b_info_interestfrequency(K2316)</f>
        <v>0</v>
      </c>
      <c r="S2316">
        <f>[1]!b_info_windl2type(K2316)</f>
        <v>0</v>
      </c>
      <c r="T2316" s="9">
        <f ca="1">[1]!b_pq_volume(K2316,parameter!C$2-10,parameter!C$2,100000000)</f>
        <v>0</v>
      </c>
      <c r="U2316" s="7">
        <f ca="1">IF(K2316&lt;&gt;"",[1]!b_anal_yield_cnbd(K2316,parameter!C$2,1),"")</f>
        <v>0</v>
      </c>
      <c r="V2316">
        <f>[1]!b_info_interesttype(A2316)</f>
        <v>0</v>
      </c>
      <c r="W2316">
        <f>[1]!b_info_embeddedopt(A2316)</f>
        <v>0</v>
      </c>
    </row>
    <row r="2317" spans="11:23">
      <c r="K2317" s="1">
        <f t="shared" si="36"/>
        <v>0</v>
      </c>
      <c r="L2317" s="1">
        <f>[1]!b_info_name(K2317)</f>
        <v>0</v>
      </c>
      <c r="M2317">
        <f>[1]!b_info_carrydate(K2317)</f>
        <v>0</v>
      </c>
      <c r="N2317">
        <f>[1]!b_info_maturitydate(K2317)</f>
        <v>0</v>
      </c>
      <c r="O2317" s="7">
        <f>[1]!b_issue_issueprice(K2317)</f>
        <v>0</v>
      </c>
      <c r="P2317" s="7">
        <f>[1]!b_info_couponrate(K2317)</f>
        <v>0</v>
      </c>
      <c r="Q2317">
        <f>[1]!b_info_coupon(K2317)</f>
        <v>0</v>
      </c>
      <c r="R2317">
        <f>[1]!b_info_interestfrequency(K2317)</f>
        <v>0</v>
      </c>
      <c r="S2317">
        <f>[1]!b_info_windl2type(K2317)</f>
        <v>0</v>
      </c>
      <c r="T2317" s="9">
        <f ca="1">[1]!b_pq_volume(K2317,parameter!C$2-10,parameter!C$2,100000000)</f>
        <v>0</v>
      </c>
      <c r="U2317" s="7">
        <f ca="1">IF(K2317&lt;&gt;"",[1]!b_anal_yield_cnbd(K2317,parameter!C$2,1),"")</f>
        <v>0</v>
      </c>
      <c r="V2317">
        <f>[1]!b_info_interesttype(A2317)</f>
        <v>0</v>
      </c>
      <c r="W2317">
        <f>[1]!b_info_embeddedopt(A2317)</f>
        <v>0</v>
      </c>
    </row>
    <row r="2318" spans="11:23">
      <c r="K2318" s="1">
        <f t="shared" si="36"/>
        <v>0</v>
      </c>
      <c r="L2318" s="1">
        <f>[1]!b_info_name(K2318)</f>
        <v>0</v>
      </c>
      <c r="M2318">
        <f>[1]!b_info_carrydate(K2318)</f>
        <v>0</v>
      </c>
      <c r="N2318">
        <f>[1]!b_info_maturitydate(K2318)</f>
        <v>0</v>
      </c>
      <c r="O2318" s="7">
        <f>[1]!b_issue_issueprice(K2318)</f>
        <v>0</v>
      </c>
      <c r="P2318" s="7">
        <f>[1]!b_info_couponrate(K2318)</f>
        <v>0</v>
      </c>
      <c r="Q2318">
        <f>[1]!b_info_coupon(K2318)</f>
        <v>0</v>
      </c>
      <c r="R2318">
        <f>[1]!b_info_interestfrequency(K2318)</f>
        <v>0</v>
      </c>
      <c r="S2318">
        <f>[1]!b_info_windl2type(K2318)</f>
        <v>0</v>
      </c>
      <c r="T2318" s="9">
        <f ca="1">[1]!b_pq_volume(K2318,parameter!C$2-10,parameter!C$2,100000000)</f>
        <v>0</v>
      </c>
      <c r="U2318" s="7">
        <f ca="1">IF(K2318&lt;&gt;"",[1]!b_anal_yield_cnbd(K2318,parameter!C$2,1),"")</f>
        <v>0</v>
      </c>
      <c r="V2318">
        <f>[1]!b_info_interesttype(A2318)</f>
        <v>0</v>
      </c>
      <c r="W2318">
        <f>[1]!b_info_embeddedopt(A2318)</f>
        <v>0</v>
      </c>
    </row>
    <row r="2319" spans="11:23">
      <c r="K2319" s="1">
        <f t="shared" si="36"/>
        <v>0</v>
      </c>
      <c r="L2319" s="1">
        <f>[1]!b_info_name(K2319)</f>
        <v>0</v>
      </c>
      <c r="M2319">
        <f>[1]!b_info_carrydate(K2319)</f>
        <v>0</v>
      </c>
      <c r="N2319">
        <f>[1]!b_info_maturitydate(K2319)</f>
        <v>0</v>
      </c>
      <c r="O2319" s="7">
        <f>[1]!b_issue_issueprice(K2319)</f>
        <v>0</v>
      </c>
      <c r="P2319" s="7">
        <f>[1]!b_info_couponrate(K2319)</f>
        <v>0</v>
      </c>
      <c r="Q2319">
        <f>[1]!b_info_coupon(K2319)</f>
        <v>0</v>
      </c>
      <c r="R2319">
        <f>[1]!b_info_interestfrequency(K2319)</f>
        <v>0</v>
      </c>
      <c r="S2319">
        <f>[1]!b_info_windl2type(K2319)</f>
        <v>0</v>
      </c>
      <c r="T2319" s="9">
        <f ca="1">[1]!b_pq_volume(K2319,parameter!C$2-10,parameter!C$2,100000000)</f>
        <v>0</v>
      </c>
      <c r="U2319" s="7">
        <f ca="1">IF(K2319&lt;&gt;"",[1]!b_anal_yield_cnbd(K2319,parameter!C$2,1),"")</f>
        <v>0</v>
      </c>
      <c r="V2319">
        <f>[1]!b_info_interesttype(A2319)</f>
        <v>0</v>
      </c>
      <c r="W2319">
        <f>[1]!b_info_embeddedopt(A2319)</f>
        <v>0</v>
      </c>
    </row>
    <row r="2320" spans="11:23">
      <c r="K2320" s="1">
        <f t="shared" si="36"/>
        <v>0</v>
      </c>
      <c r="L2320" s="1">
        <f>[1]!b_info_name(K2320)</f>
        <v>0</v>
      </c>
      <c r="M2320">
        <f>[1]!b_info_carrydate(K2320)</f>
        <v>0</v>
      </c>
      <c r="N2320">
        <f>[1]!b_info_maturitydate(K2320)</f>
        <v>0</v>
      </c>
      <c r="O2320" s="7">
        <f>[1]!b_issue_issueprice(K2320)</f>
        <v>0</v>
      </c>
      <c r="P2320" s="7">
        <f>[1]!b_info_couponrate(K2320)</f>
        <v>0</v>
      </c>
      <c r="Q2320">
        <f>[1]!b_info_coupon(K2320)</f>
        <v>0</v>
      </c>
      <c r="R2320">
        <f>[1]!b_info_interestfrequency(K2320)</f>
        <v>0</v>
      </c>
      <c r="S2320">
        <f>[1]!b_info_windl2type(K2320)</f>
        <v>0</v>
      </c>
      <c r="T2320" s="9">
        <f ca="1">[1]!b_pq_volume(K2320,parameter!C$2-10,parameter!C$2,100000000)</f>
        <v>0</v>
      </c>
      <c r="U2320" s="7">
        <f ca="1">IF(K2320&lt;&gt;"",[1]!b_anal_yield_cnbd(K2320,parameter!C$2,1),"")</f>
        <v>0</v>
      </c>
      <c r="V2320">
        <f>[1]!b_info_interesttype(A2320)</f>
        <v>0</v>
      </c>
      <c r="W2320">
        <f>[1]!b_info_embeddedopt(A2320)</f>
        <v>0</v>
      </c>
    </row>
    <row r="2321" spans="11:23">
      <c r="K2321" s="1">
        <f t="shared" si="36"/>
        <v>0</v>
      </c>
      <c r="L2321" s="1">
        <f>[1]!b_info_name(K2321)</f>
        <v>0</v>
      </c>
      <c r="M2321">
        <f>[1]!b_info_carrydate(K2321)</f>
        <v>0</v>
      </c>
      <c r="N2321">
        <f>[1]!b_info_maturitydate(K2321)</f>
        <v>0</v>
      </c>
      <c r="O2321" s="7">
        <f>[1]!b_issue_issueprice(K2321)</f>
        <v>0</v>
      </c>
      <c r="P2321" s="7">
        <f>[1]!b_info_couponrate(K2321)</f>
        <v>0</v>
      </c>
      <c r="Q2321">
        <f>[1]!b_info_coupon(K2321)</f>
        <v>0</v>
      </c>
      <c r="R2321">
        <f>[1]!b_info_interestfrequency(K2321)</f>
        <v>0</v>
      </c>
      <c r="S2321">
        <f>[1]!b_info_windl2type(K2321)</f>
        <v>0</v>
      </c>
      <c r="T2321" s="9">
        <f ca="1">[1]!b_pq_volume(K2321,parameter!C$2-10,parameter!C$2,100000000)</f>
        <v>0</v>
      </c>
      <c r="U2321" s="7">
        <f ca="1">IF(K2321&lt;&gt;"",[1]!b_anal_yield_cnbd(K2321,parameter!C$2,1),"")</f>
        <v>0</v>
      </c>
      <c r="V2321">
        <f>[1]!b_info_interesttype(A2321)</f>
        <v>0</v>
      </c>
      <c r="W2321">
        <f>[1]!b_info_embeddedopt(A2321)</f>
        <v>0</v>
      </c>
    </row>
    <row r="2322" spans="11:23">
      <c r="K2322" s="1">
        <f t="shared" si="36"/>
        <v>0</v>
      </c>
      <c r="L2322" s="1">
        <f>[1]!b_info_name(K2322)</f>
        <v>0</v>
      </c>
      <c r="M2322">
        <f>[1]!b_info_carrydate(K2322)</f>
        <v>0</v>
      </c>
      <c r="N2322">
        <f>[1]!b_info_maturitydate(K2322)</f>
        <v>0</v>
      </c>
      <c r="O2322" s="7">
        <f>[1]!b_issue_issueprice(K2322)</f>
        <v>0</v>
      </c>
      <c r="P2322" s="7">
        <f>[1]!b_info_couponrate(K2322)</f>
        <v>0</v>
      </c>
      <c r="Q2322">
        <f>[1]!b_info_coupon(K2322)</f>
        <v>0</v>
      </c>
      <c r="R2322">
        <f>[1]!b_info_interestfrequency(K2322)</f>
        <v>0</v>
      </c>
      <c r="S2322">
        <f>[1]!b_info_windl2type(K2322)</f>
        <v>0</v>
      </c>
      <c r="T2322" s="9">
        <f ca="1">[1]!b_pq_volume(K2322,parameter!C$2-10,parameter!C$2,100000000)</f>
        <v>0</v>
      </c>
      <c r="U2322" s="7">
        <f ca="1">IF(K2322&lt;&gt;"",[1]!b_anal_yield_cnbd(K2322,parameter!C$2,1),"")</f>
        <v>0</v>
      </c>
      <c r="V2322">
        <f>[1]!b_info_interesttype(A2322)</f>
        <v>0</v>
      </c>
      <c r="W2322">
        <f>[1]!b_info_embeddedopt(A2322)</f>
        <v>0</v>
      </c>
    </row>
    <row r="2323" spans="11:23">
      <c r="K2323" s="1">
        <f t="shared" si="36"/>
        <v>0</v>
      </c>
      <c r="L2323" s="1">
        <f>[1]!b_info_name(K2323)</f>
        <v>0</v>
      </c>
      <c r="M2323">
        <f>[1]!b_info_carrydate(K2323)</f>
        <v>0</v>
      </c>
      <c r="N2323">
        <f>[1]!b_info_maturitydate(K2323)</f>
        <v>0</v>
      </c>
      <c r="O2323" s="7">
        <f>[1]!b_issue_issueprice(K2323)</f>
        <v>0</v>
      </c>
      <c r="P2323" s="7">
        <f>[1]!b_info_couponrate(K2323)</f>
        <v>0</v>
      </c>
      <c r="Q2323">
        <f>[1]!b_info_coupon(K2323)</f>
        <v>0</v>
      </c>
      <c r="R2323">
        <f>[1]!b_info_interestfrequency(K2323)</f>
        <v>0</v>
      </c>
      <c r="S2323">
        <f>[1]!b_info_windl2type(K2323)</f>
        <v>0</v>
      </c>
      <c r="T2323" s="9">
        <f ca="1">[1]!b_pq_volume(K2323,parameter!C$2-10,parameter!C$2,100000000)</f>
        <v>0</v>
      </c>
      <c r="U2323" s="7">
        <f ca="1">IF(K2323&lt;&gt;"",[1]!b_anal_yield_cnbd(K2323,parameter!C$2,1),"")</f>
        <v>0</v>
      </c>
      <c r="V2323">
        <f>[1]!b_info_interesttype(A2323)</f>
        <v>0</v>
      </c>
      <c r="W2323">
        <f>[1]!b_info_embeddedopt(A2323)</f>
        <v>0</v>
      </c>
    </row>
    <row r="2324" spans="11:23">
      <c r="K2324" s="1">
        <f t="shared" si="36"/>
        <v>0</v>
      </c>
      <c r="L2324" s="1">
        <f>[1]!b_info_name(K2324)</f>
        <v>0</v>
      </c>
      <c r="M2324">
        <f>[1]!b_info_carrydate(K2324)</f>
        <v>0</v>
      </c>
      <c r="N2324">
        <f>[1]!b_info_maturitydate(K2324)</f>
        <v>0</v>
      </c>
      <c r="O2324" s="7">
        <f>[1]!b_issue_issueprice(K2324)</f>
        <v>0</v>
      </c>
      <c r="P2324" s="7">
        <f>[1]!b_info_couponrate(K2324)</f>
        <v>0</v>
      </c>
      <c r="Q2324">
        <f>[1]!b_info_coupon(K2324)</f>
        <v>0</v>
      </c>
      <c r="R2324">
        <f>[1]!b_info_interestfrequency(K2324)</f>
        <v>0</v>
      </c>
      <c r="S2324">
        <f>[1]!b_info_windl2type(K2324)</f>
        <v>0</v>
      </c>
      <c r="T2324" s="9">
        <f ca="1">[1]!b_pq_volume(K2324,parameter!C$2-10,parameter!C$2,100000000)</f>
        <v>0</v>
      </c>
      <c r="U2324" s="7">
        <f ca="1">IF(K2324&lt;&gt;"",[1]!b_anal_yield_cnbd(K2324,parameter!C$2,1),"")</f>
        <v>0</v>
      </c>
      <c r="V2324">
        <f>[1]!b_info_interesttype(A2324)</f>
        <v>0</v>
      </c>
      <c r="W2324">
        <f>[1]!b_info_embeddedopt(A2324)</f>
        <v>0</v>
      </c>
    </row>
    <row r="2325" spans="11:23">
      <c r="K2325" s="1">
        <f t="shared" si="36"/>
        <v>0</v>
      </c>
      <c r="L2325" s="1">
        <f>[1]!b_info_name(K2325)</f>
        <v>0</v>
      </c>
      <c r="M2325">
        <f>[1]!b_info_carrydate(K2325)</f>
        <v>0</v>
      </c>
      <c r="N2325">
        <f>[1]!b_info_maturitydate(K2325)</f>
        <v>0</v>
      </c>
      <c r="O2325" s="7">
        <f>[1]!b_issue_issueprice(K2325)</f>
        <v>0</v>
      </c>
      <c r="P2325" s="7">
        <f>[1]!b_info_couponrate(K2325)</f>
        <v>0</v>
      </c>
      <c r="Q2325">
        <f>[1]!b_info_coupon(K2325)</f>
        <v>0</v>
      </c>
      <c r="R2325">
        <f>[1]!b_info_interestfrequency(K2325)</f>
        <v>0</v>
      </c>
      <c r="S2325">
        <f>[1]!b_info_windl2type(K2325)</f>
        <v>0</v>
      </c>
      <c r="T2325" s="9">
        <f ca="1">[1]!b_pq_volume(K2325,parameter!C$2-10,parameter!C$2,100000000)</f>
        <v>0</v>
      </c>
      <c r="U2325" s="7">
        <f ca="1">IF(K2325&lt;&gt;"",[1]!b_anal_yield_cnbd(K2325,parameter!C$2,1),"")</f>
        <v>0</v>
      </c>
      <c r="V2325">
        <f>[1]!b_info_interesttype(A2325)</f>
        <v>0</v>
      </c>
      <c r="W2325">
        <f>[1]!b_info_embeddedopt(A2325)</f>
        <v>0</v>
      </c>
    </row>
    <row r="2326" spans="11:23">
      <c r="K2326" s="1">
        <f t="shared" si="36"/>
        <v>0</v>
      </c>
      <c r="L2326" s="1">
        <f>[1]!b_info_name(K2326)</f>
        <v>0</v>
      </c>
      <c r="M2326">
        <f>[1]!b_info_carrydate(K2326)</f>
        <v>0</v>
      </c>
      <c r="N2326">
        <f>[1]!b_info_maturitydate(K2326)</f>
        <v>0</v>
      </c>
      <c r="O2326" s="7">
        <f>[1]!b_issue_issueprice(K2326)</f>
        <v>0</v>
      </c>
      <c r="P2326" s="7">
        <f>[1]!b_info_couponrate(K2326)</f>
        <v>0</v>
      </c>
      <c r="Q2326">
        <f>[1]!b_info_coupon(K2326)</f>
        <v>0</v>
      </c>
      <c r="R2326">
        <f>[1]!b_info_interestfrequency(K2326)</f>
        <v>0</v>
      </c>
      <c r="S2326">
        <f>[1]!b_info_windl2type(K2326)</f>
        <v>0</v>
      </c>
      <c r="T2326" s="9">
        <f ca="1">[1]!b_pq_volume(K2326,parameter!C$2-10,parameter!C$2,100000000)</f>
        <v>0</v>
      </c>
      <c r="U2326" s="7">
        <f ca="1">IF(K2326&lt;&gt;"",[1]!b_anal_yield_cnbd(K2326,parameter!C$2,1),"")</f>
        <v>0</v>
      </c>
      <c r="V2326">
        <f>[1]!b_info_interesttype(A2326)</f>
        <v>0</v>
      </c>
      <c r="W2326">
        <f>[1]!b_info_embeddedopt(A2326)</f>
        <v>0</v>
      </c>
    </row>
    <row r="2327" spans="11:23">
      <c r="K2327" s="1">
        <f t="shared" si="36"/>
        <v>0</v>
      </c>
      <c r="L2327" s="1">
        <f>[1]!b_info_name(K2327)</f>
        <v>0</v>
      </c>
      <c r="M2327">
        <f>[1]!b_info_carrydate(K2327)</f>
        <v>0</v>
      </c>
      <c r="N2327">
        <f>[1]!b_info_maturitydate(K2327)</f>
        <v>0</v>
      </c>
      <c r="O2327" s="7">
        <f>[1]!b_issue_issueprice(K2327)</f>
        <v>0</v>
      </c>
      <c r="P2327" s="7">
        <f>[1]!b_info_couponrate(K2327)</f>
        <v>0</v>
      </c>
      <c r="Q2327">
        <f>[1]!b_info_coupon(K2327)</f>
        <v>0</v>
      </c>
      <c r="R2327">
        <f>[1]!b_info_interestfrequency(K2327)</f>
        <v>0</v>
      </c>
      <c r="S2327">
        <f>[1]!b_info_windl2type(K2327)</f>
        <v>0</v>
      </c>
      <c r="T2327" s="9">
        <f ca="1">[1]!b_pq_volume(K2327,parameter!C$2-10,parameter!C$2,100000000)</f>
        <v>0</v>
      </c>
      <c r="U2327" s="7">
        <f ca="1">IF(K2327&lt;&gt;"",[1]!b_anal_yield_cnbd(K2327,parameter!C$2,1),"")</f>
        <v>0</v>
      </c>
      <c r="V2327">
        <f>[1]!b_info_interesttype(A2327)</f>
        <v>0</v>
      </c>
      <c r="W2327">
        <f>[1]!b_info_embeddedopt(A2327)</f>
        <v>0</v>
      </c>
    </row>
    <row r="2328" spans="11:23">
      <c r="K2328" s="1">
        <f t="shared" si="36"/>
        <v>0</v>
      </c>
      <c r="L2328" s="1">
        <f>[1]!b_info_name(K2328)</f>
        <v>0</v>
      </c>
      <c r="M2328">
        <f>[1]!b_info_carrydate(K2328)</f>
        <v>0</v>
      </c>
      <c r="N2328">
        <f>[1]!b_info_maturitydate(K2328)</f>
        <v>0</v>
      </c>
      <c r="O2328" s="7">
        <f>[1]!b_issue_issueprice(K2328)</f>
        <v>0</v>
      </c>
      <c r="P2328" s="7">
        <f>[1]!b_info_couponrate(K2328)</f>
        <v>0</v>
      </c>
      <c r="Q2328">
        <f>[1]!b_info_coupon(K2328)</f>
        <v>0</v>
      </c>
      <c r="R2328">
        <f>[1]!b_info_interestfrequency(K2328)</f>
        <v>0</v>
      </c>
      <c r="S2328">
        <f>[1]!b_info_windl2type(K2328)</f>
        <v>0</v>
      </c>
      <c r="T2328" s="9">
        <f ca="1">[1]!b_pq_volume(K2328,parameter!C$2-10,parameter!C$2,100000000)</f>
        <v>0</v>
      </c>
      <c r="U2328" s="7">
        <f ca="1">IF(K2328&lt;&gt;"",[1]!b_anal_yield_cnbd(K2328,parameter!C$2,1),"")</f>
        <v>0</v>
      </c>
      <c r="V2328">
        <f>[1]!b_info_interesttype(A2328)</f>
        <v>0</v>
      </c>
      <c r="W2328">
        <f>[1]!b_info_embeddedopt(A2328)</f>
        <v>0</v>
      </c>
    </row>
    <row r="2329" spans="11:23">
      <c r="K2329" s="1">
        <f t="shared" si="36"/>
        <v>0</v>
      </c>
      <c r="L2329" s="1">
        <f>[1]!b_info_name(K2329)</f>
        <v>0</v>
      </c>
      <c r="M2329">
        <f>[1]!b_info_carrydate(K2329)</f>
        <v>0</v>
      </c>
      <c r="N2329">
        <f>[1]!b_info_maturitydate(K2329)</f>
        <v>0</v>
      </c>
      <c r="O2329" s="7">
        <f>[1]!b_issue_issueprice(K2329)</f>
        <v>0</v>
      </c>
      <c r="P2329" s="7">
        <f>[1]!b_info_couponrate(K2329)</f>
        <v>0</v>
      </c>
      <c r="Q2329">
        <f>[1]!b_info_coupon(K2329)</f>
        <v>0</v>
      </c>
      <c r="R2329">
        <f>[1]!b_info_interestfrequency(K2329)</f>
        <v>0</v>
      </c>
      <c r="S2329">
        <f>[1]!b_info_windl2type(K2329)</f>
        <v>0</v>
      </c>
      <c r="T2329" s="9">
        <f ca="1">[1]!b_pq_volume(K2329,parameter!C$2-10,parameter!C$2,100000000)</f>
        <v>0</v>
      </c>
      <c r="U2329" s="7">
        <f ca="1">IF(K2329&lt;&gt;"",[1]!b_anal_yield_cnbd(K2329,parameter!C$2,1),"")</f>
        <v>0</v>
      </c>
      <c r="V2329">
        <f>[1]!b_info_interesttype(A2329)</f>
        <v>0</v>
      </c>
      <c r="W2329">
        <f>[1]!b_info_embeddedopt(A2329)</f>
        <v>0</v>
      </c>
    </row>
    <row r="2330" spans="11:23">
      <c r="K2330" s="1">
        <f t="shared" si="36"/>
        <v>0</v>
      </c>
      <c r="L2330" s="1">
        <f>[1]!b_info_name(K2330)</f>
        <v>0</v>
      </c>
      <c r="M2330">
        <f>[1]!b_info_carrydate(K2330)</f>
        <v>0</v>
      </c>
      <c r="N2330">
        <f>[1]!b_info_maturitydate(K2330)</f>
        <v>0</v>
      </c>
      <c r="O2330" s="7">
        <f>[1]!b_issue_issueprice(K2330)</f>
        <v>0</v>
      </c>
      <c r="P2330" s="7">
        <f>[1]!b_info_couponrate(K2330)</f>
        <v>0</v>
      </c>
      <c r="Q2330">
        <f>[1]!b_info_coupon(K2330)</f>
        <v>0</v>
      </c>
      <c r="R2330">
        <f>[1]!b_info_interestfrequency(K2330)</f>
        <v>0</v>
      </c>
      <c r="S2330">
        <f>[1]!b_info_windl2type(K2330)</f>
        <v>0</v>
      </c>
      <c r="T2330" s="9">
        <f ca="1">[1]!b_pq_volume(K2330,parameter!C$2-10,parameter!C$2,100000000)</f>
        <v>0</v>
      </c>
      <c r="U2330" s="7">
        <f ca="1">IF(K2330&lt;&gt;"",[1]!b_anal_yield_cnbd(K2330,parameter!C$2,1),"")</f>
        <v>0</v>
      </c>
      <c r="V2330">
        <f>[1]!b_info_interesttype(A2330)</f>
        <v>0</v>
      </c>
      <c r="W2330">
        <f>[1]!b_info_embeddedopt(A2330)</f>
        <v>0</v>
      </c>
    </row>
    <row r="2331" spans="11:23">
      <c r="K2331" s="1">
        <f t="shared" si="36"/>
        <v>0</v>
      </c>
      <c r="L2331" s="1">
        <f>[1]!b_info_name(K2331)</f>
        <v>0</v>
      </c>
      <c r="M2331">
        <f>[1]!b_info_carrydate(K2331)</f>
        <v>0</v>
      </c>
      <c r="N2331">
        <f>[1]!b_info_maturitydate(K2331)</f>
        <v>0</v>
      </c>
      <c r="O2331" s="7">
        <f>[1]!b_issue_issueprice(K2331)</f>
        <v>0</v>
      </c>
      <c r="P2331" s="7">
        <f>[1]!b_info_couponrate(K2331)</f>
        <v>0</v>
      </c>
      <c r="Q2331">
        <f>[1]!b_info_coupon(K2331)</f>
        <v>0</v>
      </c>
      <c r="R2331">
        <f>[1]!b_info_interestfrequency(K2331)</f>
        <v>0</v>
      </c>
      <c r="S2331">
        <f>[1]!b_info_windl2type(K2331)</f>
        <v>0</v>
      </c>
      <c r="T2331" s="9">
        <f ca="1">[1]!b_pq_volume(K2331,parameter!C$2-10,parameter!C$2,100000000)</f>
        <v>0</v>
      </c>
      <c r="U2331" s="7">
        <f ca="1">IF(K2331&lt;&gt;"",[1]!b_anal_yield_cnbd(K2331,parameter!C$2,1),"")</f>
        <v>0</v>
      </c>
      <c r="V2331">
        <f>[1]!b_info_interesttype(A2331)</f>
        <v>0</v>
      </c>
      <c r="W2331">
        <f>[1]!b_info_embeddedopt(A2331)</f>
        <v>0</v>
      </c>
    </row>
    <row r="2332" spans="11:23">
      <c r="K2332" s="1">
        <f t="shared" si="36"/>
        <v>0</v>
      </c>
      <c r="L2332" s="1">
        <f>[1]!b_info_name(K2332)</f>
        <v>0</v>
      </c>
      <c r="M2332">
        <f>[1]!b_info_carrydate(K2332)</f>
        <v>0</v>
      </c>
      <c r="N2332">
        <f>[1]!b_info_maturitydate(K2332)</f>
        <v>0</v>
      </c>
      <c r="O2332" s="7">
        <f>[1]!b_issue_issueprice(K2332)</f>
        <v>0</v>
      </c>
      <c r="P2332" s="7">
        <f>[1]!b_info_couponrate(K2332)</f>
        <v>0</v>
      </c>
      <c r="Q2332">
        <f>[1]!b_info_coupon(K2332)</f>
        <v>0</v>
      </c>
      <c r="R2332">
        <f>[1]!b_info_interestfrequency(K2332)</f>
        <v>0</v>
      </c>
      <c r="S2332">
        <f>[1]!b_info_windl2type(K2332)</f>
        <v>0</v>
      </c>
      <c r="T2332" s="9">
        <f ca="1">[1]!b_pq_volume(K2332,parameter!C$2-10,parameter!C$2,100000000)</f>
        <v>0</v>
      </c>
      <c r="U2332" s="7">
        <f ca="1">IF(K2332&lt;&gt;"",[1]!b_anal_yield_cnbd(K2332,parameter!C$2,1),"")</f>
        <v>0</v>
      </c>
      <c r="V2332">
        <f>[1]!b_info_interesttype(A2332)</f>
        <v>0</v>
      </c>
      <c r="W2332">
        <f>[1]!b_info_embeddedopt(A2332)</f>
        <v>0</v>
      </c>
    </row>
    <row r="2333" spans="11:23">
      <c r="K2333" s="1">
        <f t="shared" si="36"/>
        <v>0</v>
      </c>
      <c r="L2333" s="1">
        <f>[1]!b_info_name(K2333)</f>
        <v>0</v>
      </c>
      <c r="M2333">
        <f>[1]!b_info_carrydate(K2333)</f>
        <v>0</v>
      </c>
      <c r="N2333">
        <f>[1]!b_info_maturitydate(K2333)</f>
        <v>0</v>
      </c>
      <c r="O2333" s="7">
        <f>[1]!b_issue_issueprice(K2333)</f>
        <v>0</v>
      </c>
      <c r="P2333" s="7">
        <f>[1]!b_info_couponrate(K2333)</f>
        <v>0</v>
      </c>
      <c r="Q2333">
        <f>[1]!b_info_coupon(K2333)</f>
        <v>0</v>
      </c>
      <c r="R2333">
        <f>[1]!b_info_interestfrequency(K2333)</f>
        <v>0</v>
      </c>
      <c r="S2333">
        <f>[1]!b_info_windl2type(K2333)</f>
        <v>0</v>
      </c>
      <c r="T2333" s="9">
        <f ca="1">[1]!b_pq_volume(K2333,parameter!C$2-10,parameter!C$2,100000000)</f>
        <v>0</v>
      </c>
      <c r="U2333" s="7">
        <f ca="1">IF(K2333&lt;&gt;"",[1]!b_anal_yield_cnbd(K2333,parameter!C$2,1),"")</f>
        <v>0</v>
      </c>
      <c r="V2333">
        <f>[1]!b_info_interesttype(A2333)</f>
        <v>0</v>
      </c>
      <c r="W2333">
        <f>[1]!b_info_embeddedopt(A2333)</f>
        <v>0</v>
      </c>
    </row>
    <row r="2334" spans="11:23">
      <c r="K2334" s="1">
        <f t="shared" si="36"/>
        <v>0</v>
      </c>
      <c r="L2334" s="1">
        <f>[1]!b_info_name(K2334)</f>
        <v>0</v>
      </c>
      <c r="M2334">
        <f>[1]!b_info_carrydate(K2334)</f>
        <v>0</v>
      </c>
      <c r="N2334">
        <f>[1]!b_info_maturitydate(K2334)</f>
        <v>0</v>
      </c>
      <c r="O2334" s="7">
        <f>[1]!b_issue_issueprice(K2334)</f>
        <v>0</v>
      </c>
      <c r="P2334" s="7">
        <f>[1]!b_info_couponrate(K2334)</f>
        <v>0</v>
      </c>
      <c r="Q2334">
        <f>[1]!b_info_coupon(K2334)</f>
        <v>0</v>
      </c>
      <c r="R2334">
        <f>[1]!b_info_interestfrequency(K2334)</f>
        <v>0</v>
      </c>
      <c r="S2334">
        <f>[1]!b_info_windl2type(K2334)</f>
        <v>0</v>
      </c>
      <c r="T2334" s="9">
        <f ca="1">[1]!b_pq_volume(K2334,parameter!C$2-10,parameter!C$2,100000000)</f>
        <v>0</v>
      </c>
      <c r="U2334" s="7">
        <f ca="1">IF(K2334&lt;&gt;"",[1]!b_anal_yield_cnbd(K2334,parameter!C$2,1),"")</f>
        <v>0</v>
      </c>
      <c r="V2334">
        <f>[1]!b_info_interesttype(A2334)</f>
        <v>0</v>
      </c>
      <c r="W2334">
        <f>[1]!b_info_embeddedopt(A2334)</f>
        <v>0</v>
      </c>
    </row>
    <row r="2335" spans="11:23">
      <c r="K2335" s="1">
        <f t="shared" si="36"/>
        <v>0</v>
      </c>
      <c r="L2335" s="1">
        <f>[1]!b_info_name(K2335)</f>
        <v>0</v>
      </c>
      <c r="M2335">
        <f>[1]!b_info_carrydate(K2335)</f>
        <v>0</v>
      </c>
      <c r="N2335">
        <f>[1]!b_info_maturitydate(K2335)</f>
        <v>0</v>
      </c>
      <c r="O2335" s="7">
        <f>[1]!b_issue_issueprice(K2335)</f>
        <v>0</v>
      </c>
      <c r="P2335" s="7">
        <f>[1]!b_info_couponrate(K2335)</f>
        <v>0</v>
      </c>
      <c r="Q2335">
        <f>[1]!b_info_coupon(K2335)</f>
        <v>0</v>
      </c>
      <c r="R2335">
        <f>[1]!b_info_interestfrequency(K2335)</f>
        <v>0</v>
      </c>
      <c r="S2335">
        <f>[1]!b_info_windl2type(K2335)</f>
        <v>0</v>
      </c>
      <c r="T2335" s="9">
        <f ca="1">[1]!b_pq_volume(K2335,parameter!C$2-10,parameter!C$2,100000000)</f>
        <v>0</v>
      </c>
      <c r="U2335" s="7">
        <f ca="1">IF(K2335&lt;&gt;"",[1]!b_anal_yield_cnbd(K2335,parameter!C$2,1),"")</f>
        <v>0</v>
      </c>
      <c r="V2335">
        <f>[1]!b_info_interesttype(A2335)</f>
        <v>0</v>
      </c>
      <c r="W2335">
        <f>[1]!b_info_embeddedopt(A2335)</f>
        <v>0</v>
      </c>
    </row>
    <row r="2336" spans="11:23">
      <c r="K2336" s="1">
        <f t="shared" si="36"/>
        <v>0</v>
      </c>
      <c r="L2336" s="1">
        <f>[1]!b_info_name(K2336)</f>
        <v>0</v>
      </c>
      <c r="M2336">
        <f>[1]!b_info_carrydate(K2336)</f>
        <v>0</v>
      </c>
      <c r="N2336">
        <f>[1]!b_info_maturitydate(K2336)</f>
        <v>0</v>
      </c>
      <c r="O2336" s="7">
        <f>[1]!b_issue_issueprice(K2336)</f>
        <v>0</v>
      </c>
      <c r="P2336" s="7">
        <f>[1]!b_info_couponrate(K2336)</f>
        <v>0</v>
      </c>
      <c r="Q2336">
        <f>[1]!b_info_coupon(K2336)</f>
        <v>0</v>
      </c>
      <c r="R2336">
        <f>[1]!b_info_interestfrequency(K2336)</f>
        <v>0</v>
      </c>
      <c r="S2336">
        <f>[1]!b_info_windl2type(K2336)</f>
        <v>0</v>
      </c>
      <c r="T2336" s="9">
        <f ca="1">[1]!b_pq_volume(K2336,parameter!C$2-10,parameter!C$2,100000000)</f>
        <v>0</v>
      </c>
      <c r="U2336" s="7">
        <f ca="1">IF(K2336&lt;&gt;"",[1]!b_anal_yield_cnbd(K2336,parameter!C$2,1),"")</f>
        <v>0</v>
      </c>
      <c r="V2336">
        <f>[1]!b_info_interesttype(A2336)</f>
        <v>0</v>
      </c>
      <c r="W2336">
        <f>[1]!b_info_embeddedopt(A2336)</f>
        <v>0</v>
      </c>
    </row>
    <row r="2337" spans="11:23">
      <c r="K2337" s="1">
        <f t="shared" si="36"/>
        <v>0</v>
      </c>
      <c r="L2337" s="1">
        <f>[1]!b_info_name(K2337)</f>
        <v>0</v>
      </c>
      <c r="M2337">
        <f>[1]!b_info_carrydate(K2337)</f>
        <v>0</v>
      </c>
      <c r="N2337">
        <f>[1]!b_info_maturitydate(K2337)</f>
        <v>0</v>
      </c>
      <c r="O2337" s="7">
        <f>[1]!b_issue_issueprice(K2337)</f>
        <v>0</v>
      </c>
      <c r="P2337" s="7">
        <f>[1]!b_info_couponrate(K2337)</f>
        <v>0</v>
      </c>
      <c r="Q2337">
        <f>[1]!b_info_coupon(K2337)</f>
        <v>0</v>
      </c>
      <c r="R2337">
        <f>[1]!b_info_interestfrequency(K2337)</f>
        <v>0</v>
      </c>
      <c r="S2337">
        <f>[1]!b_info_windl2type(K2337)</f>
        <v>0</v>
      </c>
      <c r="T2337" s="9">
        <f ca="1">[1]!b_pq_volume(K2337,parameter!C$2-10,parameter!C$2,100000000)</f>
        <v>0</v>
      </c>
      <c r="U2337" s="7">
        <f ca="1">IF(K2337&lt;&gt;"",[1]!b_anal_yield_cnbd(K2337,parameter!C$2,1),"")</f>
        <v>0</v>
      </c>
      <c r="V2337">
        <f>[1]!b_info_interesttype(A2337)</f>
        <v>0</v>
      </c>
      <c r="W2337">
        <f>[1]!b_info_embeddedopt(A2337)</f>
        <v>0</v>
      </c>
    </row>
    <row r="2338" spans="11:23">
      <c r="K2338" s="1">
        <f t="shared" si="36"/>
        <v>0</v>
      </c>
      <c r="L2338" s="1">
        <f>[1]!b_info_name(K2338)</f>
        <v>0</v>
      </c>
      <c r="M2338">
        <f>[1]!b_info_carrydate(K2338)</f>
        <v>0</v>
      </c>
      <c r="N2338">
        <f>[1]!b_info_maturitydate(K2338)</f>
        <v>0</v>
      </c>
      <c r="O2338" s="7">
        <f>[1]!b_issue_issueprice(K2338)</f>
        <v>0</v>
      </c>
      <c r="P2338" s="7">
        <f>[1]!b_info_couponrate(K2338)</f>
        <v>0</v>
      </c>
      <c r="Q2338">
        <f>[1]!b_info_coupon(K2338)</f>
        <v>0</v>
      </c>
      <c r="R2338">
        <f>[1]!b_info_interestfrequency(K2338)</f>
        <v>0</v>
      </c>
      <c r="S2338">
        <f>[1]!b_info_windl2type(K2338)</f>
        <v>0</v>
      </c>
      <c r="T2338" s="9">
        <f ca="1">[1]!b_pq_volume(K2338,parameter!C$2-10,parameter!C$2,100000000)</f>
        <v>0</v>
      </c>
      <c r="U2338" s="7">
        <f ca="1">IF(K2338&lt;&gt;"",[1]!b_anal_yield_cnbd(K2338,parameter!C$2,1),"")</f>
        <v>0</v>
      </c>
      <c r="V2338">
        <f>[1]!b_info_interesttype(A2338)</f>
        <v>0</v>
      </c>
      <c r="W2338">
        <f>[1]!b_info_embeddedopt(A2338)</f>
        <v>0</v>
      </c>
    </row>
    <row r="2339" spans="11:23">
      <c r="K2339" s="1">
        <f t="shared" si="36"/>
        <v>0</v>
      </c>
      <c r="L2339" s="1">
        <f>[1]!b_info_name(K2339)</f>
        <v>0</v>
      </c>
      <c r="M2339">
        <f>[1]!b_info_carrydate(K2339)</f>
        <v>0</v>
      </c>
      <c r="N2339">
        <f>[1]!b_info_maturitydate(K2339)</f>
        <v>0</v>
      </c>
      <c r="O2339" s="7">
        <f>[1]!b_issue_issueprice(K2339)</f>
        <v>0</v>
      </c>
      <c r="P2339" s="7">
        <f>[1]!b_info_couponrate(K2339)</f>
        <v>0</v>
      </c>
      <c r="Q2339">
        <f>[1]!b_info_coupon(K2339)</f>
        <v>0</v>
      </c>
      <c r="R2339">
        <f>[1]!b_info_interestfrequency(K2339)</f>
        <v>0</v>
      </c>
      <c r="S2339">
        <f>[1]!b_info_windl2type(K2339)</f>
        <v>0</v>
      </c>
      <c r="T2339" s="9">
        <f ca="1">[1]!b_pq_volume(K2339,parameter!C$2-10,parameter!C$2,100000000)</f>
        <v>0</v>
      </c>
      <c r="U2339" s="7">
        <f ca="1">IF(K2339&lt;&gt;"",[1]!b_anal_yield_cnbd(K2339,parameter!C$2,1),"")</f>
        <v>0</v>
      </c>
      <c r="V2339">
        <f>[1]!b_info_interesttype(A2339)</f>
        <v>0</v>
      </c>
      <c r="W2339">
        <f>[1]!b_info_embeddedopt(A2339)</f>
        <v>0</v>
      </c>
    </row>
    <row r="2340" spans="11:23">
      <c r="K2340" s="1">
        <f t="shared" si="36"/>
        <v>0</v>
      </c>
      <c r="L2340" s="1">
        <f>[1]!b_info_name(K2340)</f>
        <v>0</v>
      </c>
      <c r="M2340">
        <f>[1]!b_info_carrydate(K2340)</f>
        <v>0</v>
      </c>
      <c r="N2340">
        <f>[1]!b_info_maturitydate(K2340)</f>
        <v>0</v>
      </c>
      <c r="O2340" s="7">
        <f>[1]!b_issue_issueprice(K2340)</f>
        <v>0</v>
      </c>
      <c r="P2340" s="7">
        <f>[1]!b_info_couponrate(K2340)</f>
        <v>0</v>
      </c>
      <c r="Q2340">
        <f>[1]!b_info_coupon(K2340)</f>
        <v>0</v>
      </c>
      <c r="R2340">
        <f>[1]!b_info_interestfrequency(K2340)</f>
        <v>0</v>
      </c>
      <c r="S2340">
        <f>[1]!b_info_windl2type(K2340)</f>
        <v>0</v>
      </c>
      <c r="T2340" s="9">
        <f ca="1">[1]!b_pq_volume(K2340,parameter!C$2-10,parameter!C$2,100000000)</f>
        <v>0</v>
      </c>
      <c r="U2340" s="7">
        <f ca="1">IF(K2340&lt;&gt;"",[1]!b_anal_yield_cnbd(K2340,parameter!C$2,1),"")</f>
        <v>0</v>
      </c>
      <c r="V2340">
        <f>[1]!b_info_interesttype(A2340)</f>
        <v>0</v>
      </c>
      <c r="W2340">
        <f>[1]!b_info_embeddedopt(A2340)</f>
        <v>0</v>
      </c>
    </row>
    <row r="2341" spans="11:23">
      <c r="K2341" s="1">
        <f t="shared" si="36"/>
        <v>0</v>
      </c>
      <c r="L2341" s="1">
        <f>[1]!b_info_name(K2341)</f>
        <v>0</v>
      </c>
      <c r="M2341">
        <f>[1]!b_info_carrydate(K2341)</f>
        <v>0</v>
      </c>
      <c r="N2341">
        <f>[1]!b_info_maturitydate(K2341)</f>
        <v>0</v>
      </c>
      <c r="O2341" s="7">
        <f>[1]!b_issue_issueprice(K2341)</f>
        <v>0</v>
      </c>
      <c r="P2341" s="7">
        <f>[1]!b_info_couponrate(K2341)</f>
        <v>0</v>
      </c>
      <c r="Q2341">
        <f>[1]!b_info_coupon(K2341)</f>
        <v>0</v>
      </c>
      <c r="R2341">
        <f>[1]!b_info_interestfrequency(K2341)</f>
        <v>0</v>
      </c>
      <c r="S2341">
        <f>[1]!b_info_windl2type(K2341)</f>
        <v>0</v>
      </c>
      <c r="T2341" s="9">
        <f ca="1">[1]!b_pq_volume(K2341,parameter!C$2-10,parameter!C$2,100000000)</f>
        <v>0</v>
      </c>
      <c r="U2341" s="7">
        <f ca="1">IF(K2341&lt;&gt;"",[1]!b_anal_yield_cnbd(K2341,parameter!C$2,1),"")</f>
        <v>0</v>
      </c>
      <c r="V2341">
        <f>[1]!b_info_interesttype(A2341)</f>
        <v>0</v>
      </c>
      <c r="W2341">
        <f>[1]!b_info_embeddedopt(A2341)</f>
        <v>0</v>
      </c>
    </row>
    <row r="2342" spans="11:23">
      <c r="K2342" s="1">
        <f t="shared" si="36"/>
        <v>0</v>
      </c>
      <c r="L2342" s="1">
        <f>[1]!b_info_name(K2342)</f>
        <v>0</v>
      </c>
      <c r="M2342">
        <f>[1]!b_info_carrydate(K2342)</f>
        <v>0</v>
      </c>
      <c r="N2342">
        <f>[1]!b_info_maturitydate(K2342)</f>
        <v>0</v>
      </c>
      <c r="O2342" s="7">
        <f>[1]!b_issue_issueprice(K2342)</f>
        <v>0</v>
      </c>
      <c r="P2342" s="7">
        <f>[1]!b_info_couponrate(K2342)</f>
        <v>0</v>
      </c>
      <c r="Q2342">
        <f>[1]!b_info_coupon(K2342)</f>
        <v>0</v>
      </c>
      <c r="R2342">
        <f>[1]!b_info_interestfrequency(K2342)</f>
        <v>0</v>
      </c>
      <c r="S2342">
        <f>[1]!b_info_windl2type(K2342)</f>
        <v>0</v>
      </c>
      <c r="T2342" s="9">
        <f ca="1">[1]!b_pq_volume(K2342,parameter!C$2-10,parameter!C$2,100000000)</f>
        <v>0</v>
      </c>
      <c r="U2342" s="7">
        <f ca="1">IF(K2342&lt;&gt;"",[1]!b_anal_yield_cnbd(K2342,parameter!C$2,1),"")</f>
        <v>0</v>
      </c>
      <c r="V2342">
        <f>[1]!b_info_interesttype(A2342)</f>
        <v>0</v>
      </c>
      <c r="W2342">
        <f>[1]!b_info_embeddedopt(A2342)</f>
        <v>0</v>
      </c>
    </row>
    <row r="2343" spans="11:23">
      <c r="K2343" s="1">
        <f t="shared" si="36"/>
        <v>0</v>
      </c>
      <c r="L2343" s="1">
        <f>[1]!b_info_name(K2343)</f>
        <v>0</v>
      </c>
      <c r="M2343">
        <f>[1]!b_info_carrydate(K2343)</f>
        <v>0</v>
      </c>
      <c r="N2343">
        <f>[1]!b_info_maturitydate(K2343)</f>
        <v>0</v>
      </c>
      <c r="O2343" s="7">
        <f>[1]!b_issue_issueprice(K2343)</f>
        <v>0</v>
      </c>
      <c r="P2343" s="7">
        <f>[1]!b_info_couponrate(K2343)</f>
        <v>0</v>
      </c>
      <c r="Q2343">
        <f>[1]!b_info_coupon(K2343)</f>
        <v>0</v>
      </c>
      <c r="R2343">
        <f>[1]!b_info_interestfrequency(K2343)</f>
        <v>0</v>
      </c>
      <c r="S2343">
        <f>[1]!b_info_windl2type(K2343)</f>
        <v>0</v>
      </c>
      <c r="T2343" s="9">
        <f ca="1">[1]!b_pq_volume(K2343,parameter!C$2-10,parameter!C$2,100000000)</f>
        <v>0</v>
      </c>
      <c r="U2343" s="7">
        <f ca="1">IF(K2343&lt;&gt;"",[1]!b_anal_yield_cnbd(K2343,parameter!C$2,1),"")</f>
        <v>0</v>
      </c>
      <c r="V2343">
        <f>[1]!b_info_interesttype(A2343)</f>
        <v>0</v>
      </c>
      <c r="W2343">
        <f>[1]!b_info_embeddedopt(A2343)</f>
        <v>0</v>
      </c>
    </row>
    <row r="2344" spans="11:23">
      <c r="K2344" s="1">
        <f t="shared" si="36"/>
        <v>0</v>
      </c>
      <c r="L2344" s="1">
        <f>[1]!b_info_name(K2344)</f>
        <v>0</v>
      </c>
      <c r="M2344">
        <f>[1]!b_info_carrydate(K2344)</f>
        <v>0</v>
      </c>
      <c r="N2344">
        <f>[1]!b_info_maturitydate(K2344)</f>
        <v>0</v>
      </c>
      <c r="O2344" s="7">
        <f>[1]!b_issue_issueprice(K2344)</f>
        <v>0</v>
      </c>
      <c r="P2344" s="7">
        <f>[1]!b_info_couponrate(K2344)</f>
        <v>0</v>
      </c>
      <c r="Q2344">
        <f>[1]!b_info_coupon(K2344)</f>
        <v>0</v>
      </c>
      <c r="R2344">
        <f>[1]!b_info_interestfrequency(K2344)</f>
        <v>0</v>
      </c>
      <c r="S2344">
        <f>[1]!b_info_windl2type(K2344)</f>
        <v>0</v>
      </c>
      <c r="T2344" s="9">
        <f ca="1">[1]!b_pq_volume(K2344,parameter!C$2-10,parameter!C$2,100000000)</f>
        <v>0</v>
      </c>
      <c r="U2344" s="7">
        <f ca="1">IF(K2344&lt;&gt;"",[1]!b_anal_yield_cnbd(K2344,parameter!C$2,1),"")</f>
        <v>0</v>
      </c>
      <c r="V2344">
        <f>[1]!b_info_interesttype(A2344)</f>
        <v>0</v>
      </c>
      <c r="W2344">
        <f>[1]!b_info_embeddedopt(A2344)</f>
        <v>0</v>
      </c>
    </row>
    <row r="2345" spans="11:23">
      <c r="K2345" s="1">
        <f t="shared" si="36"/>
        <v>0</v>
      </c>
      <c r="L2345" s="1">
        <f>[1]!b_info_name(K2345)</f>
        <v>0</v>
      </c>
      <c r="M2345">
        <f>[1]!b_info_carrydate(K2345)</f>
        <v>0</v>
      </c>
      <c r="N2345">
        <f>[1]!b_info_maturitydate(K2345)</f>
        <v>0</v>
      </c>
      <c r="O2345" s="7">
        <f>[1]!b_issue_issueprice(K2345)</f>
        <v>0</v>
      </c>
      <c r="P2345" s="7">
        <f>[1]!b_info_couponrate(K2345)</f>
        <v>0</v>
      </c>
      <c r="Q2345">
        <f>[1]!b_info_coupon(K2345)</f>
        <v>0</v>
      </c>
      <c r="R2345">
        <f>[1]!b_info_interestfrequency(K2345)</f>
        <v>0</v>
      </c>
      <c r="S2345">
        <f>[1]!b_info_windl2type(K2345)</f>
        <v>0</v>
      </c>
      <c r="T2345" s="9">
        <f ca="1">[1]!b_pq_volume(K2345,parameter!C$2-10,parameter!C$2,100000000)</f>
        <v>0</v>
      </c>
      <c r="U2345" s="7">
        <f ca="1">IF(K2345&lt;&gt;"",[1]!b_anal_yield_cnbd(K2345,parameter!C$2,1),"")</f>
        <v>0</v>
      </c>
      <c r="V2345">
        <f>[1]!b_info_interesttype(A2345)</f>
        <v>0</v>
      </c>
      <c r="W2345">
        <f>[1]!b_info_embeddedopt(A2345)</f>
        <v>0</v>
      </c>
    </row>
    <row r="2346" spans="11:23">
      <c r="K2346" s="1">
        <f t="shared" si="36"/>
        <v>0</v>
      </c>
      <c r="L2346" s="1">
        <f>[1]!b_info_name(K2346)</f>
        <v>0</v>
      </c>
      <c r="M2346">
        <f>[1]!b_info_carrydate(K2346)</f>
        <v>0</v>
      </c>
      <c r="N2346">
        <f>[1]!b_info_maturitydate(K2346)</f>
        <v>0</v>
      </c>
      <c r="O2346" s="7">
        <f>[1]!b_issue_issueprice(K2346)</f>
        <v>0</v>
      </c>
      <c r="P2346" s="7">
        <f>[1]!b_info_couponrate(K2346)</f>
        <v>0</v>
      </c>
      <c r="Q2346">
        <f>[1]!b_info_coupon(K2346)</f>
        <v>0</v>
      </c>
      <c r="R2346">
        <f>[1]!b_info_interestfrequency(K2346)</f>
        <v>0</v>
      </c>
      <c r="S2346">
        <f>[1]!b_info_windl2type(K2346)</f>
        <v>0</v>
      </c>
      <c r="T2346" s="9">
        <f ca="1">[1]!b_pq_volume(K2346,parameter!C$2-10,parameter!C$2,100000000)</f>
        <v>0</v>
      </c>
      <c r="U2346" s="7">
        <f ca="1">IF(K2346&lt;&gt;"",[1]!b_anal_yield_cnbd(K2346,parameter!C$2,1),"")</f>
        <v>0</v>
      </c>
      <c r="V2346">
        <f>[1]!b_info_interesttype(A2346)</f>
        <v>0</v>
      </c>
      <c r="W2346">
        <f>[1]!b_info_embeddedopt(A2346)</f>
        <v>0</v>
      </c>
    </row>
    <row r="2347" spans="11:23">
      <c r="K2347" s="1">
        <f t="shared" si="36"/>
        <v>0</v>
      </c>
      <c r="L2347" s="1">
        <f>[1]!b_info_name(K2347)</f>
        <v>0</v>
      </c>
      <c r="M2347">
        <f>[1]!b_info_carrydate(K2347)</f>
        <v>0</v>
      </c>
      <c r="N2347">
        <f>[1]!b_info_maturitydate(K2347)</f>
        <v>0</v>
      </c>
      <c r="O2347" s="7">
        <f>[1]!b_issue_issueprice(K2347)</f>
        <v>0</v>
      </c>
      <c r="P2347" s="7">
        <f>[1]!b_info_couponrate(K2347)</f>
        <v>0</v>
      </c>
      <c r="Q2347">
        <f>[1]!b_info_coupon(K2347)</f>
        <v>0</v>
      </c>
      <c r="R2347">
        <f>[1]!b_info_interestfrequency(K2347)</f>
        <v>0</v>
      </c>
      <c r="S2347">
        <f>[1]!b_info_windl2type(K2347)</f>
        <v>0</v>
      </c>
      <c r="T2347" s="9">
        <f ca="1">[1]!b_pq_volume(K2347,parameter!C$2-10,parameter!C$2,100000000)</f>
        <v>0</v>
      </c>
      <c r="U2347" s="7">
        <f ca="1">IF(K2347&lt;&gt;"",[1]!b_anal_yield_cnbd(K2347,parameter!C$2,1),"")</f>
        <v>0</v>
      </c>
      <c r="V2347">
        <f>[1]!b_info_interesttype(A2347)</f>
        <v>0</v>
      </c>
      <c r="W2347">
        <f>[1]!b_info_embeddedopt(A2347)</f>
        <v>0</v>
      </c>
    </row>
    <row r="2348" spans="11:23">
      <c r="K2348" s="1">
        <f t="shared" si="36"/>
        <v>0</v>
      </c>
      <c r="L2348" s="1">
        <f>[1]!b_info_name(K2348)</f>
        <v>0</v>
      </c>
      <c r="M2348">
        <f>[1]!b_info_carrydate(K2348)</f>
        <v>0</v>
      </c>
      <c r="N2348">
        <f>[1]!b_info_maturitydate(K2348)</f>
        <v>0</v>
      </c>
      <c r="O2348" s="7">
        <f>[1]!b_issue_issueprice(K2348)</f>
        <v>0</v>
      </c>
      <c r="P2348" s="7">
        <f>[1]!b_info_couponrate(K2348)</f>
        <v>0</v>
      </c>
      <c r="Q2348">
        <f>[1]!b_info_coupon(K2348)</f>
        <v>0</v>
      </c>
      <c r="R2348">
        <f>[1]!b_info_interestfrequency(K2348)</f>
        <v>0</v>
      </c>
      <c r="S2348">
        <f>[1]!b_info_windl2type(K2348)</f>
        <v>0</v>
      </c>
      <c r="T2348" s="9">
        <f ca="1">[1]!b_pq_volume(K2348,parameter!C$2-10,parameter!C$2,100000000)</f>
        <v>0</v>
      </c>
      <c r="U2348" s="7">
        <f ca="1">IF(K2348&lt;&gt;"",[1]!b_anal_yield_cnbd(K2348,parameter!C$2,1),"")</f>
        <v>0</v>
      </c>
      <c r="V2348">
        <f>[1]!b_info_interesttype(A2348)</f>
        <v>0</v>
      </c>
      <c r="W2348">
        <f>[1]!b_info_embeddedopt(A2348)</f>
        <v>0</v>
      </c>
    </row>
    <row r="2349" spans="11:23">
      <c r="K2349" s="1">
        <f t="shared" si="36"/>
        <v>0</v>
      </c>
      <c r="L2349" s="1">
        <f>[1]!b_info_name(K2349)</f>
        <v>0</v>
      </c>
      <c r="M2349">
        <f>[1]!b_info_carrydate(K2349)</f>
        <v>0</v>
      </c>
      <c r="N2349">
        <f>[1]!b_info_maturitydate(K2349)</f>
        <v>0</v>
      </c>
      <c r="O2349" s="7">
        <f>[1]!b_issue_issueprice(K2349)</f>
        <v>0</v>
      </c>
      <c r="P2349" s="7">
        <f>[1]!b_info_couponrate(K2349)</f>
        <v>0</v>
      </c>
      <c r="Q2349">
        <f>[1]!b_info_coupon(K2349)</f>
        <v>0</v>
      </c>
      <c r="R2349">
        <f>[1]!b_info_interestfrequency(K2349)</f>
        <v>0</v>
      </c>
      <c r="S2349">
        <f>[1]!b_info_windl2type(K2349)</f>
        <v>0</v>
      </c>
      <c r="T2349" s="9">
        <f ca="1">[1]!b_pq_volume(K2349,parameter!C$2-10,parameter!C$2,100000000)</f>
        <v>0</v>
      </c>
      <c r="U2349" s="7">
        <f ca="1">IF(K2349&lt;&gt;"",[1]!b_anal_yield_cnbd(K2349,parameter!C$2,1),"")</f>
        <v>0</v>
      </c>
      <c r="V2349">
        <f>[1]!b_info_interesttype(A2349)</f>
        <v>0</v>
      </c>
      <c r="W2349">
        <f>[1]!b_info_embeddedopt(A2349)</f>
        <v>0</v>
      </c>
    </row>
    <row r="2350" spans="11:23">
      <c r="K2350" s="1">
        <f t="shared" ref="K2350:K2413" si="37">A2350</f>
        <v>0</v>
      </c>
      <c r="L2350" s="1">
        <f>[1]!b_info_name(K2350)</f>
        <v>0</v>
      </c>
      <c r="M2350">
        <f>[1]!b_info_carrydate(K2350)</f>
        <v>0</v>
      </c>
      <c r="N2350">
        <f>[1]!b_info_maturitydate(K2350)</f>
        <v>0</v>
      </c>
      <c r="O2350" s="7">
        <f>[1]!b_issue_issueprice(K2350)</f>
        <v>0</v>
      </c>
      <c r="P2350" s="7">
        <f>[1]!b_info_couponrate(K2350)</f>
        <v>0</v>
      </c>
      <c r="Q2350">
        <f>[1]!b_info_coupon(K2350)</f>
        <v>0</v>
      </c>
      <c r="R2350">
        <f>[1]!b_info_interestfrequency(K2350)</f>
        <v>0</v>
      </c>
      <c r="S2350">
        <f>[1]!b_info_windl2type(K2350)</f>
        <v>0</v>
      </c>
      <c r="T2350" s="9">
        <f ca="1">[1]!b_pq_volume(K2350,parameter!C$2-10,parameter!C$2,100000000)</f>
        <v>0</v>
      </c>
      <c r="U2350" s="7">
        <f ca="1">IF(K2350&lt;&gt;"",[1]!b_anal_yield_cnbd(K2350,parameter!C$2,1),"")</f>
        <v>0</v>
      </c>
      <c r="V2350">
        <f>[1]!b_info_interesttype(A2350)</f>
        <v>0</v>
      </c>
      <c r="W2350">
        <f>[1]!b_info_embeddedopt(A2350)</f>
        <v>0</v>
      </c>
    </row>
    <row r="2351" spans="11:23">
      <c r="K2351" s="1">
        <f t="shared" si="37"/>
        <v>0</v>
      </c>
      <c r="L2351" s="1">
        <f>[1]!b_info_name(K2351)</f>
        <v>0</v>
      </c>
      <c r="M2351">
        <f>[1]!b_info_carrydate(K2351)</f>
        <v>0</v>
      </c>
      <c r="N2351">
        <f>[1]!b_info_maturitydate(K2351)</f>
        <v>0</v>
      </c>
      <c r="O2351" s="7">
        <f>[1]!b_issue_issueprice(K2351)</f>
        <v>0</v>
      </c>
      <c r="P2351" s="7">
        <f>[1]!b_info_couponrate(K2351)</f>
        <v>0</v>
      </c>
      <c r="Q2351">
        <f>[1]!b_info_coupon(K2351)</f>
        <v>0</v>
      </c>
      <c r="R2351">
        <f>[1]!b_info_interestfrequency(K2351)</f>
        <v>0</v>
      </c>
      <c r="S2351">
        <f>[1]!b_info_windl2type(K2351)</f>
        <v>0</v>
      </c>
      <c r="T2351" s="9">
        <f ca="1">[1]!b_pq_volume(K2351,parameter!C$2-10,parameter!C$2,100000000)</f>
        <v>0</v>
      </c>
      <c r="U2351" s="7">
        <f ca="1">IF(K2351&lt;&gt;"",[1]!b_anal_yield_cnbd(K2351,parameter!C$2,1),"")</f>
        <v>0</v>
      </c>
      <c r="V2351">
        <f>[1]!b_info_interesttype(A2351)</f>
        <v>0</v>
      </c>
      <c r="W2351">
        <f>[1]!b_info_embeddedopt(A2351)</f>
        <v>0</v>
      </c>
    </row>
    <row r="2352" spans="11:23">
      <c r="K2352" s="1">
        <f t="shared" si="37"/>
        <v>0</v>
      </c>
      <c r="L2352" s="1">
        <f>[1]!b_info_name(K2352)</f>
        <v>0</v>
      </c>
      <c r="M2352">
        <f>[1]!b_info_carrydate(K2352)</f>
        <v>0</v>
      </c>
      <c r="N2352">
        <f>[1]!b_info_maturitydate(K2352)</f>
        <v>0</v>
      </c>
      <c r="O2352" s="7">
        <f>[1]!b_issue_issueprice(K2352)</f>
        <v>0</v>
      </c>
      <c r="P2352" s="7">
        <f>[1]!b_info_couponrate(K2352)</f>
        <v>0</v>
      </c>
      <c r="Q2352">
        <f>[1]!b_info_coupon(K2352)</f>
        <v>0</v>
      </c>
      <c r="R2352">
        <f>[1]!b_info_interestfrequency(K2352)</f>
        <v>0</v>
      </c>
      <c r="S2352">
        <f>[1]!b_info_windl2type(K2352)</f>
        <v>0</v>
      </c>
      <c r="T2352" s="9">
        <f ca="1">[1]!b_pq_volume(K2352,parameter!C$2-10,parameter!C$2,100000000)</f>
        <v>0</v>
      </c>
      <c r="U2352" s="7">
        <f ca="1">IF(K2352&lt;&gt;"",[1]!b_anal_yield_cnbd(K2352,parameter!C$2,1),"")</f>
        <v>0</v>
      </c>
      <c r="V2352">
        <f>[1]!b_info_interesttype(A2352)</f>
        <v>0</v>
      </c>
      <c r="W2352">
        <f>[1]!b_info_embeddedopt(A2352)</f>
        <v>0</v>
      </c>
    </row>
    <row r="2353" spans="11:23">
      <c r="K2353" s="1">
        <f t="shared" si="37"/>
        <v>0</v>
      </c>
      <c r="L2353" s="1">
        <f>[1]!b_info_name(K2353)</f>
        <v>0</v>
      </c>
      <c r="M2353">
        <f>[1]!b_info_carrydate(K2353)</f>
        <v>0</v>
      </c>
      <c r="N2353">
        <f>[1]!b_info_maturitydate(K2353)</f>
        <v>0</v>
      </c>
      <c r="O2353" s="7">
        <f>[1]!b_issue_issueprice(K2353)</f>
        <v>0</v>
      </c>
      <c r="P2353" s="7">
        <f>[1]!b_info_couponrate(K2353)</f>
        <v>0</v>
      </c>
      <c r="Q2353">
        <f>[1]!b_info_coupon(K2353)</f>
        <v>0</v>
      </c>
      <c r="R2353">
        <f>[1]!b_info_interestfrequency(K2353)</f>
        <v>0</v>
      </c>
      <c r="S2353">
        <f>[1]!b_info_windl2type(K2353)</f>
        <v>0</v>
      </c>
      <c r="T2353" s="9">
        <f ca="1">[1]!b_pq_volume(K2353,parameter!C$2-10,parameter!C$2,100000000)</f>
        <v>0</v>
      </c>
      <c r="U2353" s="7">
        <f ca="1">IF(K2353&lt;&gt;"",[1]!b_anal_yield_cnbd(K2353,parameter!C$2,1),"")</f>
        <v>0</v>
      </c>
      <c r="V2353">
        <f>[1]!b_info_interesttype(A2353)</f>
        <v>0</v>
      </c>
      <c r="W2353">
        <f>[1]!b_info_embeddedopt(A2353)</f>
        <v>0</v>
      </c>
    </row>
    <row r="2354" spans="11:23">
      <c r="K2354" s="1">
        <f t="shared" si="37"/>
        <v>0</v>
      </c>
      <c r="L2354" s="1">
        <f>[1]!b_info_name(K2354)</f>
        <v>0</v>
      </c>
      <c r="M2354">
        <f>[1]!b_info_carrydate(K2354)</f>
        <v>0</v>
      </c>
      <c r="N2354">
        <f>[1]!b_info_maturitydate(K2354)</f>
        <v>0</v>
      </c>
      <c r="O2354" s="7">
        <f>[1]!b_issue_issueprice(K2354)</f>
        <v>0</v>
      </c>
      <c r="P2354" s="7">
        <f>[1]!b_info_couponrate(K2354)</f>
        <v>0</v>
      </c>
      <c r="Q2354">
        <f>[1]!b_info_coupon(K2354)</f>
        <v>0</v>
      </c>
      <c r="R2354">
        <f>[1]!b_info_interestfrequency(K2354)</f>
        <v>0</v>
      </c>
      <c r="S2354">
        <f>[1]!b_info_windl2type(K2354)</f>
        <v>0</v>
      </c>
      <c r="T2354" s="9">
        <f ca="1">[1]!b_pq_volume(K2354,parameter!C$2-10,parameter!C$2,100000000)</f>
        <v>0</v>
      </c>
      <c r="U2354" s="7">
        <f ca="1">IF(K2354&lt;&gt;"",[1]!b_anal_yield_cnbd(K2354,parameter!C$2,1),"")</f>
        <v>0</v>
      </c>
      <c r="V2354">
        <f>[1]!b_info_interesttype(A2354)</f>
        <v>0</v>
      </c>
      <c r="W2354">
        <f>[1]!b_info_embeddedopt(A2354)</f>
        <v>0</v>
      </c>
    </row>
    <row r="2355" spans="11:23">
      <c r="K2355" s="1">
        <f t="shared" si="37"/>
        <v>0</v>
      </c>
      <c r="L2355" s="1">
        <f>[1]!b_info_name(K2355)</f>
        <v>0</v>
      </c>
      <c r="M2355">
        <f>[1]!b_info_carrydate(K2355)</f>
        <v>0</v>
      </c>
      <c r="N2355">
        <f>[1]!b_info_maturitydate(K2355)</f>
        <v>0</v>
      </c>
      <c r="O2355" s="7">
        <f>[1]!b_issue_issueprice(K2355)</f>
        <v>0</v>
      </c>
      <c r="P2355" s="7">
        <f>[1]!b_info_couponrate(K2355)</f>
        <v>0</v>
      </c>
      <c r="Q2355">
        <f>[1]!b_info_coupon(K2355)</f>
        <v>0</v>
      </c>
      <c r="R2355">
        <f>[1]!b_info_interestfrequency(K2355)</f>
        <v>0</v>
      </c>
      <c r="S2355">
        <f>[1]!b_info_windl2type(K2355)</f>
        <v>0</v>
      </c>
      <c r="T2355" s="9">
        <f ca="1">[1]!b_pq_volume(K2355,parameter!C$2-10,parameter!C$2,100000000)</f>
        <v>0</v>
      </c>
      <c r="U2355" s="7">
        <f ca="1">IF(K2355&lt;&gt;"",[1]!b_anal_yield_cnbd(K2355,parameter!C$2,1),"")</f>
        <v>0</v>
      </c>
      <c r="V2355">
        <f>[1]!b_info_interesttype(A2355)</f>
        <v>0</v>
      </c>
      <c r="W2355">
        <f>[1]!b_info_embeddedopt(A2355)</f>
        <v>0</v>
      </c>
    </row>
    <row r="2356" spans="11:23">
      <c r="K2356" s="1">
        <f t="shared" si="37"/>
        <v>0</v>
      </c>
      <c r="L2356" s="1">
        <f>[1]!b_info_name(K2356)</f>
        <v>0</v>
      </c>
      <c r="M2356">
        <f>[1]!b_info_carrydate(K2356)</f>
        <v>0</v>
      </c>
      <c r="N2356">
        <f>[1]!b_info_maturitydate(K2356)</f>
        <v>0</v>
      </c>
      <c r="O2356" s="7">
        <f>[1]!b_issue_issueprice(K2356)</f>
        <v>0</v>
      </c>
      <c r="P2356" s="7">
        <f>[1]!b_info_couponrate(K2356)</f>
        <v>0</v>
      </c>
      <c r="Q2356">
        <f>[1]!b_info_coupon(K2356)</f>
        <v>0</v>
      </c>
      <c r="R2356">
        <f>[1]!b_info_interestfrequency(K2356)</f>
        <v>0</v>
      </c>
      <c r="S2356">
        <f>[1]!b_info_windl2type(K2356)</f>
        <v>0</v>
      </c>
      <c r="T2356" s="9">
        <f ca="1">[1]!b_pq_volume(K2356,parameter!C$2-10,parameter!C$2,100000000)</f>
        <v>0</v>
      </c>
      <c r="U2356" s="7">
        <f ca="1">IF(K2356&lt;&gt;"",[1]!b_anal_yield_cnbd(K2356,parameter!C$2,1),"")</f>
        <v>0</v>
      </c>
      <c r="V2356">
        <f>[1]!b_info_interesttype(A2356)</f>
        <v>0</v>
      </c>
      <c r="W2356">
        <f>[1]!b_info_embeddedopt(A2356)</f>
        <v>0</v>
      </c>
    </row>
    <row r="2357" spans="11:23">
      <c r="K2357" s="1">
        <f t="shared" si="37"/>
        <v>0</v>
      </c>
      <c r="L2357" s="1">
        <f>[1]!b_info_name(K2357)</f>
        <v>0</v>
      </c>
      <c r="M2357">
        <f>[1]!b_info_carrydate(K2357)</f>
        <v>0</v>
      </c>
      <c r="N2357">
        <f>[1]!b_info_maturitydate(K2357)</f>
        <v>0</v>
      </c>
      <c r="O2357" s="7">
        <f>[1]!b_issue_issueprice(K2357)</f>
        <v>0</v>
      </c>
      <c r="P2357" s="7">
        <f>[1]!b_info_couponrate(K2357)</f>
        <v>0</v>
      </c>
      <c r="Q2357">
        <f>[1]!b_info_coupon(K2357)</f>
        <v>0</v>
      </c>
      <c r="R2357">
        <f>[1]!b_info_interestfrequency(K2357)</f>
        <v>0</v>
      </c>
      <c r="S2357">
        <f>[1]!b_info_windl2type(K2357)</f>
        <v>0</v>
      </c>
      <c r="T2357" s="9">
        <f ca="1">[1]!b_pq_volume(K2357,parameter!C$2-10,parameter!C$2,100000000)</f>
        <v>0</v>
      </c>
      <c r="U2357" s="7">
        <f ca="1">IF(K2357&lt;&gt;"",[1]!b_anal_yield_cnbd(K2357,parameter!C$2,1),"")</f>
        <v>0</v>
      </c>
      <c r="V2357">
        <f>[1]!b_info_interesttype(A2357)</f>
        <v>0</v>
      </c>
      <c r="W2357">
        <f>[1]!b_info_embeddedopt(A2357)</f>
        <v>0</v>
      </c>
    </row>
    <row r="2358" spans="11:23">
      <c r="K2358" s="1">
        <f t="shared" si="37"/>
        <v>0</v>
      </c>
      <c r="L2358" s="1">
        <f>[1]!b_info_name(K2358)</f>
        <v>0</v>
      </c>
      <c r="M2358">
        <f>[1]!b_info_carrydate(K2358)</f>
        <v>0</v>
      </c>
      <c r="N2358">
        <f>[1]!b_info_maturitydate(K2358)</f>
        <v>0</v>
      </c>
      <c r="O2358" s="7">
        <f>[1]!b_issue_issueprice(K2358)</f>
        <v>0</v>
      </c>
      <c r="P2358" s="7">
        <f>[1]!b_info_couponrate(K2358)</f>
        <v>0</v>
      </c>
      <c r="Q2358">
        <f>[1]!b_info_coupon(K2358)</f>
        <v>0</v>
      </c>
      <c r="R2358">
        <f>[1]!b_info_interestfrequency(K2358)</f>
        <v>0</v>
      </c>
      <c r="S2358">
        <f>[1]!b_info_windl2type(K2358)</f>
        <v>0</v>
      </c>
      <c r="T2358" s="9">
        <f ca="1">[1]!b_pq_volume(K2358,parameter!C$2-10,parameter!C$2,100000000)</f>
        <v>0</v>
      </c>
      <c r="U2358" s="7">
        <f ca="1">IF(K2358&lt;&gt;"",[1]!b_anal_yield_cnbd(K2358,parameter!C$2,1),"")</f>
        <v>0</v>
      </c>
      <c r="V2358">
        <f>[1]!b_info_interesttype(A2358)</f>
        <v>0</v>
      </c>
      <c r="W2358">
        <f>[1]!b_info_embeddedopt(A2358)</f>
        <v>0</v>
      </c>
    </row>
    <row r="2359" spans="11:23">
      <c r="K2359" s="1">
        <f t="shared" si="37"/>
        <v>0</v>
      </c>
      <c r="L2359" s="1">
        <f>[1]!b_info_name(K2359)</f>
        <v>0</v>
      </c>
      <c r="M2359">
        <f>[1]!b_info_carrydate(K2359)</f>
        <v>0</v>
      </c>
      <c r="N2359">
        <f>[1]!b_info_maturitydate(K2359)</f>
        <v>0</v>
      </c>
      <c r="O2359" s="7">
        <f>[1]!b_issue_issueprice(K2359)</f>
        <v>0</v>
      </c>
      <c r="P2359" s="7">
        <f>[1]!b_info_couponrate(K2359)</f>
        <v>0</v>
      </c>
      <c r="Q2359">
        <f>[1]!b_info_coupon(K2359)</f>
        <v>0</v>
      </c>
      <c r="R2359">
        <f>[1]!b_info_interestfrequency(K2359)</f>
        <v>0</v>
      </c>
      <c r="S2359">
        <f>[1]!b_info_windl2type(K2359)</f>
        <v>0</v>
      </c>
      <c r="T2359" s="9">
        <f ca="1">[1]!b_pq_volume(K2359,parameter!C$2-10,parameter!C$2,100000000)</f>
        <v>0</v>
      </c>
      <c r="U2359" s="7">
        <f ca="1">IF(K2359&lt;&gt;"",[1]!b_anal_yield_cnbd(K2359,parameter!C$2,1),"")</f>
        <v>0</v>
      </c>
      <c r="V2359">
        <f>[1]!b_info_interesttype(A2359)</f>
        <v>0</v>
      </c>
      <c r="W2359">
        <f>[1]!b_info_embeddedopt(A2359)</f>
        <v>0</v>
      </c>
    </row>
    <row r="2360" spans="11:23">
      <c r="K2360" s="1">
        <f t="shared" si="37"/>
        <v>0</v>
      </c>
      <c r="L2360" s="1">
        <f>[1]!b_info_name(K2360)</f>
        <v>0</v>
      </c>
      <c r="M2360">
        <f>[1]!b_info_carrydate(K2360)</f>
        <v>0</v>
      </c>
      <c r="N2360">
        <f>[1]!b_info_maturitydate(K2360)</f>
        <v>0</v>
      </c>
      <c r="O2360" s="7">
        <f>[1]!b_issue_issueprice(K2360)</f>
        <v>0</v>
      </c>
      <c r="P2360" s="7">
        <f>[1]!b_info_couponrate(K2360)</f>
        <v>0</v>
      </c>
      <c r="Q2360">
        <f>[1]!b_info_coupon(K2360)</f>
        <v>0</v>
      </c>
      <c r="R2360">
        <f>[1]!b_info_interestfrequency(K2360)</f>
        <v>0</v>
      </c>
      <c r="S2360">
        <f>[1]!b_info_windl2type(K2360)</f>
        <v>0</v>
      </c>
      <c r="T2360" s="9">
        <f ca="1">[1]!b_pq_volume(K2360,parameter!C$2-10,parameter!C$2,100000000)</f>
        <v>0</v>
      </c>
      <c r="U2360" s="7">
        <f ca="1">IF(K2360&lt;&gt;"",[1]!b_anal_yield_cnbd(K2360,parameter!C$2,1),"")</f>
        <v>0</v>
      </c>
      <c r="V2360">
        <f>[1]!b_info_interesttype(A2360)</f>
        <v>0</v>
      </c>
      <c r="W2360">
        <f>[1]!b_info_embeddedopt(A2360)</f>
        <v>0</v>
      </c>
    </row>
    <row r="2361" spans="11:23">
      <c r="K2361" s="1">
        <f t="shared" si="37"/>
        <v>0</v>
      </c>
      <c r="L2361" s="1">
        <f>[1]!b_info_name(K2361)</f>
        <v>0</v>
      </c>
      <c r="M2361">
        <f>[1]!b_info_carrydate(K2361)</f>
        <v>0</v>
      </c>
      <c r="N2361">
        <f>[1]!b_info_maturitydate(K2361)</f>
        <v>0</v>
      </c>
      <c r="O2361" s="7">
        <f>[1]!b_issue_issueprice(K2361)</f>
        <v>0</v>
      </c>
      <c r="P2361" s="7">
        <f>[1]!b_info_couponrate(K2361)</f>
        <v>0</v>
      </c>
      <c r="Q2361">
        <f>[1]!b_info_coupon(K2361)</f>
        <v>0</v>
      </c>
      <c r="R2361">
        <f>[1]!b_info_interestfrequency(K2361)</f>
        <v>0</v>
      </c>
      <c r="S2361">
        <f>[1]!b_info_windl2type(K2361)</f>
        <v>0</v>
      </c>
      <c r="T2361" s="9">
        <f ca="1">[1]!b_pq_volume(K2361,parameter!C$2-10,parameter!C$2,100000000)</f>
        <v>0</v>
      </c>
      <c r="U2361" s="7">
        <f ca="1">IF(K2361&lt;&gt;"",[1]!b_anal_yield_cnbd(K2361,parameter!C$2,1),"")</f>
        <v>0</v>
      </c>
      <c r="V2361">
        <f>[1]!b_info_interesttype(A2361)</f>
        <v>0</v>
      </c>
      <c r="W2361">
        <f>[1]!b_info_embeddedopt(A2361)</f>
        <v>0</v>
      </c>
    </row>
    <row r="2362" spans="11:23">
      <c r="K2362" s="1">
        <f t="shared" si="37"/>
        <v>0</v>
      </c>
      <c r="L2362" s="1">
        <f>[1]!b_info_name(K2362)</f>
        <v>0</v>
      </c>
      <c r="M2362">
        <f>[1]!b_info_carrydate(K2362)</f>
        <v>0</v>
      </c>
      <c r="N2362">
        <f>[1]!b_info_maturitydate(K2362)</f>
        <v>0</v>
      </c>
      <c r="O2362" s="7">
        <f>[1]!b_issue_issueprice(K2362)</f>
        <v>0</v>
      </c>
      <c r="P2362" s="7">
        <f>[1]!b_info_couponrate(K2362)</f>
        <v>0</v>
      </c>
      <c r="Q2362">
        <f>[1]!b_info_coupon(K2362)</f>
        <v>0</v>
      </c>
      <c r="R2362">
        <f>[1]!b_info_interestfrequency(K2362)</f>
        <v>0</v>
      </c>
      <c r="S2362">
        <f>[1]!b_info_windl2type(K2362)</f>
        <v>0</v>
      </c>
      <c r="T2362" s="9">
        <f ca="1">[1]!b_pq_volume(K2362,parameter!C$2-10,parameter!C$2,100000000)</f>
        <v>0</v>
      </c>
      <c r="U2362" s="7">
        <f ca="1">IF(K2362&lt;&gt;"",[1]!b_anal_yield_cnbd(K2362,parameter!C$2,1),"")</f>
        <v>0</v>
      </c>
      <c r="V2362">
        <f>[1]!b_info_interesttype(A2362)</f>
        <v>0</v>
      </c>
      <c r="W2362">
        <f>[1]!b_info_embeddedopt(A2362)</f>
        <v>0</v>
      </c>
    </row>
    <row r="2363" spans="11:23">
      <c r="K2363" s="1">
        <f t="shared" si="37"/>
        <v>0</v>
      </c>
      <c r="L2363" s="1">
        <f>[1]!b_info_name(K2363)</f>
        <v>0</v>
      </c>
      <c r="M2363">
        <f>[1]!b_info_carrydate(K2363)</f>
        <v>0</v>
      </c>
      <c r="N2363">
        <f>[1]!b_info_maturitydate(K2363)</f>
        <v>0</v>
      </c>
      <c r="O2363" s="7">
        <f>[1]!b_issue_issueprice(K2363)</f>
        <v>0</v>
      </c>
      <c r="P2363" s="7">
        <f>[1]!b_info_couponrate(K2363)</f>
        <v>0</v>
      </c>
      <c r="Q2363">
        <f>[1]!b_info_coupon(K2363)</f>
        <v>0</v>
      </c>
      <c r="R2363">
        <f>[1]!b_info_interestfrequency(K2363)</f>
        <v>0</v>
      </c>
      <c r="S2363">
        <f>[1]!b_info_windl2type(K2363)</f>
        <v>0</v>
      </c>
      <c r="T2363" s="9">
        <f ca="1">[1]!b_pq_volume(K2363,parameter!C$2-10,parameter!C$2,100000000)</f>
        <v>0</v>
      </c>
      <c r="U2363" s="7">
        <f ca="1">IF(K2363&lt;&gt;"",[1]!b_anal_yield_cnbd(K2363,parameter!C$2,1),"")</f>
        <v>0</v>
      </c>
      <c r="V2363">
        <f>[1]!b_info_interesttype(A2363)</f>
        <v>0</v>
      </c>
      <c r="W2363">
        <f>[1]!b_info_embeddedopt(A2363)</f>
        <v>0</v>
      </c>
    </row>
    <row r="2364" spans="11:23">
      <c r="K2364" s="1">
        <f t="shared" si="37"/>
        <v>0</v>
      </c>
      <c r="L2364" s="1">
        <f>[1]!b_info_name(K2364)</f>
        <v>0</v>
      </c>
      <c r="M2364">
        <f>[1]!b_info_carrydate(K2364)</f>
        <v>0</v>
      </c>
      <c r="N2364">
        <f>[1]!b_info_maturitydate(K2364)</f>
        <v>0</v>
      </c>
      <c r="O2364" s="7">
        <f>[1]!b_issue_issueprice(K2364)</f>
        <v>0</v>
      </c>
      <c r="P2364" s="7">
        <f>[1]!b_info_couponrate(K2364)</f>
        <v>0</v>
      </c>
      <c r="Q2364">
        <f>[1]!b_info_coupon(K2364)</f>
        <v>0</v>
      </c>
      <c r="R2364">
        <f>[1]!b_info_interestfrequency(K2364)</f>
        <v>0</v>
      </c>
      <c r="S2364">
        <f>[1]!b_info_windl2type(K2364)</f>
        <v>0</v>
      </c>
      <c r="T2364" s="9">
        <f ca="1">[1]!b_pq_volume(K2364,parameter!C$2-10,parameter!C$2,100000000)</f>
        <v>0</v>
      </c>
      <c r="U2364" s="7">
        <f ca="1">IF(K2364&lt;&gt;"",[1]!b_anal_yield_cnbd(K2364,parameter!C$2,1),"")</f>
        <v>0</v>
      </c>
      <c r="V2364">
        <f>[1]!b_info_interesttype(A2364)</f>
        <v>0</v>
      </c>
      <c r="W2364">
        <f>[1]!b_info_embeddedopt(A2364)</f>
        <v>0</v>
      </c>
    </row>
    <row r="2365" spans="11:23">
      <c r="K2365" s="1">
        <f t="shared" si="37"/>
        <v>0</v>
      </c>
      <c r="L2365" s="1">
        <f>[1]!b_info_name(K2365)</f>
        <v>0</v>
      </c>
      <c r="M2365">
        <f>[1]!b_info_carrydate(K2365)</f>
        <v>0</v>
      </c>
      <c r="N2365">
        <f>[1]!b_info_maturitydate(K2365)</f>
        <v>0</v>
      </c>
      <c r="O2365" s="7">
        <f>[1]!b_issue_issueprice(K2365)</f>
        <v>0</v>
      </c>
      <c r="P2365" s="7">
        <f>[1]!b_info_couponrate(K2365)</f>
        <v>0</v>
      </c>
      <c r="Q2365">
        <f>[1]!b_info_coupon(K2365)</f>
        <v>0</v>
      </c>
      <c r="R2365">
        <f>[1]!b_info_interestfrequency(K2365)</f>
        <v>0</v>
      </c>
      <c r="S2365">
        <f>[1]!b_info_windl2type(K2365)</f>
        <v>0</v>
      </c>
      <c r="T2365" s="9">
        <f ca="1">[1]!b_pq_volume(K2365,parameter!C$2-10,parameter!C$2,100000000)</f>
        <v>0</v>
      </c>
      <c r="U2365" s="7">
        <f ca="1">IF(K2365&lt;&gt;"",[1]!b_anal_yield_cnbd(K2365,parameter!C$2,1),"")</f>
        <v>0</v>
      </c>
      <c r="V2365">
        <f>[1]!b_info_interesttype(A2365)</f>
        <v>0</v>
      </c>
      <c r="W2365">
        <f>[1]!b_info_embeddedopt(A2365)</f>
        <v>0</v>
      </c>
    </row>
    <row r="2366" spans="11:23">
      <c r="K2366" s="1">
        <f t="shared" si="37"/>
        <v>0</v>
      </c>
      <c r="L2366" s="1">
        <f>[1]!b_info_name(K2366)</f>
        <v>0</v>
      </c>
      <c r="M2366">
        <f>[1]!b_info_carrydate(K2366)</f>
        <v>0</v>
      </c>
      <c r="N2366">
        <f>[1]!b_info_maturitydate(K2366)</f>
        <v>0</v>
      </c>
      <c r="O2366" s="7">
        <f>[1]!b_issue_issueprice(K2366)</f>
        <v>0</v>
      </c>
      <c r="P2366" s="7">
        <f>[1]!b_info_couponrate(K2366)</f>
        <v>0</v>
      </c>
      <c r="Q2366">
        <f>[1]!b_info_coupon(K2366)</f>
        <v>0</v>
      </c>
      <c r="R2366">
        <f>[1]!b_info_interestfrequency(K2366)</f>
        <v>0</v>
      </c>
      <c r="S2366">
        <f>[1]!b_info_windl2type(K2366)</f>
        <v>0</v>
      </c>
      <c r="T2366" s="9">
        <f ca="1">[1]!b_pq_volume(K2366,parameter!C$2-10,parameter!C$2,100000000)</f>
        <v>0</v>
      </c>
      <c r="U2366" s="7">
        <f ca="1">IF(K2366&lt;&gt;"",[1]!b_anal_yield_cnbd(K2366,parameter!C$2,1),"")</f>
        <v>0</v>
      </c>
      <c r="V2366">
        <f>[1]!b_info_interesttype(A2366)</f>
        <v>0</v>
      </c>
      <c r="W2366">
        <f>[1]!b_info_embeddedopt(A2366)</f>
        <v>0</v>
      </c>
    </row>
    <row r="2367" spans="11:23">
      <c r="K2367" s="1">
        <f t="shared" si="37"/>
        <v>0</v>
      </c>
      <c r="L2367" s="1">
        <f>[1]!b_info_name(K2367)</f>
        <v>0</v>
      </c>
      <c r="M2367">
        <f>[1]!b_info_carrydate(K2367)</f>
        <v>0</v>
      </c>
      <c r="N2367">
        <f>[1]!b_info_maturitydate(K2367)</f>
        <v>0</v>
      </c>
      <c r="O2367" s="7">
        <f>[1]!b_issue_issueprice(K2367)</f>
        <v>0</v>
      </c>
      <c r="P2367" s="7">
        <f>[1]!b_info_couponrate(K2367)</f>
        <v>0</v>
      </c>
      <c r="Q2367">
        <f>[1]!b_info_coupon(K2367)</f>
        <v>0</v>
      </c>
      <c r="R2367">
        <f>[1]!b_info_interestfrequency(K2367)</f>
        <v>0</v>
      </c>
      <c r="S2367">
        <f>[1]!b_info_windl2type(K2367)</f>
        <v>0</v>
      </c>
      <c r="T2367" s="9">
        <f ca="1">[1]!b_pq_volume(K2367,parameter!C$2-10,parameter!C$2,100000000)</f>
        <v>0</v>
      </c>
      <c r="U2367" s="7">
        <f ca="1">IF(K2367&lt;&gt;"",[1]!b_anal_yield_cnbd(K2367,parameter!C$2,1),"")</f>
        <v>0</v>
      </c>
      <c r="V2367">
        <f>[1]!b_info_interesttype(A2367)</f>
        <v>0</v>
      </c>
      <c r="W2367">
        <f>[1]!b_info_embeddedopt(A2367)</f>
        <v>0</v>
      </c>
    </row>
    <row r="2368" spans="11:23">
      <c r="K2368" s="1">
        <f t="shared" si="37"/>
        <v>0</v>
      </c>
      <c r="L2368" s="1">
        <f>[1]!b_info_name(K2368)</f>
        <v>0</v>
      </c>
      <c r="M2368">
        <f>[1]!b_info_carrydate(K2368)</f>
        <v>0</v>
      </c>
      <c r="N2368">
        <f>[1]!b_info_maturitydate(K2368)</f>
        <v>0</v>
      </c>
      <c r="O2368" s="7">
        <f>[1]!b_issue_issueprice(K2368)</f>
        <v>0</v>
      </c>
      <c r="P2368" s="7">
        <f>[1]!b_info_couponrate(K2368)</f>
        <v>0</v>
      </c>
      <c r="Q2368">
        <f>[1]!b_info_coupon(K2368)</f>
        <v>0</v>
      </c>
      <c r="R2368">
        <f>[1]!b_info_interestfrequency(K2368)</f>
        <v>0</v>
      </c>
      <c r="S2368">
        <f>[1]!b_info_windl2type(K2368)</f>
        <v>0</v>
      </c>
      <c r="T2368" s="9">
        <f ca="1">[1]!b_pq_volume(K2368,parameter!C$2-10,parameter!C$2,100000000)</f>
        <v>0</v>
      </c>
      <c r="U2368" s="7">
        <f ca="1">IF(K2368&lt;&gt;"",[1]!b_anal_yield_cnbd(K2368,parameter!C$2,1),"")</f>
        <v>0</v>
      </c>
      <c r="V2368">
        <f>[1]!b_info_interesttype(A2368)</f>
        <v>0</v>
      </c>
      <c r="W2368">
        <f>[1]!b_info_embeddedopt(A2368)</f>
        <v>0</v>
      </c>
    </row>
    <row r="2369" spans="11:23">
      <c r="K2369" s="1">
        <f t="shared" si="37"/>
        <v>0</v>
      </c>
      <c r="L2369" s="1">
        <f>[1]!b_info_name(K2369)</f>
        <v>0</v>
      </c>
      <c r="M2369">
        <f>[1]!b_info_carrydate(K2369)</f>
        <v>0</v>
      </c>
      <c r="N2369">
        <f>[1]!b_info_maturitydate(K2369)</f>
        <v>0</v>
      </c>
      <c r="O2369" s="7">
        <f>[1]!b_issue_issueprice(K2369)</f>
        <v>0</v>
      </c>
      <c r="P2369" s="7">
        <f>[1]!b_info_couponrate(K2369)</f>
        <v>0</v>
      </c>
      <c r="Q2369">
        <f>[1]!b_info_coupon(K2369)</f>
        <v>0</v>
      </c>
      <c r="R2369">
        <f>[1]!b_info_interestfrequency(K2369)</f>
        <v>0</v>
      </c>
      <c r="S2369">
        <f>[1]!b_info_windl2type(K2369)</f>
        <v>0</v>
      </c>
      <c r="T2369" s="9">
        <f ca="1">[1]!b_pq_volume(K2369,parameter!C$2-10,parameter!C$2,100000000)</f>
        <v>0</v>
      </c>
      <c r="U2369" s="7">
        <f ca="1">IF(K2369&lt;&gt;"",[1]!b_anal_yield_cnbd(K2369,parameter!C$2,1),"")</f>
        <v>0</v>
      </c>
      <c r="V2369">
        <f>[1]!b_info_interesttype(A2369)</f>
        <v>0</v>
      </c>
      <c r="W2369">
        <f>[1]!b_info_embeddedopt(A2369)</f>
        <v>0</v>
      </c>
    </row>
    <row r="2370" spans="11:23">
      <c r="K2370" s="1">
        <f t="shared" si="37"/>
        <v>0</v>
      </c>
      <c r="L2370" s="1">
        <f>[1]!b_info_name(K2370)</f>
        <v>0</v>
      </c>
      <c r="M2370">
        <f>[1]!b_info_carrydate(K2370)</f>
        <v>0</v>
      </c>
      <c r="N2370">
        <f>[1]!b_info_maturitydate(K2370)</f>
        <v>0</v>
      </c>
      <c r="O2370" s="7">
        <f>[1]!b_issue_issueprice(K2370)</f>
        <v>0</v>
      </c>
      <c r="P2370" s="7">
        <f>[1]!b_info_couponrate(K2370)</f>
        <v>0</v>
      </c>
      <c r="Q2370">
        <f>[1]!b_info_coupon(K2370)</f>
        <v>0</v>
      </c>
      <c r="R2370">
        <f>[1]!b_info_interestfrequency(K2370)</f>
        <v>0</v>
      </c>
      <c r="S2370">
        <f>[1]!b_info_windl2type(K2370)</f>
        <v>0</v>
      </c>
      <c r="T2370" s="9">
        <f ca="1">[1]!b_pq_volume(K2370,parameter!C$2-10,parameter!C$2,100000000)</f>
        <v>0</v>
      </c>
      <c r="U2370" s="7">
        <f ca="1">IF(K2370&lt;&gt;"",[1]!b_anal_yield_cnbd(K2370,parameter!C$2,1),"")</f>
        <v>0</v>
      </c>
      <c r="V2370">
        <f>[1]!b_info_interesttype(A2370)</f>
        <v>0</v>
      </c>
      <c r="W2370">
        <f>[1]!b_info_embeddedopt(A2370)</f>
        <v>0</v>
      </c>
    </row>
    <row r="2371" spans="11:23">
      <c r="K2371" s="1">
        <f t="shared" si="37"/>
        <v>0</v>
      </c>
      <c r="L2371" s="1">
        <f>[1]!b_info_name(K2371)</f>
        <v>0</v>
      </c>
      <c r="M2371">
        <f>[1]!b_info_carrydate(K2371)</f>
        <v>0</v>
      </c>
      <c r="N2371">
        <f>[1]!b_info_maturitydate(K2371)</f>
        <v>0</v>
      </c>
      <c r="O2371" s="7">
        <f>[1]!b_issue_issueprice(K2371)</f>
        <v>0</v>
      </c>
      <c r="P2371" s="7">
        <f>[1]!b_info_couponrate(K2371)</f>
        <v>0</v>
      </c>
      <c r="Q2371">
        <f>[1]!b_info_coupon(K2371)</f>
        <v>0</v>
      </c>
      <c r="R2371">
        <f>[1]!b_info_interestfrequency(K2371)</f>
        <v>0</v>
      </c>
      <c r="S2371">
        <f>[1]!b_info_windl2type(K2371)</f>
        <v>0</v>
      </c>
      <c r="T2371" s="9">
        <f ca="1">[1]!b_pq_volume(K2371,parameter!C$2-10,parameter!C$2,100000000)</f>
        <v>0</v>
      </c>
      <c r="U2371" s="7">
        <f ca="1">IF(K2371&lt;&gt;"",[1]!b_anal_yield_cnbd(K2371,parameter!C$2,1),"")</f>
        <v>0</v>
      </c>
      <c r="V2371">
        <f>[1]!b_info_interesttype(A2371)</f>
        <v>0</v>
      </c>
      <c r="W2371">
        <f>[1]!b_info_embeddedopt(A2371)</f>
        <v>0</v>
      </c>
    </row>
    <row r="2372" spans="11:23">
      <c r="K2372" s="1">
        <f t="shared" si="37"/>
        <v>0</v>
      </c>
      <c r="L2372" s="1">
        <f>[1]!b_info_name(K2372)</f>
        <v>0</v>
      </c>
      <c r="M2372">
        <f>[1]!b_info_carrydate(K2372)</f>
        <v>0</v>
      </c>
      <c r="N2372">
        <f>[1]!b_info_maturitydate(K2372)</f>
        <v>0</v>
      </c>
      <c r="O2372" s="7">
        <f>[1]!b_issue_issueprice(K2372)</f>
        <v>0</v>
      </c>
      <c r="P2372" s="7">
        <f>[1]!b_info_couponrate(K2372)</f>
        <v>0</v>
      </c>
      <c r="Q2372">
        <f>[1]!b_info_coupon(K2372)</f>
        <v>0</v>
      </c>
      <c r="R2372">
        <f>[1]!b_info_interestfrequency(K2372)</f>
        <v>0</v>
      </c>
      <c r="S2372">
        <f>[1]!b_info_windl2type(K2372)</f>
        <v>0</v>
      </c>
      <c r="T2372" s="9">
        <f ca="1">[1]!b_pq_volume(K2372,parameter!C$2-10,parameter!C$2,100000000)</f>
        <v>0</v>
      </c>
      <c r="U2372" s="7">
        <f ca="1">IF(K2372&lt;&gt;"",[1]!b_anal_yield_cnbd(K2372,parameter!C$2,1),"")</f>
        <v>0</v>
      </c>
      <c r="V2372">
        <f>[1]!b_info_interesttype(A2372)</f>
        <v>0</v>
      </c>
      <c r="W2372">
        <f>[1]!b_info_embeddedopt(A2372)</f>
        <v>0</v>
      </c>
    </row>
    <row r="2373" spans="11:23">
      <c r="K2373" s="1">
        <f t="shared" si="37"/>
        <v>0</v>
      </c>
      <c r="L2373" s="1">
        <f>[1]!b_info_name(K2373)</f>
        <v>0</v>
      </c>
      <c r="M2373">
        <f>[1]!b_info_carrydate(K2373)</f>
        <v>0</v>
      </c>
      <c r="N2373">
        <f>[1]!b_info_maturitydate(K2373)</f>
        <v>0</v>
      </c>
      <c r="O2373" s="7">
        <f>[1]!b_issue_issueprice(K2373)</f>
        <v>0</v>
      </c>
      <c r="P2373" s="7">
        <f>[1]!b_info_couponrate(K2373)</f>
        <v>0</v>
      </c>
      <c r="Q2373">
        <f>[1]!b_info_coupon(K2373)</f>
        <v>0</v>
      </c>
      <c r="R2373">
        <f>[1]!b_info_interestfrequency(K2373)</f>
        <v>0</v>
      </c>
      <c r="S2373">
        <f>[1]!b_info_windl2type(K2373)</f>
        <v>0</v>
      </c>
      <c r="T2373" s="9">
        <f ca="1">[1]!b_pq_volume(K2373,parameter!C$2-10,parameter!C$2,100000000)</f>
        <v>0</v>
      </c>
      <c r="U2373" s="7">
        <f ca="1">IF(K2373&lt;&gt;"",[1]!b_anal_yield_cnbd(K2373,parameter!C$2,1),"")</f>
        <v>0</v>
      </c>
      <c r="V2373">
        <f>[1]!b_info_interesttype(A2373)</f>
        <v>0</v>
      </c>
      <c r="W2373">
        <f>[1]!b_info_embeddedopt(A2373)</f>
        <v>0</v>
      </c>
    </row>
    <row r="2374" spans="11:23">
      <c r="K2374" s="1">
        <f t="shared" si="37"/>
        <v>0</v>
      </c>
      <c r="L2374" s="1">
        <f>[1]!b_info_name(K2374)</f>
        <v>0</v>
      </c>
      <c r="M2374">
        <f>[1]!b_info_carrydate(K2374)</f>
        <v>0</v>
      </c>
      <c r="N2374">
        <f>[1]!b_info_maturitydate(K2374)</f>
        <v>0</v>
      </c>
      <c r="O2374" s="7">
        <f>[1]!b_issue_issueprice(K2374)</f>
        <v>0</v>
      </c>
      <c r="P2374" s="7">
        <f>[1]!b_info_couponrate(K2374)</f>
        <v>0</v>
      </c>
      <c r="Q2374">
        <f>[1]!b_info_coupon(K2374)</f>
        <v>0</v>
      </c>
      <c r="R2374">
        <f>[1]!b_info_interestfrequency(K2374)</f>
        <v>0</v>
      </c>
      <c r="S2374">
        <f>[1]!b_info_windl2type(K2374)</f>
        <v>0</v>
      </c>
      <c r="T2374" s="9">
        <f ca="1">[1]!b_pq_volume(K2374,parameter!C$2-10,parameter!C$2,100000000)</f>
        <v>0</v>
      </c>
      <c r="U2374" s="7">
        <f ca="1">IF(K2374&lt;&gt;"",[1]!b_anal_yield_cnbd(K2374,parameter!C$2,1),"")</f>
        <v>0</v>
      </c>
      <c r="V2374">
        <f>[1]!b_info_interesttype(A2374)</f>
        <v>0</v>
      </c>
      <c r="W2374">
        <f>[1]!b_info_embeddedopt(A2374)</f>
        <v>0</v>
      </c>
    </row>
    <row r="2375" spans="11:23">
      <c r="K2375" s="1">
        <f t="shared" si="37"/>
        <v>0</v>
      </c>
      <c r="L2375" s="1">
        <f>[1]!b_info_name(K2375)</f>
        <v>0</v>
      </c>
      <c r="M2375">
        <f>[1]!b_info_carrydate(K2375)</f>
        <v>0</v>
      </c>
      <c r="N2375">
        <f>[1]!b_info_maturitydate(K2375)</f>
        <v>0</v>
      </c>
      <c r="O2375" s="7">
        <f>[1]!b_issue_issueprice(K2375)</f>
        <v>0</v>
      </c>
      <c r="P2375" s="7">
        <f>[1]!b_info_couponrate(K2375)</f>
        <v>0</v>
      </c>
      <c r="Q2375">
        <f>[1]!b_info_coupon(K2375)</f>
        <v>0</v>
      </c>
      <c r="R2375">
        <f>[1]!b_info_interestfrequency(K2375)</f>
        <v>0</v>
      </c>
      <c r="S2375">
        <f>[1]!b_info_windl2type(K2375)</f>
        <v>0</v>
      </c>
      <c r="T2375" s="9">
        <f ca="1">[1]!b_pq_volume(K2375,parameter!C$2-10,parameter!C$2,100000000)</f>
        <v>0</v>
      </c>
      <c r="U2375" s="7">
        <f ca="1">IF(K2375&lt;&gt;"",[1]!b_anal_yield_cnbd(K2375,parameter!C$2,1),"")</f>
        <v>0</v>
      </c>
      <c r="V2375">
        <f>[1]!b_info_interesttype(A2375)</f>
        <v>0</v>
      </c>
      <c r="W2375">
        <f>[1]!b_info_embeddedopt(A2375)</f>
        <v>0</v>
      </c>
    </row>
    <row r="2376" spans="11:23">
      <c r="K2376" s="1">
        <f t="shared" si="37"/>
        <v>0</v>
      </c>
      <c r="L2376" s="1">
        <f>[1]!b_info_name(K2376)</f>
        <v>0</v>
      </c>
      <c r="M2376">
        <f>[1]!b_info_carrydate(K2376)</f>
        <v>0</v>
      </c>
      <c r="N2376">
        <f>[1]!b_info_maturitydate(K2376)</f>
        <v>0</v>
      </c>
      <c r="O2376" s="7">
        <f>[1]!b_issue_issueprice(K2376)</f>
        <v>0</v>
      </c>
      <c r="P2376" s="7">
        <f>[1]!b_info_couponrate(K2376)</f>
        <v>0</v>
      </c>
      <c r="Q2376">
        <f>[1]!b_info_coupon(K2376)</f>
        <v>0</v>
      </c>
      <c r="R2376">
        <f>[1]!b_info_interestfrequency(K2376)</f>
        <v>0</v>
      </c>
      <c r="S2376">
        <f>[1]!b_info_windl2type(K2376)</f>
        <v>0</v>
      </c>
      <c r="T2376" s="9">
        <f ca="1">[1]!b_pq_volume(K2376,parameter!C$2-10,parameter!C$2,100000000)</f>
        <v>0</v>
      </c>
      <c r="U2376" s="7">
        <f ca="1">IF(K2376&lt;&gt;"",[1]!b_anal_yield_cnbd(K2376,parameter!C$2,1),"")</f>
        <v>0</v>
      </c>
      <c r="V2376">
        <f>[1]!b_info_interesttype(A2376)</f>
        <v>0</v>
      </c>
      <c r="W2376">
        <f>[1]!b_info_embeddedopt(A2376)</f>
        <v>0</v>
      </c>
    </row>
    <row r="2377" spans="11:23">
      <c r="K2377" s="1">
        <f t="shared" si="37"/>
        <v>0</v>
      </c>
      <c r="L2377" s="1">
        <f>[1]!b_info_name(K2377)</f>
        <v>0</v>
      </c>
      <c r="M2377">
        <f>[1]!b_info_carrydate(K2377)</f>
        <v>0</v>
      </c>
      <c r="N2377">
        <f>[1]!b_info_maturitydate(K2377)</f>
        <v>0</v>
      </c>
      <c r="O2377" s="7">
        <f>[1]!b_issue_issueprice(K2377)</f>
        <v>0</v>
      </c>
      <c r="P2377" s="7">
        <f>[1]!b_info_couponrate(K2377)</f>
        <v>0</v>
      </c>
      <c r="Q2377">
        <f>[1]!b_info_coupon(K2377)</f>
        <v>0</v>
      </c>
      <c r="R2377">
        <f>[1]!b_info_interestfrequency(K2377)</f>
        <v>0</v>
      </c>
      <c r="S2377">
        <f>[1]!b_info_windl2type(K2377)</f>
        <v>0</v>
      </c>
      <c r="T2377" s="9">
        <f ca="1">[1]!b_pq_volume(K2377,parameter!C$2-10,parameter!C$2,100000000)</f>
        <v>0</v>
      </c>
      <c r="U2377" s="7">
        <f ca="1">IF(K2377&lt;&gt;"",[1]!b_anal_yield_cnbd(K2377,parameter!C$2,1),"")</f>
        <v>0</v>
      </c>
      <c r="V2377">
        <f>[1]!b_info_interesttype(A2377)</f>
        <v>0</v>
      </c>
      <c r="W2377">
        <f>[1]!b_info_embeddedopt(A2377)</f>
        <v>0</v>
      </c>
    </row>
    <row r="2378" spans="11:23">
      <c r="K2378" s="1">
        <f t="shared" si="37"/>
        <v>0</v>
      </c>
      <c r="L2378" s="1">
        <f>[1]!b_info_name(K2378)</f>
        <v>0</v>
      </c>
      <c r="M2378">
        <f>[1]!b_info_carrydate(K2378)</f>
        <v>0</v>
      </c>
      <c r="N2378">
        <f>[1]!b_info_maturitydate(K2378)</f>
        <v>0</v>
      </c>
      <c r="O2378" s="7">
        <f>[1]!b_issue_issueprice(K2378)</f>
        <v>0</v>
      </c>
      <c r="P2378" s="7">
        <f>[1]!b_info_couponrate(K2378)</f>
        <v>0</v>
      </c>
      <c r="Q2378">
        <f>[1]!b_info_coupon(K2378)</f>
        <v>0</v>
      </c>
      <c r="R2378">
        <f>[1]!b_info_interestfrequency(K2378)</f>
        <v>0</v>
      </c>
      <c r="S2378">
        <f>[1]!b_info_windl2type(K2378)</f>
        <v>0</v>
      </c>
      <c r="T2378" s="9">
        <f ca="1">[1]!b_pq_volume(K2378,parameter!C$2-10,parameter!C$2,100000000)</f>
        <v>0</v>
      </c>
      <c r="U2378" s="7">
        <f ca="1">IF(K2378&lt;&gt;"",[1]!b_anal_yield_cnbd(K2378,parameter!C$2,1),"")</f>
        <v>0</v>
      </c>
      <c r="V2378">
        <f>[1]!b_info_interesttype(A2378)</f>
        <v>0</v>
      </c>
      <c r="W2378">
        <f>[1]!b_info_embeddedopt(A2378)</f>
        <v>0</v>
      </c>
    </row>
    <row r="2379" spans="11:23">
      <c r="K2379" s="1">
        <f t="shared" si="37"/>
        <v>0</v>
      </c>
      <c r="L2379" s="1">
        <f>[1]!b_info_name(K2379)</f>
        <v>0</v>
      </c>
      <c r="M2379">
        <f>[1]!b_info_carrydate(K2379)</f>
        <v>0</v>
      </c>
      <c r="N2379">
        <f>[1]!b_info_maturitydate(K2379)</f>
        <v>0</v>
      </c>
      <c r="O2379" s="7">
        <f>[1]!b_issue_issueprice(K2379)</f>
        <v>0</v>
      </c>
      <c r="P2379" s="7">
        <f>[1]!b_info_couponrate(K2379)</f>
        <v>0</v>
      </c>
      <c r="Q2379">
        <f>[1]!b_info_coupon(K2379)</f>
        <v>0</v>
      </c>
      <c r="R2379">
        <f>[1]!b_info_interestfrequency(K2379)</f>
        <v>0</v>
      </c>
      <c r="S2379">
        <f>[1]!b_info_windl2type(K2379)</f>
        <v>0</v>
      </c>
      <c r="T2379" s="9">
        <f ca="1">[1]!b_pq_volume(K2379,parameter!C$2-10,parameter!C$2,100000000)</f>
        <v>0</v>
      </c>
      <c r="U2379" s="7">
        <f ca="1">IF(K2379&lt;&gt;"",[1]!b_anal_yield_cnbd(K2379,parameter!C$2,1),"")</f>
        <v>0</v>
      </c>
      <c r="V2379">
        <f>[1]!b_info_interesttype(A2379)</f>
        <v>0</v>
      </c>
      <c r="W2379">
        <f>[1]!b_info_embeddedopt(A2379)</f>
        <v>0</v>
      </c>
    </row>
    <row r="2380" spans="11:23">
      <c r="K2380" s="1">
        <f t="shared" si="37"/>
        <v>0</v>
      </c>
      <c r="L2380" s="1">
        <f>[1]!b_info_name(K2380)</f>
        <v>0</v>
      </c>
      <c r="M2380">
        <f>[1]!b_info_carrydate(K2380)</f>
        <v>0</v>
      </c>
      <c r="N2380">
        <f>[1]!b_info_maturitydate(K2380)</f>
        <v>0</v>
      </c>
      <c r="O2380" s="7">
        <f>[1]!b_issue_issueprice(K2380)</f>
        <v>0</v>
      </c>
      <c r="P2380" s="7">
        <f>[1]!b_info_couponrate(K2380)</f>
        <v>0</v>
      </c>
      <c r="Q2380">
        <f>[1]!b_info_coupon(K2380)</f>
        <v>0</v>
      </c>
      <c r="R2380">
        <f>[1]!b_info_interestfrequency(K2380)</f>
        <v>0</v>
      </c>
      <c r="S2380">
        <f>[1]!b_info_windl2type(K2380)</f>
        <v>0</v>
      </c>
      <c r="T2380" s="9">
        <f ca="1">[1]!b_pq_volume(K2380,parameter!C$2-10,parameter!C$2,100000000)</f>
        <v>0</v>
      </c>
      <c r="U2380" s="7">
        <f ca="1">IF(K2380&lt;&gt;"",[1]!b_anal_yield_cnbd(K2380,parameter!C$2,1),"")</f>
        <v>0</v>
      </c>
      <c r="V2380">
        <f>[1]!b_info_interesttype(A2380)</f>
        <v>0</v>
      </c>
      <c r="W2380">
        <f>[1]!b_info_embeddedopt(A2380)</f>
        <v>0</v>
      </c>
    </row>
    <row r="2381" spans="11:23">
      <c r="K2381" s="1">
        <f t="shared" si="37"/>
        <v>0</v>
      </c>
      <c r="L2381" s="1">
        <f>[1]!b_info_name(K2381)</f>
        <v>0</v>
      </c>
      <c r="M2381">
        <f>[1]!b_info_carrydate(K2381)</f>
        <v>0</v>
      </c>
      <c r="N2381">
        <f>[1]!b_info_maturitydate(K2381)</f>
        <v>0</v>
      </c>
      <c r="O2381" s="7">
        <f>[1]!b_issue_issueprice(K2381)</f>
        <v>0</v>
      </c>
      <c r="P2381" s="7">
        <f>[1]!b_info_couponrate(K2381)</f>
        <v>0</v>
      </c>
      <c r="Q2381">
        <f>[1]!b_info_coupon(K2381)</f>
        <v>0</v>
      </c>
      <c r="R2381">
        <f>[1]!b_info_interestfrequency(K2381)</f>
        <v>0</v>
      </c>
      <c r="S2381">
        <f>[1]!b_info_windl2type(K2381)</f>
        <v>0</v>
      </c>
      <c r="T2381" s="9">
        <f ca="1">[1]!b_pq_volume(K2381,parameter!C$2-10,parameter!C$2,100000000)</f>
        <v>0</v>
      </c>
      <c r="U2381" s="7">
        <f ca="1">IF(K2381&lt;&gt;"",[1]!b_anal_yield_cnbd(K2381,parameter!C$2,1),"")</f>
        <v>0</v>
      </c>
      <c r="V2381">
        <f>[1]!b_info_interesttype(A2381)</f>
        <v>0</v>
      </c>
      <c r="W2381">
        <f>[1]!b_info_embeddedopt(A2381)</f>
        <v>0</v>
      </c>
    </row>
    <row r="2382" spans="11:23">
      <c r="K2382" s="1">
        <f t="shared" si="37"/>
        <v>0</v>
      </c>
      <c r="L2382" s="1">
        <f>[1]!b_info_name(K2382)</f>
        <v>0</v>
      </c>
      <c r="M2382">
        <f>[1]!b_info_carrydate(K2382)</f>
        <v>0</v>
      </c>
      <c r="N2382">
        <f>[1]!b_info_maturitydate(K2382)</f>
        <v>0</v>
      </c>
      <c r="O2382" s="7">
        <f>[1]!b_issue_issueprice(K2382)</f>
        <v>0</v>
      </c>
      <c r="P2382" s="7">
        <f>[1]!b_info_couponrate(K2382)</f>
        <v>0</v>
      </c>
      <c r="Q2382">
        <f>[1]!b_info_coupon(K2382)</f>
        <v>0</v>
      </c>
      <c r="R2382">
        <f>[1]!b_info_interestfrequency(K2382)</f>
        <v>0</v>
      </c>
      <c r="S2382">
        <f>[1]!b_info_windl2type(K2382)</f>
        <v>0</v>
      </c>
      <c r="T2382" s="9">
        <f ca="1">[1]!b_pq_volume(K2382,parameter!C$2-10,parameter!C$2,100000000)</f>
        <v>0</v>
      </c>
      <c r="U2382" s="7">
        <f ca="1">IF(K2382&lt;&gt;"",[1]!b_anal_yield_cnbd(K2382,parameter!C$2,1),"")</f>
        <v>0</v>
      </c>
      <c r="V2382">
        <f>[1]!b_info_interesttype(A2382)</f>
        <v>0</v>
      </c>
      <c r="W2382">
        <f>[1]!b_info_embeddedopt(A2382)</f>
        <v>0</v>
      </c>
    </row>
    <row r="2383" spans="11:23">
      <c r="K2383" s="1">
        <f t="shared" si="37"/>
        <v>0</v>
      </c>
      <c r="L2383" s="1">
        <f>[1]!b_info_name(K2383)</f>
        <v>0</v>
      </c>
      <c r="M2383">
        <f>[1]!b_info_carrydate(K2383)</f>
        <v>0</v>
      </c>
      <c r="N2383">
        <f>[1]!b_info_maturitydate(K2383)</f>
        <v>0</v>
      </c>
      <c r="O2383" s="7">
        <f>[1]!b_issue_issueprice(K2383)</f>
        <v>0</v>
      </c>
      <c r="P2383" s="7">
        <f>[1]!b_info_couponrate(K2383)</f>
        <v>0</v>
      </c>
      <c r="Q2383">
        <f>[1]!b_info_coupon(K2383)</f>
        <v>0</v>
      </c>
      <c r="R2383">
        <f>[1]!b_info_interestfrequency(K2383)</f>
        <v>0</v>
      </c>
      <c r="S2383">
        <f>[1]!b_info_windl2type(K2383)</f>
        <v>0</v>
      </c>
      <c r="T2383" s="9">
        <f ca="1">[1]!b_pq_volume(K2383,parameter!C$2-10,parameter!C$2,100000000)</f>
        <v>0</v>
      </c>
      <c r="U2383" s="7">
        <f ca="1">IF(K2383&lt;&gt;"",[1]!b_anal_yield_cnbd(K2383,parameter!C$2,1),"")</f>
        <v>0</v>
      </c>
      <c r="V2383">
        <f>[1]!b_info_interesttype(A2383)</f>
        <v>0</v>
      </c>
      <c r="W2383">
        <f>[1]!b_info_embeddedopt(A2383)</f>
        <v>0</v>
      </c>
    </row>
    <row r="2384" spans="11:23">
      <c r="K2384" s="1">
        <f t="shared" si="37"/>
        <v>0</v>
      </c>
      <c r="L2384" s="1">
        <f>[1]!b_info_name(K2384)</f>
        <v>0</v>
      </c>
      <c r="M2384">
        <f>[1]!b_info_carrydate(K2384)</f>
        <v>0</v>
      </c>
      <c r="N2384">
        <f>[1]!b_info_maturitydate(K2384)</f>
        <v>0</v>
      </c>
      <c r="O2384" s="7">
        <f>[1]!b_issue_issueprice(K2384)</f>
        <v>0</v>
      </c>
      <c r="P2384" s="7">
        <f>[1]!b_info_couponrate(K2384)</f>
        <v>0</v>
      </c>
      <c r="Q2384">
        <f>[1]!b_info_coupon(K2384)</f>
        <v>0</v>
      </c>
      <c r="R2384">
        <f>[1]!b_info_interestfrequency(K2384)</f>
        <v>0</v>
      </c>
      <c r="S2384">
        <f>[1]!b_info_windl2type(K2384)</f>
        <v>0</v>
      </c>
      <c r="T2384" s="9">
        <f ca="1">[1]!b_pq_volume(K2384,parameter!C$2-10,parameter!C$2,100000000)</f>
        <v>0</v>
      </c>
      <c r="U2384" s="7">
        <f ca="1">IF(K2384&lt;&gt;"",[1]!b_anal_yield_cnbd(K2384,parameter!C$2,1),"")</f>
        <v>0</v>
      </c>
      <c r="V2384">
        <f>[1]!b_info_interesttype(A2384)</f>
        <v>0</v>
      </c>
      <c r="W2384">
        <f>[1]!b_info_embeddedopt(A2384)</f>
        <v>0</v>
      </c>
    </row>
    <row r="2385" spans="11:23">
      <c r="K2385" s="1">
        <f t="shared" si="37"/>
        <v>0</v>
      </c>
      <c r="L2385" s="1">
        <f>[1]!b_info_name(K2385)</f>
        <v>0</v>
      </c>
      <c r="M2385">
        <f>[1]!b_info_carrydate(K2385)</f>
        <v>0</v>
      </c>
      <c r="N2385">
        <f>[1]!b_info_maturitydate(K2385)</f>
        <v>0</v>
      </c>
      <c r="O2385" s="7">
        <f>[1]!b_issue_issueprice(K2385)</f>
        <v>0</v>
      </c>
      <c r="P2385" s="7">
        <f>[1]!b_info_couponrate(K2385)</f>
        <v>0</v>
      </c>
      <c r="Q2385">
        <f>[1]!b_info_coupon(K2385)</f>
        <v>0</v>
      </c>
      <c r="R2385">
        <f>[1]!b_info_interestfrequency(K2385)</f>
        <v>0</v>
      </c>
      <c r="S2385">
        <f>[1]!b_info_windl2type(K2385)</f>
        <v>0</v>
      </c>
      <c r="T2385" s="9">
        <f ca="1">[1]!b_pq_volume(K2385,parameter!C$2-10,parameter!C$2,100000000)</f>
        <v>0</v>
      </c>
      <c r="U2385" s="7">
        <f ca="1">IF(K2385&lt;&gt;"",[1]!b_anal_yield_cnbd(K2385,parameter!C$2,1),"")</f>
        <v>0</v>
      </c>
      <c r="V2385">
        <f>[1]!b_info_interesttype(A2385)</f>
        <v>0</v>
      </c>
      <c r="W2385">
        <f>[1]!b_info_embeddedopt(A2385)</f>
        <v>0</v>
      </c>
    </row>
    <row r="2386" spans="11:23">
      <c r="K2386" s="1">
        <f t="shared" si="37"/>
        <v>0</v>
      </c>
      <c r="L2386" s="1">
        <f>[1]!b_info_name(K2386)</f>
        <v>0</v>
      </c>
      <c r="M2386">
        <f>[1]!b_info_carrydate(K2386)</f>
        <v>0</v>
      </c>
      <c r="N2386">
        <f>[1]!b_info_maturitydate(K2386)</f>
        <v>0</v>
      </c>
      <c r="O2386" s="7">
        <f>[1]!b_issue_issueprice(K2386)</f>
        <v>0</v>
      </c>
      <c r="P2386" s="7">
        <f>[1]!b_info_couponrate(K2386)</f>
        <v>0</v>
      </c>
      <c r="Q2386">
        <f>[1]!b_info_coupon(K2386)</f>
        <v>0</v>
      </c>
      <c r="R2386">
        <f>[1]!b_info_interestfrequency(K2386)</f>
        <v>0</v>
      </c>
      <c r="S2386">
        <f>[1]!b_info_windl2type(K2386)</f>
        <v>0</v>
      </c>
      <c r="T2386" s="9">
        <f ca="1">[1]!b_pq_volume(K2386,parameter!C$2-10,parameter!C$2,100000000)</f>
        <v>0</v>
      </c>
      <c r="U2386" s="7">
        <f ca="1">IF(K2386&lt;&gt;"",[1]!b_anal_yield_cnbd(K2386,parameter!C$2,1),"")</f>
        <v>0</v>
      </c>
      <c r="V2386">
        <f>[1]!b_info_interesttype(A2386)</f>
        <v>0</v>
      </c>
      <c r="W2386">
        <f>[1]!b_info_embeddedopt(A2386)</f>
        <v>0</v>
      </c>
    </row>
    <row r="2387" spans="11:23">
      <c r="K2387" s="1">
        <f t="shared" si="37"/>
        <v>0</v>
      </c>
      <c r="L2387" s="1">
        <f>[1]!b_info_name(K2387)</f>
        <v>0</v>
      </c>
      <c r="M2387">
        <f>[1]!b_info_carrydate(K2387)</f>
        <v>0</v>
      </c>
      <c r="N2387">
        <f>[1]!b_info_maturitydate(K2387)</f>
        <v>0</v>
      </c>
      <c r="O2387" s="7">
        <f>[1]!b_issue_issueprice(K2387)</f>
        <v>0</v>
      </c>
      <c r="P2387" s="7">
        <f>[1]!b_info_couponrate(K2387)</f>
        <v>0</v>
      </c>
      <c r="Q2387">
        <f>[1]!b_info_coupon(K2387)</f>
        <v>0</v>
      </c>
      <c r="R2387">
        <f>[1]!b_info_interestfrequency(K2387)</f>
        <v>0</v>
      </c>
      <c r="S2387">
        <f>[1]!b_info_windl2type(K2387)</f>
        <v>0</v>
      </c>
      <c r="T2387" s="9">
        <f ca="1">[1]!b_pq_volume(K2387,parameter!C$2-10,parameter!C$2,100000000)</f>
        <v>0</v>
      </c>
      <c r="U2387" s="7">
        <f ca="1">IF(K2387&lt;&gt;"",[1]!b_anal_yield_cnbd(K2387,parameter!C$2,1),"")</f>
        <v>0</v>
      </c>
      <c r="V2387">
        <f>[1]!b_info_interesttype(A2387)</f>
        <v>0</v>
      </c>
      <c r="W2387">
        <f>[1]!b_info_embeddedopt(A2387)</f>
        <v>0</v>
      </c>
    </row>
    <row r="2388" spans="11:23">
      <c r="K2388" s="1">
        <f t="shared" si="37"/>
        <v>0</v>
      </c>
      <c r="L2388" s="1">
        <f>[1]!b_info_name(K2388)</f>
        <v>0</v>
      </c>
      <c r="M2388">
        <f>[1]!b_info_carrydate(K2388)</f>
        <v>0</v>
      </c>
      <c r="N2388">
        <f>[1]!b_info_maturitydate(K2388)</f>
        <v>0</v>
      </c>
      <c r="O2388" s="7">
        <f>[1]!b_issue_issueprice(K2388)</f>
        <v>0</v>
      </c>
      <c r="P2388" s="7">
        <f>[1]!b_info_couponrate(K2388)</f>
        <v>0</v>
      </c>
      <c r="Q2388">
        <f>[1]!b_info_coupon(K2388)</f>
        <v>0</v>
      </c>
      <c r="R2388">
        <f>[1]!b_info_interestfrequency(K2388)</f>
        <v>0</v>
      </c>
      <c r="S2388">
        <f>[1]!b_info_windl2type(K2388)</f>
        <v>0</v>
      </c>
      <c r="T2388" s="9">
        <f ca="1">[1]!b_pq_volume(K2388,parameter!C$2-10,parameter!C$2,100000000)</f>
        <v>0</v>
      </c>
      <c r="U2388" s="7">
        <f ca="1">IF(K2388&lt;&gt;"",[1]!b_anal_yield_cnbd(K2388,parameter!C$2,1),"")</f>
        <v>0</v>
      </c>
      <c r="V2388">
        <f>[1]!b_info_interesttype(A2388)</f>
        <v>0</v>
      </c>
      <c r="W2388">
        <f>[1]!b_info_embeddedopt(A2388)</f>
        <v>0</v>
      </c>
    </row>
    <row r="2389" spans="11:23">
      <c r="K2389" s="1">
        <f t="shared" si="37"/>
        <v>0</v>
      </c>
      <c r="L2389" s="1">
        <f>[1]!b_info_name(K2389)</f>
        <v>0</v>
      </c>
      <c r="M2389">
        <f>[1]!b_info_carrydate(K2389)</f>
        <v>0</v>
      </c>
      <c r="N2389">
        <f>[1]!b_info_maturitydate(K2389)</f>
        <v>0</v>
      </c>
      <c r="O2389" s="7">
        <f>[1]!b_issue_issueprice(K2389)</f>
        <v>0</v>
      </c>
      <c r="P2389" s="7">
        <f>[1]!b_info_couponrate(K2389)</f>
        <v>0</v>
      </c>
      <c r="Q2389">
        <f>[1]!b_info_coupon(K2389)</f>
        <v>0</v>
      </c>
      <c r="R2389">
        <f>[1]!b_info_interestfrequency(K2389)</f>
        <v>0</v>
      </c>
      <c r="S2389">
        <f>[1]!b_info_windl2type(K2389)</f>
        <v>0</v>
      </c>
      <c r="T2389" s="9">
        <f ca="1">[1]!b_pq_volume(K2389,parameter!C$2-10,parameter!C$2,100000000)</f>
        <v>0</v>
      </c>
      <c r="U2389" s="7">
        <f ca="1">IF(K2389&lt;&gt;"",[1]!b_anal_yield_cnbd(K2389,parameter!C$2,1),"")</f>
        <v>0</v>
      </c>
      <c r="V2389">
        <f>[1]!b_info_interesttype(A2389)</f>
        <v>0</v>
      </c>
      <c r="W2389">
        <f>[1]!b_info_embeddedopt(A2389)</f>
        <v>0</v>
      </c>
    </row>
    <row r="2390" spans="11:23">
      <c r="K2390" s="1">
        <f t="shared" si="37"/>
        <v>0</v>
      </c>
      <c r="L2390" s="1">
        <f>[1]!b_info_name(K2390)</f>
        <v>0</v>
      </c>
      <c r="M2390">
        <f>[1]!b_info_carrydate(K2390)</f>
        <v>0</v>
      </c>
      <c r="N2390">
        <f>[1]!b_info_maturitydate(K2390)</f>
        <v>0</v>
      </c>
      <c r="O2390" s="7">
        <f>[1]!b_issue_issueprice(K2390)</f>
        <v>0</v>
      </c>
      <c r="P2390" s="7">
        <f>[1]!b_info_couponrate(K2390)</f>
        <v>0</v>
      </c>
      <c r="Q2390">
        <f>[1]!b_info_coupon(K2390)</f>
        <v>0</v>
      </c>
      <c r="R2390">
        <f>[1]!b_info_interestfrequency(K2390)</f>
        <v>0</v>
      </c>
      <c r="S2390">
        <f>[1]!b_info_windl2type(K2390)</f>
        <v>0</v>
      </c>
      <c r="T2390" s="9">
        <f ca="1">[1]!b_pq_volume(K2390,parameter!C$2-10,parameter!C$2,100000000)</f>
        <v>0</v>
      </c>
      <c r="U2390" s="7">
        <f ca="1">IF(K2390&lt;&gt;"",[1]!b_anal_yield_cnbd(K2390,parameter!C$2,1),"")</f>
        <v>0</v>
      </c>
      <c r="V2390">
        <f>[1]!b_info_interesttype(A2390)</f>
        <v>0</v>
      </c>
      <c r="W2390">
        <f>[1]!b_info_embeddedopt(A2390)</f>
        <v>0</v>
      </c>
    </row>
    <row r="2391" spans="11:23">
      <c r="K2391" s="1">
        <f t="shared" si="37"/>
        <v>0</v>
      </c>
      <c r="L2391" s="1">
        <f>[1]!b_info_name(K2391)</f>
        <v>0</v>
      </c>
      <c r="M2391">
        <f>[1]!b_info_carrydate(K2391)</f>
        <v>0</v>
      </c>
      <c r="N2391">
        <f>[1]!b_info_maturitydate(K2391)</f>
        <v>0</v>
      </c>
      <c r="O2391" s="7">
        <f>[1]!b_issue_issueprice(K2391)</f>
        <v>0</v>
      </c>
      <c r="P2391" s="7">
        <f>[1]!b_info_couponrate(K2391)</f>
        <v>0</v>
      </c>
      <c r="Q2391">
        <f>[1]!b_info_coupon(K2391)</f>
        <v>0</v>
      </c>
      <c r="R2391">
        <f>[1]!b_info_interestfrequency(K2391)</f>
        <v>0</v>
      </c>
      <c r="S2391">
        <f>[1]!b_info_windl2type(K2391)</f>
        <v>0</v>
      </c>
      <c r="T2391" s="9">
        <f ca="1">[1]!b_pq_volume(K2391,parameter!C$2-10,parameter!C$2,100000000)</f>
        <v>0</v>
      </c>
      <c r="U2391" s="7">
        <f ca="1">IF(K2391&lt;&gt;"",[1]!b_anal_yield_cnbd(K2391,parameter!C$2,1),"")</f>
        <v>0</v>
      </c>
      <c r="V2391">
        <f>[1]!b_info_interesttype(A2391)</f>
        <v>0</v>
      </c>
      <c r="W2391">
        <f>[1]!b_info_embeddedopt(A2391)</f>
        <v>0</v>
      </c>
    </row>
    <row r="2392" spans="11:23">
      <c r="K2392" s="1">
        <f t="shared" si="37"/>
        <v>0</v>
      </c>
      <c r="L2392" s="1">
        <f>[1]!b_info_name(K2392)</f>
        <v>0</v>
      </c>
      <c r="M2392">
        <f>[1]!b_info_carrydate(K2392)</f>
        <v>0</v>
      </c>
      <c r="N2392">
        <f>[1]!b_info_maturitydate(K2392)</f>
        <v>0</v>
      </c>
      <c r="O2392" s="7">
        <f>[1]!b_issue_issueprice(K2392)</f>
        <v>0</v>
      </c>
      <c r="P2392" s="7">
        <f>[1]!b_info_couponrate(K2392)</f>
        <v>0</v>
      </c>
      <c r="Q2392">
        <f>[1]!b_info_coupon(K2392)</f>
        <v>0</v>
      </c>
      <c r="R2392">
        <f>[1]!b_info_interestfrequency(K2392)</f>
        <v>0</v>
      </c>
      <c r="S2392">
        <f>[1]!b_info_windl2type(K2392)</f>
        <v>0</v>
      </c>
      <c r="T2392" s="9">
        <f ca="1">[1]!b_pq_volume(K2392,parameter!C$2-10,parameter!C$2,100000000)</f>
        <v>0</v>
      </c>
      <c r="U2392" s="7">
        <f ca="1">IF(K2392&lt;&gt;"",[1]!b_anal_yield_cnbd(K2392,parameter!C$2,1),"")</f>
        <v>0</v>
      </c>
      <c r="V2392">
        <f>[1]!b_info_interesttype(A2392)</f>
        <v>0</v>
      </c>
      <c r="W2392">
        <f>[1]!b_info_embeddedopt(A2392)</f>
        <v>0</v>
      </c>
    </row>
    <row r="2393" spans="11:23">
      <c r="K2393" s="1">
        <f t="shared" si="37"/>
        <v>0</v>
      </c>
      <c r="L2393" s="1">
        <f>[1]!b_info_name(K2393)</f>
        <v>0</v>
      </c>
      <c r="M2393">
        <f>[1]!b_info_carrydate(K2393)</f>
        <v>0</v>
      </c>
      <c r="N2393">
        <f>[1]!b_info_maturitydate(K2393)</f>
        <v>0</v>
      </c>
      <c r="O2393" s="7">
        <f>[1]!b_issue_issueprice(K2393)</f>
        <v>0</v>
      </c>
      <c r="P2393" s="7">
        <f>[1]!b_info_couponrate(K2393)</f>
        <v>0</v>
      </c>
      <c r="Q2393">
        <f>[1]!b_info_coupon(K2393)</f>
        <v>0</v>
      </c>
      <c r="R2393">
        <f>[1]!b_info_interestfrequency(K2393)</f>
        <v>0</v>
      </c>
      <c r="S2393">
        <f>[1]!b_info_windl2type(K2393)</f>
        <v>0</v>
      </c>
      <c r="T2393" s="9">
        <f ca="1">[1]!b_pq_volume(K2393,parameter!C$2-10,parameter!C$2,100000000)</f>
        <v>0</v>
      </c>
      <c r="U2393" s="7">
        <f ca="1">IF(K2393&lt;&gt;"",[1]!b_anal_yield_cnbd(K2393,parameter!C$2,1),"")</f>
        <v>0</v>
      </c>
      <c r="V2393">
        <f>[1]!b_info_interesttype(A2393)</f>
        <v>0</v>
      </c>
      <c r="W2393">
        <f>[1]!b_info_embeddedopt(A2393)</f>
        <v>0</v>
      </c>
    </row>
    <row r="2394" spans="11:23">
      <c r="K2394" s="1">
        <f t="shared" si="37"/>
        <v>0</v>
      </c>
      <c r="L2394" s="1">
        <f>[1]!b_info_name(K2394)</f>
        <v>0</v>
      </c>
      <c r="M2394">
        <f>[1]!b_info_carrydate(K2394)</f>
        <v>0</v>
      </c>
      <c r="N2394">
        <f>[1]!b_info_maturitydate(K2394)</f>
        <v>0</v>
      </c>
      <c r="O2394" s="7">
        <f>[1]!b_issue_issueprice(K2394)</f>
        <v>0</v>
      </c>
      <c r="P2394" s="7">
        <f>[1]!b_info_couponrate(K2394)</f>
        <v>0</v>
      </c>
      <c r="Q2394">
        <f>[1]!b_info_coupon(K2394)</f>
        <v>0</v>
      </c>
      <c r="R2394">
        <f>[1]!b_info_interestfrequency(K2394)</f>
        <v>0</v>
      </c>
      <c r="S2394">
        <f>[1]!b_info_windl2type(K2394)</f>
        <v>0</v>
      </c>
      <c r="T2394" s="9">
        <f ca="1">[1]!b_pq_volume(K2394,parameter!C$2-10,parameter!C$2,100000000)</f>
        <v>0</v>
      </c>
      <c r="U2394" s="7">
        <f ca="1">IF(K2394&lt;&gt;"",[1]!b_anal_yield_cnbd(K2394,parameter!C$2,1),"")</f>
        <v>0</v>
      </c>
      <c r="V2394">
        <f>[1]!b_info_interesttype(A2394)</f>
        <v>0</v>
      </c>
      <c r="W2394">
        <f>[1]!b_info_embeddedopt(A2394)</f>
        <v>0</v>
      </c>
    </row>
    <row r="2395" spans="11:23">
      <c r="K2395" s="1">
        <f t="shared" si="37"/>
        <v>0</v>
      </c>
      <c r="L2395" s="1">
        <f>[1]!b_info_name(K2395)</f>
        <v>0</v>
      </c>
      <c r="M2395">
        <f>[1]!b_info_carrydate(K2395)</f>
        <v>0</v>
      </c>
      <c r="N2395">
        <f>[1]!b_info_maturitydate(K2395)</f>
        <v>0</v>
      </c>
      <c r="O2395" s="7">
        <f>[1]!b_issue_issueprice(K2395)</f>
        <v>0</v>
      </c>
      <c r="P2395" s="7">
        <f>[1]!b_info_couponrate(K2395)</f>
        <v>0</v>
      </c>
      <c r="Q2395">
        <f>[1]!b_info_coupon(K2395)</f>
        <v>0</v>
      </c>
      <c r="R2395">
        <f>[1]!b_info_interestfrequency(K2395)</f>
        <v>0</v>
      </c>
      <c r="S2395">
        <f>[1]!b_info_windl2type(K2395)</f>
        <v>0</v>
      </c>
      <c r="T2395" s="9">
        <f ca="1">[1]!b_pq_volume(K2395,parameter!C$2-10,parameter!C$2,100000000)</f>
        <v>0</v>
      </c>
      <c r="U2395" s="7">
        <f ca="1">IF(K2395&lt;&gt;"",[1]!b_anal_yield_cnbd(K2395,parameter!C$2,1),"")</f>
        <v>0</v>
      </c>
      <c r="V2395">
        <f>[1]!b_info_interesttype(A2395)</f>
        <v>0</v>
      </c>
      <c r="W2395">
        <f>[1]!b_info_embeddedopt(A2395)</f>
        <v>0</v>
      </c>
    </row>
    <row r="2396" spans="11:23">
      <c r="K2396" s="1">
        <f t="shared" si="37"/>
        <v>0</v>
      </c>
      <c r="L2396" s="1">
        <f>[1]!b_info_name(K2396)</f>
        <v>0</v>
      </c>
      <c r="M2396">
        <f>[1]!b_info_carrydate(K2396)</f>
        <v>0</v>
      </c>
      <c r="N2396">
        <f>[1]!b_info_maturitydate(K2396)</f>
        <v>0</v>
      </c>
      <c r="O2396" s="7">
        <f>[1]!b_issue_issueprice(K2396)</f>
        <v>0</v>
      </c>
      <c r="P2396" s="7">
        <f>[1]!b_info_couponrate(K2396)</f>
        <v>0</v>
      </c>
      <c r="Q2396">
        <f>[1]!b_info_coupon(K2396)</f>
        <v>0</v>
      </c>
      <c r="R2396">
        <f>[1]!b_info_interestfrequency(K2396)</f>
        <v>0</v>
      </c>
      <c r="S2396">
        <f>[1]!b_info_windl2type(K2396)</f>
        <v>0</v>
      </c>
      <c r="T2396" s="9">
        <f ca="1">[1]!b_pq_volume(K2396,parameter!C$2-10,parameter!C$2,100000000)</f>
        <v>0</v>
      </c>
      <c r="U2396" s="7">
        <f ca="1">IF(K2396&lt;&gt;"",[1]!b_anal_yield_cnbd(K2396,parameter!C$2,1),"")</f>
        <v>0</v>
      </c>
      <c r="V2396">
        <f>[1]!b_info_interesttype(A2396)</f>
        <v>0</v>
      </c>
      <c r="W2396">
        <f>[1]!b_info_embeddedopt(A2396)</f>
        <v>0</v>
      </c>
    </row>
    <row r="2397" spans="11:23">
      <c r="K2397" s="1">
        <f t="shared" si="37"/>
        <v>0</v>
      </c>
      <c r="L2397" s="1">
        <f>[1]!b_info_name(K2397)</f>
        <v>0</v>
      </c>
      <c r="M2397">
        <f>[1]!b_info_carrydate(K2397)</f>
        <v>0</v>
      </c>
      <c r="N2397">
        <f>[1]!b_info_maturitydate(K2397)</f>
        <v>0</v>
      </c>
      <c r="O2397" s="7">
        <f>[1]!b_issue_issueprice(K2397)</f>
        <v>0</v>
      </c>
      <c r="P2397" s="7">
        <f>[1]!b_info_couponrate(K2397)</f>
        <v>0</v>
      </c>
      <c r="Q2397">
        <f>[1]!b_info_coupon(K2397)</f>
        <v>0</v>
      </c>
      <c r="R2397">
        <f>[1]!b_info_interestfrequency(K2397)</f>
        <v>0</v>
      </c>
      <c r="S2397">
        <f>[1]!b_info_windl2type(K2397)</f>
        <v>0</v>
      </c>
      <c r="T2397" s="9">
        <f ca="1">[1]!b_pq_volume(K2397,parameter!C$2-10,parameter!C$2,100000000)</f>
        <v>0</v>
      </c>
      <c r="U2397" s="7">
        <f ca="1">IF(K2397&lt;&gt;"",[1]!b_anal_yield_cnbd(K2397,parameter!C$2,1),"")</f>
        <v>0</v>
      </c>
      <c r="V2397">
        <f>[1]!b_info_interesttype(A2397)</f>
        <v>0</v>
      </c>
      <c r="W2397">
        <f>[1]!b_info_embeddedopt(A2397)</f>
        <v>0</v>
      </c>
    </row>
    <row r="2398" spans="11:23">
      <c r="K2398" s="1">
        <f t="shared" si="37"/>
        <v>0</v>
      </c>
      <c r="L2398" s="1">
        <f>[1]!b_info_name(K2398)</f>
        <v>0</v>
      </c>
      <c r="M2398">
        <f>[1]!b_info_carrydate(K2398)</f>
        <v>0</v>
      </c>
      <c r="N2398">
        <f>[1]!b_info_maturitydate(K2398)</f>
        <v>0</v>
      </c>
      <c r="O2398" s="7">
        <f>[1]!b_issue_issueprice(K2398)</f>
        <v>0</v>
      </c>
      <c r="P2398" s="7">
        <f>[1]!b_info_couponrate(K2398)</f>
        <v>0</v>
      </c>
      <c r="Q2398">
        <f>[1]!b_info_coupon(K2398)</f>
        <v>0</v>
      </c>
      <c r="R2398">
        <f>[1]!b_info_interestfrequency(K2398)</f>
        <v>0</v>
      </c>
      <c r="S2398">
        <f>[1]!b_info_windl2type(K2398)</f>
        <v>0</v>
      </c>
      <c r="T2398" s="9">
        <f ca="1">[1]!b_pq_volume(K2398,parameter!C$2-10,parameter!C$2,100000000)</f>
        <v>0</v>
      </c>
      <c r="U2398" s="7">
        <f ca="1">IF(K2398&lt;&gt;"",[1]!b_anal_yield_cnbd(K2398,parameter!C$2,1),"")</f>
        <v>0</v>
      </c>
      <c r="V2398">
        <f>[1]!b_info_interesttype(A2398)</f>
        <v>0</v>
      </c>
      <c r="W2398">
        <f>[1]!b_info_embeddedopt(A2398)</f>
        <v>0</v>
      </c>
    </row>
    <row r="2399" spans="11:23">
      <c r="K2399" s="1">
        <f t="shared" si="37"/>
        <v>0</v>
      </c>
      <c r="L2399" s="1">
        <f>[1]!b_info_name(K2399)</f>
        <v>0</v>
      </c>
      <c r="M2399">
        <f>[1]!b_info_carrydate(K2399)</f>
        <v>0</v>
      </c>
      <c r="N2399">
        <f>[1]!b_info_maturitydate(K2399)</f>
        <v>0</v>
      </c>
      <c r="O2399" s="7">
        <f>[1]!b_issue_issueprice(K2399)</f>
        <v>0</v>
      </c>
      <c r="P2399" s="7">
        <f>[1]!b_info_couponrate(K2399)</f>
        <v>0</v>
      </c>
      <c r="Q2399">
        <f>[1]!b_info_coupon(K2399)</f>
        <v>0</v>
      </c>
      <c r="R2399">
        <f>[1]!b_info_interestfrequency(K2399)</f>
        <v>0</v>
      </c>
      <c r="S2399">
        <f>[1]!b_info_windl2type(K2399)</f>
        <v>0</v>
      </c>
      <c r="T2399" s="9">
        <f ca="1">[1]!b_pq_volume(K2399,parameter!C$2-10,parameter!C$2,100000000)</f>
        <v>0</v>
      </c>
      <c r="U2399" s="7">
        <f ca="1">IF(K2399&lt;&gt;"",[1]!b_anal_yield_cnbd(K2399,parameter!C$2,1),"")</f>
        <v>0</v>
      </c>
      <c r="V2399">
        <f>[1]!b_info_interesttype(A2399)</f>
        <v>0</v>
      </c>
      <c r="W2399">
        <f>[1]!b_info_embeddedopt(A2399)</f>
        <v>0</v>
      </c>
    </row>
    <row r="2400" spans="11:23">
      <c r="K2400" s="1">
        <f t="shared" si="37"/>
        <v>0</v>
      </c>
      <c r="L2400" s="1">
        <f>[1]!b_info_name(K2400)</f>
        <v>0</v>
      </c>
      <c r="M2400">
        <f>[1]!b_info_carrydate(K2400)</f>
        <v>0</v>
      </c>
      <c r="N2400">
        <f>[1]!b_info_maturitydate(K2400)</f>
        <v>0</v>
      </c>
      <c r="O2400" s="7">
        <f>[1]!b_issue_issueprice(K2400)</f>
        <v>0</v>
      </c>
      <c r="P2400" s="7">
        <f>[1]!b_info_couponrate(K2400)</f>
        <v>0</v>
      </c>
      <c r="Q2400">
        <f>[1]!b_info_coupon(K2400)</f>
        <v>0</v>
      </c>
      <c r="R2400">
        <f>[1]!b_info_interestfrequency(K2400)</f>
        <v>0</v>
      </c>
      <c r="S2400">
        <f>[1]!b_info_windl2type(K2400)</f>
        <v>0</v>
      </c>
      <c r="T2400" s="9">
        <f ca="1">[1]!b_pq_volume(K2400,parameter!C$2-10,parameter!C$2,100000000)</f>
        <v>0</v>
      </c>
      <c r="U2400" s="7">
        <f ca="1">IF(K2400&lt;&gt;"",[1]!b_anal_yield_cnbd(K2400,parameter!C$2,1),"")</f>
        <v>0</v>
      </c>
      <c r="V2400">
        <f>[1]!b_info_interesttype(A2400)</f>
        <v>0</v>
      </c>
      <c r="W2400">
        <f>[1]!b_info_embeddedopt(A2400)</f>
        <v>0</v>
      </c>
    </row>
    <row r="2401" spans="11:23">
      <c r="K2401" s="1">
        <f t="shared" si="37"/>
        <v>0</v>
      </c>
      <c r="L2401" s="1">
        <f>[1]!b_info_name(K2401)</f>
        <v>0</v>
      </c>
      <c r="M2401">
        <f>[1]!b_info_carrydate(K2401)</f>
        <v>0</v>
      </c>
      <c r="N2401">
        <f>[1]!b_info_maturitydate(K2401)</f>
        <v>0</v>
      </c>
      <c r="O2401" s="7">
        <f>[1]!b_issue_issueprice(K2401)</f>
        <v>0</v>
      </c>
      <c r="P2401" s="7">
        <f>[1]!b_info_couponrate(K2401)</f>
        <v>0</v>
      </c>
      <c r="Q2401">
        <f>[1]!b_info_coupon(K2401)</f>
        <v>0</v>
      </c>
      <c r="R2401">
        <f>[1]!b_info_interestfrequency(K2401)</f>
        <v>0</v>
      </c>
      <c r="S2401">
        <f>[1]!b_info_windl2type(K2401)</f>
        <v>0</v>
      </c>
      <c r="T2401" s="9">
        <f ca="1">[1]!b_pq_volume(K2401,parameter!C$2-10,parameter!C$2,100000000)</f>
        <v>0</v>
      </c>
      <c r="U2401" s="7">
        <f ca="1">IF(K2401&lt;&gt;"",[1]!b_anal_yield_cnbd(K2401,parameter!C$2,1),"")</f>
        <v>0</v>
      </c>
      <c r="V2401">
        <f>[1]!b_info_interesttype(A2401)</f>
        <v>0</v>
      </c>
      <c r="W2401">
        <f>[1]!b_info_embeddedopt(A2401)</f>
        <v>0</v>
      </c>
    </row>
    <row r="2402" spans="11:23">
      <c r="K2402" s="1">
        <f t="shared" si="37"/>
        <v>0</v>
      </c>
      <c r="L2402" s="1">
        <f>[1]!b_info_name(K2402)</f>
        <v>0</v>
      </c>
      <c r="M2402">
        <f>[1]!b_info_carrydate(K2402)</f>
        <v>0</v>
      </c>
      <c r="N2402">
        <f>[1]!b_info_maturitydate(K2402)</f>
        <v>0</v>
      </c>
      <c r="O2402" s="7">
        <f>[1]!b_issue_issueprice(K2402)</f>
        <v>0</v>
      </c>
      <c r="P2402" s="7">
        <f>[1]!b_info_couponrate(K2402)</f>
        <v>0</v>
      </c>
      <c r="Q2402">
        <f>[1]!b_info_coupon(K2402)</f>
        <v>0</v>
      </c>
      <c r="R2402">
        <f>[1]!b_info_interestfrequency(K2402)</f>
        <v>0</v>
      </c>
      <c r="S2402">
        <f>[1]!b_info_windl2type(K2402)</f>
        <v>0</v>
      </c>
      <c r="T2402" s="9">
        <f ca="1">[1]!b_pq_volume(K2402,parameter!C$2-10,parameter!C$2,100000000)</f>
        <v>0</v>
      </c>
      <c r="U2402" s="7">
        <f ca="1">IF(K2402&lt;&gt;"",[1]!b_anal_yield_cnbd(K2402,parameter!C$2,1),"")</f>
        <v>0</v>
      </c>
      <c r="V2402">
        <f>[1]!b_info_interesttype(A2402)</f>
        <v>0</v>
      </c>
      <c r="W2402">
        <f>[1]!b_info_embeddedopt(A2402)</f>
        <v>0</v>
      </c>
    </row>
    <row r="2403" spans="11:23">
      <c r="K2403" s="1">
        <f t="shared" si="37"/>
        <v>0</v>
      </c>
      <c r="L2403" s="1">
        <f>[1]!b_info_name(K2403)</f>
        <v>0</v>
      </c>
      <c r="M2403">
        <f>[1]!b_info_carrydate(K2403)</f>
        <v>0</v>
      </c>
      <c r="N2403">
        <f>[1]!b_info_maturitydate(K2403)</f>
        <v>0</v>
      </c>
      <c r="O2403" s="7">
        <f>[1]!b_issue_issueprice(K2403)</f>
        <v>0</v>
      </c>
      <c r="P2403" s="7">
        <f>[1]!b_info_couponrate(K2403)</f>
        <v>0</v>
      </c>
      <c r="Q2403">
        <f>[1]!b_info_coupon(K2403)</f>
        <v>0</v>
      </c>
      <c r="R2403">
        <f>[1]!b_info_interestfrequency(K2403)</f>
        <v>0</v>
      </c>
      <c r="S2403">
        <f>[1]!b_info_windl2type(K2403)</f>
        <v>0</v>
      </c>
      <c r="T2403" s="9">
        <f ca="1">[1]!b_pq_volume(K2403,parameter!C$2-10,parameter!C$2,100000000)</f>
        <v>0</v>
      </c>
      <c r="U2403" s="7">
        <f ca="1">IF(K2403&lt;&gt;"",[1]!b_anal_yield_cnbd(K2403,parameter!C$2,1),"")</f>
        <v>0</v>
      </c>
      <c r="V2403">
        <f>[1]!b_info_interesttype(A2403)</f>
        <v>0</v>
      </c>
      <c r="W2403">
        <f>[1]!b_info_embeddedopt(A2403)</f>
        <v>0</v>
      </c>
    </row>
    <row r="2404" spans="11:23">
      <c r="K2404" s="1">
        <f t="shared" si="37"/>
        <v>0</v>
      </c>
      <c r="L2404" s="1">
        <f>[1]!b_info_name(K2404)</f>
        <v>0</v>
      </c>
      <c r="M2404">
        <f>[1]!b_info_carrydate(K2404)</f>
        <v>0</v>
      </c>
      <c r="N2404">
        <f>[1]!b_info_maturitydate(K2404)</f>
        <v>0</v>
      </c>
      <c r="O2404" s="7">
        <f>[1]!b_issue_issueprice(K2404)</f>
        <v>0</v>
      </c>
      <c r="P2404" s="7">
        <f>[1]!b_info_couponrate(K2404)</f>
        <v>0</v>
      </c>
      <c r="Q2404">
        <f>[1]!b_info_coupon(K2404)</f>
        <v>0</v>
      </c>
      <c r="R2404">
        <f>[1]!b_info_interestfrequency(K2404)</f>
        <v>0</v>
      </c>
      <c r="S2404">
        <f>[1]!b_info_windl2type(K2404)</f>
        <v>0</v>
      </c>
      <c r="T2404" s="9">
        <f ca="1">[1]!b_pq_volume(K2404,parameter!C$2-10,parameter!C$2,100000000)</f>
        <v>0</v>
      </c>
      <c r="U2404" s="7">
        <f ca="1">IF(K2404&lt;&gt;"",[1]!b_anal_yield_cnbd(K2404,parameter!C$2,1),"")</f>
        <v>0</v>
      </c>
      <c r="V2404">
        <f>[1]!b_info_interesttype(A2404)</f>
        <v>0</v>
      </c>
      <c r="W2404">
        <f>[1]!b_info_embeddedopt(A2404)</f>
        <v>0</v>
      </c>
    </row>
    <row r="2405" spans="11:23">
      <c r="K2405" s="1">
        <f t="shared" si="37"/>
        <v>0</v>
      </c>
      <c r="L2405" s="1">
        <f>[1]!b_info_name(K2405)</f>
        <v>0</v>
      </c>
      <c r="M2405">
        <f>[1]!b_info_carrydate(K2405)</f>
        <v>0</v>
      </c>
      <c r="N2405">
        <f>[1]!b_info_maturitydate(K2405)</f>
        <v>0</v>
      </c>
      <c r="O2405" s="7">
        <f>[1]!b_issue_issueprice(K2405)</f>
        <v>0</v>
      </c>
      <c r="P2405" s="7">
        <f>[1]!b_info_couponrate(K2405)</f>
        <v>0</v>
      </c>
      <c r="Q2405">
        <f>[1]!b_info_coupon(K2405)</f>
        <v>0</v>
      </c>
      <c r="R2405">
        <f>[1]!b_info_interestfrequency(K2405)</f>
        <v>0</v>
      </c>
      <c r="S2405">
        <f>[1]!b_info_windl2type(K2405)</f>
        <v>0</v>
      </c>
      <c r="T2405" s="9">
        <f ca="1">[1]!b_pq_volume(K2405,parameter!C$2-10,parameter!C$2,100000000)</f>
        <v>0</v>
      </c>
      <c r="U2405" s="7">
        <f ca="1">IF(K2405&lt;&gt;"",[1]!b_anal_yield_cnbd(K2405,parameter!C$2,1),"")</f>
        <v>0</v>
      </c>
      <c r="V2405">
        <f>[1]!b_info_interesttype(A2405)</f>
        <v>0</v>
      </c>
      <c r="W2405">
        <f>[1]!b_info_embeddedopt(A2405)</f>
        <v>0</v>
      </c>
    </row>
    <row r="2406" spans="11:23">
      <c r="K2406" s="1">
        <f t="shared" si="37"/>
        <v>0</v>
      </c>
      <c r="L2406" s="1">
        <f>[1]!b_info_name(K2406)</f>
        <v>0</v>
      </c>
      <c r="M2406">
        <f>[1]!b_info_carrydate(K2406)</f>
        <v>0</v>
      </c>
      <c r="N2406">
        <f>[1]!b_info_maturitydate(K2406)</f>
        <v>0</v>
      </c>
      <c r="O2406" s="7">
        <f>[1]!b_issue_issueprice(K2406)</f>
        <v>0</v>
      </c>
      <c r="P2406" s="7">
        <f>[1]!b_info_couponrate(K2406)</f>
        <v>0</v>
      </c>
      <c r="Q2406">
        <f>[1]!b_info_coupon(K2406)</f>
        <v>0</v>
      </c>
      <c r="R2406">
        <f>[1]!b_info_interestfrequency(K2406)</f>
        <v>0</v>
      </c>
      <c r="S2406">
        <f>[1]!b_info_windl2type(K2406)</f>
        <v>0</v>
      </c>
      <c r="T2406" s="9">
        <f ca="1">[1]!b_pq_volume(K2406,parameter!C$2-10,parameter!C$2,100000000)</f>
        <v>0</v>
      </c>
      <c r="U2406" s="7">
        <f ca="1">IF(K2406&lt;&gt;"",[1]!b_anal_yield_cnbd(K2406,parameter!C$2,1),"")</f>
        <v>0</v>
      </c>
      <c r="V2406">
        <f>[1]!b_info_interesttype(A2406)</f>
        <v>0</v>
      </c>
      <c r="W2406">
        <f>[1]!b_info_embeddedopt(A2406)</f>
        <v>0</v>
      </c>
    </row>
    <row r="2407" spans="11:23">
      <c r="K2407" s="1">
        <f t="shared" si="37"/>
        <v>0</v>
      </c>
      <c r="L2407" s="1">
        <f>[1]!b_info_name(K2407)</f>
        <v>0</v>
      </c>
      <c r="M2407">
        <f>[1]!b_info_carrydate(K2407)</f>
        <v>0</v>
      </c>
      <c r="N2407">
        <f>[1]!b_info_maturitydate(K2407)</f>
        <v>0</v>
      </c>
      <c r="O2407" s="7">
        <f>[1]!b_issue_issueprice(K2407)</f>
        <v>0</v>
      </c>
      <c r="P2407" s="7">
        <f>[1]!b_info_couponrate(K2407)</f>
        <v>0</v>
      </c>
      <c r="Q2407">
        <f>[1]!b_info_coupon(K2407)</f>
        <v>0</v>
      </c>
      <c r="R2407">
        <f>[1]!b_info_interestfrequency(K2407)</f>
        <v>0</v>
      </c>
      <c r="S2407">
        <f>[1]!b_info_windl2type(K2407)</f>
        <v>0</v>
      </c>
      <c r="T2407" s="9">
        <f ca="1">[1]!b_pq_volume(K2407,parameter!C$2-10,parameter!C$2,100000000)</f>
        <v>0</v>
      </c>
      <c r="U2407" s="7">
        <f ca="1">IF(K2407&lt;&gt;"",[1]!b_anal_yield_cnbd(K2407,parameter!C$2,1),"")</f>
        <v>0</v>
      </c>
      <c r="V2407">
        <f>[1]!b_info_interesttype(A2407)</f>
        <v>0</v>
      </c>
      <c r="W2407">
        <f>[1]!b_info_embeddedopt(A2407)</f>
        <v>0</v>
      </c>
    </row>
    <row r="2408" spans="11:23">
      <c r="K2408" s="1">
        <f t="shared" si="37"/>
        <v>0</v>
      </c>
      <c r="L2408" s="1">
        <f>[1]!b_info_name(K2408)</f>
        <v>0</v>
      </c>
      <c r="M2408">
        <f>[1]!b_info_carrydate(K2408)</f>
        <v>0</v>
      </c>
      <c r="N2408">
        <f>[1]!b_info_maturitydate(K2408)</f>
        <v>0</v>
      </c>
      <c r="O2408" s="7">
        <f>[1]!b_issue_issueprice(K2408)</f>
        <v>0</v>
      </c>
      <c r="P2408" s="7">
        <f>[1]!b_info_couponrate(K2408)</f>
        <v>0</v>
      </c>
      <c r="Q2408">
        <f>[1]!b_info_coupon(K2408)</f>
        <v>0</v>
      </c>
      <c r="R2408">
        <f>[1]!b_info_interestfrequency(K2408)</f>
        <v>0</v>
      </c>
      <c r="S2408">
        <f>[1]!b_info_windl2type(K2408)</f>
        <v>0</v>
      </c>
      <c r="T2408" s="9">
        <f ca="1">[1]!b_pq_volume(K2408,parameter!C$2-10,parameter!C$2,100000000)</f>
        <v>0</v>
      </c>
      <c r="U2408" s="7">
        <f ca="1">IF(K2408&lt;&gt;"",[1]!b_anal_yield_cnbd(K2408,parameter!C$2,1),"")</f>
        <v>0</v>
      </c>
      <c r="V2408">
        <f>[1]!b_info_interesttype(A2408)</f>
        <v>0</v>
      </c>
      <c r="W2408">
        <f>[1]!b_info_embeddedopt(A2408)</f>
        <v>0</v>
      </c>
    </row>
    <row r="2409" spans="11:23">
      <c r="K2409" s="1">
        <f t="shared" si="37"/>
        <v>0</v>
      </c>
      <c r="L2409" s="1">
        <f>[1]!b_info_name(K2409)</f>
        <v>0</v>
      </c>
      <c r="M2409">
        <f>[1]!b_info_carrydate(K2409)</f>
        <v>0</v>
      </c>
      <c r="N2409">
        <f>[1]!b_info_maturitydate(K2409)</f>
        <v>0</v>
      </c>
      <c r="O2409" s="7">
        <f>[1]!b_issue_issueprice(K2409)</f>
        <v>0</v>
      </c>
      <c r="P2409" s="7">
        <f>[1]!b_info_couponrate(K2409)</f>
        <v>0</v>
      </c>
      <c r="Q2409">
        <f>[1]!b_info_coupon(K2409)</f>
        <v>0</v>
      </c>
      <c r="R2409">
        <f>[1]!b_info_interestfrequency(K2409)</f>
        <v>0</v>
      </c>
      <c r="S2409">
        <f>[1]!b_info_windl2type(K2409)</f>
        <v>0</v>
      </c>
      <c r="T2409" s="9">
        <f ca="1">[1]!b_pq_volume(K2409,parameter!C$2-10,parameter!C$2,100000000)</f>
        <v>0</v>
      </c>
      <c r="U2409" s="7">
        <f ca="1">IF(K2409&lt;&gt;"",[1]!b_anal_yield_cnbd(K2409,parameter!C$2,1),"")</f>
        <v>0</v>
      </c>
      <c r="V2409">
        <f>[1]!b_info_interesttype(A2409)</f>
        <v>0</v>
      </c>
      <c r="W2409">
        <f>[1]!b_info_embeddedopt(A2409)</f>
        <v>0</v>
      </c>
    </row>
    <row r="2410" spans="11:23">
      <c r="K2410" s="1">
        <f t="shared" si="37"/>
        <v>0</v>
      </c>
      <c r="L2410" s="1">
        <f>[1]!b_info_name(K2410)</f>
        <v>0</v>
      </c>
      <c r="M2410">
        <f>[1]!b_info_carrydate(K2410)</f>
        <v>0</v>
      </c>
      <c r="N2410">
        <f>[1]!b_info_maturitydate(K2410)</f>
        <v>0</v>
      </c>
      <c r="O2410" s="7">
        <f>[1]!b_issue_issueprice(K2410)</f>
        <v>0</v>
      </c>
      <c r="P2410" s="7">
        <f>[1]!b_info_couponrate(K2410)</f>
        <v>0</v>
      </c>
      <c r="Q2410">
        <f>[1]!b_info_coupon(K2410)</f>
        <v>0</v>
      </c>
      <c r="R2410">
        <f>[1]!b_info_interestfrequency(K2410)</f>
        <v>0</v>
      </c>
      <c r="S2410">
        <f>[1]!b_info_windl2type(K2410)</f>
        <v>0</v>
      </c>
      <c r="T2410" s="9">
        <f ca="1">[1]!b_pq_volume(K2410,parameter!C$2-10,parameter!C$2,100000000)</f>
        <v>0</v>
      </c>
      <c r="U2410" s="7">
        <f ca="1">IF(K2410&lt;&gt;"",[1]!b_anal_yield_cnbd(K2410,parameter!C$2,1),"")</f>
        <v>0</v>
      </c>
      <c r="V2410">
        <f>[1]!b_info_interesttype(A2410)</f>
        <v>0</v>
      </c>
      <c r="W2410">
        <f>[1]!b_info_embeddedopt(A2410)</f>
        <v>0</v>
      </c>
    </row>
    <row r="2411" spans="11:23">
      <c r="K2411" s="1">
        <f t="shared" si="37"/>
        <v>0</v>
      </c>
      <c r="L2411" s="1">
        <f>[1]!b_info_name(K2411)</f>
        <v>0</v>
      </c>
      <c r="M2411">
        <f>[1]!b_info_carrydate(K2411)</f>
        <v>0</v>
      </c>
      <c r="N2411">
        <f>[1]!b_info_maturitydate(K2411)</f>
        <v>0</v>
      </c>
      <c r="O2411" s="7">
        <f>[1]!b_issue_issueprice(K2411)</f>
        <v>0</v>
      </c>
      <c r="P2411" s="7">
        <f>[1]!b_info_couponrate(K2411)</f>
        <v>0</v>
      </c>
      <c r="Q2411">
        <f>[1]!b_info_coupon(K2411)</f>
        <v>0</v>
      </c>
      <c r="R2411">
        <f>[1]!b_info_interestfrequency(K2411)</f>
        <v>0</v>
      </c>
      <c r="S2411">
        <f>[1]!b_info_windl2type(K2411)</f>
        <v>0</v>
      </c>
      <c r="T2411" s="9">
        <f ca="1">[1]!b_pq_volume(K2411,parameter!C$2-10,parameter!C$2,100000000)</f>
        <v>0</v>
      </c>
      <c r="U2411" s="7">
        <f ca="1">IF(K2411&lt;&gt;"",[1]!b_anal_yield_cnbd(K2411,parameter!C$2,1),"")</f>
        <v>0</v>
      </c>
      <c r="V2411">
        <f>[1]!b_info_interesttype(A2411)</f>
        <v>0</v>
      </c>
      <c r="W2411">
        <f>[1]!b_info_embeddedopt(A2411)</f>
        <v>0</v>
      </c>
    </row>
    <row r="2412" spans="11:23">
      <c r="K2412" s="1">
        <f t="shared" si="37"/>
        <v>0</v>
      </c>
      <c r="L2412" s="1">
        <f>[1]!b_info_name(K2412)</f>
        <v>0</v>
      </c>
      <c r="M2412">
        <f>[1]!b_info_carrydate(K2412)</f>
        <v>0</v>
      </c>
      <c r="N2412">
        <f>[1]!b_info_maturitydate(K2412)</f>
        <v>0</v>
      </c>
      <c r="O2412" s="7">
        <f>[1]!b_issue_issueprice(K2412)</f>
        <v>0</v>
      </c>
      <c r="P2412" s="7">
        <f>[1]!b_info_couponrate(K2412)</f>
        <v>0</v>
      </c>
      <c r="Q2412">
        <f>[1]!b_info_coupon(K2412)</f>
        <v>0</v>
      </c>
      <c r="R2412">
        <f>[1]!b_info_interestfrequency(K2412)</f>
        <v>0</v>
      </c>
      <c r="S2412">
        <f>[1]!b_info_windl2type(K2412)</f>
        <v>0</v>
      </c>
      <c r="T2412" s="9">
        <f ca="1">[1]!b_pq_volume(K2412,parameter!C$2-10,parameter!C$2,100000000)</f>
        <v>0</v>
      </c>
      <c r="U2412" s="7">
        <f ca="1">IF(K2412&lt;&gt;"",[1]!b_anal_yield_cnbd(K2412,parameter!C$2,1),"")</f>
        <v>0</v>
      </c>
      <c r="V2412">
        <f>[1]!b_info_interesttype(A2412)</f>
        <v>0</v>
      </c>
      <c r="W2412">
        <f>[1]!b_info_embeddedopt(A2412)</f>
        <v>0</v>
      </c>
    </row>
    <row r="2413" spans="11:23">
      <c r="K2413" s="1">
        <f t="shared" si="37"/>
        <v>0</v>
      </c>
      <c r="L2413" s="1">
        <f>[1]!b_info_name(K2413)</f>
        <v>0</v>
      </c>
      <c r="M2413">
        <f>[1]!b_info_carrydate(K2413)</f>
        <v>0</v>
      </c>
      <c r="N2413">
        <f>[1]!b_info_maturitydate(K2413)</f>
        <v>0</v>
      </c>
      <c r="O2413" s="7">
        <f>[1]!b_issue_issueprice(K2413)</f>
        <v>0</v>
      </c>
      <c r="P2413" s="7">
        <f>[1]!b_info_couponrate(K2413)</f>
        <v>0</v>
      </c>
      <c r="Q2413">
        <f>[1]!b_info_coupon(K2413)</f>
        <v>0</v>
      </c>
      <c r="R2413">
        <f>[1]!b_info_interestfrequency(K2413)</f>
        <v>0</v>
      </c>
      <c r="S2413">
        <f>[1]!b_info_windl2type(K2413)</f>
        <v>0</v>
      </c>
      <c r="T2413" s="9">
        <f ca="1">[1]!b_pq_volume(K2413,parameter!C$2-10,parameter!C$2,100000000)</f>
        <v>0</v>
      </c>
      <c r="U2413" s="7">
        <f ca="1">IF(K2413&lt;&gt;"",[1]!b_anal_yield_cnbd(K2413,parameter!C$2,1),"")</f>
        <v>0</v>
      </c>
      <c r="V2413">
        <f>[1]!b_info_interesttype(A2413)</f>
        <v>0</v>
      </c>
      <c r="W2413">
        <f>[1]!b_info_embeddedopt(A2413)</f>
        <v>0</v>
      </c>
    </row>
    <row r="2414" spans="11:23">
      <c r="K2414" s="1">
        <f t="shared" ref="K2414:K2477" si="38">A2414</f>
        <v>0</v>
      </c>
      <c r="L2414" s="1">
        <f>[1]!b_info_name(K2414)</f>
        <v>0</v>
      </c>
      <c r="M2414">
        <f>[1]!b_info_carrydate(K2414)</f>
        <v>0</v>
      </c>
      <c r="N2414">
        <f>[1]!b_info_maturitydate(K2414)</f>
        <v>0</v>
      </c>
      <c r="O2414" s="7">
        <f>[1]!b_issue_issueprice(K2414)</f>
        <v>0</v>
      </c>
      <c r="P2414" s="7">
        <f>[1]!b_info_couponrate(K2414)</f>
        <v>0</v>
      </c>
      <c r="Q2414">
        <f>[1]!b_info_coupon(K2414)</f>
        <v>0</v>
      </c>
      <c r="R2414">
        <f>[1]!b_info_interestfrequency(K2414)</f>
        <v>0</v>
      </c>
      <c r="S2414">
        <f>[1]!b_info_windl2type(K2414)</f>
        <v>0</v>
      </c>
      <c r="T2414" s="9">
        <f ca="1">[1]!b_pq_volume(K2414,parameter!C$2-10,parameter!C$2,100000000)</f>
        <v>0</v>
      </c>
      <c r="U2414" s="7">
        <f ca="1">IF(K2414&lt;&gt;"",[1]!b_anal_yield_cnbd(K2414,parameter!C$2,1),"")</f>
        <v>0</v>
      </c>
      <c r="V2414">
        <f>[1]!b_info_interesttype(A2414)</f>
        <v>0</v>
      </c>
      <c r="W2414">
        <f>[1]!b_info_embeddedopt(A2414)</f>
        <v>0</v>
      </c>
    </row>
    <row r="2415" spans="11:23">
      <c r="K2415" s="1">
        <f t="shared" si="38"/>
        <v>0</v>
      </c>
      <c r="L2415" s="1">
        <f>[1]!b_info_name(K2415)</f>
        <v>0</v>
      </c>
      <c r="M2415">
        <f>[1]!b_info_carrydate(K2415)</f>
        <v>0</v>
      </c>
      <c r="N2415">
        <f>[1]!b_info_maturitydate(K2415)</f>
        <v>0</v>
      </c>
      <c r="O2415" s="7">
        <f>[1]!b_issue_issueprice(K2415)</f>
        <v>0</v>
      </c>
      <c r="P2415" s="7">
        <f>[1]!b_info_couponrate(K2415)</f>
        <v>0</v>
      </c>
      <c r="Q2415">
        <f>[1]!b_info_coupon(K2415)</f>
        <v>0</v>
      </c>
      <c r="R2415">
        <f>[1]!b_info_interestfrequency(K2415)</f>
        <v>0</v>
      </c>
      <c r="S2415">
        <f>[1]!b_info_windl2type(K2415)</f>
        <v>0</v>
      </c>
      <c r="T2415" s="9">
        <f ca="1">[1]!b_pq_volume(K2415,parameter!C$2-10,parameter!C$2,100000000)</f>
        <v>0</v>
      </c>
      <c r="U2415" s="7">
        <f ca="1">IF(K2415&lt;&gt;"",[1]!b_anal_yield_cnbd(K2415,parameter!C$2,1),"")</f>
        <v>0</v>
      </c>
      <c r="V2415">
        <f>[1]!b_info_interesttype(A2415)</f>
        <v>0</v>
      </c>
      <c r="W2415">
        <f>[1]!b_info_embeddedopt(A2415)</f>
        <v>0</v>
      </c>
    </row>
    <row r="2416" spans="11:23">
      <c r="K2416" s="1">
        <f t="shared" si="38"/>
        <v>0</v>
      </c>
      <c r="L2416" s="1">
        <f>[1]!b_info_name(K2416)</f>
        <v>0</v>
      </c>
      <c r="M2416">
        <f>[1]!b_info_carrydate(K2416)</f>
        <v>0</v>
      </c>
      <c r="N2416">
        <f>[1]!b_info_maturitydate(K2416)</f>
        <v>0</v>
      </c>
      <c r="O2416" s="7">
        <f>[1]!b_issue_issueprice(K2416)</f>
        <v>0</v>
      </c>
      <c r="P2416" s="7">
        <f>[1]!b_info_couponrate(K2416)</f>
        <v>0</v>
      </c>
      <c r="Q2416">
        <f>[1]!b_info_coupon(K2416)</f>
        <v>0</v>
      </c>
      <c r="R2416">
        <f>[1]!b_info_interestfrequency(K2416)</f>
        <v>0</v>
      </c>
      <c r="S2416">
        <f>[1]!b_info_windl2type(K2416)</f>
        <v>0</v>
      </c>
      <c r="T2416" s="9">
        <f ca="1">[1]!b_pq_volume(K2416,parameter!C$2-10,parameter!C$2,100000000)</f>
        <v>0</v>
      </c>
      <c r="U2416" s="7">
        <f ca="1">IF(K2416&lt;&gt;"",[1]!b_anal_yield_cnbd(K2416,parameter!C$2,1),"")</f>
        <v>0</v>
      </c>
      <c r="V2416">
        <f>[1]!b_info_interesttype(A2416)</f>
        <v>0</v>
      </c>
      <c r="W2416">
        <f>[1]!b_info_embeddedopt(A2416)</f>
        <v>0</v>
      </c>
    </row>
    <row r="2417" spans="11:23">
      <c r="K2417" s="1">
        <f t="shared" si="38"/>
        <v>0</v>
      </c>
      <c r="L2417" s="1">
        <f>[1]!b_info_name(K2417)</f>
        <v>0</v>
      </c>
      <c r="M2417">
        <f>[1]!b_info_carrydate(K2417)</f>
        <v>0</v>
      </c>
      <c r="N2417">
        <f>[1]!b_info_maturitydate(K2417)</f>
        <v>0</v>
      </c>
      <c r="O2417" s="7">
        <f>[1]!b_issue_issueprice(K2417)</f>
        <v>0</v>
      </c>
      <c r="P2417" s="7">
        <f>[1]!b_info_couponrate(K2417)</f>
        <v>0</v>
      </c>
      <c r="Q2417">
        <f>[1]!b_info_coupon(K2417)</f>
        <v>0</v>
      </c>
      <c r="R2417">
        <f>[1]!b_info_interestfrequency(K2417)</f>
        <v>0</v>
      </c>
      <c r="S2417">
        <f>[1]!b_info_windl2type(K2417)</f>
        <v>0</v>
      </c>
      <c r="T2417" s="9">
        <f ca="1">[1]!b_pq_volume(K2417,parameter!C$2-10,parameter!C$2,100000000)</f>
        <v>0</v>
      </c>
      <c r="U2417" s="7">
        <f ca="1">IF(K2417&lt;&gt;"",[1]!b_anal_yield_cnbd(K2417,parameter!C$2,1),"")</f>
        <v>0</v>
      </c>
      <c r="V2417">
        <f>[1]!b_info_interesttype(A2417)</f>
        <v>0</v>
      </c>
      <c r="W2417">
        <f>[1]!b_info_embeddedopt(A2417)</f>
        <v>0</v>
      </c>
    </row>
    <row r="2418" spans="11:23">
      <c r="K2418" s="1">
        <f t="shared" si="38"/>
        <v>0</v>
      </c>
      <c r="L2418" s="1">
        <f>[1]!b_info_name(K2418)</f>
        <v>0</v>
      </c>
      <c r="M2418">
        <f>[1]!b_info_carrydate(K2418)</f>
        <v>0</v>
      </c>
      <c r="N2418">
        <f>[1]!b_info_maturitydate(K2418)</f>
        <v>0</v>
      </c>
      <c r="O2418" s="7">
        <f>[1]!b_issue_issueprice(K2418)</f>
        <v>0</v>
      </c>
      <c r="P2418" s="7">
        <f>[1]!b_info_couponrate(K2418)</f>
        <v>0</v>
      </c>
      <c r="Q2418">
        <f>[1]!b_info_coupon(K2418)</f>
        <v>0</v>
      </c>
      <c r="R2418">
        <f>[1]!b_info_interestfrequency(K2418)</f>
        <v>0</v>
      </c>
      <c r="S2418">
        <f>[1]!b_info_windl2type(K2418)</f>
        <v>0</v>
      </c>
      <c r="T2418" s="9">
        <f ca="1">[1]!b_pq_volume(K2418,parameter!C$2-10,parameter!C$2,100000000)</f>
        <v>0</v>
      </c>
      <c r="U2418" s="7">
        <f ca="1">IF(K2418&lt;&gt;"",[1]!b_anal_yield_cnbd(K2418,parameter!C$2,1),"")</f>
        <v>0</v>
      </c>
      <c r="V2418">
        <f>[1]!b_info_interesttype(A2418)</f>
        <v>0</v>
      </c>
      <c r="W2418">
        <f>[1]!b_info_embeddedopt(A2418)</f>
        <v>0</v>
      </c>
    </row>
    <row r="2419" spans="11:23">
      <c r="K2419" s="1">
        <f t="shared" si="38"/>
        <v>0</v>
      </c>
      <c r="L2419" s="1">
        <f>[1]!b_info_name(K2419)</f>
        <v>0</v>
      </c>
      <c r="M2419">
        <f>[1]!b_info_carrydate(K2419)</f>
        <v>0</v>
      </c>
      <c r="N2419">
        <f>[1]!b_info_maturitydate(K2419)</f>
        <v>0</v>
      </c>
      <c r="O2419" s="7">
        <f>[1]!b_issue_issueprice(K2419)</f>
        <v>0</v>
      </c>
      <c r="P2419" s="7">
        <f>[1]!b_info_couponrate(K2419)</f>
        <v>0</v>
      </c>
      <c r="Q2419">
        <f>[1]!b_info_coupon(K2419)</f>
        <v>0</v>
      </c>
      <c r="R2419">
        <f>[1]!b_info_interestfrequency(K2419)</f>
        <v>0</v>
      </c>
      <c r="S2419">
        <f>[1]!b_info_windl2type(K2419)</f>
        <v>0</v>
      </c>
      <c r="T2419" s="9">
        <f ca="1">[1]!b_pq_volume(K2419,parameter!C$2-10,parameter!C$2,100000000)</f>
        <v>0</v>
      </c>
      <c r="U2419" s="7">
        <f ca="1">IF(K2419&lt;&gt;"",[1]!b_anal_yield_cnbd(K2419,parameter!C$2,1),"")</f>
        <v>0</v>
      </c>
      <c r="V2419">
        <f>[1]!b_info_interesttype(A2419)</f>
        <v>0</v>
      </c>
      <c r="W2419">
        <f>[1]!b_info_embeddedopt(A2419)</f>
        <v>0</v>
      </c>
    </row>
    <row r="2420" spans="11:23">
      <c r="K2420" s="1">
        <f t="shared" si="38"/>
        <v>0</v>
      </c>
      <c r="L2420" s="1">
        <f>[1]!b_info_name(K2420)</f>
        <v>0</v>
      </c>
      <c r="M2420">
        <f>[1]!b_info_carrydate(K2420)</f>
        <v>0</v>
      </c>
      <c r="N2420">
        <f>[1]!b_info_maturitydate(K2420)</f>
        <v>0</v>
      </c>
      <c r="O2420" s="7">
        <f>[1]!b_issue_issueprice(K2420)</f>
        <v>0</v>
      </c>
      <c r="P2420" s="7">
        <f>[1]!b_info_couponrate(K2420)</f>
        <v>0</v>
      </c>
      <c r="Q2420">
        <f>[1]!b_info_coupon(K2420)</f>
        <v>0</v>
      </c>
      <c r="R2420">
        <f>[1]!b_info_interestfrequency(K2420)</f>
        <v>0</v>
      </c>
      <c r="S2420">
        <f>[1]!b_info_windl2type(K2420)</f>
        <v>0</v>
      </c>
      <c r="T2420" s="9">
        <f ca="1">[1]!b_pq_volume(K2420,parameter!C$2-10,parameter!C$2,100000000)</f>
        <v>0</v>
      </c>
      <c r="U2420" s="7">
        <f ca="1">IF(K2420&lt;&gt;"",[1]!b_anal_yield_cnbd(K2420,parameter!C$2,1),"")</f>
        <v>0</v>
      </c>
      <c r="V2420">
        <f>[1]!b_info_interesttype(A2420)</f>
        <v>0</v>
      </c>
      <c r="W2420">
        <f>[1]!b_info_embeddedopt(A2420)</f>
        <v>0</v>
      </c>
    </row>
    <row r="2421" spans="11:23">
      <c r="K2421" s="1">
        <f t="shared" si="38"/>
        <v>0</v>
      </c>
      <c r="L2421" s="1">
        <f>[1]!b_info_name(K2421)</f>
        <v>0</v>
      </c>
      <c r="M2421">
        <f>[1]!b_info_carrydate(K2421)</f>
        <v>0</v>
      </c>
      <c r="N2421">
        <f>[1]!b_info_maturitydate(K2421)</f>
        <v>0</v>
      </c>
      <c r="O2421" s="7">
        <f>[1]!b_issue_issueprice(K2421)</f>
        <v>0</v>
      </c>
      <c r="P2421" s="7">
        <f>[1]!b_info_couponrate(K2421)</f>
        <v>0</v>
      </c>
      <c r="Q2421">
        <f>[1]!b_info_coupon(K2421)</f>
        <v>0</v>
      </c>
      <c r="R2421">
        <f>[1]!b_info_interestfrequency(K2421)</f>
        <v>0</v>
      </c>
      <c r="S2421">
        <f>[1]!b_info_windl2type(K2421)</f>
        <v>0</v>
      </c>
      <c r="T2421" s="9">
        <f ca="1">[1]!b_pq_volume(K2421,parameter!C$2-10,parameter!C$2,100000000)</f>
        <v>0</v>
      </c>
      <c r="U2421" s="7">
        <f ca="1">IF(K2421&lt;&gt;"",[1]!b_anal_yield_cnbd(K2421,parameter!C$2,1),"")</f>
        <v>0</v>
      </c>
      <c r="V2421">
        <f>[1]!b_info_interesttype(A2421)</f>
        <v>0</v>
      </c>
      <c r="W2421">
        <f>[1]!b_info_embeddedopt(A2421)</f>
        <v>0</v>
      </c>
    </row>
    <row r="2422" spans="11:23">
      <c r="K2422" s="1">
        <f t="shared" si="38"/>
        <v>0</v>
      </c>
      <c r="L2422" s="1">
        <f>[1]!b_info_name(K2422)</f>
        <v>0</v>
      </c>
      <c r="M2422">
        <f>[1]!b_info_carrydate(K2422)</f>
        <v>0</v>
      </c>
      <c r="N2422">
        <f>[1]!b_info_maturitydate(K2422)</f>
        <v>0</v>
      </c>
      <c r="O2422" s="7">
        <f>[1]!b_issue_issueprice(K2422)</f>
        <v>0</v>
      </c>
      <c r="P2422" s="7">
        <f>[1]!b_info_couponrate(K2422)</f>
        <v>0</v>
      </c>
      <c r="Q2422">
        <f>[1]!b_info_coupon(K2422)</f>
        <v>0</v>
      </c>
      <c r="R2422">
        <f>[1]!b_info_interestfrequency(K2422)</f>
        <v>0</v>
      </c>
      <c r="S2422">
        <f>[1]!b_info_windl2type(K2422)</f>
        <v>0</v>
      </c>
      <c r="T2422" s="9">
        <f ca="1">[1]!b_pq_volume(K2422,parameter!C$2-10,parameter!C$2,100000000)</f>
        <v>0</v>
      </c>
      <c r="U2422" s="7">
        <f ca="1">IF(K2422&lt;&gt;"",[1]!b_anal_yield_cnbd(K2422,parameter!C$2,1),"")</f>
        <v>0</v>
      </c>
      <c r="V2422">
        <f>[1]!b_info_interesttype(A2422)</f>
        <v>0</v>
      </c>
      <c r="W2422">
        <f>[1]!b_info_embeddedopt(A2422)</f>
        <v>0</v>
      </c>
    </row>
    <row r="2423" spans="11:23">
      <c r="K2423" s="1">
        <f t="shared" si="38"/>
        <v>0</v>
      </c>
      <c r="L2423" s="1">
        <f>[1]!b_info_name(K2423)</f>
        <v>0</v>
      </c>
      <c r="M2423">
        <f>[1]!b_info_carrydate(K2423)</f>
        <v>0</v>
      </c>
      <c r="N2423">
        <f>[1]!b_info_maturitydate(K2423)</f>
        <v>0</v>
      </c>
      <c r="O2423" s="7">
        <f>[1]!b_issue_issueprice(K2423)</f>
        <v>0</v>
      </c>
      <c r="P2423" s="7">
        <f>[1]!b_info_couponrate(K2423)</f>
        <v>0</v>
      </c>
      <c r="Q2423">
        <f>[1]!b_info_coupon(K2423)</f>
        <v>0</v>
      </c>
      <c r="R2423">
        <f>[1]!b_info_interestfrequency(K2423)</f>
        <v>0</v>
      </c>
      <c r="S2423">
        <f>[1]!b_info_windl2type(K2423)</f>
        <v>0</v>
      </c>
      <c r="T2423" s="9">
        <f ca="1">[1]!b_pq_volume(K2423,parameter!C$2-10,parameter!C$2,100000000)</f>
        <v>0</v>
      </c>
      <c r="U2423" s="7">
        <f ca="1">IF(K2423&lt;&gt;"",[1]!b_anal_yield_cnbd(K2423,parameter!C$2,1),"")</f>
        <v>0</v>
      </c>
      <c r="V2423">
        <f>[1]!b_info_interesttype(A2423)</f>
        <v>0</v>
      </c>
      <c r="W2423">
        <f>[1]!b_info_embeddedopt(A2423)</f>
        <v>0</v>
      </c>
    </row>
    <row r="2424" spans="11:23">
      <c r="K2424" s="1">
        <f t="shared" si="38"/>
        <v>0</v>
      </c>
      <c r="L2424" s="1">
        <f>[1]!b_info_name(K2424)</f>
        <v>0</v>
      </c>
      <c r="M2424">
        <f>[1]!b_info_carrydate(K2424)</f>
        <v>0</v>
      </c>
      <c r="N2424">
        <f>[1]!b_info_maturitydate(K2424)</f>
        <v>0</v>
      </c>
      <c r="O2424" s="7">
        <f>[1]!b_issue_issueprice(K2424)</f>
        <v>0</v>
      </c>
      <c r="P2424" s="7">
        <f>[1]!b_info_couponrate(K2424)</f>
        <v>0</v>
      </c>
      <c r="Q2424">
        <f>[1]!b_info_coupon(K2424)</f>
        <v>0</v>
      </c>
      <c r="R2424">
        <f>[1]!b_info_interestfrequency(K2424)</f>
        <v>0</v>
      </c>
      <c r="S2424">
        <f>[1]!b_info_windl2type(K2424)</f>
        <v>0</v>
      </c>
      <c r="T2424" s="9">
        <f ca="1">[1]!b_pq_volume(K2424,parameter!C$2-10,parameter!C$2,100000000)</f>
        <v>0</v>
      </c>
      <c r="U2424" s="7">
        <f ca="1">IF(K2424&lt;&gt;"",[1]!b_anal_yield_cnbd(K2424,parameter!C$2,1),"")</f>
        <v>0</v>
      </c>
      <c r="V2424">
        <f>[1]!b_info_interesttype(A2424)</f>
        <v>0</v>
      </c>
      <c r="W2424">
        <f>[1]!b_info_embeddedopt(A2424)</f>
        <v>0</v>
      </c>
    </row>
    <row r="2425" spans="11:23">
      <c r="K2425" s="1">
        <f t="shared" si="38"/>
        <v>0</v>
      </c>
      <c r="L2425" s="1">
        <f>[1]!b_info_name(K2425)</f>
        <v>0</v>
      </c>
      <c r="M2425">
        <f>[1]!b_info_carrydate(K2425)</f>
        <v>0</v>
      </c>
      <c r="N2425">
        <f>[1]!b_info_maturitydate(K2425)</f>
        <v>0</v>
      </c>
      <c r="O2425" s="7">
        <f>[1]!b_issue_issueprice(K2425)</f>
        <v>0</v>
      </c>
      <c r="P2425" s="7">
        <f>[1]!b_info_couponrate(K2425)</f>
        <v>0</v>
      </c>
      <c r="Q2425">
        <f>[1]!b_info_coupon(K2425)</f>
        <v>0</v>
      </c>
      <c r="R2425">
        <f>[1]!b_info_interestfrequency(K2425)</f>
        <v>0</v>
      </c>
      <c r="S2425">
        <f>[1]!b_info_windl2type(K2425)</f>
        <v>0</v>
      </c>
      <c r="T2425" s="9">
        <f ca="1">[1]!b_pq_volume(K2425,parameter!C$2-10,parameter!C$2,100000000)</f>
        <v>0</v>
      </c>
      <c r="U2425" s="7">
        <f ca="1">IF(K2425&lt;&gt;"",[1]!b_anal_yield_cnbd(K2425,parameter!C$2,1),"")</f>
        <v>0</v>
      </c>
      <c r="V2425">
        <f>[1]!b_info_interesttype(A2425)</f>
        <v>0</v>
      </c>
      <c r="W2425">
        <f>[1]!b_info_embeddedopt(A2425)</f>
        <v>0</v>
      </c>
    </row>
    <row r="2426" spans="11:23">
      <c r="K2426" s="1">
        <f t="shared" si="38"/>
        <v>0</v>
      </c>
      <c r="L2426" s="1">
        <f>[1]!b_info_name(K2426)</f>
        <v>0</v>
      </c>
      <c r="M2426">
        <f>[1]!b_info_carrydate(K2426)</f>
        <v>0</v>
      </c>
      <c r="N2426">
        <f>[1]!b_info_maturitydate(K2426)</f>
        <v>0</v>
      </c>
      <c r="O2426" s="7">
        <f>[1]!b_issue_issueprice(K2426)</f>
        <v>0</v>
      </c>
      <c r="P2426" s="7">
        <f>[1]!b_info_couponrate(K2426)</f>
        <v>0</v>
      </c>
      <c r="Q2426">
        <f>[1]!b_info_coupon(K2426)</f>
        <v>0</v>
      </c>
      <c r="R2426">
        <f>[1]!b_info_interestfrequency(K2426)</f>
        <v>0</v>
      </c>
      <c r="S2426">
        <f>[1]!b_info_windl2type(K2426)</f>
        <v>0</v>
      </c>
      <c r="T2426" s="9">
        <f ca="1">[1]!b_pq_volume(K2426,parameter!C$2-10,parameter!C$2,100000000)</f>
        <v>0</v>
      </c>
      <c r="U2426" s="7">
        <f ca="1">IF(K2426&lt;&gt;"",[1]!b_anal_yield_cnbd(K2426,parameter!C$2,1),"")</f>
        <v>0</v>
      </c>
      <c r="V2426">
        <f>[1]!b_info_interesttype(A2426)</f>
        <v>0</v>
      </c>
      <c r="W2426">
        <f>[1]!b_info_embeddedopt(A2426)</f>
        <v>0</v>
      </c>
    </row>
    <row r="2427" spans="11:23">
      <c r="K2427" s="1">
        <f t="shared" si="38"/>
        <v>0</v>
      </c>
      <c r="L2427" s="1">
        <f>[1]!b_info_name(K2427)</f>
        <v>0</v>
      </c>
      <c r="M2427">
        <f>[1]!b_info_carrydate(K2427)</f>
        <v>0</v>
      </c>
      <c r="N2427">
        <f>[1]!b_info_maturitydate(K2427)</f>
        <v>0</v>
      </c>
      <c r="O2427" s="7">
        <f>[1]!b_issue_issueprice(K2427)</f>
        <v>0</v>
      </c>
      <c r="P2427" s="7">
        <f>[1]!b_info_couponrate(K2427)</f>
        <v>0</v>
      </c>
      <c r="Q2427">
        <f>[1]!b_info_coupon(K2427)</f>
        <v>0</v>
      </c>
      <c r="R2427">
        <f>[1]!b_info_interestfrequency(K2427)</f>
        <v>0</v>
      </c>
      <c r="S2427">
        <f>[1]!b_info_windl2type(K2427)</f>
        <v>0</v>
      </c>
      <c r="T2427" s="9">
        <f ca="1">[1]!b_pq_volume(K2427,parameter!C$2-10,parameter!C$2,100000000)</f>
        <v>0</v>
      </c>
      <c r="U2427" s="7">
        <f ca="1">IF(K2427&lt;&gt;"",[1]!b_anal_yield_cnbd(K2427,parameter!C$2,1),"")</f>
        <v>0</v>
      </c>
      <c r="V2427">
        <f>[1]!b_info_interesttype(A2427)</f>
        <v>0</v>
      </c>
      <c r="W2427">
        <f>[1]!b_info_embeddedopt(A2427)</f>
        <v>0</v>
      </c>
    </row>
    <row r="2428" spans="11:23">
      <c r="K2428" s="1">
        <f t="shared" si="38"/>
        <v>0</v>
      </c>
      <c r="L2428" s="1">
        <f>[1]!b_info_name(K2428)</f>
        <v>0</v>
      </c>
      <c r="M2428">
        <f>[1]!b_info_carrydate(K2428)</f>
        <v>0</v>
      </c>
      <c r="N2428">
        <f>[1]!b_info_maturitydate(K2428)</f>
        <v>0</v>
      </c>
      <c r="O2428" s="7">
        <f>[1]!b_issue_issueprice(K2428)</f>
        <v>0</v>
      </c>
      <c r="P2428" s="7">
        <f>[1]!b_info_couponrate(K2428)</f>
        <v>0</v>
      </c>
      <c r="Q2428">
        <f>[1]!b_info_coupon(K2428)</f>
        <v>0</v>
      </c>
      <c r="R2428">
        <f>[1]!b_info_interestfrequency(K2428)</f>
        <v>0</v>
      </c>
      <c r="S2428">
        <f>[1]!b_info_windl2type(K2428)</f>
        <v>0</v>
      </c>
      <c r="T2428" s="9">
        <f ca="1">[1]!b_pq_volume(K2428,parameter!C$2-10,parameter!C$2,100000000)</f>
        <v>0</v>
      </c>
      <c r="U2428" s="7">
        <f ca="1">IF(K2428&lt;&gt;"",[1]!b_anal_yield_cnbd(K2428,parameter!C$2,1),"")</f>
        <v>0</v>
      </c>
      <c r="V2428">
        <f>[1]!b_info_interesttype(A2428)</f>
        <v>0</v>
      </c>
      <c r="W2428">
        <f>[1]!b_info_embeddedopt(A2428)</f>
        <v>0</v>
      </c>
    </row>
    <row r="2429" spans="11:23">
      <c r="K2429" s="1">
        <f t="shared" si="38"/>
        <v>0</v>
      </c>
      <c r="L2429" s="1">
        <f>[1]!b_info_name(K2429)</f>
        <v>0</v>
      </c>
      <c r="M2429">
        <f>[1]!b_info_carrydate(K2429)</f>
        <v>0</v>
      </c>
      <c r="N2429">
        <f>[1]!b_info_maturitydate(K2429)</f>
        <v>0</v>
      </c>
      <c r="O2429" s="7">
        <f>[1]!b_issue_issueprice(K2429)</f>
        <v>0</v>
      </c>
      <c r="P2429" s="7">
        <f>[1]!b_info_couponrate(K2429)</f>
        <v>0</v>
      </c>
      <c r="Q2429">
        <f>[1]!b_info_coupon(K2429)</f>
        <v>0</v>
      </c>
      <c r="R2429">
        <f>[1]!b_info_interestfrequency(K2429)</f>
        <v>0</v>
      </c>
      <c r="S2429">
        <f>[1]!b_info_windl2type(K2429)</f>
        <v>0</v>
      </c>
      <c r="T2429" s="9">
        <f ca="1">[1]!b_pq_volume(K2429,parameter!C$2-10,parameter!C$2,100000000)</f>
        <v>0</v>
      </c>
      <c r="U2429" s="7">
        <f ca="1">IF(K2429&lt;&gt;"",[1]!b_anal_yield_cnbd(K2429,parameter!C$2,1),"")</f>
        <v>0</v>
      </c>
      <c r="V2429">
        <f>[1]!b_info_interesttype(A2429)</f>
        <v>0</v>
      </c>
      <c r="W2429">
        <f>[1]!b_info_embeddedopt(A2429)</f>
        <v>0</v>
      </c>
    </row>
    <row r="2430" spans="11:23">
      <c r="K2430" s="1">
        <f t="shared" si="38"/>
        <v>0</v>
      </c>
      <c r="L2430" s="1">
        <f>[1]!b_info_name(K2430)</f>
        <v>0</v>
      </c>
      <c r="M2430">
        <f>[1]!b_info_carrydate(K2430)</f>
        <v>0</v>
      </c>
      <c r="N2430">
        <f>[1]!b_info_maturitydate(K2430)</f>
        <v>0</v>
      </c>
      <c r="O2430" s="7">
        <f>[1]!b_issue_issueprice(K2430)</f>
        <v>0</v>
      </c>
      <c r="P2430" s="7">
        <f>[1]!b_info_couponrate(K2430)</f>
        <v>0</v>
      </c>
      <c r="Q2430">
        <f>[1]!b_info_coupon(K2430)</f>
        <v>0</v>
      </c>
      <c r="R2430">
        <f>[1]!b_info_interestfrequency(K2430)</f>
        <v>0</v>
      </c>
      <c r="S2430">
        <f>[1]!b_info_windl2type(K2430)</f>
        <v>0</v>
      </c>
      <c r="T2430" s="9">
        <f ca="1">[1]!b_pq_volume(K2430,parameter!C$2-10,parameter!C$2,100000000)</f>
        <v>0</v>
      </c>
      <c r="U2430" s="7">
        <f ca="1">IF(K2430&lt;&gt;"",[1]!b_anal_yield_cnbd(K2430,parameter!C$2,1),"")</f>
        <v>0</v>
      </c>
      <c r="V2430">
        <f>[1]!b_info_interesttype(A2430)</f>
        <v>0</v>
      </c>
      <c r="W2430">
        <f>[1]!b_info_embeddedopt(A2430)</f>
        <v>0</v>
      </c>
    </row>
    <row r="2431" spans="11:23">
      <c r="K2431" s="1">
        <f t="shared" si="38"/>
        <v>0</v>
      </c>
      <c r="L2431" s="1">
        <f>[1]!b_info_name(K2431)</f>
        <v>0</v>
      </c>
      <c r="M2431">
        <f>[1]!b_info_carrydate(K2431)</f>
        <v>0</v>
      </c>
      <c r="N2431">
        <f>[1]!b_info_maturitydate(K2431)</f>
        <v>0</v>
      </c>
      <c r="O2431" s="7">
        <f>[1]!b_issue_issueprice(K2431)</f>
        <v>0</v>
      </c>
      <c r="P2431" s="7">
        <f>[1]!b_info_couponrate(K2431)</f>
        <v>0</v>
      </c>
      <c r="Q2431">
        <f>[1]!b_info_coupon(K2431)</f>
        <v>0</v>
      </c>
      <c r="R2431">
        <f>[1]!b_info_interestfrequency(K2431)</f>
        <v>0</v>
      </c>
      <c r="S2431">
        <f>[1]!b_info_windl2type(K2431)</f>
        <v>0</v>
      </c>
      <c r="T2431" s="9">
        <f ca="1">[1]!b_pq_volume(K2431,parameter!C$2-10,parameter!C$2,100000000)</f>
        <v>0</v>
      </c>
      <c r="U2431" s="7">
        <f ca="1">IF(K2431&lt;&gt;"",[1]!b_anal_yield_cnbd(K2431,parameter!C$2,1),"")</f>
        <v>0</v>
      </c>
      <c r="V2431">
        <f>[1]!b_info_interesttype(A2431)</f>
        <v>0</v>
      </c>
      <c r="W2431">
        <f>[1]!b_info_embeddedopt(A2431)</f>
        <v>0</v>
      </c>
    </row>
    <row r="2432" spans="11:23">
      <c r="K2432" s="1">
        <f t="shared" si="38"/>
        <v>0</v>
      </c>
      <c r="L2432" s="1">
        <f>[1]!b_info_name(K2432)</f>
        <v>0</v>
      </c>
      <c r="M2432">
        <f>[1]!b_info_carrydate(K2432)</f>
        <v>0</v>
      </c>
      <c r="N2432">
        <f>[1]!b_info_maturitydate(K2432)</f>
        <v>0</v>
      </c>
      <c r="O2432" s="7">
        <f>[1]!b_issue_issueprice(K2432)</f>
        <v>0</v>
      </c>
      <c r="P2432" s="7">
        <f>[1]!b_info_couponrate(K2432)</f>
        <v>0</v>
      </c>
      <c r="Q2432">
        <f>[1]!b_info_coupon(K2432)</f>
        <v>0</v>
      </c>
      <c r="R2432">
        <f>[1]!b_info_interestfrequency(K2432)</f>
        <v>0</v>
      </c>
      <c r="S2432">
        <f>[1]!b_info_windl2type(K2432)</f>
        <v>0</v>
      </c>
      <c r="T2432" s="9">
        <f ca="1">[1]!b_pq_volume(K2432,parameter!C$2-10,parameter!C$2,100000000)</f>
        <v>0</v>
      </c>
      <c r="U2432" s="7">
        <f ca="1">IF(K2432&lt;&gt;"",[1]!b_anal_yield_cnbd(K2432,parameter!C$2,1),"")</f>
        <v>0</v>
      </c>
      <c r="V2432">
        <f>[1]!b_info_interesttype(A2432)</f>
        <v>0</v>
      </c>
      <c r="W2432">
        <f>[1]!b_info_embeddedopt(A2432)</f>
        <v>0</v>
      </c>
    </row>
    <row r="2433" spans="11:23">
      <c r="K2433" s="1">
        <f t="shared" si="38"/>
        <v>0</v>
      </c>
      <c r="L2433" s="1">
        <f>[1]!b_info_name(K2433)</f>
        <v>0</v>
      </c>
      <c r="M2433">
        <f>[1]!b_info_carrydate(K2433)</f>
        <v>0</v>
      </c>
      <c r="N2433">
        <f>[1]!b_info_maturitydate(K2433)</f>
        <v>0</v>
      </c>
      <c r="O2433" s="7">
        <f>[1]!b_issue_issueprice(K2433)</f>
        <v>0</v>
      </c>
      <c r="P2433" s="7">
        <f>[1]!b_info_couponrate(K2433)</f>
        <v>0</v>
      </c>
      <c r="Q2433">
        <f>[1]!b_info_coupon(K2433)</f>
        <v>0</v>
      </c>
      <c r="R2433">
        <f>[1]!b_info_interestfrequency(K2433)</f>
        <v>0</v>
      </c>
      <c r="S2433">
        <f>[1]!b_info_windl2type(K2433)</f>
        <v>0</v>
      </c>
      <c r="T2433" s="9">
        <f ca="1">[1]!b_pq_volume(K2433,parameter!C$2-10,parameter!C$2,100000000)</f>
        <v>0</v>
      </c>
      <c r="U2433" s="7">
        <f ca="1">IF(K2433&lt;&gt;"",[1]!b_anal_yield_cnbd(K2433,parameter!C$2,1),"")</f>
        <v>0</v>
      </c>
      <c r="V2433">
        <f>[1]!b_info_interesttype(A2433)</f>
        <v>0</v>
      </c>
      <c r="W2433">
        <f>[1]!b_info_embeddedopt(A2433)</f>
        <v>0</v>
      </c>
    </row>
    <row r="2434" spans="11:23">
      <c r="K2434" s="1">
        <f t="shared" si="38"/>
        <v>0</v>
      </c>
      <c r="L2434" s="1">
        <f>[1]!b_info_name(K2434)</f>
        <v>0</v>
      </c>
      <c r="M2434">
        <f>[1]!b_info_carrydate(K2434)</f>
        <v>0</v>
      </c>
      <c r="N2434">
        <f>[1]!b_info_maturitydate(K2434)</f>
        <v>0</v>
      </c>
      <c r="O2434" s="7">
        <f>[1]!b_issue_issueprice(K2434)</f>
        <v>0</v>
      </c>
      <c r="P2434" s="7">
        <f>[1]!b_info_couponrate(K2434)</f>
        <v>0</v>
      </c>
      <c r="Q2434">
        <f>[1]!b_info_coupon(K2434)</f>
        <v>0</v>
      </c>
      <c r="R2434">
        <f>[1]!b_info_interestfrequency(K2434)</f>
        <v>0</v>
      </c>
      <c r="S2434">
        <f>[1]!b_info_windl2type(K2434)</f>
        <v>0</v>
      </c>
      <c r="T2434" s="9">
        <f ca="1">[1]!b_pq_volume(K2434,parameter!C$2-10,parameter!C$2,100000000)</f>
        <v>0</v>
      </c>
      <c r="U2434" s="7">
        <f ca="1">IF(K2434&lt;&gt;"",[1]!b_anal_yield_cnbd(K2434,parameter!C$2,1),"")</f>
        <v>0</v>
      </c>
      <c r="V2434">
        <f>[1]!b_info_interesttype(A2434)</f>
        <v>0</v>
      </c>
      <c r="W2434">
        <f>[1]!b_info_embeddedopt(A2434)</f>
        <v>0</v>
      </c>
    </row>
    <row r="2435" spans="11:23">
      <c r="K2435" s="1">
        <f t="shared" si="38"/>
        <v>0</v>
      </c>
      <c r="L2435" s="1">
        <f>[1]!b_info_name(K2435)</f>
        <v>0</v>
      </c>
      <c r="M2435">
        <f>[1]!b_info_carrydate(K2435)</f>
        <v>0</v>
      </c>
      <c r="N2435">
        <f>[1]!b_info_maturitydate(K2435)</f>
        <v>0</v>
      </c>
      <c r="O2435" s="7">
        <f>[1]!b_issue_issueprice(K2435)</f>
        <v>0</v>
      </c>
      <c r="P2435" s="7">
        <f>[1]!b_info_couponrate(K2435)</f>
        <v>0</v>
      </c>
      <c r="Q2435">
        <f>[1]!b_info_coupon(K2435)</f>
        <v>0</v>
      </c>
      <c r="R2435">
        <f>[1]!b_info_interestfrequency(K2435)</f>
        <v>0</v>
      </c>
      <c r="S2435">
        <f>[1]!b_info_windl2type(K2435)</f>
        <v>0</v>
      </c>
      <c r="T2435" s="9">
        <f ca="1">[1]!b_pq_volume(K2435,parameter!C$2-10,parameter!C$2,100000000)</f>
        <v>0</v>
      </c>
      <c r="U2435" s="7">
        <f ca="1">IF(K2435&lt;&gt;"",[1]!b_anal_yield_cnbd(K2435,parameter!C$2,1),"")</f>
        <v>0</v>
      </c>
      <c r="V2435">
        <f>[1]!b_info_interesttype(A2435)</f>
        <v>0</v>
      </c>
      <c r="W2435">
        <f>[1]!b_info_embeddedopt(A2435)</f>
        <v>0</v>
      </c>
    </row>
    <row r="2436" spans="11:23">
      <c r="K2436" s="1">
        <f t="shared" si="38"/>
        <v>0</v>
      </c>
      <c r="L2436" s="1">
        <f>[1]!b_info_name(K2436)</f>
        <v>0</v>
      </c>
      <c r="M2436">
        <f>[1]!b_info_carrydate(K2436)</f>
        <v>0</v>
      </c>
      <c r="N2436">
        <f>[1]!b_info_maturitydate(K2436)</f>
        <v>0</v>
      </c>
      <c r="O2436" s="7">
        <f>[1]!b_issue_issueprice(K2436)</f>
        <v>0</v>
      </c>
      <c r="P2436" s="7">
        <f>[1]!b_info_couponrate(K2436)</f>
        <v>0</v>
      </c>
      <c r="Q2436">
        <f>[1]!b_info_coupon(K2436)</f>
        <v>0</v>
      </c>
      <c r="R2436">
        <f>[1]!b_info_interestfrequency(K2436)</f>
        <v>0</v>
      </c>
      <c r="S2436">
        <f>[1]!b_info_windl2type(K2436)</f>
        <v>0</v>
      </c>
      <c r="T2436" s="9">
        <f ca="1">[1]!b_pq_volume(K2436,parameter!C$2-10,parameter!C$2,100000000)</f>
        <v>0</v>
      </c>
      <c r="U2436" s="7">
        <f ca="1">IF(K2436&lt;&gt;"",[1]!b_anal_yield_cnbd(K2436,parameter!C$2,1),"")</f>
        <v>0</v>
      </c>
      <c r="V2436">
        <f>[1]!b_info_interesttype(A2436)</f>
        <v>0</v>
      </c>
      <c r="W2436">
        <f>[1]!b_info_embeddedopt(A2436)</f>
        <v>0</v>
      </c>
    </row>
    <row r="2437" spans="11:23">
      <c r="K2437" s="1">
        <f t="shared" si="38"/>
        <v>0</v>
      </c>
      <c r="L2437" s="1">
        <f>[1]!b_info_name(K2437)</f>
        <v>0</v>
      </c>
      <c r="M2437">
        <f>[1]!b_info_carrydate(K2437)</f>
        <v>0</v>
      </c>
      <c r="N2437">
        <f>[1]!b_info_maturitydate(K2437)</f>
        <v>0</v>
      </c>
      <c r="O2437" s="7">
        <f>[1]!b_issue_issueprice(K2437)</f>
        <v>0</v>
      </c>
      <c r="P2437" s="7">
        <f>[1]!b_info_couponrate(K2437)</f>
        <v>0</v>
      </c>
      <c r="Q2437">
        <f>[1]!b_info_coupon(K2437)</f>
        <v>0</v>
      </c>
      <c r="R2437">
        <f>[1]!b_info_interestfrequency(K2437)</f>
        <v>0</v>
      </c>
      <c r="S2437">
        <f>[1]!b_info_windl2type(K2437)</f>
        <v>0</v>
      </c>
      <c r="T2437" s="9">
        <f ca="1">[1]!b_pq_volume(K2437,parameter!C$2-10,parameter!C$2,100000000)</f>
        <v>0</v>
      </c>
      <c r="U2437" s="7">
        <f ca="1">IF(K2437&lt;&gt;"",[1]!b_anal_yield_cnbd(K2437,parameter!C$2,1),"")</f>
        <v>0</v>
      </c>
      <c r="V2437">
        <f>[1]!b_info_interesttype(A2437)</f>
        <v>0</v>
      </c>
      <c r="W2437">
        <f>[1]!b_info_embeddedopt(A2437)</f>
        <v>0</v>
      </c>
    </row>
    <row r="2438" spans="11:23">
      <c r="K2438" s="1">
        <f t="shared" si="38"/>
        <v>0</v>
      </c>
      <c r="L2438" s="1">
        <f>[1]!b_info_name(K2438)</f>
        <v>0</v>
      </c>
      <c r="M2438">
        <f>[1]!b_info_carrydate(K2438)</f>
        <v>0</v>
      </c>
      <c r="N2438">
        <f>[1]!b_info_maturitydate(K2438)</f>
        <v>0</v>
      </c>
      <c r="O2438" s="7">
        <f>[1]!b_issue_issueprice(K2438)</f>
        <v>0</v>
      </c>
      <c r="P2438" s="7">
        <f>[1]!b_info_couponrate(K2438)</f>
        <v>0</v>
      </c>
      <c r="Q2438">
        <f>[1]!b_info_coupon(K2438)</f>
        <v>0</v>
      </c>
      <c r="R2438">
        <f>[1]!b_info_interestfrequency(K2438)</f>
        <v>0</v>
      </c>
      <c r="S2438">
        <f>[1]!b_info_windl2type(K2438)</f>
        <v>0</v>
      </c>
      <c r="T2438" s="9">
        <f ca="1">[1]!b_pq_volume(K2438,parameter!C$2-10,parameter!C$2,100000000)</f>
        <v>0</v>
      </c>
      <c r="U2438" s="7">
        <f ca="1">IF(K2438&lt;&gt;"",[1]!b_anal_yield_cnbd(K2438,parameter!C$2,1),"")</f>
        <v>0</v>
      </c>
      <c r="V2438">
        <f>[1]!b_info_interesttype(A2438)</f>
        <v>0</v>
      </c>
      <c r="W2438">
        <f>[1]!b_info_embeddedopt(A2438)</f>
        <v>0</v>
      </c>
    </row>
    <row r="2439" spans="11:23">
      <c r="K2439" s="1">
        <f t="shared" si="38"/>
        <v>0</v>
      </c>
      <c r="L2439" s="1">
        <f>[1]!b_info_name(K2439)</f>
        <v>0</v>
      </c>
      <c r="M2439">
        <f>[1]!b_info_carrydate(K2439)</f>
        <v>0</v>
      </c>
      <c r="N2439">
        <f>[1]!b_info_maturitydate(K2439)</f>
        <v>0</v>
      </c>
      <c r="O2439" s="7">
        <f>[1]!b_issue_issueprice(K2439)</f>
        <v>0</v>
      </c>
      <c r="P2439" s="7">
        <f>[1]!b_info_couponrate(K2439)</f>
        <v>0</v>
      </c>
      <c r="Q2439">
        <f>[1]!b_info_coupon(K2439)</f>
        <v>0</v>
      </c>
      <c r="R2439">
        <f>[1]!b_info_interestfrequency(K2439)</f>
        <v>0</v>
      </c>
      <c r="S2439">
        <f>[1]!b_info_windl2type(K2439)</f>
        <v>0</v>
      </c>
      <c r="T2439" s="9">
        <f ca="1">[1]!b_pq_volume(K2439,parameter!C$2-10,parameter!C$2,100000000)</f>
        <v>0</v>
      </c>
      <c r="U2439" s="7">
        <f ca="1">IF(K2439&lt;&gt;"",[1]!b_anal_yield_cnbd(K2439,parameter!C$2,1),"")</f>
        <v>0</v>
      </c>
      <c r="V2439">
        <f>[1]!b_info_interesttype(A2439)</f>
        <v>0</v>
      </c>
      <c r="W2439">
        <f>[1]!b_info_embeddedopt(A2439)</f>
        <v>0</v>
      </c>
    </row>
    <row r="2440" spans="11:23">
      <c r="K2440" s="1">
        <f t="shared" si="38"/>
        <v>0</v>
      </c>
      <c r="L2440" s="1">
        <f>[1]!b_info_name(K2440)</f>
        <v>0</v>
      </c>
      <c r="M2440">
        <f>[1]!b_info_carrydate(K2440)</f>
        <v>0</v>
      </c>
      <c r="N2440">
        <f>[1]!b_info_maturitydate(K2440)</f>
        <v>0</v>
      </c>
      <c r="O2440" s="7">
        <f>[1]!b_issue_issueprice(K2440)</f>
        <v>0</v>
      </c>
      <c r="P2440" s="7">
        <f>[1]!b_info_couponrate(K2440)</f>
        <v>0</v>
      </c>
      <c r="Q2440">
        <f>[1]!b_info_coupon(K2440)</f>
        <v>0</v>
      </c>
      <c r="R2440">
        <f>[1]!b_info_interestfrequency(K2440)</f>
        <v>0</v>
      </c>
      <c r="S2440">
        <f>[1]!b_info_windl2type(K2440)</f>
        <v>0</v>
      </c>
      <c r="T2440" s="9">
        <f ca="1">[1]!b_pq_volume(K2440,parameter!C$2-10,parameter!C$2,100000000)</f>
        <v>0</v>
      </c>
      <c r="U2440" s="7">
        <f ca="1">IF(K2440&lt;&gt;"",[1]!b_anal_yield_cnbd(K2440,parameter!C$2,1),"")</f>
        <v>0</v>
      </c>
      <c r="V2440">
        <f>[1]!b_info_interesttype(A2440)</f>
        <v>0</v>
      </c>
      <c r="W2440">
        <f>[1]!b_info_embeddedopt(A2440)</f>
        <v>0</v>
      </c>
    </row>
    <row r="2441" spans="11:23">
      <c r="K2441" s="1">
        <f t="shared" si="38"/>
        <v>0</v>
      </c>
      <c r="L2441" s="1">
        <f>[1]!b_info_name(K2441)</f>
        <v>0</v>
      </c>
      <c r="M2441">
        <f>[1]!b_info_carrydate(K2441)</f>
        <v>0</v>
      </c>
      <c r="N2441">
        <f>[1]!b_info_maturitydate(K2441)</f>
        <v>0</v>
      </c>
      <c r="O2441" s="7">
        <f>[1]!b_issue_issueprice(K2441)</f>
        <v>0</v>
      </c>
      <c r="P2441" s="7">
        <f>[1]!b_info_couponrate(K2441)</f>
        <v>0</v>
      </c>
      <c r="Q2441">
        <f>[1]!b_info_coupon(K2441)</f>
        <v>0</v>
      </c>
      <c r="R2441">
        <f>[1]!b_info_interestfrequency(K2441)</f>
        <v>0</v>
      </c>
      <c r="S2441">
        <f>[1]!b_info_windl2type(K2441)</f>
        <v>0</v>
      </c>
      <c r="T2441" s="9">
        <f ca="1">[1]!b_pq_volume(K2441,parameter!C$2-10,parameter!C$2,100000000)</f>
        <v>0</v>
      </c>
      <c r="U2441" s="7">
        <f ca="1">IF(K2441&lt;&gt;"",[1]!b_anal_yield_cnbd(K2441,parameter!C$2,1),"")</f>
        <v>0</v>
      </c>
      <c r="V2441">
        <f>[1]!b_info_interesttype(A2441)</f>
        <v>0</v>
      </c>
      <c r="W2441">
        <f>[1]!b_info_embeddedopt(A2441)</f>
        <v>0</v>
      </c>
    </row>
    <row r="2442" spans="11:23">
      <c r="K2442" s="1">
        <f t="shared" si="38"/>
        <v>0</v>
      </c>
      <c r="L2442" s="1">
        <f>[1]!b_info_name(K2442)</f>
        <v>0</v>
      </c>
      <c r="M2442">
        <f>[1]!b_info_carrydate(K2442)</f>
        <v>0</v>
      </c>
      <c r="N2442">
        <f>[1]!b_info_maturitydate(K2442)</f>
        <v>0</v>
      </c>
      <c r="O2442" s="7">
        <f>[1]!b_issue_issueprice(K2442)</f>
        <v>0</v>
      </c>
      <c r="P2442" s="7">
        <f>[1]!b_info_couponrate(K2442)</f>
        <v>0</v>
      </c>
      <c r="Q2442">
        <f>[1]!b_info_coupon(K2442)</f>
        <v>0</v>
      </c>
      <c r="R2442">
        <f>[1]!b_info_interestfrequency(K2442)</f>
        <v>0</v>
      </c>
      <c r="S2442">
        <f>[1]!b_info_windl2type(K2442)</f>
        <v>0</v>
      </c>
      <c r="T2442" s="9">
        <f ca="1">[1]!b_pq_volume(K2442,parameter!C$2-10,parameter!C$2,100000000)</f>
        <v>0</v>
      </c>
      <c r="U2442" s="7">
        <f ca="1">IF(K2442&lt;&gt;"",[1]!b_anal_yield_cnbd(K2442,parameter!C$2,1),"")</f>
        <v>0</v>
      </c>
      <c r="V2442">
        <f>[1]!b_info_interesttype(A2442)</f>
        <v>0</v>
      </c>
      <c r="W2442">
        <f>[1]!b_info_embeddedopt(A2442)</f>
        <v>0</v>
      </c>
    </row>
    <row r="2443" spans="11:23">
      <c r="K2443" s="1">
        <f t="shared" si="38"/>
        <v>0</v>
      </c>
      <c r="L2443" s="1">
        <f>[1]!b_info_name(K2443)</f>
        <v>0</v>
      </c>
      <c r="M2443">
        <f>[1]!b_info_carrydate(K2443)</f>
        <v>0</v>
      </c>
      <c r="N2443">
        <f>[1]!b_info_maturitydate(K2443)</f>
        <v>0</v>
      </c>
      <c r="O2443" s="7">
        <f>[1]!b_issue_issueprice(K2443)</f>
        <v>0</v>
      </c>
      <c r="P2443" s="7">
        <f>[1]!b_info_couponrate(K2443)</f>
        <v>0</v>
      </c>
      <c r="Q2443">
        <f>[1]!b_info_coupon(K2443)</f>
        <v>0</v>
      </c>
      <c r="R2443">
        <f>[1]!b_info_interestfrequency(K2443)</f>
        <v>0</v>
      </c>
      <c r="S2443">
        <f>[1]!b_info_windl2type(K2443)</f>
        <v>0</v>
      </c>
      <c r="T2443" s="9">
        <f ca="1">[1]!b_pq_volume(K2443,parameter!C$2-10,parameter!C$2,100000000)</f>
        <v>0</v>
      </c>
      <c r="U2443" s="7">
        <f ca="1">IF(K2443&lt;&gt;"",[1]!b_anal_yield_cnbd(K2443,parameter!C$2,1),"")</f>
        <v>0</v>
      </c>
      <c r="V2443">
        <f>[1]!b_info_interesttype(A2443)</f>
        <v>0</v>
      </c>
      <c r="W2443">
        <f>[1]!b_info_embeddedopt(A2443)</f>
        <v>0</v>
      </c>
    </row>
    <row r="2444" spans="11:23">
      <c r="K2444" s="1">
        <f t="shared" si="38"/>
        <v>0</v>
      </c>
      <c r="L2444" s="1">
        <f>[1]!b_info_name(K2444)</f>
        <v>0</v>
      </c>
      <c r="M2444">
        <f>[1]!b_info_carrydate(K2444)</f>
        <v>0</v>
      </c>
      <c r="N2444">
        <f>[1]!b_info_maturitydate(K2444)</f>
        <v>0</v>
      </c>
      <c r="O2444" s="7">
        <f>[1]!b_issue_issueprice(K2444)</f>
        <v>0</v>
      </c>
      <c r="P2444" s="7">
        <f>[1]!b_info_couponrate(K2444)</f>
        <v>0</v>
      </c>
      <c r="Q2444">
        <f>[1]!b_info_coupon(K2444)</f>
        <v>0</v>
      </c>
      <c r="R2444">
        <f>[1]!b_info_interestfrequency(K2444)</f>
        <v>0</v>
      </c>
      <c r="S2444">
        <f>[1]!b_info_windl2type(K2444)</f>
        <v>0</v>
      </c>
      <c r="T2444" s="9">
        <f ca="1">[1]!b_pq_volume(K2444,parameter!C$2-10,parameter!C$2,100000000)</f>
        <v>0</v>
      </c>
      <c r="U2444" s="7">
        <f ca="1">IF(K2444&lt;&gt;"",[1]!b_anal_yield_cnbd(K2444,parameter!C$2,1),"")</f>
        <v>0</v>
      </c>
      <c r="V2444">
        <f>[1]!b_info_interesttype(A2444)</f>
        <v>0</v>
      </c>
      <c r="W2444">
        <f>[1]!b_info_embeddedopt(A2444)</f>
        <v>0</v>
      </c>
    </row>
    <row r="2445" spans="11:23">
      <c r="K2445" s="1">
        <f t="shared" si="38"/>
        <v>0</v>
      </c>
      <c r="L2445" s="1">
        <f>[1]!b_info_name(K2445)</f>
        <v>0</v>
      </c>
      <c r="M2445">
        <f>[1]!b_info_carrydate(K2445)</f>
        <v>0</v>
      </c>
      <c r="N2445">
        <f>[1]!b_info_maturitydate(K2445)</f>
        <v>0</v>
      </c>
      <c r="O2445" s="7">
        <f>[1]!b_issue_issueprice(K2445)</f>
        <v>0</v>
      </c>
      <c r="P2445" s="7">
        <f>[1]!b_info_couponrate(K2445)</f>
        <v>0</v>
      </c>
      <c r="Q2445">
        <f>[1]!b_info_coupon(K2445)</f>
        <v>0</v>
      </c>
      <c r="R2445">
        <f>[1]!b_info_interestfrequency(K2445)</f>
        <v>0</v>
      </c>
      <c r="S2445">
        <f>[1]!b_info_windl2type(K2445)</f>
        <v>0</v>
      </c>
      <c r="T2445" s="9">
        <f ca="1">[1]!b_pq_volume(K2445,parameter!C$2-10,parameter!C$2,100000000)</f>
        <v>0</v>
      </c>
      <c r="U2445" s="7">
        <f ca="1">IF(K2445&lt;&gt;"",[1]!b_anal_yield_cnbd(K2445,parameter!C$2,1),"")</f>
        <v>0</v>
      </c>
      <c r="V2445">
        <f>[1]!b_info_interesttype(A2445)</f>
        <v>0</v>
      </c>
      <c r="W2445">
        <f>[1]!b_info_embeddedopt(A2445)</f>
        <v>0</v>
      </c>
    </row>
    <row r="2446" spans="11:23">
      <c r="K2446" s="1">
        <f t="shared" si="38"/>
        <v>0</v>
      </c>
      <c r="L2446" s="1">
        <f>[1]!b_info_name(K2446)</f>
        <v>0</v>
      </c>
      <c r="M2446">
        <f>[1]!b_info_carrydate(K2446)</f>
        <v>0</v>
      </c>
      <c r="N2446">
        <f>[1]!b_info_maturitydate(K2446)</f>
        <v>0</v>
      </c>
      <c r="O2446" s="7">
        <f>[1]!b_issue_issueprice(K2446)</f>
        <v>0</v>
      </c>
      <c r="P2446" s="7">
        <f>[1]!b_info_couponrate(K2446)</f>
        <v>0</v>
      </c>
      <c r="Q2446">
        <f>[1]!b_info_coupon(K2446)</f>
        <v>0</v>
      </c>
      <c r="R2446">
        <f>[1]!b_info_interestfrequency(K2446)</f>
        <v>0</v>
      </c>
      <c r="S2446">
        <f>[1]!b_info_windl2type(K2446)</f>
        <v>0</v>
      </c>
      <c r="T2446" s="9">
        <f ca="1">[1]!b_pq_volume(K2446,parameter!C$2-10,parameter!C$2,100000000)</f>
        <v>0</v>
      </c>
      <c r="U2446" s="7">
        <f ca="1">IF(K2446&lt;&gt;"",[1]!b_anal_yield_cnbd(K2446,parameter!C$2,1),"")</f>
        <v>0</v>
      </c>
      <c r="V2446">
        <f>[1]!b_info_interesttype(A2446)</f>
        <v>0</v>
      </c>
      <c r="W2446">
        <f>[1]!b_info_embeddedopt(A2446)</f>
        <v>0</v>
      </c>
    </row>
    <row r="2447" spans="11:23">
      <c r="K2447" s="1">
        <f t="shared" si="38"/>
        <v>0</v>
      </c>
      <c r="L2447" s="1">
        <f>[1]!b_info_name(K2447)</f>
        <v>0</v>
      </c>
      <c r="M2447">
        <f>[1]!b_info_carrydate(K2447)</f>
        <v>0</v>
      </c>
      <c r="N2447">
        <f>[1]!b_info_maturitydate(K2447)</f>
        <v>0</v>
      </c>
      <c r="O2447" s="7">
        <f>[1]!b_issue_issueprice(K2447)</f>
        <v>0</v>
      </c>
      <c r="P2447" s="7">
        <f>[1]!b_info_couponrate(K2447)</f>
        <v>0</v>
      </c>
      <c r="Q2447">
        <f>[1]!b_info_coupon(K2447)</f>
        <v>0</v>
      </c>
      <c r="R2447">
        <f>[1]!b_info_interestfrequency(K2447)</f>
        <v>0</v>
      </c>
      <c r="S2447">
        <f>[1]!b_info_windl2type(K2447)</f>
        <v>0</v>
      </c>
      <c r="T2447" s="9">
        <f ca="1">[1]!b_pq_volume(K2447,parameter!C$2-10,parameter!C$2,100000000)</f>
        <v>0</v>
      </c>
      <c r="U2447" s="7">
        <f ca="1">IF(K2447&lt;&gt;"",[1]!b_anal_yield_cnbd(K2447,parameter!C$2,1),"")</f>
        <v>0</v>
      </c>
      <c r="V2447">
        <f>[1]!b_info_interesttype(A2447)</f>
        <v>0</v>
      </c>
      <c r="W2447">
        <f>[1]!b_info_embeddedopt(A2447)</f>
        <v>0</v>
      </c>
    </row>
    <row r="2448" spans="11:23">
      <c r="K2448" s="1">
        <f t="shared" si="38"/>
        <v>0</v>
      </c>
      <c r="L2448" s="1">
        <f>[1]!b_info_name(K2448)</f>
        <v>0</v>
      </c>
      <c r="M2448">
        <f>[1]!b_info_carrydate(K2448)</f>
        <v>0</v>
      </c>
      <c r="N2448">
        <f>[1]!b_info_maturitydate(K2448)</f>
        <v>0</v>
      </c>
      <c r="O2448" s="7">
        <f>[1]!b_issue_issueprice(K2448)</f>
        <v>0</v>
      </c>
      <c r="P2448" s="7">
        <f>[1]!b_info_couponrate(K2448)</f>
        <v>0</v>
      </c>
      <c r="Q2448">
        <f>[1]!b_info_coupon(K2448)</f>
        <v>0</v>
      </c>
      <c r="R2448">
        <f>[1]!b_info_interestfrequency(K2448)</f>
        <v>0</v>
      </c>
      <c r="S2448">
        <f>[1]!b_info_windl2type(K2448)</f>
        <v>0</v>
      </c>
      <c r="T2448" s="9">
        <f ca="1">[1]!b_pq_volume(K2448,parameter!C$2-10,parameter!C$2,100000000)</f>
        <v>0</v>
      </c>
      <c r="U2448" s="7">
        <f ca="1">IF(K2448&lt;&gt;"",[1]!b_anal_yield_cnbd(K2448,parameter!C$2,1),"")</f>
        <v>0</v>
      </c>
      <c r="V2448">
        <f>[1]!b_info_interesttype(A2448)</f>
        <v>0</v>
      </c>
      <c r="W2448">
        <f>[1]!b_info_embeddedopt(A2448)</f>
        <v>0</v>
      </c>
    </row>
    <row r="2449" spans="11:23">
      <c r="K2449" s="1">
        <f t="shared" si="38"/>
        <v>0</v>
      </c>
      <c r="L2449" s="1">
        <f>[1]!b_info_name(K2449)</f>
        <v>0</v>
      </c>
      <c r="M2449">
        <f>[1]!b_info_carrydate(K2449)</f>
        <v>0</v>
      </c>
      <c r="N2449">
        <f>[1]!b_info_maturitydate(K2449)</f>
        <v>0</v>
      </c>
      <c r="O2449" s="7">
        <f>[1]!b_issue_issueprice(K2449)</f>
        <v>0</v>
      </c>
      <c r="P2449" s="7">
        <f>[1]!b_info_couponrate(K2449)</f>
        <v>0</v>
      </c>
      <c r="Q2449">
        <f>[1]!b_info_coupon(K2449)</f>
        <v>0</v>
      </c>
      <c r="R2449">
        <f>[1]!b_info_interestfrequency(K2449)</f>
        <v>0</v>
      </c>
      <c r="S2449">
        <f>[1]!b_info_windl2type(K2449)</f>
        <v>0</v>
      </c>
      <c r="T2449" s="9">
        <f ca="1">[1]!b_pq_volume(K2449,parameter!C$2-10,parameter!C$2,100000000)</f>
        <v>0</v>
      </c>
      <c r="U2449" s="7">
        <f ca="1">IF(K2449&lt;&gt;"",[1]!b_anal_yield_cnbd(K2449,parameter!C$2,1),"")</f>
        <v>0</v>
      </c>
      <c r="V2449">
        <f>[1]!b_info_interesttype(A2449)</f>
        <v>0</v>
      </c>
      <c r="W2449">
        <f>[1]!b_info_embeddedopt(A2449)</f>
        <v>0</v>
      </c>
    </row>
    <row r="2450" spans="11:23">
      <c r="K2450" s="1">
        <f t="shared" si="38"/>
        <v>0</v>
      </c>
      <c r="L2450" s="1">
        <f>[1]!b_info_name(K2450)</f>
        <v>0</v>
      </c>
      <c r="M2450">
        <f>[1]!b_info_carrydate(K2450)</f>
        <v>0</v>
      </c>
      <c r="N2450">
        <f>[1]!b_info_maturitydate(K2450)</f>
        <v>0</v>
      </c>
      <c r="O2450" s="7">
        <f>[1]!b_issue_issueprice(K2450)</f>
        <v>0</v>
      </c>
      <c r="P2450" s="7">
        <f>[1]!b_info_couponrate(K2450)</f>
        <v>0</v>
      </c>
      <c r="Q2450">
        <f>[1]!b_info_coupon(K2450)</f>
        <v>0</v>
      </c>
      <c r="R2450">
        <f>[1]!b_info_interestfrequency(K2450)</f>
        <v>0</v>
      </c>
      <c r="S2450">
        <f>[1]!b_info_windl2type(K2450)</f>
        <v>0</v>
      </c>
      <c r="T2450" s="9">
        <f ca="1">[1]!b_pq_volume(K2450,parameter!C$2-10,parameter!C$2,100000000)</f>
        <v>0</v>
      </c>
      <c r="U2450" s="7">
        <f ca="1">IF(K2450&lt;&gt;"",[1]!b_anal_yield_cnbd(K2450,parameter!C$2,1),"")</f>
        <v>0</v>
      </c>
      <c r="V2450">
        <f>[1]!b_info_interesttype(A2450)</f>
        <v>0</v>
      </c>
      <c r="W2450">
        <f>[1]!b_info_embeddedopt(A2450)</f>
        <v>0</v>
      </c>
    </row>
    <row r="2451" spans="11:23">
      <c r="K2451" s="1">
        <f t="shared" si="38"/>
        <v>0</v>
      </c>
      <c r="L2451" s="1">
        <f>[1]!b_info_name(K2451)</f>
        <v>0</v>
      </c>
      <c r="M2451">
        <f>[1]!b_info_carrydate(K2451)</f>
        <v>0</v>
      </c>
      <c r="N2451">
        <f>[1]!b_info_maturitydate(K2451)</f>
        <v>0</v>
      </c>
      <c r="O2451" s="7">
        <f>[1]!b_issue_issueprice(K2451)</f>
        <v>0</v>
      </c>
      <c r="P2451" s="7">
        <f>[1]!b_info_couponrate(K2451)</f>
        <v>0</v>
      </c>
      <c r="Q2451">
        <f>[1]!b_info_coupon(K2451)</f>
        <v>0</v>
      </c>
      <c r="R2451">
        <f>[1]!b_info_interestfrequency(K2451)</f>
        <v>0</v>
      </c>
      <c r="S2451">
        <f>[1]!b_info_windl2type(K2451)</f>
        <v>0</v>
      </c>
      <c r="T2451" s="9">
        <f ca="1">[1]!b_pq_volume(K2451,parameter!C$2-10,parameter!C$2,100000000)</f>
        <v>0</v>
      </c>
      <c r="U2451" s="7">
        <f ca="1">IF(K2451&lt;&gt;"",[1]!b_anal_yield_cnbd(K2451,parameter!C$2,1),"")</f>
        <v>0</v>
      </c>
      <c r="V2451">
        <f>[1]!b_info_interesttype(A2451)</f>
        <v>0</v>
      </c>
      <c r="W2451">
        <f>[1]!b_info_embeddedopt(A2451)</f>
        <v>0</v>
      </c>
    </row>
    <row r="2452" spans="11:23">
      <c r="K2452" s="1">
        <f t="shared" si="38"/>
        <v>0</v>
      </c>
      <c r="L2452" s="1">
        <f>[1]!b_info_name(K2452)</f>
        <v>0</v>
      </c>
      <c r="M2452">
        <f>[1]!b_info_carrydate(K2452)</f>
        <v>0</v>
      </c>
      <c r="N2452">
        <f>[1]!b_info_maturitydate(K2452)</f>
        <v>0</v>
      </c>
      <c r="O2452" s="7">
        <f>[1]!b_issue_issueprice(K2452)</f>
        <v>0</v>
      </c>
      <c r="P2452" s="7">
        <f>[1]!b_info_couponrate(K2452)</f>
        <v>0</v>
      </c>
      <c r="Q2452">
        <f>[1]!b_info_coupon(K2452)</f>
        <v>0</v>
      </c>
      <c r="R2452">
        <f>[1]!b_info_interestfrequency(K2452)</f>
        <v>0</v>
      </c>
      <c r="S2452">
        <f>[1]!b_info_windl2type(K2452)</f>
        <v>0</v>
      </c>
      <c r="T2452" s="9">
        <f ca="1">[1]!b_pq_volume(K2452,parameter!C$2-10,parameter!C$2,100000000)</f>
        <v>0</v>
      </c>
      <c r="U2452" s="7">
        <f ca="1">IF(K2452&lt;&gt;"",[1]!b_anal_yield_cnbd(K2452,parameter!C$2,1),"")</f>
        <v>0</v>
      </c>
      <c r="V2452">
        <f>[1]!b_info_interesttype(A2452)</f>
        <v>0</v>
      </c>
      <c r="W2452">
        <f>[1]!b_info_embeddedopt(A2452)</f>
        <v>0</v>
      </c>
    </row>
    <row r="2453" spans="11:23">
      <c r="K2453" s="1">
        <f t="shared" si="38"/>
        <v>0</v>
      </c>
      <c r="L2453" s="1">
        <f>[1]!b_info_name(K2453)</f>
        <v>0</v>
      </c>
      <c r="M2453">
        <f>[1]!b_info_carrydate(K2453)</f>
        <v>0</v>
      </c>
      <c r="N2453">
        <f>[1]!b_info_maturitydate(K2453)</f>
        <v>0</v>
      </c>
      <c r="O2453" s="7">
        <f>[1]!b_issue_issueprice(K2453)</f>
        <v>0</v>
      </c>
      <c r="P2453" s="7">
        <f>[1]!b_info_couponrate(K2453)</f>
        <v>0</v>
      </c>
      <c r="Q2453">
        <f>[1]!b_info_coupon(K2453)</f>
        <v>0</v>
      </c>
      <c r="R2453">
        <f>[1]!b_info_interestfrequency(K2453)</f>
        <v>0</v>
      </c>
      <c r="S2453">
        <f>[1]!b_info_windl2type(K2453)</f>
        <v>0</v>
      </c>
      <c r="T2453" s="9">
        <f ca="1">[1]!b_pq_volume(K2453,parameter!C$2-10,parameter!C$2,100000000)</f>
        <v>0</v>
      </c>
      <c r="U2453" s="7">
        <f ca="1">IF(K2453&lt;&gt;"",[1]!b_anal_yield_cnbd(K2453,parameter!C$2,1),"")</f>
        <v>0</v>
      </c>
      <c r="V2453">
        <f>[1]!b_info_interesttype(A2453)</f>
        <v>0</v>
      </c>
      <c r="W2453">
        <f>[1]!b_info_embeddedopt(A2453)</f>
        <v>0</v>
      </c>
    </row>
    <row r="2454" spans="11:23">
      <c r="K2454" s="1">
        <f t="shared" si="38"/>
        <v>0</v>
      </c>
      <c r="L2454" s="1">
        <f>[1]!b_info_name(K2454)</f>
        <v>0</v>
      </c>
      <c r="M2454">
        <f>[1]!b_info_carrydate(K2454)</f>
        <v>0</v>
      </c>
      <c r="N2454">
        <f>[1]!b_info_maturitydate(K2454)</f>
        <v>0</v>
      </c>
      <c r="O2454" s="7">
        <f>[1]!b_issue_issueprice(K2454)</f>
        <v>0</v>
      </c>
      <c r="P2454" s="7">
        <f>[1]!b_info_couponrate(K2454)</f>
        <v>0</v>
      </c>
      <c r="Q2454">
        <f>[1]!b_info_coupon(K2454)</f>
        <v>0</v>
      </c>
      <c r="R2454">
        <f>[1]!b_info_interestfrequency(K2454)</f>
        <v>0</v>
      </c>
      <c r="S2454">
        <f>[1]!b_info_windl2type(K2454)</f>
        <v>0</v>
      </c>
      <c r="T2454" s="9">
        <f ca="1">[1]!b_pq_volume(K2454,parameter!C$2-10,parameter!C$2,100000000)</f>
        <v>0</v>
      </c>
      <c r="U2454" s="7">
        <f ca="1">IF(K2454&lt;&gt;"",[1]!b_anal_yield_cnbd(K2454,parameter!C$2,1),"")</f>
        <v>0</v>
      </c>
      <c r="V2454">
        <f>[1]!b_info_interesttype(A2454)</f>
        <v>0</v>
      </c>
      <c r="W2454">
        <f>[1]!b_info_embeddedopt(A2454)</f>
        <v>0</v>
      </c>
    </row>
    <row r="2455" spans="11:23">
      <c r="K2455" s="1">
        <f t="shared" si="38"/>
        <v>0</v>
      </c>
      <c r="L2455" s="1">
        <f>[1]!b_info_name(K2455)</f>
        <v>0</v>
      </c>
      <c r="M2455">
        <f>[1]!b_info_carrydate(K2455)</f>
        <v>0</v>
      </c>
      <c r="N2455">
        <f>[1]!b_info_maturitydate(K2455)</f>
        <v>0</v>
      </c>
      <c r="O2455" s="7">
        <f>[1]!b_issue_issueprice(K2455)</f>
        <v>0</v>
      </c>
      <c r="P2455" s="7">
        <f>[1]!b_info_couponrate(K2455)</f>
        <v>0</v>
      </c>
      <c r="Q2455">
        <f>[1]!b_info_coupon(K2455)</f>
        <v>0</v>
      </c>
      <c r="R2455">
        <f>[1]!b_info_interestfrequency(K2455)</f>
        <v>0</v>
      </c>
      <c r="S2455">
        <f>[1]!b_info_windl2type(K2455)</f>
        <v>0</v>
      </c>
      <c r="T2455" s="9">
        <f ca="1">[1]!b_pq_volume(K2455,parameter!C$2-10,parameter!C$2,100000000)</f>
        <v>0</v>
      </c>
      <c r="U2455" s="7">
        <f ca="1">IF(K2455&lt;&gt;"",[1]!b_anal_yield_cnbd(K2455,parameter!C$2,1),"")</f>
        <v>0</v>
      </c>
      <c r="V2455">
        <f>[1]!b_info_interesttype(A2455)</f>
        <v>0</v>
      </c>
      <c r="W2455">
        <f>[1]!b_info_embeddedopt(A2455)</f>
        <v>0</v>
      </c>
    </row>
    <row r="2456" spans="11:23">
      <c r="K2456" s="1">
        <f t="shared" si="38"/>
        <v>0</v>
      </c>
      <c r="L2456" s="1">
        <f>[1]!b_info_name(K2456)</f>
        <v>0</v>
      </c>
      <c r="M2456">
        <f>[1]!b_info_carrydate(K2456)</f>
        <v>0</v>
      </c>
      <c r="N2456">
        <f>[1]!b_info_maturitydate(K2456)</f>
        <v>0</v>
      </c>
      <c r="O2456" s="7">
        <f>[1]!b_issue_issueprice(K2456)</f>
        <v>0</v>
      </c>
      <c r="P2456" s="7">
        <f>[1]!b_info_couponrate(K2456)</f>
        <v>0</v>
      </c>
      <c r="Q2456">
        <f>[1]!b_info_coupon(K2456)</f>
        <v>0</v>
      </c>
      <c r="R2456">
        <f>[1]!b_info_interestfrequency(K2456)</f>
        <v>0</v>
      </c>
      <c r="S2456">
        <f>[1]!b_info_windl2type(K2456)</f>
        <v>0</v>
      </c>
      <c r="T2456" s="9">
        <f ca="1">[1]!b_pq_volume(K2456,parameter!C$2-10,parameter!C$2,100000000)</f>
        <v>0</v>
      </c>
      <c r="U2456" s="7">
        <f ca="1">IF(K2456&lt;&gt;"",[1]!b_anal_yield_cnbd(K2456,parameter!C$2,1),"")</f>
        <v>0</v>
      </c>
      <c r="V2456">
        <f>[1]!b_info_interesttype(A2456)</f>
        <v>0</v>
      </c>
      <c r="W2456">
        <f>[1]!b_info_embeddedopt(A2456)</f>
        <v>0</v>
      </c>
    </row>
    <row r="2457" spans="11:23">
      <c r="K2457" s="1">
        <f t="shared" si="38"/>
        <v>0</v>
      </c>
      <c r="L2457" s="1">
        <f>[1]!b_info_name(K2457)</f>
        <v>0</v>
      </c>
      <c r="M2457">
        <f>[1]!b_info_carrydate(K2457)</f>
        <v>0</v>
      </c>
      <c r="N2457">
        <f>[1]!b_info_maturitydate(K2457)</f>
        <v>0</v>
      </c>
      <c r="O2457" s="7">
        <f>[1]!b_issue_issueprice(K2457)</f>
        <v>0</v>
      </c>
      <c r="P2457" s="7">
        <f>[1]!b_info_couponrate(K2457)</f>
        <v>0</v>
      </c>
      <c r="Q2457">
        <f>[1]!b_info_coupon(K2457)</f>
        <v>0</v>
      </c>
      <c r="R2457">
        <f>[1]!b_info_interestfrequency(K2457)</f>
        <v>0</v>
      </c>
      <c r="S2457">
        <f>[1]!b_info_windl2type(K2457)</f>
        <v>0</v>
      </c>
      <c r="T2457" s="9">
        <f ca="1">[1]!b_pq_volume(K2457,parameter!C$2-10,parameter!C$2,100000000)</f>
        <v>0</v>
      </c>
      <c r="U2457" s="7">
        <f ca="1">IF(K2457&lt;&gt;"",[1]!b_anal_yield_cnbd(K2457,parameter!C$2,1),"")</f>
        <v>0</v>
      </c>
      <c r="V2457">
        <f>[1]!b_info_interesttype(A2457)</f>
        <v>0</v>
      </c>
      <c r="W2457">
        <f>[1]!b_info_embeddedopt(A2457)</f>
        <v>0</v>
      </c>
    </row>
    <row r="2458" spans="11:23">
      <c r="K2458" s="1">
        <f t="shared" si="38"/>
        <v>0</v>
      </c>
      <c r="L2458" s="1">
        <f>[1]!b_info_name(K2458)</f>
        <v>0</v>
      </c>
      <c r="M2458">
        <f>[1]!b_info_carrydate(K2458)</f>
        <v>0</v>
      </c>
      <c r="N2458">
        <f>[1]!b_info_maturitydate(K2458)</f>
        <v>0</v>
      </c>
      <c r="O2458" s="7">
        <f>[1]!b_issue_issueprice(K2458)</f>
        <v>0</v>
      </c>
      <c r="P2458" s="7">
        <f>[1]!b_info_couponrate(K2458)</f>
        <v>0</v>
      </c>
      <c r="Q2458">
        <f>[1]!b_info_coupon(K2458)</f>
        <v>0</v>
      </c>
      <c r="R2458">
        <f>[1]!b_info_interestfrequency(K2458)</f>
        <v>0</v>
      </c>
      <c r="S2458">
        <f>[1]!b_info_windl2type(K2458)</f>
        <v>0</v>
      </c>
      <c r="T2458" s="9">
        <f ca="1">[1]!b_pq_volume(K2458,parameter!C$2-10,parameter!C$2,100000000)</f>
        <v>0</v>
      </c>
      <c r="U2458" s="7">
        <f ca="1">IF(K2458&lt;&gt;"",[1]!b_anal_yield_cnbd(K2458,parameter!C$2,1),"")</f>
        <v>0</v>
      </c>
      <c r="V2458">
        <f>[1]!b_info_interesttype(A2458)</f>
        <v>0</v>
      </c>
      <c r="W2458">
        <f>[1]!b_info_embeddedopt(A2458)</f>
        <v>0</v>
      </c>
    </row>
    <row r="2459" spans="11:23">
      <c r="K2459" s="1">
        <f t="shared" si="38"/>
        <v>0</v>
      </c>
      <c r="L2459" s="1">
        <f>[1]!b_info_name(K2459)</f>
        <v>0</v>
      </c>
      <c r="M2459">
        <f>[1]!b_info_carrydate(K2459)</f>
        <v>0</v>
      </c>
      <c r="N2459">
        <f>[1]!b_info_maturitydate(K2459)</f>
        <v>0</v>
      </c>
      <c r="O2459" s="7">
        <f>[1]!b_issue_issueprice(K2459)</f>
        <v>0</v>
      </c>
      <c r="P2459" s="7">
        <f>[1]!b_info_couponrate(K2459)</f>
        <v>0</v>
      </c>
      <c r="Q2459">
        <f>[1]!b_info_coupon(K2459)</f>
        <v>0</v>
      </c>
      <c r="R2459">
        <f>[1]!b_info_interestfrequency(K2459)</f>
        <v>0</v>
      </c>
      <c r="S2459">
        <f>[1]!b_info_windl2type(K2459)</f>
        <v>0</v>
      </c>
      <c r="T2459" s="9">
        <f ca="1">[1]!b_pq_volume(K2459,parameter!C$2-10,parameter!C$2,100000000)</f>
        <v>0</v>
      </c>
      <c r="U2459" s="7">
        <f ca="1">IF(K2459&lt;&gt;"",[1]!b_anal_yield_cnbd(K2459,parameter!C$2,1),"")</f>
        <v>0</v>
      </c>
      <c r="V2459">
        <f>[1]!b_info_interesttype(A2459)</f>
        <v>0</v>
      </c>
      <c r="W2459">
        <f>[1]!b_info_embeddedopt(A2459)</f>
        <v>0</v>
      </c>
    </row>
    <row r="2460" spans="11:23">
      <c r="K2460" s="1">
        <f t="shared" si="38"/>
        <v>0</v>
      </c>
      <c r="L2460" s="1">
        <f>[1]!b_info_name(K2460)</f>
        <v>0</v>
      </c>
      <c r="M2460">
        <f>[1]!b_info_carrydate(K2460)</f>
        <v>0</v>
      </c>
      <c r="N2460">
        <f>[1]!b_info_maturitydate(K2460)</f>
        <v>0</v>
      </c>
      <c r="O2460" s="7">
        <f>[1]!b_issue_issueprice(K2460)</f>
        <v>0</v>
      </c>
      <c r="P2460" s="7">
        <f>[1]!b_info_couponrate(K2460)</f>
        <v>0</v>
      </c>
      <c r="Q2460">
        <f>[1]!b_info_coupon(K2460)</f>
        <v>0</v>
      </c>
      <c r="R2460">
        <f>[1]!b_info_interestfrequency(K2460)</f>
        <v>0</v>
      </c>
      <c r="S2460">
        <f>[1]!b_info_windl2type(K2460)</f>
        <v>0</v>
      </c>
      <c r="T2460" s="9">
        <f ca="1">[1]!b_pq_volume(K2460,parameter!C$2-10,parameter!C$2,100000000)</f>
        <v>0</v>
      </c>
      <c r="U2460" s="7">
        <f ca="1">IF(K2460&lt;&gt;"",[1]!b_anal_yield_cnbd(K2460,parameter!C$2,1),"")</f>
        <v>0</v>
      </c>
      <c r="V2460">
        <f>[1]!b_info_interesttype(A2460)</f>
        <v>0</v>
      </c>
      <c r="W2460">
        <f>[1]!b_info_embeddedopt(A2460)</f>
        <v>0</v>
      </c>
    </row>
    <row r="2461" spans="11:23">
      <c r="K2461" s="1">
        <f t="shared" si="38"/>
        <v>0</v>
      </c>
      <c r="L2461" s="1">
        <f>[1]!b_info_name(K2461)</f>
        <v>0</v>
      </c>
      <c r="M2461">
        <f>[1]!b_info_carrydate(K2461)</f>
        <v>0</v>
      </c>
      <c r="N2461">
        <f>[1]!b_info_maturitydate(K2461)</f>
        <v>0</v>
      </c>
      <c r="O2461" s="7">
        <f>[1]!b_issue_issueprice(K2461)</f>
        <v>0</v>
      </c>
      <c r="P2461" s="7">
        <f>[1]!b_info_couponrate(K2461)</f>
        <v>0</v>
      </c>
      <c r="Q2461">
        <f>[1]!b_info_coupon(K2461)</f>
        <v>0</v>
      </c>
      <c r="R2461">
        <f>[1]!b_info_interestfrequency(K2461)</f>
        <v>0</v>
      </c>
      <c r="S2461">
        <f>[1]!b_info_windl2type(K2461)</f>
        <v>0</v>
      </c>
      <c r="T2461" s="9">
        <f ca="1">[1]!b_pq_volume(K2461,parameter!C$2-10,parameter!C$2,100000000)</f>
        <v>0</v>
      </c>
      <c r="U2461" s="7">
        <f ca="1">IF(K2461&lt;&gt;"",[1]!b_anal_yield_cnbd(K2461,parameter!C$2,1),"")</f>
        <v>0</v>
      </c>
      <c r="V2461">
        <f>[1]!b_info_interesttype(A2461)</f>
        <v>0</v>
      </c>
      <c r="W2461">
        <f>[1]!b_info_embeddedopt(A2461)</f>
        <v>0</v>
      </c>
    </row>
    <row r="2462" spans="11:23">
      <c r="K2462" s="1">
        <f t="shared" si="38"/>
        <v>0</v>
      </c>
      <c r="L2462" s="1">
        <f>[1]!b_info_name(K2462)</f>
        <v>0</v>
      </c>
      <c r="M2462">
        <f>[1]!b_info_carrydate(K2462)</f>
        <v>0</v>
      </c>
      <c r="N2462">
        <f>[1]!b_info_maturitydate(K2462)</f>
        <v>0</v>
      </c>
      <c r="O2462" s="7">
        <f>[1]!b_issue_issueprice(K2462)</f>
        <v>0</v>
      </c>
      <c r="P2462" s="7">
        <f>[1]!b_info_couponrate(K2462)</f>
        <v>0</v>
      </c>
      <c r="Q2462">
        <f>[1]!b_info_coupon(K2462)</f>
        <v>0</v>
      </c>
      <c r="R2462">
        <f>[1]!b_info_interestfrequency(K2462)</f>
        <v>0</v>
      </c>
      <c r="S2462">
        <f>[1]!b_info_windl2type(K2462)</f>
        <v>0</v>
      </c>
      <c r="T2462" s="9">
        <f ca="1">[1]!b_pq_volume(K2462,parameter!C$2-10,parameter!C$2,100000000)</f>
        <v>0</v>
      </c>
      <c r="U2462" s="7">
        <f ca="1">IF(K2462&lt;&gt;"",[1]!b_anal_yield_cnbd(K2462,parameter!C$2,1),"")</f>
        <v>0</v>
      </c>
      <c r="V2462">
        <f>[1]!b_info_interesttype(A2462)</f>
        <v>0</v>
      </c>
      <c r="W2462">
        <f>[1]!b_info_embeddedopt(A2462)</f>
        <v>0</v>
      </c>
    </row>
    <row r="2463" spans="11:23">
      <c r="K2463" s="1">
        <f t="shared" si="38"/>
        <v>0</v>
      </c>
      <c r="L2463" s="1">
        <f>[1]!b_info_name(K2463)</f>
        <v>0</v>
      </c>
      <c r="M2463">
        <f>[1]!b_info_carrydate(K2463)</f>
        <v>0</v>
      </c>
      <c r="N2463">
        <f>[1]!b_info_maturitydate(K2463)</f>
        <v>0</v>
      </c>
      <c r="O2463" s="7">
        <f>[1]!b_issue_issueprice(K2463)</f>
        <v>0</v>
      </c>
      <c r="P2463" s="7">
        <f>[1]!b_info_couponrate(K2463)</f>
        <v>0</v>
      </c>
      <c r="Q2463">
        <f>[1]!b_info_coupon(K2463)</f>
        <v>0</v>
      </c>
      <c r="R2463">
        <f>[1]!b_info_interestfrequency(K2463)</f>
        <v>0</v>
      </c>
      <c r="S2463">
        <f>[1]!b_info_windl2type(K2463)</f>
        <v>0</v>
      </c>
      <c r="T2463" s="9">
        <f ca="1">[1]!b_pq_volume(K2463,parameter!C$2-10,parameter!C$2,100000000)</f>
        <v>0</v>
      </c>
      <c r="U2463" s="7">
        <f ca="1">IF(K2463&lt;&gt;"",[1]!b_anal_yield_cnbd(K2463,parameter!C$2,1),"")</f>
        <v>0</v>
      </c>
      <c r="V2463">
        <f>[1]!b_info_interesttype(A2463)</f>
        <v>0</v>
      </c>
      <c r="W2463">
        <f>[1]!b_info_embeddedopt(A2463)</f>
        <v>0</v>
      </c>
    </row>
    <row r="2464" spans="11:23">
      <c r="K2464" s="1">
        <f t="shared" si="38"/>
        <v>0</v>
      </c>
      <c r="L2464" s="1">
        <f>[1]!b_info_name(K2464)</f>
        <v>0</v>
      </c>
      <c r="M2464">
        <f>[1]!b_info_carrydate(K2464)</f>
        <v>0</v>
      </c>
      <c r="N2464">
        <f>[1]!b_info_maturitydate(K2464)</f>
        <v>0</v>
      </c>
      <c r="O2464" s="7">
        <f>[1]!b_issue_issueprice(K2464)</f>
        <v>0</v>
      </c>
      <c r="P2464" s="7">
        <f>[1]!b_info_couponrate(K2464)</f>
        <v>0</v>
      </c>
      <c r="Q2464">
        <f>[1]!b_info_coupon(K2464)</f>
        <v>0</v>
      </c>
      <c r="R2464">
        <f>[1]!b_info_interestfrequency(K2464)</f>
        <v>0</v>
      </c>
      <c r="S2464">
        <f>[1]!b_info_windl2type(K2464)</f>
        <v>0</v>
      </c>
      <c r="T2464" s="9">
        <f ca="1">[1]!b_pq_volume(K2464,parameter!C$2-10,parameter!C$2,100000000)</f>
        <v>0</v>
      </c>
      <c r="U2464" s="7">
        <f ca="1">IF(K2464&lt;&gt;"",[1]!b_anal_yield_cnbd(K2464,parameter!C$2,1),"")</f>
        <v>0</v>
      </c>
      <c r="V2464">
        <f>[1]!b_info_interesttype(A2464)</f>
        <v>0</v>
      </c>
      <c r="W2464">
        <f>[1]!b_info_embeddedopt(A2464)</f>
        <v>0</v>
      </c>
    </row>
    <row r="2465" spans="11:23">
      <c r="K2465" s="1">
        <f t="shared" si="38"/>
        <v>0</v>
      </c>
      <c r="L2465" s="1">
        <f>[1]!b_info_name(K2465)</f>
        <v>0</v>
      </c>
      <c r="M2465">
        <f>[1]!b_info_carrydate(K2465)</f>
        <v>0</v>
      </c>
      <c r="N2465">
        <f>[1]!b_info_maturitydate(K2465)</f>
        <v>0</v>
      </c>
      <c r="O2465" s="7">
        <f>[1]!b_issue_issueprice(K2465)</f>
        <v>0</v>
      </c>
      <c r="P2465" s="7">
        <f>[1]!b_info_couponrate(K2465)</f>
        <v>0</v>
      </c>
      <c r="Q2465">
        <f>[1]!b_info_coupon(K2465)</f>
        <v>0</v>
      </c>
      <c r="R2465">
        <f>[1]!b_info_interestfrequency(K2465)</f>
        <v>0</v>
      </c>
      <c r="S2465">
        <f>[1]!b_info_windl2type(K2465)</f>
        <v>0</v>
      </c>
      <c r="T2465" s="9">
        <f ca="1">[1]!b_pq_volume(K2465,parameter!C$2-10,parameter!C$2,100000000)</f>
        <v>0</v>
      </c>
      <c r="U2465" s="7">
        <f ca="1">IF(K2465&lt;&gt;"",[1]!b_anal_yield_cnbd(K2465,parameter!C$2,1),"")</f>
        <v>0</v>
      </c>
      <c r="V2465">
        <f>[1]!b_info_interesttype(A2465)</f>
        <v>0</v>
      </c>
      <c r="W2465">
        <f>[1]!b_info_embeddedopt(A2465)</f>
        <v>0</v>
      </c>
    </row>
    <row r="2466" spans="11:23">
      <c r="K2466" s="1">
        <f t="shared" si="38"/>
        <v>0</v>
      </c>
      <c r="L2466" s="1">
        <f>[1]!b_info_name(K2466)</f>
        <v>0</v>
      </c>
      <c r="M2466">
        <f>[1]!b_info_carrydate(K2466)</f>
        <v>0</v>
      </c>
      <c r="N2466">
        <f>[1]!b_info_maturitydate(K2466)</f>
        <v>0</v>
      </c>
      <c r="O2466" s="7">
        <f>[1]!b_issue_issueprice(K2466)</f>
        <v>0</v>
      </c>
      <c r="P2466" s="7">
        <f>[1]!b_info_couponrate(K2466)</f>
        <v>0</v>
      </c>
      <c r="Q2466">
        <f>[1]!b_info_coupon(K2466)</f>
        <v>0</v>
      </c>
      <c r="R2466">
        <f>[1]!b_info_interestfrequency(K2466)</f>
        <v>0</v>
      </c>
      <c r="S2466">
        <f>[1]!b_info_windl2type(K2466)</f>
        <v>0</v>
      </c>
      <c r="T2466" s="9">
        <f ca="1">[1]!b_pq_volume(K2466,parameter!C$2-10,parameter!C$2,100000000)</f>
        <v>0</v>
      </c>
      <c r="U2466" s="7">
        <f ca="1">IF(K2466&lt;&gt;"",[1]!b_anal_yield_cnbd(K2466,parameter!C$2,1),"")</f>
        <v>0</v>
      </c>
      <c r="V2466">
        <f>[1]!b_info_interesttype(A2466)</f>
        <v>0</v>
      </c>
      <c r="W2466">
        <f>[1]!b_info_embeddedopt(A2466)</f>
        <v>0</v>
      </c>
    </row>
    <row r="2467" spans="11:23">
      <c r="K2467" s="1">
        <f t="shared" si="38"/>
        <v>0</v>
      </c>
      <c r="L2467" s="1">
        <f>[1]!b_info_name(K2467)</f>
        <v>0</v>
      </c>
      <c r="M2467">
        <f>[1]!b_info_carrydate(K2467)</f>
        <v>0</v>
      </c>
      <c r="N2467">
        <f>[1]!b_info_maturitydate(K2467)</f>
        <v>0</v>
      </c>
      <c r="O2467" s="7">
        <f>[1]!b_issue_issueprice(K2467)</f>
        <v>0</v>
      </c>
      <c r="P2467" s="7">
        <f>[1]!b_info_couponrate(K2467)</f>
        <v>0</v>
      </c>
      <c r="Q2467">
        <f>[1]!b_info_coupon(K2467)</f>
        <v>0</v>
      </c>
      <c r="R2467">
        <f>[1]!b_info_interestfrequency(K2467)</f>
        <v>0</v>
      </c>
      <c r="S2467">
        <f>[1]!b_info_windl2type(K2467)</f>
        <v>0</v>
      </c>
      <c r="T2467" s="9">
        <f ca="1">[1]!b_pq_volume(K2467,parameter!C$2-10,parameter!C$2,100000000)</f>
        <v>0</v>
      </c>
      <c r="U2467" s="7">
        <f ca="1">IF(K2467&lt;&gt;"",[1]!b_anal_yield_cnbd(K2467,parameter!C$2,1),"")</f>
        <v>0</v>
      </c>
      <c r="V2467">
        <f>[1]!b_info_interesttype(A2467)</f>
        <v>0</v>
      </c>
      <c r="W2467">
        <f>[1]!b_info_embeddedopt(A2467)</f>
        <v>0</v>
      </c>
    </row>
    <row r="2468" spans="11:23">
      <c r="K2468" s="1">
        <f t="shared" si="38"/>
        <v>0</v>
      </c>
      <c r="L2468" s="1">
        <f>[1]!b_info_name(K2468)</f>
        <v>0</v>
      </c>
      <c r="M2468">
        <f>[1]!b_info_carrydate(K2468)</f>
        <v>0</v>
      </c>
      <c r="N2468">
        <f>[1]!b_info_maturitydate(K2468)</f>
        <v>0</v>
      </c>
      <c r="O2468" s="7">
        <f>[1]!b_issue_issueprice(K2468)</f>
        <v>0</v>
      </c>
      <c r="P2468" s="7">
        <f>[1]!b_info_couponrate(K2468)</f>
        <v>0</v>
      </c>
      <c r="Q2468">
        <f>[1]!b_info_coupon(K2468)</f>
        <v>0</v>
      </c>
      <c r="R2468">
        <f>[1]!b_info_interestfrequency(K2468)</f>
        <v>0</v>
      </c>
      <c r="S2468">
        <f>[1]!b_info_windl2type(K2468)</f>
        <v>0</v>
      </c>
      <c r="T2468" s="9">
        <f ca="1">[1]!b_pq_volume(K2468,parameter!C$2-10,parameter!C$2,100000000)</f>
        <v>0</v>
      </c>
      <c r="U2468" s="7">
        <f ca="1">IF(K2468&lt;&gt;"",[1]!b_anal_yield_cnbd(K2468,parameter!C$2,1),"")</f>
        <v>0</v>
      </c>
      <c r="V2468">
        <f>[1]!b_info_interesttype(A2468)</f>
        <v>0</v>
      </c>
      <c r="W2468">
        <f>[1]!b_info_embeddedopt(A2468)</f>
        <v>0</v>
      </c>
    </row>
    <row r="2469" spans="11:23">
      <c r="K2469" s="1">
        <f t="shared" si="38"/>
        <v>0</v>
      </c>
      <c r="L2469" s="1">
        <f>[1]!b_info_name(K2469)</f>
        <v>0</v>
      </c>
      <c r="M2469">
        <f>[1]!b_info_carrydate(K2469)</f>
        <v>0</v>
      </c>
      <c r="N2469">
        <f>[1]!b_info_maturitydate(K2469)</f>
        <v>0</v>
      </c>
      <c r="O2469" s="7">
        <f>[1]!b_issue_issueprice(K2469)</f>
        <v>0</v>
      </c>
      <c r="P2469" s="7">
        <f>[1]!b_info_couponrate(K2469)</f>
        <v>0</v>
      </c>
      <c r="Q2469">
        <f>[1]!b_info_coupon(K2469)</f>
        <v>0</v>
      </c>
      <c r="R2469">
        <f>[1]!b_info_interestfrequency(K2469)</f>
        <v>0</v>
      </c>
      <c r="S2469">
        <f>[1]!b_info_windl2type(K2469)</f>
        <v>0</v>
      </c>
      <c r="T2469" s="9">
        <f ca="1">[1]!b_pq_volume(K2469,parameter!C$2-10,parameter!C$2,100000000)</f>
        <v>0</v>
      </c>
      <c r="U2469" s="7">
        <f ca="1">IF(K2469&lt;&gt;"",[1]!b_anal_yield_cnbd(K2469,parameter!C$2,1),"")</f>
        <v>0</v>
      </c>
      <c r="V2469">
        <f>[1]!b_info_interesttype(A2469)</f>
        <v>0</v>
      </c>
      <c r="W2469">
        <f>[1]!b_info_embeddedopt(A2469)</f>
        <v>0</v>
      </c>
    </row>
    <row r="2470" spans="11:23">
      <c r="K2470" s="1">
        <f t="shared" si="38"/>
        <v>0</v>
      </c>
      <c r="L2470" s="1">
        <f>[1]!b_info_name(K2470)</f>
        <v>0</v>
      </c>
      <c r="M2470">
        <f>[1]!b_info_carrydate(K2470)</f>
        <v>0</v>
      </c>
      <c r="N2470">
        <f>[1]!b_info_maturitydate(K2470)</f>
        <v>0</v>
      </c>
      <c r="O2470" s="7">
        <f>[1]!b_issue_issueprice(K2470)</f>
        <v>0</v>
      </c>
      <c r="P2470" s="7">
        <f>[1]!b_info_couponrate(K2470)</f>
        <v>0</v>
      </c>
      <c r="Q2470">
        <f>[1]!b_info_coupon(K2470)</f>
        <v>0</v>
      </c>
      <c r="R2470">
        <f>[1]!b_info_interestfrequency(K2470)</f>
        <v>0</v>
      </c>
      <c r="S2470">
        <f>[1]!b_info_windl2type(K2470)</f>
        <v>0</v>
      </c>
      <c r="T2470" s="9">
        <f ca="1">[1]!b_pq_volume(K2470,parameter!C$2-10,parameter!C$2,100000000)</f>
        <v>0</v>
      </c>
      <c r="U2470" s="7">
        <f ca="1">IF(K2470&lt;&gt;"",[1]!b_anal_yield_cnbd(K2470,parameter!C$2,1),"")</f>
        <v>0</v>
      </c>
      <c r="V2470">
        <f>[1]!b_info_interesttype(A2470)</f>
        <v>0</v>
      </c>
      <c r="W2470">
        <f>[1]!b_info_embeddedopt(A2470)</f>
        <v>0</v>
      </c>
    </row>
    <row r="2471" spans="11:23">
      <c r="K2471" s="1">
        <f t="shared" si="38"/>
        <v>0</v>
      </c>
      <c r="L2471" s="1">
        <f>[1]!b_info_name(K2471)</f>
        <v>0</v>
      </c>
      <c r="M2471">
        <f>[1]!b_info_carrydate(K2471)</f>
        <v>0</v>
      </c>
      <c r="N2471">
        <f>[1]!b_info_maturitydate(K2471)</f>
        <v>0</v>
      </c>
      <c r="O2471" s="7">
        <f>[1]!b_issue_issueprice(K2471)</f>
        <v>0</v>
      </c>
      <c r="P2471" s="7">
        <f>[1]!b_info_couponrate(K2471)</f>
        <v>0</v>
      </c>
      <c r="Q2471">
        <f>[1]!b_info_coupon(K2471)</f>
        <v>0</v>
      </c>
      <c r="R2471">
        <f>[1]!b_info_interestfrequency(K2471)</f>
        <v>0</v>
      </c>
      <c r="S2471">
        <f>[1]!b_info_windl2type(K2471)</f>
        <v>0</v>
      </c>
      <c r="T2471" s="9">
        <f ca="1">[1]!b_pq_volume(K2471,parameter!C$2-10,parameter!C$2,100000000)</f>
        <v>0</v>
      </c>
      <c r="U2471" s="7">
        <f ca="1">IF(K2471&lt;&gt;"",[1]!b_anal_yield_cnbd(K2471,parameter!C$2,1),"")</f>
        <v>0</v>
      </c>
      <c r="V2471">
        <f>[1]!b_info_interesttype(A2471)</f>
        <v>0</v>
      </c>
      <c r="W2471">
        <f>[1]!b_info_embeddedopt(A2471)</f>
        <v>0</v>
      </c>
    </row>
    <row r="2472" spans="11:23">
      <c r="K2472" s="1">
        <f t="shared" si="38"/>
        <v>0</v>
      </c>
      <c r="L2472" s="1">
        <f>[1]!b_info_name(K2472)</f>
        <v>0</v>
      </c>
      <c r="M2472">
        <f>[1]!b_info_carrydate(K2472)</f>
        <v>0</v>
      </c>
      <c r="N2472">
        <f>[1]!b_info_maturitydate(K2472)</f>
        <v>0</v>
      </c>
      <c r="O2472" s="7">
        <f>[1]!b_issue_issueprice(K2472)</f>
        <v>0</v>
      </c>
      <c r="P2472" s="7">
        <f>[1]!b_info_couponrate(K2472)</f>
        <v>0</v>
      </c>
      <c r="Q2472">
        <f>[1]!b_info_coupon(K2472)</f>
        <v>0</v>
      </c>
      <c r="R2472">
        <f>[1]!b_info_interestfrequency(K2472)</f>
        <v>0</v>
      </c>
      <c r="S2472">
        <f>[1]!b_info_windl2type(K2472)</f>
        <v>0</v>
      </c>
      <c r="T2472" s="9">
        <f ca="1">[1]!b_pq_volume(K2472,parameter!C$2-10,parameter!C$2,100000000)</f>
        <v>0</v>
      </c>
      <c r="U2472" s="7">
        <f ca="1">IF(K2472&lt;&gt;"",[1]!b_anal_yield_cnbd(K2472,parameter!C$2,1),"")</f>
        <v>0</v>
      </c>
      <c r="V2472">
        <f>[1]!b_info_interesttype(A2472)</f>
        <v>0</v>
      </c>
      <c r="W2472">
        <f>[1]!b_info_embeddedopt(A2472)</f>
        <v>0</v>
      </c>
    </row>
    <row r="2473" spans="11:23">
      <c r="K2473" s="1">
        <f t="shared" si="38"/>
        <v>0</v>
      </c>
      <c r="L2473" s="1">
        <f>[1]!b_info_name(K2473)</f>
        <v>0</v>
      </c>
      <c r="M2473">
        <f>[1]!b_info_carrydate(K2473)</f>
        <v>0</v>
      </c>
      <c r="N2473">
        <f>[1]!b_info_maturitydate(K2473)</f>
        <v>0</v>
      </c>
      <c r="O2473" s="7">
        <f>[1]!b_issue_issueprice(K2473)</f>
        <v>0</v>
      </c>
      <c r="P2473" s="7">
        <f>[1]!b_info_couponrate(K2473)</f>
        <v>0</v>
      </c>
      <c r="Q2473">
        <f>[1]!b_info_coupon(K2473)</f>
        <v>0</v>
      </c>
      <c r="R2473">
        <f>[1]!b_info_interestfrequency(K2473)</f>
        <v>0</v>
      </c>
      <c r="S2473">
        <f>[1]!b_info_windl2type(K2473)</f>
        <v>0</v>
      </c>
      <c r="T2473" s="9">
        <f ca="1">[1]!b_pq_volume(K2473,parameter!C$2-10,parameter!C$2,100000000)</f>
        <v>0</v>
      </c>
      <c r="U2473" s="7">
        <f ca="1">IF(K2473&lt;&gt;"",[1]!b_anal_yield_cnbd(K2473,parameter!C$2,1),"")</f>
        <v>0</v>
      </c>
      <c r="V2473">
        <f>[1]!b_info_interesttype(A2473)</f>
        <v>0</v>
      </c>
      <c r="W2473">
        <f>[1]!b_info_embeddedopt(A2473)</f>
        <v>0</v>
      </c>
    </row>
    <row r="2474" spans="11:23">
      <c r="K2474" s="1">
        <f t="shared" si="38"/>
        <v>0</v>
      </c>
      <c r="L2474" s="1">
        <f>[1]!b_info_name(K2474)</f>
        <v>0</v>
      </c>
      <c r="M2474">
        <f>[1]!b_info_carrydate(K2474)</f>
        <v>0</v>
      </c>
      <c r="N2474">
        <f>[1]!b_info_maturitydate(K2474)</f>
        <v>0</v>
      </c>
      <c r="O2474" s="7">
        <f>[1]!b_issue_issueprice(K2474)</f>
        <v>0</v>
      </c>
      <c r="P2474" s="7">
        <f>[1]!b_info_couponrate(K2474)</f>
        <v>0</v>
      </c>
      <c r="Q2474">
        <f>[1]!b_info_coupon(K2474)</f>
        <v>0</v>
      </c>
      <c r="R2474">
        <f>[1]!b_info_interestfrequency(K2474)</f>
        <v>0</v>
      </c>
      <c r="S2474">
        <f>[1]!b_info_windl2type(K2474)</f>
        <v>0</v>
      </c>
      <c r="T2474" s="9">
        <f ca="1">[1]!b_pq_volume(K2474,parameter!C$2-10,parameter!C$2,100000000)</f>
        <v>0</v>
      </c>
      <c r="U2474" s="7">
        <f ca="1">IF(K2474&lt;&gt;"",[1]!b_anal_yield_cnbd(K2474,parameter!C$2,1),"")</f>
        <v>0</v>
      </c>
      <c r="V2474">
        <f>[1]!b_info_interesttype(A2474)</f>
        <v>0</v>
      </c>
      <c r="W2474">
        <f>[1]!b_info_embeddedopt(A2474)</f>
        <v>0</v>
      </c>
    </row>
    <row r="2475" spans="11:23">
      <c r="K2475" s="1">
        <f t="shared" si="38"/>
        <v>0</v>
      </c>
      <c r="L2475" s="1">
        <f>[1]!b_info_name(K2475)</f>
        <v>0</v>
      </c>
      <c r="M2475">
        <f>[1]!b_info_carrydate(K2475)</f>
        <v>0</v>
      </c>
      <c r="N2475">
        <f>[1]!b_info_maturitydate(K2475)</f>
        <v>0</v>
      </c>
      <c r="O2475" s="7">
        <f>[1]!b_issue_issueprice(K2475)</f>
        <v>0</v>
      </c>
      <c r="P2475" s="7">
        <f>[1]!b_info_couponrate(K2475)</f>
        <v>0</v>
      </c>
      <c r="Q2475">
        <f>[1]!b_info_coupon(K2475)</f>
        <v>0</v>
      </c>
      <c r="R2475">
        <f>[1]!b_info_interestfrequency(K2475)</f>
        <v>0</v>
      </c>
      <c r="S2475">
        <f>[1]!b_info_windl2type(K2475)</f>
        <v>0</v>
      </c>
      <c r="T2475" s="9">
        <f ca="1">[1]!b_pq_volume(K2475,parameter!C$2-10,parameter!C$2,100000000)</f>
        <v>0</v>
      </c>
      <c r="U2475" s="7">
        <f ca="1">IF(K2475&lt;&gt;"",[1]!b_anal_yield_cnbd(K2475,parameter!C$2,1),"")</f>
        <v>0</v>
      </c>
      <c r="V2475">
        <f>[1]!b_info_interesttype(A2475)</f>
        <v>0</v>
      </c>
      <c r="W2475">
        <f>[1]!b_info_embeddedopt(A2475)</f>
        <v>0</v>
      </c>
    </row>
    <row r="2476" spans="11:23">
      <c r="K2476" s="1">
        <f t="shared" si="38"/>
        <v>0</v>
      </c>
      <c r="L2476" s="1">
        <f>[1]!b_info_name(K2476)</f>
        <v>0</v>
      </c>
      <c r="M2476">
        <f>[1]!b_info_carrydate(K2476)</f>
        <v>0</v>
      </c>
      <c r="N2476">
        <f>[1]!b_info_maturitydate(K2476)</f>
        <v>0</v>
      </c>
      <c r="O2476" s="7">
        <f>[1]!b_issue_issueprice(K2476)</f>
        <v>0</v>
      </c>
      <c r="P2476" s="7">
        <f>[1]!b_info_couponrate(K2476)</f>
        <v>0</v>
      </c>
      <c r="Q2476">
        <f>[1]!b_info_coupon(K2476)</f>
        <v>0</v>
      </c>
      <c r="R2476">
        <f>[1]!b_info_interestfrequency(K2476)</f>
        <v>0</v>
      </c>
      <c r="S2476">
        <f>[1]!b_info_windl2type(K2476)</f>
        <v>0</v>
      </c>
      <c r="T2476" s="9">
        <f ca="1">[1]!b_pq_volume(K2476,parameter!C$2-10,parameter!C$2,100000000)</f>
        <v>0</v>
      </c>
      <c r="U2476" s="7">
        <f ca="1">IF(K2476&lt;&gt;"",[1]!b_anal_yield_cnbd(K2476,parameter!C$2,1),"")</f>
        <v>0</v>
      </c>
      <c r="V2476">
        <f>[1]!b_info_interesttype(A2476)</f>
        <v>0</v>
      </c>
      <c r="W2476">
        <f>[1]!b_info_embeddedopt(A2476)</f>
        <v>0</v>
      </c>
    </row>
    <row r="2477" spans="11:23">
      <c r="K2477" s="1">
        <f t="shared" si="38"/>
        <v>0</v>
      </c>
      <c r="L2477" s="1">
        <f>[1]!b_info_name(K2477)</f>
        <v>0</v>
      </c>
      <c r="M2477">
        <f>[1]!b_info_carrydate(K2477)</f>
        <v>0</v>
      </c>
      <c r="N2477">
        <f>[1]!b_info_maturitydate(K2477)</f>
        <v>0</v>
      </c>
      <c r="O2477" s="7">
        <f>[1]!b_issue_issueprice(K2477)</f>
        <v>0</v>
      </c>
      <c r="P2477" s="7">
        <f>[1]!b_info_couponrate(K2477)</f>
        <v>0</v>
      </c>
      <c r="Q2477">
        <f>[1]!b_info_coupon(K2477)</f>
        <v>0</v>
      </c>
      <c r="R2477">
        <f>[1]!b_info_interestfrequency(K2477)</f>
        <v>0</v>
      </c>
      <c r="S2477">
        <f>[1]!b_info_windl2type(K2477)</f>
        <v>0</v>
      </c>
      <c r="T2477" s="9">
        <f ca="1">[1]!b_pq_volume(K2477,parameter!C$2-10,parameter!C$2,100000000)</f>
        <v>0</v>
      </c>
      <c r="U2477" s="7">
        <f ca="1">IF(K2477&lt;&gt;"",[1]!b_anal_yield_cnbd(K2477,parameter!C$2,1),"")</f>
        <v>0</v>
      </c>
      <c r="V2477">
        <f>[1]!b_info_interesttype(A2477)</f>
        <v>0</v>
      </c>
      <c r="W2477">
        <f>[1]!b_info_embeddedopt(A2477)</f>
        <v>0</v>
      </c>
    </row>
    <row r="2478" spans="11:23">
      <c r="K2478" s="1">
        <f t="shared" ref="K2478:K2541" si="39">A2478</f>
        <v>0</v>
      </c>
      <c r="L2478" s="1">
        <f>[1]!b_info_name(K2478)</f>
        <v>0</v>
      </c>
      <c r="M2478">
        <f>[1]!b_info_carrydate(K2478)</f>
        <v>0</v>
      </c>
      <c r="N2478">
        <f>[1]!b_info_maturitydate(K2478)</f>
        <v>0</v>
      </c>
      <c r="O2478" s="7">
        <f>[1]!b_issue_issueprice(K2478)</f>
        <v>0</v>
      </c>
      <c r="P2478" s="7">
        <f>[1]!b_info_couponrate(K2478)</f>
        <v>0</v>
      </c>
      <c r="Q2478">
        <f>[1]!b_info_coupon(K2478)</f>
        <v>0</v>
      </c>
      <c r="R2478">
        <f>[1]!b_info_interestfrequency(K2478)</f>
        <v>0</v>
      </c>
      <c r="S2478">
        <f>[1]!b_info_windl2type(K2478)</f>
        <v>0</v>
      </c>
      <c r="T2478" s="9">
        <f ca="1">[1]!b_pq_volume(K2478,parameter!C$2-10,parameter!C$2,100000000)</f>
        <v>0</v>
      </c>
      <c r="U2478" s="7">
        <f ca="1">IF(K2478&lt;&gt;"",[1]!b_anal_yield_cnbd(K2478,parameter!C$2,1),"")</f>
        <v>0</v>
      </c>
      <c r="V2478">
        <f>[1]!b_info_interesttype(A2478)</f>
        <v>0</v>
      </c>
      <c r="W2478">
        <f>[1]!b_info_embeddedopt(A2478)</f>
        <v>0</v>
      </c>
    </row>
    <row r="2479" spans="11:23">
      <c r="K2479" s="1">
        <f t="shared" si="39"/>
        <v>0</v>
      </c>
      <c r="L2479" s="1">
        <f>[1]!b_info_name(K2479)</f>
        <v>0</v>
      </c>
      <c r="M2479">
        <f>[1]!b_info_carrydate(K2479)</f>
        <v>0</v>
      </c>
      <c r="N2479">
        <f>[1]!b_info_maturitydate(K2479)</f>
        <v>0</v>
      </c>
      <c r="O2479" s="7">
        <f>[1]!b_issue_issueprice(K2479)</f>
        <v>0</v>
      </c>
      <c r="P2479" s="7">
        <f>[1]!b_info_couponrate(K2479)</f>
        <v>0</v>
      </c>
      <c r="Q2479">
        <f>[1]!b_info_coupon(K2479)</f>
        <v>0</v>
      </c>
      <c r="R2479">
        <f>[1]!b_info_interestfrequency(K2479)</f>
        <v>0</v>
      </c>
      <c r="S2479">
        <f>[1]!b_info_windl2type(K2479)</f>
        <v>0</v>
      </c>
      <c r="T2479" s="9">
        <f ca="1">[1]!b_pq_volume(K2479,parameter!C$2-10,parameter!C$2,100000000)</f>
        <v>0</v>
      </c>
      <c r="U2479" s="7">
        <f ca="1">IF(K2479&lt;&gt;"",[1]!b_anal_yield_cnbd(K2479,parameter!C$2,1),"")</f>
        <v>0</v>
      </c>
      <c r="V2479">
        <f>[1]!b_info_interesttype(A2479)</f>
        <v>0</v>
      </c>
      <c r="W2479">
        <f>[1]!b_info_embeddedopt(A2479)</f>
        <v>0</v>
      </c>
    </row>
    <row r="2480" spans="11:23">
      <c r="K2480" s="1">
        <f t="shared" si="39"/>
        <v>0</v>
      </c>
      <c r="L2480" s="1">
        <f>[1]!b_info_name(K2480)</f>
        <v>0</v>
      </c>
      <c r="M2480">
        <f>[1]!b_info_carrydate(K2480)</f>
        <v>0</v>
      </c>
      <c r="N2480">
        <f>[1]!b_info_maturitydate(K2480)</f>
        <v>0</v>
      </c>
      <c r="O2480" s="7">
        <f>[1]!b_issue_issueprice(K2480)</f>
        <v>0</v>
      </c>
      <c r="P2480" s="7">
        <f>[1]!b_info_couponrate(K2480)</f>
        <v>0</v>
      </c>
      <c r="Q2480">
        <f>[1]!b_info_coupon(K2480)</f>
        <v>0</v>
      </c>
      <c r="R2480">
        <f>[1]!b_info_interestfrequency(K2480)</f>
        <v>0</v>
      </c>
      <c r="S2480">
        <f>[1]!b_info_windl2type(K2480)</f>
        <v>0</v>
      </c>
      <c r="T2480" s="9">
        <f ca="1">[1]!b_pq_volume(K2480,parameter!C$2-10,parameter!C$2,100000000)</f>
        <v>0</v>
      </c>
      <c r="U2480" s="7">
        <f ca="1">IF(K2480&lt;&gt;"",[1]!b_anal_yield_cnbd(K2480,parameter!C$2,1),"")</f>
        <v>0</v>
      </c>
      <c r="V2480">
        <f>[1]!b_info_interesttype(A2480)</f>
        <v>0</v>
      </c>
      <c r="W2480">
        <f>[1]!b_info_embeddedopt(A2480)</f>
        <v>0</v>
      </c>
    </row>
    <row r="2481" spans="11:23">
      <c r="K2481" s="1">
        <f t="shared" si="39"/>
        <v>0</v>
      </c>
      <c r="L2481" s="1">
        <f>[1]!b_info_name(K2481)</f>
        <v>0</v>
      </c>
      <c r="M2481">
        <f>[1]!b_info_carrydate(K2481)</f>
        <v>0</v>
      </c>
      <c r="N2481">
        <f>[1]!b_info_maturitydate(K2481)</f>
        <v>0</v>
      </c>
      <c r="O2481" s="7">
        <f>[1]!b_issue_issueprice(K2481)</f>
        <v>0</v>
      </c>
      <c r="P2481" s="7">
        <f>[1]!b_info_couponrate(K2481)</f>
        <v>0</v>
      </c>
      <c r="Q2481">
        <f>[1]!b_info_coupon(K2481)</f>
        <v>0</v>
      </c>
      <c r="R2481">
        <f>[1]!b_info_interestfrequency(K2481)</f>
        <v>0</v>
      </c>
      <c r="S2481">
        <f>[1]!b_info_windl2type(K2481)</f>
        <v>0</v>
      </c>
      <c r="T2481" s="9">
        <f ca="1">[1]!b_pq_volume(K2481,parameter!C$2-10,parameter!C$2,100000000)</f>
        <v>0</v>
      </c>
      <c r="U2481" s="7">
        <f ca="1">IF(K2481&lt;&gt;"",[1]!b_anal_yield_cnbd(K2481,parameter!C$2,1),"")</f>
        <v>0</v>
      </c>
      <c r="V2481">
        <f>[1]!b_info_interesttype(A2481)</f>
        <v>0</v>
      </c>
      <c r="W2481">
        <f>[1]!b_info_embeddedopt(A2481)</f>
        <v>0</v>
      </c>
    </row>
    <row r="2482" spans="11:23">
      <c r="K2482" s="1">
        <f t="shared" si="39"/>
        <v>0</v>
      </c>
      <c r="L2482" s="1">
        <f>[1]!b_info_name(K2482)</f>
        <v>0</v>
      </c>
      <c r="M2482">
        <f>[1]!b_info_carrydate(K2482)</f>
        <v>0</v>
      </c>
      <c r="N2482">
        <f>[1]!b_info_maturitydate(K2482)</f>
        <v>0</v>
      </c>
      <c r="O2482" s="7">
        <f>[1]!b_issue_issueprice(K2482)</f>
        <v>0</v>
      </c>
      <c r="P2482" s="7">
        <f>[1]!b_info_couponrate(K2482)</f>
        <v>0</v>
      </c>
      <c r="Q2482">
        <f>[1]!b_info_coupon(K2482)</f>
        <v>0</v>
      </c>
      <c r="R2482">
        <f>[1]!b_info_interestfrequency(K2482)</f>
        <v>0</v>
      </c>
      <c r="S2482">
        <f>[1]!b_info_windl2type(K2482)</f>
        <v>0</v>
      </c>
      <c r="T2482" s="9">
        <f ca="1">[1]!b_pq_volume(K2482,parameter!C$2-10,parameter!C$2,100000000)</f>
        <v>0</v>
      </c>
      <c r="U2482" s="7">
        <f ca="1">IF(K2482&lt;&gt;"",[1]!b_anal_yield_cnbd(K2482,parameter!C$2,1),"")</f>
        <v>0</v>
      </c>
      <c r="V2482">
        <f>[1]!b_info_interesttype(A2482)</f>
        <v>0</v>
      </c>
      <c r="W2482">
        <f>[1]!b_info_embeddedopt(A2482)</f>
        <v>0</v>
      </c>
    </row>
    <row r="2483" spans="11:23">
      <c r="K2483" s="1">
        <f t="shared" si="39"/>
        <v>0</v>
      </c>
      <c r="L2483" s="1">
        <f>[1]!b_info_name(K2483)</f>
        <v>0</v>
      </c>
      <c r="M2483">
        <f>[1]!b_info_carrydate(K2483)</f>
        <v>0</v>
      </c>
      <c r="N2483">
        <f>[1]!b_info_maturitydate(K2483)</f>
        <v>0</v>
      </c>
      <c r="O2483" s="7">
        <f>[1]!b_issue_issueprice(K2483)</f>
        <v>0</v>
      </c>
      <c r="P2483" s="7">
        <f>[1]!b_info_couponrate(K2483)</f>
        <v>0</v>
      </c>
      <c r="Q2483">
        <f>[1]!b_info_coupon(K2483)</f>
        <v>0</v>
      </c>
      <c r="R2483">
        <f>[1]!b_info_interestfrequency(K2483)</f>
        <v>0</v>
      </c>
      <c r="S2483">
        <f>[1]!b_info_windl2type(K2483)</f>
        <v>0</v>
      </c>
      <c r="T2483" s="9">
        <f ca="1">[1]!b_pq_volume(K2483,parameter!C$2-10,parameter!C$2,100000000)</f>
        <v>0</v>
      </c>
      <c r="U2483" s="7">
        <f ca="1">IF(K2483&lt;&gt;"",[1]!b_anal_yield_cnbd(K2483,parameter!C$2,1),"")</f>
        <v>0</v>
      </c>
      <c r="V2483">
        <f>[1]!b_info_interesttype(A2483)</f>
        <v>0</v>
      </c>
      <c r="W2483">
        <f>[1]!b_info_embeddedopt(A2483)</f>
        <v>0</v>
      </c>
    </row>
    <row r="2484" spans="11:23">
      <c r="K2484" s="1">
        <f t="shared" si="39"/>
        <v>0</v>
      </c>
      <c r="L2484" s="1">
        <f>[1]!b_info_name(K2484)</f>
        <v>0</v>
      </c>
      <c r="M2484">
        <f>[1]!b_info_carrydate(K2484)</f>
        <v>0</v>
      </c>
      <c r="N2484">
        <f>[1]!b_info_maturitydate(K2484)</f>
        <v>0</v>
      </c>
      <c r="O2484" s="7">
        <f>[1]!b_issue_issueprice(K2484)</f>
        <v>0</v>
      </c>
      <c r="P2484" s="7">
        <f>[1]!b_info_couponrate(K2484)</f>
        <v>0</v>
      </c>
      <c r="Q2484">
        <f>[1]!b_info_coupon(K2484)</f>
        <v>0</v>
      </c>
      <c r="R2484">
        <f>[1]!b_info_interestfrequency(K2484)</f>
        <v>0</v>
      </c>
      <c r="S2484">
        <f>[1]!b_info_windl2type(K2484)</f>
        <v>0</v>
      </c>
      <c r="T2484" s="9">
        <f ca="1">[1]!b_pq_volume(K2484,parameter!C$2-10,parameter!C$2,100000000)</f>
        <v>0</v>
      </c>
      <c r="U2484" s="7">
        <f ca="1">IF(K2484&lt;&gt;"",[1]!b_anal_yield_cnbd(K2484,parameter!C$2,1),"")</f>
        <v>0</v>
      </c>
      <c r="V2484">
        <f>[1]!b_info_interesttype(A2484)</f>
        <v>0</v>
      </c>
      <c r="W2484">
        <f>[1]!b_info_embeddedopt(A2484)</f>
        <v>0</v>
      </c>
    </row>
    <row r="2485" spans="11:23">
      <c r="K2485" s="1">
        <f t="shared" si="39"/>
        <v>0</v>
      </c>
      <c r="L2485" s="1">
        <f>[1]!b_info_name(K2485)</f>
        <v>0</v>
      </c>
      <c r="M2485">
        <f>[1]!b_info_carrydate(K2485)</f>
        <v>0</v>
      </c>
      <c r="N2485">
        <f>[1]!b_info_maturitydate(K2485)</f>
        <v>0</v>
      </c>
      <c r="O2485" s="7">
        <f>[1]!b_issue_issueprice(K2485)</f>
        <v>0</v>
      </c>
      <c r="P2485" s="7">
        <f>[1]!b_info_couponrate(K2485)</f>
        <v>0</v>
      </c>
      <c r="Q2485">
        <f>[1]!b_info_coupon(K2485)</f>
        <v>0</v>
      </c>
      <c r="R2485">
        <f>[1]!b_info_interestfrequency(K2485)</f>
        <v>0</v>
      </c>
      <c r="S2485">
        <f>[1]!b_info_windl2type(K2485)</f>
        <v>0</v>
      </c>
      <c r="T2485" s="9">
        <f ca="1">[1]!b_pq_volume(K2485,parameter!C$2-10,parameter!C$2,100000000)</f>
        <v>0</v>
      </c>
      <c r="U2485" s="7">
        <f ca="1">IF(K2485&lt;&gt;"",[1]!b_anal_yield_cnbd(K2485,parameter!C$2,1),"")</f>
        <v>0</v>
      </c>
      <c r="V2485">
        <f>[1]!b_info_interesttype(A2485)</f>
        <v>0</v>
      </c>
      <c r="W2485">
        <f>[1]!b_info_embeddedopt(A2485)</f>
        <v>0</v>
      </c>
    </row>
    <row r="2486" spans="11:23">
      <c r="K2486" s="1">
        <f t="shared" si="39"/>
        <v>0</v>
      </c>
      <c r="L2486" s="1">
        <f>[1]!b_info_name(K2486)</f>
        <v>0</v>
      </c>
      <c r="M2486">
        <f>[1]!b_info_carrydate(K2486)</f>
        <v>0</v>
      </c>
      <c r="N2486">
        <f>[1]!b_info_maturitydate(K2486)</f>
        <v>0</v>
      </c>
      <c r="O2486" s="7">
        <f>[1]!b_issue_issueprice(K2486)</f>
        <v>0</v>
      </c>
      <c r="P2486" s="7">
        <f>[1]!b_info_couponrate(K2486)</f>
        <v>0</v>
      </c>
      <c r="Q2486">
        <f>[1]!b_info_coupon(K2486)</f>
        <v>0</v>
      </c>
      <c r="R2486">
        <f>[1]!b_info_interestfrequency(K2486)</f>
        <v>0</v>
      </c>
      <c r="S2486">
        <f>[1]!b_info_windl2type(K2486)</f>
        <v>0</v>
      </c>
      <c r="T2486" s="9">
        <f ca="1">[1]!b_pq_volume(K2486,parameter!C$2-10,parameter!C$2,100000000)</f>
        <v>0</v>
      </c>
      <c r="U2486" s="7">
        <f ca="1">IF(K2486&lt;&gt;"",[1]!b_anal_yield_cnbd(K2486,parameter!C$2,1),"")</f>
        <v>0</v>
      </c>
      <c r="V2486">
        <f>[1]!b_info_interesttype(A2486)</f>
        <v>0</v>
      </c>
      <c r="W2486">
        <f>[1]!b_info_embeddedopt(A2486)</f>
        <v>0</v>
      </c>
    </row>
    <row r="2487" spans="11:23">
      <c r="K2487" s="1">
        <f t="shared" si="39"/>
        <v>0</v>
      </c>
      <c r="L2487" s="1">
        <f>[1]!b_info_name(K2487)</f>
        <v>0</v>
      </c>
      <c r="M2487">
        <f>[1]!b_info_carrydate(K2487)</f>
        <v>0</v>
      </c>
      <c r="N2487">
        <f>[1]!b_info_maturitydate(K2487)</f>
        <v>0</v>
      </c>
      <c r="O2487" s="7">
        <f>[1]!b_issue_issueprice(K2487)</f>
        <v>0</v>
      </c>
      <c r="P2487" s="7">
        <f>[1]!b_info_couponrate(K2487)</f>
        <v>0</v>
      </c>
      <c r="Q2487">
        <f>[1]!b_info_coupon(K2487)</f>
        <v>0</v>
      </c>
      <c r="R2487">
        <f>[1]!b_info_interestfrequency(K2487)</f>
        <v>0</v>
      </c>
      <c r="S2487">
        <f>[1]!b_info_windl2type(K2487)</f>
        <v>0</v>
      </c>
      <c r="T2487" s="9">
        <f ca="1">[1]!b_pq_volume(K2487,parameter!C$2-10,parameter!C$2,100000000)</f>
        <v>0</v>
      </c>
      <c r="U2487" s="7">
        <f ca="1">IF(K2487&lt;&gt;"",[1]!b_anal_yield_cnbd(K2487,parameter!C$2,1),"")</f>
        <v>0</v>
      </c>
      <c r="V2487">
        <f>[1]!b_info_interesttype(A2487)</f>
        <v>0</v>
      </c>
      <c r="W2487">
        <f>[1]!b_info_embeddedopt(A2487)</f>
        <v>0</v>
      </c>
    </row>
    <row r="2488" spans="11:23">
      <c r="K2488" s="1">
        <f t="shared" si="39"/>
        <v>0</v>
      </c>
      <c r="L2488" s="1">
        <f>[1]!b_info_name(K2488)</f>
        <v>0</v>
      </c>
      <c r="M2488">
        <f>[1]!b_info_carrydate(K2488)</f>
        <v>0</v>
      </c>
      <c r="N2488">
        <f>[1]!b_info_maturitydate(K2488)</f>
        <v>0</v>
      </c>
      <c r="O2488" s="7">
        <f>[1]!b_issue_issueprice(K2488)</f>
        <v>0</v>
      </c>
      <c r="P2488" s="7">
        <f>[1]!b_info_couponrate(K2488)</f>
        <v>0</v>
      </c>
      <c r="Q2488">
        <f>[1]!b_info_coupon(K2488)</f>
        <v>0</v>
      </c>
      <c r="R2488">
        <f>[1]!b_info_interestfrequency(K2488)</f>
        <v>0</v>
      </c>
      <c r="S2488">
        <f>[1]!b_info_windl2type(K2488)</f>
        <v>0</v>
      </c>
      <c r="T2488" s="9">
        <f ca="1">[1]!b_pq_volume(K2488,parameter!C$2-10,parameter!C$2,100000000)</f>
        <v>0</v>
      </c>
      <c r="U2488" s="7">
        <f ca="1">IF(K2488&lt;&gt;"",[1]!b_anal_yield_cnbd(K2488,parameter!C$2,1),"")</f>
        <v>0</v>
      </c>
      <c r="V2488">
        <f>[1]!b_info_interesttype(A2488)</f>
        <v>0</v>
      </c>
      <c r="W2488">
        <f>[1]!b_info_embeddedopt(A2488)</f>
        <v>0</v>
      </c>
    </row>
    <row r="2489" spans="11:23">
      <c r="K2489" s="1">
        <f t="shared" si="39"/>
        <v>0</v>
      </c>
      <c r="L2489" s="1">
        <f>[1]!b_info_name(K2489)</f>
        <v>0</v>
      </c>
      <c r="M2489">
        <f>[1]!b_info_carrydate(K2489)</f>
        <v>0</v>
      </c>
      <c r="N2489">
        <f>[1]!b_info_maturitydate(K2489)</f>
        <v>0</v>
      </c>
      <c r="O2489" s="7">
        <f>[1]!b_issue_issueprice(K2489)</f>
        <v>0</v>
      </c>
      <c r="P2489" s="7">
        <f>[1]!b_info_couponrate(K2489)</f>
        <v>0</v>
      </c>
      <c r="Q2489">
        <f>[1]!b_info_coupon(K2489)</f>
        <v>0</v>
      </c>
      <c r="R2489">
        <f>[1]!b_info_interestfrequency(K2489)</f>
        <v>0</v>
      </c>
      <c r="S2489">
        <f>[1]!b_info_windl2type(K2489)</f>
        <v>0</v>
      </c>
      <c r="T2489" s="9">
        <f ca="1">[1]!b_pq_volume(K2489,parameter!C$2-10,parameter!C$2,100000000)</f>
        <v>0</v>
      </c>
      <c r="U2489" s="7">
        <f ca="1">IF(K2489&lt;&gt;"",[1]!b_anal_yield_cnbd(K2489,parameter!C$2,1),"")</f>
        <v>0</v>
      </c>
      <c r="V2489">
        <f>[1]!b_info_interesttype(A2489)</f>
        <v>0</v>
      </c>
      <c r="W2489">
        <f>[1]!b_info_embeddedopt(A2489)</f>
        <v>0</v>
      </c>
    </row>
    <row r="2490" spans="11:23">
      <c r="K2490" s="1">
        <f t="shared" si="39"/>
        <v>0</v>
      </c>
      <c r="L2490" s="1">
        <f>[1]!b_info_name(K2490)</f>
        <v>0</v>
      </c>
      <c r="M2490">
        <f>[1]!b_info_carrydate(K2490)</f>
        <v>0</v>
      </c>
      <c r="N2490">
        <f>[1]!b_info_maturitydate(K2490)</f>
        <v>0</v>
      </c>
      <c r="O2490" s="7">
        <f>[1]!b_issue_issueprice(K2490)</f>
        <v>0</v>
      </c>
      <c r="P2490" s="7">
        <f>[1]!b_info_couponrate(K2490)</f>
        <v>0</v>
      </c>
      <c r="Q2490">
        <f>[1]!b_info_coupon(K2490)</f>
        <v>0</v>
      </c>
      <c r="R2490">
        <f>[1]!b_info_interestfrequency(K2490)</f>
        <v>0</v>
      </c>
      <c r="S2490">
        <f>[1]!b_info_windl2type(K2490)</f>
        <v>0</v>
      </c>
      <c r="T2490" s="9">
        <f ca="1">[1]!b_pq_volume(K2490,parameter!C$2-10,parameter!C$2,100000000)</f>
        <v>0</v>
      </c>
      <c r="U2490" s="7">
        <f ca="1">IF(K2490&lt;&gt;"",[1]!b_anal_yield_cnbd(K2490,parameter!C$2,1),"")</f>
        <v>0</v>
      </c>
      <c r="V2490">
        <f>[1]!b_info_interesttype(A2490)</f>
        <v>0</v>
      </c>
      <c r="W2490">
        <f>[1]!b_info_embeddedopt(A2490)</f>
        <v>0</v>
      </c>
    </row>
    <row r="2491" spans="11:23">
      <c r="K2491" s="1">
        <f t="shared" si="39"/>
        <v>0</v>
      </c>
      <c r="L2491" s="1">
        <f>[1]!b_info_name(K2491)</f>
        <v>0</v>
      </c>
      <c r="M2491">
        <f>[1]!b_info_carrydate(K2491)</f>
        <v>0</v>
      </c>
      <c r="N2491">
        <f>[1]!b_info_maturitydate(K2491)</f>
        <v>0</v>
      </c>
      <c r="O2491" s="7">
        <f>[1]!b_issue_issueprice(K2491)</f>
        <v>0</v>
      </c>
      <c r="P2491" s="7">
        <f>[1]!b_info_couponrate(K2491)</f>
        <v>0</v>
      </c>
      <c r="Q2491">
        <f>[1]!b_info_coupon(K2491)</f>
        <v>0</v>
      </c>
      <c r="R2491">
        <f>[1]!b_info_interestfrequency(K2491)</f>
        <v>0</v>
      </c>
      <c r="S2491">
        <f>[1]!b_info_windl2type(K2491)</f>
        <v>0</v>
      </c>
      <c r="T2491" s="9">
        <f ca="1">[1]!b_pq_volume(K2491,parameter!C$2-10,parameter!C$2,100000000)</f>
        <v>0</v>
      </c>
      <c r="U2491" s="7">
        <f ca="1">IF(K2491&lt;&gt;"",[1]!b_anal_yield_cnbd(K2491,parameter!C$2,1),"")</f>
        <v>0</v>
      </c>
      <c r="V2491">
        <f>[1]!b_info_interesttype(A2491)</f>
        <v>0</v>
      </c>
      <c r="W2491">
        <f>[1]!b_info_embeddedopt(A2491)</f>
        <v>0</v>
      </c>
    </row>
    <row r="2492" spans="11:23">
      <c r="K2492" s="1">
        <f t="shared" si="39"/>
        <v>0</v>
      </c>
      <c r="L2492" s="1">
        <f>[1]!b_info_name(K2492)</f>
        <v>0</v>
      </c>
      <c r="M2492">
        <f>[1]!b_info_carrydate(K2492)</f>
        <v>0</v>
      </c>
      <c r="N2492">
        <f>[1]!b_info_maturitydate(K2492)</f>
        <v>0</v>
      </c>
      <c r="O2492" s="7">
        <f>[1]!b_issue_issueprice(K2492)</f>
        <v>0</v>
      </c>
      <c r="P2492" s="7">
        <f>[1]!b_info_couponrate(K2492)</f>
        <v>0</v>
      </c>
      <c r="Q2492">
        <f>[1]!b_info_coupon(K2492)</f>
        <v>0</v>
      </c>
      <c r="R2492">
        <f>[1]!b_info_interestfrequency(K2492)</f>
        <v>0</v>
      </c>
      <c r="S2492">
        <f>[1]!b_info_windl2type(K2492)</f>
        <v>0</v>
      </c>
      <c r="T2492" s="9">
        <f ca="1">[1]!b_pq_volume(K2492,parameter!C$2-10,parameter!C$2,100000000)</f>
        <v>0</v>
      </c>
      <c r="U2492" s="7">
        <f ca="1">IF(K2492&lt;&gt;"",[1]!b_anal_yield_cnbd(K2492,parameter!C$2,1),"")</f>
        <v>0</v>
      </c>
      <c r="V2492">
        <f>[1]!b_info_interesttype(A2492)</f>
        <v>0</v>
      </c>
      <c r="W2492">
        <f>[1]!b_info_embeddedopt(A2492)</f>
        <v>0</v>
      </c>
    </row>
    <row r="2493" spans="11:23">
      <c r="K2493" s="1">
        <f t="shared" si="39"/>
        <v>0</v>
      </c>
      <c r="L2493" s="1">
        <f>[1]!b_info_name(K2493)</f>
        <v>0</v>
      </c>
      <c r="M2493">
        <f>[1]!b_info_carrydate(K2493)</f>
        <v>0</v>
      </c>
      <c r="N2493">
        <f>[1]!b_info_maturitydate(K2493)</f>
        <v>0</v>
      </c>
      <c r="O2493" s="7">
        <f>[1]!b_issue_issueprice(K2493)</f>
        <v>0</v>
      </c>
      <c r="P2493" s="7">
        <f>[1]!b_info_couponrate(K2493)</f>
        <v>0</v>
      </c>
      <c r="Q2493">
        <f>[1]!b_info_coupon(K2493)</f>
        <v>0</v>
      </c>
      <c r="R2493">
        <f>[1]!b_info_interestfrequency(K2493)</f>
        <v>0</v>
      </c>
      <c r="S2493">
        <f>[1]!b_info_windl2type(K2493)</f>
        <v>0</v>
      </c>
      <c r="T2493" s="9">
        <f ca="1">[1]!b_pq_volume(K2493,parameter!C$2-10,parameter!C$2,100000000)</f>
        <v>0</v>
      </c>
      <c r="U2493" s="7">
        <f ca="1">IF(K2493&lt;&gt;"",[1]!b_anal_yield_cnbd(K2493,parameter!C$2,1),"")</f>
        <v>0</v>
      </c>
      <c r="V2493">
        <f>[1]!b_info_interesttype(A2493)</f>
        <v>0</v>
      </c>
      <c r="W2493">
        <f>[1]!b_info_embeddedopt(A2493)</f>
        <v>0</v>
      </c>
    </row>
    <row r="2494" spans="11:23">
      <c r="K2494" s="1">
        <f t="shared" si="39"/>
        <v>0</v>
      </c>
      <c r="L2494" s="1">
        <f>[1]!b_info_name(K2494)</f>
        <v>0</v>
      </c>
      <c r="M2494">
        <f>[1]!b_info_carrydate(K2494)</f>
        <v>0</v>
      </c>
      <c r="N2494">
        <f>[1]!b_info_maturitydate(K2494)</f>
        <v>0</v>
      </c>
      <c r="O2494" s="7">
        <f>[1]!b_issue_issueprice(K2494)</f>
        <v>0</v>
      </c>
      <c r="P2494" s="7">
        <f>[1]!b_info_couponrate(K2494)</f>
        <v>0</v>
      </c>
      <c r="Q2494">
        <f>[1]!b_info_coupon(K2494)</f>
        <v>0</v>
      </c>
      <c r="R2494">
        <f>[1]!b_info_interestfrequency(K2494)</f>
        <v>0</v>
      </c>
      <c r="S2494">
        <f>[1]!b_info_windl2type(K2494)</f>
        <v>0</v>
      </c>
      <c r="T2494" s="9">
        <f ca="1">[1]!b_pq_volume(K2494,parameter!C$2-10,parameter!C$2,100000000)</f>
        <v>0</v>
      </c>
      <c r="U2494" s="7">
        <f ca="1">IF(K2494&lt;&gt;"",[1]!b_anal_yield_cnbd(K2494,parameter!C$2,1),"")</f>
        <v>0</v>
      </c>
      <c r="V2494">
        <f>[1]!b_info_interesttype(A2494)</f>
        <v>0</v>
      </c>
      <c r="W2494">
        <f>[1]!b_info_embeddedopt(A2494)</f>
        <v>0</v>
      </c>
    </row>
    <row r="2495" spans="11:23">
      <c r="K2495" s="1">
        <f t="shared" si="39"/>
        <v>0</v>
      </c>
      <c r="L2495" s="1">
        <f>[1]!b_info_name(K2495)</f>
        <v>0</v>
      </c>
      <c r="M2495">
        <f>[1]!b_info_carrydate(K2495)</f>
        <v>0</v>
      </c>
      <c r="N2495">
        <f>[1]!b_info_maturitydate(K2495)</f>
        <v>0</v>
      </c>
      <c r="O2495" s="7">
        <f>[1]!b_issue_issueprice(K2495)</f>
        <v>0</v>
      </c>
      <c r="P2495" s="7">
        <f>[1]!b_info_couponrate(K2495)</f>
        <v>0</v>
      </c>
      <c r="Q2495">
        <f>[1]!b_info_coupon(K2495)</f>
        <v>0</v>
      </c>
      <c r="R2495">
        <f>[1]!b_info_interestfrequency(K2495)</f>
        <v>0</v>
      </c>
      <c r="S2495">
        <f>[1]!b_info_windl2type(K2495)</f>
        <v>0</v>
      </c>
      <c r="T2495" s="9">
        <f ca="1">[1]!b_pq_volume(K2495,parameter!C$2-10,parameter!C$2,100000000)</f>
        <v>0</v>
      </c>
      <c r="U2495" s="7">
        <f ca="1">IF(K2495&lt;&gt;"",[1]!b_anal_yield_cnbd(K2495,parameter!C$2,1),"")</f>
        <v>0</v>
      </c>
      <c r="V2495">
        <f>[1]!b_info_interesttype(A2495)</f>
        <v>0</v>
      </c>
      <c r="W2495">
        <f>[1]!b_info_embeddedopt(A2495)</f>
        <v>0</v>
      </c>
    </row>
    <row r="2496" spans="11:23">
      <c r="K2496" s="1">
        <f t="shared" si="39"/>
        <v>0</v>
      </c>
      <c r="L2496" s="1">
        <f>[1]!b_info_name(K2496)</f>
        <v>0</v>
      </c>
      <c r="M2496">
        <f>[1]!b_info_carrydate(K2496)</f>
        <v>0</v>
      </c>
      <c r="N2496">
        <f>[1]!b_info_maturitydate(K2496)</f>
        <v>0</v>
      </c>
      <c r="O2496" s="7">
        <f>[1]!b_issue_issueprice(K2496)</f>
        <v>0</v>
      </c>
      <c r="P2496" s="7">
        <f>[1]!b_info_couponrate(K2496)</f>
        <v>0</v>
      </c>
      <c r="Q2496">
        <f>[1]!b_info_coupon(K2496)</f>
        <v>0</v>
      </c>
      <c r="R2496">
        <f>[1]!b_info_interestfrequency(K2496)</f>
        <v>0</v>
      </c>
      <c r="S2496">
        <f>[1]!b_info_windl2type(K2496)</f>
        <v>0</v>
      </c>
      <c r="T2496" s="9">
        <f ca="1">[1]!b_pq_volume(K2496,parameter!C$2-10,parameter!C$2,100000000)</f>
        <v>0</v>
      </c>
      <c r="U2496" s="7">
        <f ca="1">IF(K2496&lt;&gt;"",[1]!b_anal_yield_cnbd(K2496,parameter!C$2,1),"")</f>
        <v>0</v>
      </c>
      <c r="V2496">
        <f>[1]!b_info_interesttype(A2496)</f>
        <v>0</v>
      </c>
      <c r="W2496">
        <f>[1]!b_info_embeddedopt(A2496)</f>
        <v>0</v>
      </c>
    </row>
    <row r="2497" spans="11:23">
      <c r="K2497" s="1">
        <f t="shared" si="39"/>
        <v>0</v>
      </c>
      <c r="L2497" s="1">
        <f>[1]!b_info_name(K2497)</f>
        <v>0</v>
      </c>
      <c r="M2497">
        <f>[1]!b_info_carrydate(K2497)</f>
        <v>0</v>
      </c>
      <c r="N2497">
        <f>[1]!b_info_maturitydate(K2497)</f>
        <v>0</v>
      </c>
      <c r="O2497" s="7">
        <f>[1]!b_issue_issueprice(K2497)</f>
        <v>0</v>
      </c>
      <c r="P2497" s="7">
        <f>[1]!b_info_couponrate(K2497)</f>
        <v>0</v>
      </c>
      <c r="Q2497">
        <f>[1]!b_info_coupon(K2497)</f>
        <v>0</v>
      </c>
      <c r="R2497">
        <f>[1]!b_info_interestfrequency(K2497)</f>
        <v>0</v>
      </c>
      <c r="S2497">
        <f>[1]!b_info_windl2type(K2497)</f>
        <v>0</v>
      </c>
      <c r="T2497" s="9">
        <f ca="1">[1]!b_pq_volume(K2497,parameter!C$2-10,parameter!C$2,100000000)</f>
        <v>0</v>
      </c>
      <c r="U2497" s="7">
        <f ca="1">IF(K2497&lt;&gt;"",[1]!b_anal_yield_cnbd(K2497,parameter!C$2,1),"")</f>
        <v>0</v>
      </c>
      <c r="V2497">
        <f>[1]!b_info_interesttype(A2497)</f>
        <v>0</v>
      </c>
      <c r="W2497">
        <f>[1]!b_info_embeddedopt(A2497)</f>
        <v>0</v>
      </c>
    </row>
    <row r="2498" spans="11:23">
      <c r="K2498" s="1">
        <f t="shared" si="39"/>
        <v>0</v>
      </c>
      <c r="L2498" s="1">
        <f>[1]!b_info_name(K2498)</f>
        <v>0</v>
      </c>
      <c r="M2498">
        <f>[1]!b_info_carrydate(K2498)</f>
        <v>0</v>
      </c>
      <c r="N2498">
        <f>[1]!b_info_maturitydate(K2498)</f>
        <v>0</v>
      </c>
      <c r="O2498" s="7">
        <f>[1]!b_issue_issueprice(K2498)</f>
        <v>0</v>
      </c>
      <c r="P2498" s="7">
        <f>[1]!b_info_couponrate(K2498)</f>
        <v>0</v>
      </c>
      <c r="Q2498">
        <f>[1]!b_info_coupon(K2498)</f>
        <v>0</v>
      </c>
      <c r="R2498">
        <f>[1]!b_info_interestfrequency(K2498)</f>
        <v>0</v>
      </c>
      <c r="S2498">
        <f>[1]!b_info_windl2type(K2498)</f>
        <v>0</v>
      </c>
      <c r="T2498" s="9">
        <f ca="1">[1]!b_pq_volume(K2498,parameter!C$2-10,parameter!C$2,100000000)</f>
        <v>0</v>
      </c>
      <c r="U2498" s="7">
        <f ca="1">IF(K2498&lt;&gt;"",[1]!b_anal_yield_cnbd(K2498,parameter!C$2,1),"")</f>
        <v>0</v>
      </c>
      <c r="V2498">
        <f>[1]!b_info_interesttype(A2498)</f>
        <v>0</v>
      </c>
      <c r="W2498">
        <f>[1]!b_info_embeddedopt(A2498)</f>
        <v>0</v>
      </c>
    </row>
    <row r="2499" spans="11:23">
      <c r="K2499" s="1">
        <f t="shared" si="39"/>
        <v>0</v>
      </c>
      <c r="L2499" s="1">
        <f>[1]!b_info_name(K2499)</f>
        <v>0</v>
      </c>
      <c r="M2499">
        <f>[1]!b_info_carrydate(K2499)</f>
        <v>0</v>
      </c>
      <c r="N2499">
        <f>[1]!b_info_maturitydate(K2499)</f>
        <v>0</v>
      </c>
      <c r="O2499" s="7">
        <f>[1]!b_issue_issueprice(K2499)</f>
        <v>0</v>
      </c>
      <c r="P2499" s="7">
        <f>[1]!b_info_couponrate(K2499)</f>
        <v>0</v>
      </c>
      <c r="Q2499">
        <f>[1]!b_info_coupon(K2499)</f>
        <v>0</v>
      </c>
      <c r="R2499">
        <f>[1]!b_info_interestfrequency(K2499)</f>
        <v>0</v>
      </c>
      <c r="S2499">
        <f>[1]!b_info_windl2type(K2499)</f>
        <v>0</v>
      </c>
      <c r="T2499" s="9">
        <f ca="1">[1]!b_pq_volume(K2499,parameter!C$2-10,parameter!C$2,100000000)</f>
        <v>0</v>
      </c>
      <c r="U2499" s="7">
        <f ca="1">IF(K2499&lt;&gt;"",[1]!b_anal_yield_cnbd(K2499,parameter!C$2,1),"")</f>
        <v>0</v>
      </c>
      <c r="V2499">
        <f>[1]!b_info_interesttype(A2499)</f>
        <v>0</v>
      </c>
      <c r="W2499">
        <f>[1]!b_info_embeddedopt(A2499)</f>
        <v>0</v>
      </c>
    </row>
    <row r="2500" spans="11:23">
      <c r="K2500" s="1">
        <f t="shared" si="39"/>
        <v>0</v>
      </c>
      <c r="L2500" s="1">
        <f>[1]!b_info_name(K2500)</f>
        <v>0</v>
      </c>
      <c r="M2500">
        <f>[1]!b_info_carrydate(K2500)</f>
        <v>0</v>
      </c>
      <c r="N2500">
        <f>[1]!b_info_maturitydate(K2500)</f>
        <v>0</v>
      </c>
      <c r="O2500" s="7">
        <f>[1]!b_issue_issueprice(K2500)</f>
        <v>0</v>
      </c>
      <c r="P2500" s="7">
        <f>[1]!b_info_couponrate(K2500)</f>
        <v>0</v>
      </c>
      <c r="Q2500">
        <f>[1]!b_info_coupon(K2500)</f>
        <v>0</v>
      </c>
      <c r="R2500">
        <f>[1]!b_info_interestfrequency(K2500)</f>
        <v>0</v>
      </c>
      <c r="S2500">
        <f>[1]!b_info_windl2type(K2500)</f>
        <v>0</v>
      </c>
      <c r="T2500" s="9">
        <f ca="1">[1]!b_pq_volume(K2500,parameter!C$2-10,parameter!C$2,100000000)</f>
        <v>0</v>
      </c>
      <c r="U2500" s="7">
        <f ca="1">IF(K2500&lt;&gt;"",[1]!b_anal_yield_cnbd(K2500,parameter!C$2,1),"")</f>
        <v>0</v>
      </c>
      <c r="V2500">
        <f>[1]!b_info_interesttype(A2500)</f>
        <v>0</v>
      </c>
      <c r="W2500">
        <f>[1]!b_info_embeddedopt(A2500)</f>
        <v>0</v>
      </c>
    </row>
    <row r="2501" spans="11:23">
      <c r="K2501" s="1">
        <f t="shared" si="39"/>
        <v>0</v>
      </c>
      <c r="L2501" s="1">
        <f>[1]!b_info_name(K2501)</f>
        <v>0</v>
      </c>
      <c r="M2501">
        <f>[1]!b_info_carrydate(K2501)</f>
        <v>0</v>
      </c>
      <c r="N2501">
        <f>[1]!b_info_maturitydate(K2501)</f>
        <v>0</v>
      </c>
      <c r="O2501" s="7">
        <f>[1]!b_issue_issueprice(K2501)</f>
        <v>0</v>
      </c>
      <c r="P2501" s="7">
        <f>[1]!b_info_couponrate(K2501)</f>
        <v>0</v>
      </c>
      <c r="Q2501">
        <f>[1]!b_info_coupon(K2501)</f>
        <v>0</v>
      </c>
      <c r="R2501">
        <f>[1]!b_info_interestfrequency(K2501)</f>
        <v>0</v>
      </c>
      <c r="S2501">
        <f>[1]!b_info_windl2type(K2501)</f>
        <v>0</v>
      </c>
      <c r="T2501" s="9">
        <f ca="1">[1]!b_pq_volume(K2501,parameter!C$2-10,parameter!C$2,100000000)</f>
        <v>0</v>
      </c>
      <c r="U2501" s="7">
        <f ca="1">IF(K2501&lt;&gt;"",[1]!b_anal_yield_cnbd(K2501,parameter!C$2,1),"")</f>
        <v>0</v>
      </c>
      <c r="V2501">
        <f>[1]!b_info_interesttype(A2501)</f>
        <v>0</v>
      </c>
      <c r="W2501">
        <f>[1]!b_info_embeddedopt(A2501)</f>
        <v>0</v>
      </c>
    </row>
    <row r="2502" spans="11:23">
      <c r="K2502" s="1">
        <f t="shared" si="39"/>
        <v>0</v>
      </c>
      <c r="L2502" s="1">
        <f>[1]!b_info_name(K2502)</f>
        <v>0</v>
      </c>
      <c r="M2502">
        <f>[1]!b_info_carrydate(K2502)</f>
        <v>0</v>
      </c>
      <c r="N2502">
        <f>[1]!b_info_maturitydate(K2502)</f>
        <v>0</v>
      </c>
      <c r="O2502" s="7">
        <f>[1]!b_issue_issueprice(K2502)</f>
        <v>0</v>
      </c>
      <c r="P2502" s="7">
        <f>[1]!b_info_couponrate(K2502)</f>
        <v>0</v>
      </c>
      <c r="Q2502">
        <f>[1]!b_info_coupon(K2502)</f>
        <v>0</v>
      </c>
      <c r="R2502">
        <f>[1]!b_info_interestfrequency(K2502)</f>
        <v>0</v>
      </c>
      <c r="S2502">
        <f>[1]!b_info_windl2type(K2502)</f>
        <v>0</v>
      </c>
      <c r="T2502" s="9">
        <f ca="1">[1]!b_pq_volume(K2502,parameter!C$2-10,parameter!C$2,100000000)</f>
        <v>0</v>
      </c>
      <c r="U2502" s="7">
        <f ca="1">IF(K2502&lt;&gt;"",[1]!b_anal_yield_cnbd(K2502,parameter!C$2,1),"")</f>
        <v>0</v>
      </c>
      <c r="V2502">
        <f>[1]!b_info_interesttype(A2502)</f>
        <v>0</v>
      </c>
      <c r="W2502">
        <f>[1]!b_info_embeddedopt(A2502)</f>
        <v>0</v>
      </c>
    </row>
    <row r="2503" spans="11:23">
      <c r="K2503" s="1">
        <f t="shared" si="39"/>
        <v>0</v>
      </c>
      <c r="L2503" s="1">
        <f>[1]!b_info_name(K2503)</f>
        <v>0</v>
      </c>
      <c r="M2503">
        <f>[1]!b_info_carrydate(K2503)</f>
        <v>0</v>
      </c>
      <c r="N2503">
        <f>[1]!b_info_maturitydate(K2503)</f>
        <v>0</v>
      </c>
      <c r="O2503" s="7">
        <f>[1]!b_issue_issueprice(K2503)</f>
        <v>0</v>
      </c>
      <c r="P2503" s="7">
        <f>[1]!b_info_couponrate(K2503)</f>
        <v>0</v>
      </c>
      <c r="Q2503">
        <f>[1]!b_info_coupon(K2503)</f>
        <v>0</v>
      </c>
      <c r="R2503">
        <f>[1]!b_info_interestfrequency(K2503)</f>
        <v>0</v>
      </c>
      <c r="S2503">
        <f>[1]!b_info_windl2type(K2503)</f>
        <v>0</v>
      </c>
      <c r="T2503" s="9">
        <f ca="1">[1]!b_pq_volume(K2503,parameter!C$2-10,parameter!C$2,100000000)</f>
        <v>0</v>
      </c>
      <c r="U2503" s="7">
        <f ca="1">IF(K2503&lt;&gt;"",[1]!b_anal_yield_cnbd(K2503,parameter!C$2,1),"")</f>
        <v>0</v>
      </c>
      <c r="V2503">
        <f>[1]!b_info_interesttype(A2503)</f>
        <v>0</v>
      </c>
      <c r="W2503">
        <f>[1]!b_info_embeddedopt(A2503)</f>
        <v>0</v>
      </c>
    </row>
    <row r="2504" spans="11:23">
      <c r="K2504" s="1">
        <f t="shared" si="39"/>
        <v>0</v>
      </c>
      <c r="L2504" s="1">
        <f>[1]!b_info_name(K2504)</f>
        <v>0</v>
      </c>
      <c r="M2504">
        <f>[1]!b_info_carrydate(K2504)</f>
        <v>0</v>
      </c>
      <c r="N2504">
        <f>[1]!b_info_maturitydate(K2504)</f>
        <v>0</v>
      </c>
      <c r="O2504" s="7">
        <f>[1]!b_issue_issueprice(K2504)</f>
        <v>0</v>
      </c>
      <c r="P2504" s="7">
        <f>[1]!b_info_couponrate(K2504)</f>
        <v>0</v>
      </c>
      <c r="Q2504">
        <f>[1]!b_info_coupon(K2504)</f>
        <v>0</v>
      </c>
      <c r="R2504">
        <f>[1]!b_info_interestfrequency(K2504)</f>
        <v>0</v>
      </c>
      <c r="S2504">
        <f>[1]!b_info_windl2type(K2504)</f>
        <v>0</v>
      </c>
      <c r="T2504" s="9">
        <f ca="1">[1]!b_pq_volume(K2504,parameter!C$2-10,parameter!C$2,100000000)</f>
        <v>0</v>
      </c>
      <c r="U2504" s="7">
        <f ca="1">IF(K2504&lt;&gt;"",[1]!b_anal_yield_cnbd(K2504,parameter!C$2,1),"")</f>
        <v>0</v>
      </c>
      <c r="V2504">
        <f>[1]!b_info_interesttype(A2504)</f>
        <v>0</v>
      </c>
      <c r="W2504">
        <f>[1]!b_info_embeddedopt(A2504)</f>
        <v>0</v>
      </c>
    </row>
    <row r="2505" spans="11:23">
      <c r="K2505" s="1">
        <f t="shared" si="39"/>
        <v>0</v>
      </c>
      <c r="L2505" s="1">
        <f>[1]!b_info_name(K2505)</f>
        <v>0</v>
      </c>
      <c r="M2505">
        <f>[1]!b_info_carrydate(K2505)</f>
        <v>0</v>
      </c>
      <c r="N2505">
        <f>[1]!b_info_maturitydate(K2505)</f>
        <v>0</v>
      </c>
      <c r="O2505" s="7">
        <f>[1]!b_issue_issueprice(K2505)</f>
        <v>0</v>
      </c>
      <c r="P2505" s="7">
        <f>[1]!b_info_couponrate(K2505)</f>
        <v>0</v>
      </c>
      <c r="Q2505">
        <f>[1]!b_info_coupon(K2505)</f>
        <v>0</v>
      </c>
      <c r="R2505">
        <f>[1]!b_info_interestfrequency(K2505)</f>
        <v>0</v>
      </c>
      <c r="S2505">
        <f>[1]!b_info_windl2type(K2505)</f>
        <v>0</v>
      </c>
      <c r="T2505" s="9">
        <f ca="1">[1]!b_pq_volume(K2505,parameter!C$2-10,parameter!C$2,100000000)</f>
        <v>0</v>
      </c>
      <c r="U2505" s="7">
        <f ca="1">IF(K2505&lt;&gt;"",[1]!b_anal_yield_cnbd(K2505,parameter!C$2,1),"")</f>
        <v>0</v>
      </c>
      <c r="V2505">
        <f>[1]!b_info_interesttype(A2505)</f>
        <v>0</v>
      </c>
      <c r="W2505">
        <f>[1]!b_info_embeddedopt(A2505)</f>
        <v>0</v>
      </c>
    </row>
    <row r="2506" spans="11:23">
      <c r="K2506" s="1">
        <f t="shared" si="39"/>
        <v>0</v>
      </c>
      <c r="L2506" s="1">
        <f>[1]!b_info_name(K2506)</f>
        <v>0</v>
      </c>
      <c r="M2506">
        <f>[1]!b_info_carrydate(K2506)</f>
        <v>0</v>
      </c>
      <c r="N2506">
        <f>[1]!b_info_maturitydate(K2506)</f>
        <v>0</v>
      </c>
      <c r="O2506" s="7">
        <f>[1]!b_issue_issueprice(K2506)</f>
        <v>0</v>
      </c>
      <c r="P2506" s="7">
        <f>[1]!b_info_couponrate(K2506)</f>
        <v>0</v>
      </c>
      <c r="Q2506">
        <f>[1]!b_info_coupon(K2506)</f>
        <v>0</v>
      </c>
      <c r="R2506">
        <f>[1]!b_info_interestfrequency(K2506)</f>
        <v>0</v>
      </c>
      <c r="S2506">
        <f>[1]!b_info_windl2type(K2506)</f>
        <v>0</v>
      </c>
      <c r="T2506" s="9">
        <f ca="1">[1]!b_pq_volume(K2506,parameter!C$2-10,parameter!C$2,100000000)</f>
        <v>0</v>
      </c>
      <c r="U2506" s="7">
        <f ca="1">IF(K2506&lt;&gt;"",[1]!b_anal_yield_cnbd(K2506,parameter!C$2,1),"")</f>
        <v>0</v>
      </c>
      <c r="V2506">
        <f>[1]!b_info_interesttype(A2506)</f>
        <v>0</v>
      </c>
      <c r="W2506">
        <f>[1]!b_info_embeddedopt(A2506)</f>
        <v>0</v>
      </c>
    </row>
    <row r="2507" spans="11:23">
      <c r="K2507" s="1">
        <f t="shared" si="39"/>
        <v>0</v>
      </c>
      <c r="L2507" s="1">
        <f>[1]!b_info_name(K2507)</f>
        <v>0</v>
      </c>
      <c r="M2507">
        <f>[1]!b_info_carrydate(K2507)</f>
        <v>0</v>
      </c>
      <c r="N2507">
        <f>[1]!b_info_maturitydate(K2507)</f>
        <v>0</v>
      </c>
      <c r="O2507" s="7">
        <f>[1]!b_issue_issueprice(K2507)</f>
        <v>0</v>
      </c>
      <c r="P2507" s="7">
        <f>[1]!b_info_couponrate(K2507)</f>
        <v>0</v>
      </c>
      <c r="Q2507">
        <f>[1]!b_info_coupon(K2507)</f>
        <v>0</v>
      </c>
      <c r="R2507">
        <f>[1]!b_info_interestfrequency(K2507)</f>
        <v>0</v>
      </c>
      <c r="S2507">
        <f>[1]!b_info_windl2type(K2507)</f>
        <v>0</v>
      </c>
      <c r="T2507" s="9">
        <f ca="1">[1]!b_pq_volume(K2507,parameter!C$2-10,parameter!C$2,100000000)</f>
        <v>0</v>
      </c>
      <c r="U2507" s="7">
        <f ca="1">IF(K2507&lt;&gt;"",[1]!b_anal_yield_cnbd(K2507,parameter!C$2,1),"")</f>
        <v>0</v>
      </c>
      <c r="V2507">
        <f>[1]!b_info_interesttype(A2507)</f>
        <v>0</v>
      </c>
      <c r="W2507">
        <f>[1]!b_info_embeddedopt(A2507)</f>
        <v>0</v>
      </c>
    </row>
    <row r="2508" spans="11:23">
      <c r="K2508" s="1">
        <f t="shared" si="39"/>
        <v>0</v>
      </c>
      <c r="L2508" s="1">
        <f>[1]!b_info_name(K2508)</f>
        <v>0</v>
      </c>
      <c r="M2508">
        <f>[1]!b_info_carrydate(K2508)</f>
        <v>0</v>
      </c>
      <c r="N2508">
        <f>[1]!b_info_maturitydate(K2508)</f>
        <v>0</v>
      </c>
      <c r="O2508" s="7">
        <f>[1]!b_issue_issueprice(K2508)</f>
        <v>0</v>
      </c>
      <c r="P2508" s="7">
        <f>[1]!b_info_couponrate(K2508)</f>
        <v>0</v>
      </c>
      <c r="Q2508">
        <f>[1]!b_info_coupon(K2508)</f>
        <v>0</v>
      </c>
      <c r="R2508">
        <f>[1]!b_info_interestfrequency(K2508)</f>
        <v>0</v>
      </c>
      <c r="S2508">
        <f>[1]!b_info_windl2type(K2508)</f>
        <v>0</v>
      </c>
      <c r="T2508" s="9">
        <f ca="1">[1]!b_pq_volume(K2508,parameter!C$2-10,parameter!C$2,100000000)</f>
        <v>0</v>
      </c>
      <c r="U2508" s="7">
        <f ca="1">IF(K2508&lt;&gt;"",[1]!b_anal_yield_cnbd(K2508,parameter!C$2,1),"")</f>
        <v>0</v>
      </c>
      <c r="V2508">
        <f>[1]!b_info_interesttype(A2508)</f>
        <v>0</v>
      </c>
      <c r="W2508">
        <f>[1]!b_info_embeddedopt(A2508)</f>
        <v>0</v>
      </c>
    </row>
    <row r="2509" spans="11:23">
      <c r="K2509" s="1">
        <f t="shared" si="39"/>
        <v>0</v>
      </c>
      <c r="L2509" s="1">
        <f>[1]!b_info_name(K2509)</f>
        <v>0</v>
      </c>
      <c r="M2509">
        <f>[1]!b_info_carrydate(K2509)</f>
        <v>0</v>
      </c>
      <c r="N2509">
        <f>[1]!b_info_maturitydate(K2509)</f>
        <v>0</v>
      </c>
      <c r="O2509" s="7">
        <f>[1]!b_issue_issueprice(K2509)</f>
        <v>0</v>
      </c>
      <c r="P2509" s="7">
        <f>[1]!b_info_couponrate(K2509)</f>
        <v>0</v>
      </c>
      <c r="Q2509">
        <f>[1]!b_info_coupon(K2509)</f>
        <v>0</v>
      </c>
      <c r="R2509">
        <f>[1]!b_info_interestfrequency(K2509)</f>
        <v>0</v>
      </c>
      <c r="S2509">
        <f>[1]!b_info_windl2type(K2509)</f>
        <v>0</v>
      </c>
      <c r="T2509" s="9">
        <f ca="1">[1]!b_pq_volume(K2509,parameter!C$2-10,parameter!C$2,100000000)</f>
        <v>0</v>
      </c>
      <c r="U2509" s="7">
        <f ca="1">IF(K2509&lt;&gt;"",[1]!b_anal_yield_cnbd(K2509,parameter!C$2,1),"")</f>
        <v>0</v>
      </c>
      <c r="V2509">
        <f>[1]!b_info_interesttype(A2509)</f>
        <v>0</v>
      </c>
      <c r="W2509">
        <f>[1]!b_info_embeddedopt(A2509)</f>
        <v>0</v>
      </c>
    </row>
    <row r="2510" spans="11:23">
      <c r="K2510" s="1">
        <f t="shared" si="39"/>
        <v>0</v>
      </c>
      <c r="L2510" s="1">
        <f>[1]!b_info_name(K2510)</f>
        <v>0</v>
      </c>
      <c r="M2510">
        <f>[1]!b_info_carrydate(K2510)</f>
        <v>0</v>
      </c>
      <c r="N2510">
        <f>[1]!b_info_maturitydate(K2510)</f>
        <v>0</v>
      </c>
      <c r="O2510" s="7">
        <f>[1]!b_issue_issueprice(K2510)</f>
        <v>0</v>
      </c>
      <c r="P2510" s="7">
        <f>[1]!b_info_couponrate(K2510)</f>
        <v>0</v>
      </c>
      <c r="Q2510">
        <f>[1]!b_info_coupon(K2510)</f>
        <v>0</v>
      </c>
      <c r="R2510">
        <f>[1]!b_info_interestfrequency(K2510)</f>
        <v>0</v>
      </c>
      <c r="S2510">
        <f>[1]!b_info_windl2type(K2510)</f>
        <v>0</v>
      </c>
      <c r="T2510" s="9">
        <f ca="1">[1]!b_pq_volume(K2510,parameter!C$2-10,parameter!C$2,100000000)</f>
        <v>0</v>
      </c>
      <c r="U2510" s="7">
        <f ca="1">IF(K2510&lt;&gt;"",[1]!b_anal_yield_cnbd(K2510,parameter!C$2,1),"")</f>
        <v>0</v>
      </c>
      <c r="V2510">
        <f>[1]!b_info_interesttype(A2510)</f>
        <v>0</v>
      </c>
      <c r="W2510">
        <f>[1]!b_info_embeddedopt(A2510)</f>
        <v>0</v>
      </c>
    </row>
    <row r="2511" spans="11:23">
      <c r="K2511" s="1">
        <f t="shared" si="39"/>
        <v>0</v>
      </c>
      <c r="L2511" s="1">
        <f>[1]!b_info_name(K2511)</f>
        <v>0</v>
      </c>
      <c r="M2511">
        <f>[1]!b_info_carrydate(K2511)</f>
        <v>0</v>
      </c>
      <c r="N2511">
        <f>[1]!b_info_maturitydate(K2511)</f>
        <v>0</v>
      </c>
      <c r="O2511" s="7">
        <f>[1]!b_issue_issueprice(K2511)</f>
        <v>0</v>
      </c>
      <c r="P2511" s="7">
        <f>[1]!b_info_couponrate(K2511)</f>
        <v>0</v>
      </c>
      <c r="Q2511">
        <f>[1]!b_info_coupon(K2511)</f>
        <v>0</v>
      </c>
      <c r="R2511">
        <f>[1]!b_info_interestfrequency(K2511)</f>
        <v>0</v>
      </c>
      <c r="S2511">
        <f>[1]!b_info_windl2type(K2511)</f>
        <v>0</v>
      </c>
      <c r="T2511" s="9">
        <f ca="1">[1]!b_pq_volume(K2511,parameter!C$2-10,parameter!C$2,100000000)</f>
        <v>0</v>
      </c>
      <c r="U2511" s="7">
        <f ca="1">IF(K2511&lt;&gt;"",[1]!b_anal_yield_cnbd(K2511,parameter!C$2,1),"")</f>
        <v>0</v>
      </c>
      <c r="V2511">
        <f>[1]!b_info_interesttype(A2511)</f>
        <v>0</v>
      </c>
      <c r="W2511">
        <f>[1]!b_info_embeddedopt(A2511)</f>
        <v>0</v>
      </c>
    </row>
    <row r="2512" spans="11:23">
      <c r="K2512" s="1">
        <f t="shared" si="39"/>
        <v>0</v>
      </c>
      <c r="L2512" s="1">
        <f>[1]!b_info_name(K2512)</f>
        <v>0</v>
      </c>
      <c r="M2512">
        <f>[1]!b_info_carrydate(K2512)</f>
        <v>0</v>
      </c>
      <c r="N2512">
        <f>[1]!b_info_maturitydate(K2512)</f>
        <v>0</v>
      </c>
      <c r="O2512" s="7">
        <f>[1]!b_issue_issueprice(K2512)</f>
        <v>0</v>
      </c>
      <c r="P2512" s="7">
        <f>[1]!b_info_couponrate(K2512)</f>
        <v>0</v>
      </c>
      <c r="Q2512">
        <f>[1]!b_info_coupon(K2512)</f>
        <v>0</v>
      </c>
      <c r="R2512">
        <f>[1]!b_info_interestfrequency(K2512)</f>
        <v>0</v>
      </c>
      <c r="S2512">
        <f>[1]!b_info_windl2type(K2512)</f>
        <v>0</v>
      </c>
      <c r="T2512" s="9">
        <f ca="1">[1]!b_pq_volume(K2512,parameter!C$2-10,parameter!C$2,100000000)</f>
        <v>0</v>
      </c>
      <c r="U2512" s="7">
        <f ca="1">IF(K2512&lt;&gt;"",[1]!b_anal_yield_cnbd(K2512,parameter!C$2,1),"")</f>
        <v>0</v>
      </c>
      <c r="V2512">
        <f>[1]!b_info_interesttype(A2512)</f>
        <v>0</v>
      </c>
      <c r="W2512">
        <f>[1]!b_info_embeddedopt(A2512)</f>
        <v>0</v>
      </c>
    </row>
    <row r="2513" spans="11:23">
      <c r="K2513" s="1">
        <f t="shared" si="39"/>
        <v>0</v>
      </c>
      <c r="L2513" s="1">
        <f>[1]!b_info_name(K2513)</f>
        <v>0</v>
      </c>
      <c r="M2513">
        <f>[1]!b_info_carrydate(K2513)</f>
        <v>0</v>
      </c>
      <c r="N2513">
        <f>[1]!b_info_maturitydate(K2513)</f>
        <v>0</v>
      </c>
      <c r="O2513" s="7">
        <f>[1]!b_issue_issueprice(K2513)</f>
        <v>0</v>
      </c>
      <c r="P2513" s="7">
        <f>[1]!b_info_couponrate(K2513)</f>
        <v>0</v>
      </c>
      <c r="Q2513">
        <f>[1]!b_info_coupon(K2513)</f>
        <v>0</v>
      </c>
      <c r="R2513">
        <f>[1]!b_info_interestfrequency(K2513)</f>
        <v>0</v>
      </c>
      <c r="S2513">
        <f>[1]!b_info_windl2type(K2513)</f>
        <v>0</v>
      </c>
      <c r="T2513" s="9">
        <f ca="1">[1]!b_pq_volume(K2513,parameter!C$2-10,parameter!C$2,100000000)</f>
        <v>0</v>
      </c>
      <c r="U2513" s="7">
        <f ca="1">IF(K2513&lt;&gt;"",[1]!b_anal_yield_cnbd(K2513,parameter!C$2,1),"")</f>
        <v>0</v>
      </c>
      <c r="V2513">
        <f>[1]!b_info_interesttype(A2513)</f>
        <v>0</v>
      </c>
      <c r="W2513">
        <f>[1]!b_info_embeddedopt(A2513)</f>
        <v>0</v>
      </c>
    </row>
    <row r="2514" spans="11:23">
      <c r="K2514" s="1">
        <f t="shared" si="39"/>
        <v>0</v>
      </c>
      <c r="L2514" s="1">
        <f>[1]!b_info_name(K2514)</f>
        <v>0</v>
      </c>
      <c r="M2514">
        <f>[1]!b_info_carrydate(K2514)</f>
        <v>0</v>
      </c>
      <c r="N2514">
        <f>[1]!b_info_maturitydate(K2514)</f>
        <v>0</v>
      </c>
      <c r="O2514" s="7">
        <f>[1]!b_issue_issueprice(K2514)</f>
        <v>0</v>
      </c>
      <c r="P2514" s="7">
        <f>[1]!b_info_couponrate(K2514)</f>
        <v>0</v>
      </c>
      <c r="Q2514">
        <f>[1]!b_info_coupon(K2514)</f>
        <v>0</v>
      </c>
      <c r="R2514">
        <f>[1]!b_info_interestfrequency(K2514)</f>
        <v>0</v>
      </c>
      <c r="S2514">
        <f>[1]!b_info_windl2type(K2514)</f>
        <v>0</v>
      </c>
      <c r="T2514" s="9">
        <f ca="1">[1]!b_pq_volume(K2514,parameter!C$2-10,parameter!C$2,100000000)</f>
        <v>0</v>
      </c>
      <c r="U2514" s="7">
        <f ca="1">IF(K2514&lt;&gt;"",[1]!b_anal_yield_cnbd(K2514,parameter!C$2,1),"")</f>
        <v>0</v>
      </c>
      <c r="V2514">
        <f>[1]!b_info_interesttype(A2514)</f>
        <v>0</v>
      </c>
      <c r="W2514">
        <f>[1]!b_info_embeddedopt(A2514)</f>
        <v>0</v>
      </c>
    </row>
    <row r="2515" spans="11:23">
      <c r="K2515" s="1">
        <f t="shared" si="39"/>
        <v>0</v>
      </c>
      <c r="L2515" s="1">
        <f>[1]!b_info_name(K2515)</f>
        <v>0</v>
      </c>
      <c r="M2515">
        <f>[1]!b_info_carrydate(K2515)</f>
        <v>0</v>
      </c>
      <c r="N2515">
        <f>[1]!b_info_maturitydate(K2515)</f>
        <v>0</v>
      </c>
      <c r="O2515" s="7">
        <f>[1]!b_issue_issueprice(K2515)</f>
        <v>0</v>
      </c>
      <c r="P2515" s="7">
        <f>[1]!b_info_couponrate(K2515)</f>
        <v>0</v>
      </c>
      <c r="Q2515">
        <f>[1]!b_info_coupon(K2515)</f>
        <v>0</v>
      </c>
      <c r="R2515">
        <f>[1]!b_info_interestfrequency(K2515)</f>
        <v>0</v>
      </c>
      <c r="S2515">
        <f>[1]!b_info_windl2type(K2515)</f>
        <v>0</v>
      </c>
      <c r="T2515" s="9">
        <f ca="1">[1]!b_pq_volume(K2515,parameter!C$2-10,parameter!C$2,100000000)</f>
        <v>0</v>
      </c>
      <c r="U2515" s="7">
        <f ca="1">IF(K2515&lt;&gt;"",[1]!b_anal_yield_cnbd(K2515,parameter!C$2,1),"")</f>
        <v>0</v>
      </c>
      <c r="V2515">
        <f>[1]!b_info_interesttype(A2515)</f>
        <v>0</v>
      </c>
      <c r="W2515">
        <f>[1]!b_info_embeddedopt(A2515)</f>
        <v>0</v>
      </c>
    </row>
    <row r="2516" spans="11:23">
      <c r="K2516" s="1">
        <f t="shared" si="39"/>
        <v>0</v>
      </c>
      <c r="L2516" s="1">
        <f>[1]!b_info_name(K2516)</f>
        <v>0</v>
      </c>
      <c r="M2516">
        <f>[1]!b_info_carrydate(K2516)</f>
        <v>0</v>
      </c>
      <c r="N2516">
        <f>[1]!b_info_maturitydate(K2516)</f>
        <v>0</v>
      </c>
      <c r="O2516" s="7">
        <f>[1]!b_issue_issueprice(K2516)</f>
        <v>0</v>
      </c>
      <c r="P2516" s="7">
        <f>[1]!b_info_couponrate(K2516)</f>
        <v>0</v>
      </c>
      <c r="Q2516">
        <f>[1]!b_info_coupon(K2516)</f>
        <v>0</v>
      </c>
      <c r="R2516">
        <f>[1]!b_info_interestfrequency(K2516)</f>
        <v>0</v>
      </c>
      <c r="S2516">
        <f>[1]!b_info_windl2type(K2516)</f>
        <v>0</v>
      </c>
      <c r="T2516" s="9">
        <f ca="1">[1]!b_pq_volume(K2516,parameter!C$2-10,parameter!C$2,100000000)</f>
        <v>0</v>
      </c>
      <c r="U2516" s="7">
        <f ca="1">IF(K2516&lt;&gt;"",[1]!b_anal_yield_cnbd(K2516,parameter!C$2,1),"")</f>
        <v>0</v>
      </c>
      <c r="V2516">
        <f>[1]!b_info_interesttype(A2516)</f>
        <v>0</v>
      </c>
      <c r="W2516">
        <f>[1]!b_info_embeddedopt(A2516)</f>
        <v>0</v>
      </c>
    </row>
    <row r="2517" spans="11:23">
      <c r="K2517" s="1">
        <f t="shared" si="39"/>
        <v>0</v>
      </c>
      <c r="L2517" s="1">
        <f>[1]!b_info_name(K2517)</f>
        <v>0</v>
      </c>
      <c r="M2517">
        <f>[1]!b_info_carrydate(K2517)</f>
        <v>0</v>
      </c>
      <c r="N2517">
        <f>[1]!b_info_maturitydate(K2517)</f>
        <v>0</v>
      </c>
      <c r="O2517" s="7">
        <f>[1]!b_issue_issueprice(K2517)</f>
        <v>0</v>
      </c>
      <c r="P2517" s="7">
        <f>[1]!b_info_couponrate(K2517)</f>
        <v>0</v>
      </c>
      <c r="Q2517">
        <f>[1]!b_info_coupon(K2517)</f>
        <v>0</v>
      </c>
      <c r="R2517">
        <f>[1]!b_info_interestfrequency(K2517)</f>
        <v>0</v>
      </c>
      <c r="S2517">
        <f>[1]!b_info_windl2type(K2517)</f>
        <v>0</v>
      </c>
      <c r="T2517" s="9">
        <f ca="1">[1]!b_pq_volume(K2517,parameter!C$2-10,parameter!C$2,100000000)</f>
        <v>0</v>
      </c>
      <c r="U2517" s="7">
        <f ca="1">IF(K2517&lt;&gt;"",[1]!b_anal_yield_cnbd(K2517,parameter!C$2,1),"")</f>
        <v>0</v>
      </c>
      <c r="V2517">
        <f>[1]!b_info_interesttype(A2517)</f>
        <v>0</v>
      </c>
      <c r="W2517">
        <f>[1]!b_info_embeddedopt(A2517)</f>
        <v>0</v>
      </c>
    </row>
    <row r="2518" spans="11:23">
      <c r="K2518" s="1">
        <f t="shared" si="39"/>
        <v>0</v>
      </c>
      <c r="L2518" s="1">
        <f>[1]!b_info_name(K2518)</f>
        <v>0</v>
      </c>
      <c r="M2518">
        <f>[1]!b_info_carrydate(K2518)</f>
        <v>0</v>
      </c>
      <c r="N2518">
        <f>[1]!b_info_maturitydate(K2518)</f>
        <v>0</v>
      </c>
      <c r="O2518" s="7">
        <f>[1]!b_issue_issueprice(K2518)</f>
        <v>0</v>
      </c>
      <c r="P2518" s="7">
        <f>[1]!b_info_couponrate(K2518)</f>
        <v>0</v>
      </c>
      <c r="Q2518">
        <f>[1]!b_info_coupon(K2518)</f>
        <v>0</v>
      </c>
      <c r="R2518">
        <f>[1]!b_info_interestfrequency(K2518)</f>
        <v>0</v>
      </c>
      <c r="S2518">
        <f>[1]!b_info_windl2type(K2518)</f>
        <v>0</v>
      </c>
      <c r="T2518" s="9">
        <f ca="1">[1]!b_pq_volume(K2518,parameter!C$2-10,parameter!C$2,100000000)</f>
        <v>0</v>
      </c>
      <c r="U2518" s="7">
        <f ca="1">IF(K2518&lt;&gt;"",[1]!b_anal_yield_cnbd(K2518,parameter!C$2,1),"")</f>
        <v>0</v>
      </c>
      <c r="V2518">
        <f>[1]!b_info_interesttype(A2518)</f>
        <v>0</v>
      </c>
      <c r="W2518">
        <f>[1]!b_info_embeddedopt(A2518)</f>
        <v>0</v>
      </c>
    </row>
    <row r="2519" spans="11:23">
      <c r="K2519" s="1">
        <f t="shared" si="39"/>
        <v>0</v>
      </c>
      <c r="L2519" s="1">
        <f>[1]!b_info_name(K2519)</f>
        <v>0</v>
      </c>
      <c r="M2519">
        <f>[1]!b_info_carrydate(K2519)</f>
        <v>0</v>
      </c>
      <c r="N2519">
        <f>[1]!b_info_maturitydate(K2519)</f>
        <v>0</v>
      </c>
      <c r="O2519" s="7">
        <f>[1]!b_issue_issueprice(K2519)</f>
        <v>0</v>
      </c>
      <c r="P2519" s="7">
        <f>[1]!b_info_couponrate(K2519)</f>
        <v>0</v>
      </c>
      <c r="Q2519">
        <f>[1]!b_info_coupon(K2519)</f>
        <v>0</v>
      </c>
      <c r="R2519">
        <f>[1]!b_info_interestfrequency(K2519)</f>
        <v>0</v>
      </c>
      <c r="S2519">
        <f>[1]!b_info_windl2type(K2519)</f>
        <v>0</v>
      </c>
      <c r="T2519" s="9">
        <f ca="1">[1]!b_pq_volume(K2519,parameter!C$2-10,parameter!C$2,100000000)</f>
        <v>0</v>
      </c>
      <c r="U2519" s="7">
        <f ca="1">IF(K2519&lt;&gt;"",[1]!b_anal_yield_cnbd(K2519,parameter!C$2,1),"")</f>
        <v>0</v>
      </c>
      <c r="V2519">
        <f>[1]!b_info_interesttype(A2519)</f>
        <v>0</v>
      </c>
      <c r="W2519">
        <f>[1]!b_info_embeddedopt(A2519)</f>
        <v>0</v>
      </c>
    </row>
    <row r="2520" spans="11:23">
      <c r="K2520" s="1">
        <f t="shared" si="39"/>
        <v>0</v>
      </c>
      <c r="L2520" s="1">
        <f>[1]!b_info_name(K2520)</f>
        <v>0</v>
      </c>
      <c r="M2520">
        <f>[1]!b_info_carrydate(K2520)</f>
        <v>0</v>
      </c>
      <c r="N2520">
        <f>[1]!b_info_maturitydate(K2520)</f>
        <v>0</v>
      </c>
      <c r="O2520" s="7">
        <f>[1]!b_issue_issueprice(K2520)</f>
        <v>0</v>
      </c>
      <c r="P2520" s="7">
        <f>[1]!b_info_couponrate(K2520)</f>
        <v>0</v>
      </c>
      <c r="Q2520">
        <f>[1]!b_info_coupon(K2520)</f>
        <v>0</v>
      </c>
      <c r="R2520">
        <f>[1]!b_info_interestfrequency(K2520)</f>
        <v>0</v>
      </c>
      <c r="S2520">
        <f>[1]!b_info_windl2type(K2520)</f>
        <v>0</v>
      </c>
      <c r="T2520" s="9">
        <f ca="1">[1]!b_pq_volume(K2520,parameter!C$2-10,parameter!C$2,100000000)</f>
        <v>0</v>
      </c>
      <c r="U2520" s="7">
        <f ca="1">IF(K2520&lt;&gt;"",[1]!b_anal_yield_cnbd(K2520,parameter!C$2,1),"")</f>
        <v>0</v>
      </c>
      <c r="V2520">
        <f>[1]!b_info_interesttype(A2520)</f>
        <v>0</v>
      </c>
      <c r="W2520">
        <f>[1]!b_info_embeddedopt(A2520)</f>
        <v>0</v>
      </c>
    </row>
    <row r="2521" spans="11:23">
      <c r="K2521" s="1">
        <f t="shared" si="39"/>
        <v>0</v>
      </c>
      <c r="L2521" s="1">
        <f>[1]!b_info_name(K2521)</f>
        <v>0</v>
      </c>
      <c r="M2521">
        <f>[1]!b_info_carrydate(K2521)</f>
        <v>0</v>
      </c>
      <c r="N2521">
        <f>[1]!b_info_maturitydate(K2521)</f>
        <v>0</v>
      </c>
      <c r="O2521" s="7">
        <f>[1]!b_issue_issueprice(K2521)</f>
        <v>0</v>
      </c>
      <c r="P2521" s="7">
        <f>[1]!b_info_couponrate(K2521)</f>
        <v>0</v>
      </c>
      <c r="Q2521">
        <f>[1]!b_info_coupon(K2521)</f>
        <v>0</v>
      </c>
      <c r="R2521">
        <f>[1]!b_info_interestfrequency(K2521)</f>
        <v>0</v>
      </c>
      <c r="S2521">
        <f>[1]!b_info_windl2type(K2521)</f>
        <v>0</v>
      </c>
      <c r="T2521" s="9">
        <f ca="1">[1]!b_pq_volume(K2521,parameter!C$2-10,parameter!C$2,100000000)</f>
        <v>0</v>
      </c>
      <c r="U2521" s="7">
        <f ca="1">IF(K2521&lt;&gt;"",[1]!b_anal_yield_cnbd(K2521,parameter!C$2,1),"")</f>
        <v>0</v>
      </c>
      <c r="V2521">
        <f>[1]!b_info_interesttype(A2521)</f>
        <v>0</v>
      </c>
      <c r="W2521">
        <f>[1]!b_info_embeddedopt(A2521)</f>
        <v>0</v>
      </c>
    </row>
    <row r="2522" spans="11:23">
      <c r="K2522" s="1">
        <f t="shared" si="39"/>
        <v>0</v>
      </c>
      <c r="L2522" s="1">
        <f>[1]!b_info_name(K2522)</f>
        <v>0</v>
      </c>
      <c r="M2522">
        <f>[1]!b_info_carrydate(K2522)</f>
        <v>0</v>
      </c>
      <c r="N2522">
        <f>[1]!b_info_maturitydate(K2522)</f>
        <v>0</v>
      </c>
      <c r="O2522" s="7">
        <f>[1]!b_issue_issueprice(K2522)</f>
        <v>0</v>
      </c>
      <c r="P2522" s="7">
        <f>[1]!b_info_couponrate(K2522)</f>
        <v>0</v>
      </c>
      <c r="Q2522">
        <f>[1]!b_info_coupon(K2522)</f>
        <v>0</v>
      </c>
      <c r="R2522">
        <f>[1]!b_info_interestfrequency(K2522)</f>
        <v>0</v>
      </c>
      <c r="S2522">
        <f>[1]!b_info_windl2type(K2522)</f>
        <v>0</v>
      </c>
      <c r="T2522" s="9">
        <f ca="1">[1]!b_pq_volume(K2522,parameter!C$2-10,parameter!C$2,100000000)</f>
        <v>0</v>
      </c>
      <c r="U2522" s="7">
        <f ca="1">IF(K2522&lt;&gt;"",[1]!b_anal_yield_cnbd(K2522,parameter!C$2,1),"")</f>
        <v>0</v>
      </c>
      <c r="V2522">
        <f>[1]!b_info_interesttype(A2522)</f>
        <v>0</v>
      </c>
      <c r="W2522">
        <f>[1]!b_info_embeddedopt(A2522)</f>
        <v>0</v>
      </c>
    </row>
    <row r="2523" spans="11:23">
      <c r="K2523" s="1">
        <f t="shared" si="39"/>
        <v>0</v>
      </c>
      <c r="L2523" s="1">
        <f>[1]!b_info_name(K2523)</f>
        <v>0</v>
      </c>
      <c r="M2523">
        <f>[1]!b_info_carrydate(K2523)</f>
        <v>0</v>
      </c>
      <c r="N2523">
        <f>[1]!b_info_maturitydate(K2523)</f>
        <v>0</v>
      </c>
      <c r="O2523" s="7">
        <f>[1]!b_issue_issueprice(K2523)</f>
        <v>0</v>
      </c>
      <c r="P2523" s="7">
        <f>[1]!b_info_couponrate(K2523)</f>
        <v>0</v>
      </c>
      <c r="Q2523">
        <f>[1]!b_info_coupon(K2523)</f>
        <v>0</v>
      </c>
      <c r="R2523">
        <f>[1]!b_info_interestfrequency(K2523)</f>
        <v>0</v>
      </c>
      <c r="S2523">
        <f>[1]!b_info_windl2type(K2523)</f>
        <v>0</v>
      </c>
      <c r="T2523" s="9">
        <f ca="1">[1]!b_pq_volume(K2523,parameter!C$2-10,parameter!C$2,100000000)</f>
        <v>0</v>
      </c>
      <c r="U2523" s="7">
        <f ca="1">IF(K2523&lt;&gt;"",[1]!b_anal_yield_cnbd(K2523,parameter!C$2,1),"")</f>
        <v>0</v>
      </c>
      <c r="V2523">
        <f>[1]!b_info_interesttype(A2523)</f>
        <v>0</v>
      </c>
      <c r="W2523">
        <f>[1]!b_info_embeddedopt(A2523)</f>
        <v>0</v>
      </c>
    </row>
    <row r="2524" spans="11:23">
      <c r="K2524" s="1">
        <f t="shared" si="39"/>
        <v>0</v>
      </c>
      <c r="L2524" s="1">
        <f>[1]!b_info_name(K2524)</f>
        <v>0</v>
      </c>
      <c r="M2524">
        <f>[1]!b_info_carrydate(K2524)</f>
        <v>0</v>
      </c>
      <c r="N2524">
        <f>[1]!b_info_maturitydate(K2524)</f>
        <v>0</v>
      </c>
      <c r="O2524" s="7">
        <f>[1]!b_issue_issueprice(K2524)</f>
        <v>0</v>
      </c>
      <c r="P2524" s="7">
        <f>[1]!b_info_couponrate(K2524)</f>
        <v>0</v>
      </c>
      <c r="Q2524">
        <f>[1]!b_info_coupon(K2524)</f>
        <v>0</v>
      </c>
      <c r="R2524">
        <f>[1]!b_info_interestfrequency(K2524)</f>
        <v>0</v>
      </c>
      <c r="S2524">
        <f>[1]!b_info_windl2type(K2524)</f>
        <v>0</v>
      </c>
      <c r="T2524" s="9">
        <f ca="1">[1]!b_pq_volume(K2524,parameter!C$2-10,parameter!C$2,100000000)</f>
        <v>0</v>
      </c>
      <c r="U2524" s="7">
        <f ca="1">IF(K2524&lt;&gt;"",[1]!b_anal_yield_cnbd(K2524,parameter!C$2,1),"")</f>
        <v>0</v>
      </c>
      <c r="V2524">
        <f>[1]!b_info_interesttype(A2524)</f>
        <v>0</v>
      </c>
      <c r="W2524">
        <f>[1]!b_info_embeddedopt(A2524)</f>
        <v>0</v>
      </c>
    </row>
    <row r="2525" spans="11:23">
      <c r="K2525" s="1">
        <f t="shared" si="39"/>
        <v>0</v>
      </c>
      <c r="L2525" s="1">
        <f>[1]!b_info_name(K2525)</f>
        <v>0</v>
      </c>
      <c r="M2525">
        <f>[1]!b_info_carrydate(K2525)</f>
        <v>0</v>
      </c>
      <c r="N2525">
        <f>[1]!b_info_maturitydate(K2525)</f>
        <v>0</v>
      </c>
      <c r="O2525" s="7">
        <f>[1]!b_issue_issueprice(K2525)</f>
        <v>0</v>
      </c>
      <c r="P2525" s="7">
        <f>[1]!b_info_couponrate(K2525)</f>
        <v>0</v>
      </c>
      <c r="Q2525">
        <f>[1]!b_info_coupon(K2525)</f>
        <v>0</v>
      </c>
      <c r="R2525">
        <f>[1]!b_info_interestfrequency(K2525)</f>
        <v>0</v>
      </c>
      <c r="S2525">
        <f>[1]!b_info_windl2type(K2525)</f>
        <v>0</v>
      </c>
      <c r="T2525" s="9">
        <f ca="1">[1]!b_pq_volume(K2525,parameter!C$2-10,parameter!C$2,100000000)</f>
        <v>0</v>
      </c>
      <c r="U2525" s="7">
        <f ca="1">IF(K2525&lt;&gt;"",[1]!b_anal_yield_cnbd(K2525,parameter!C$2,1),"")</f>
        <v>0</v>
      </c>
      <c r="V2525">
        <f>[1]!b_info_interesttype(A2525)</f>
        <v>0</v>
      </c>
      <c r="W2525">
        <f>[1]!b_info_embeddedopt(A2525)</f>
        <v>0</v>
      </c>
    </row>
    <row r="2526" spans="11:23">
      <c r="K2526" s="1">
        <f t="shared" si="39"/>
        <v>0</v>
      </c>
      <c r="L2526" s="1">
        <f>[1]!b_info_name(K2526)</f>
        <v>0</v>
      </c>
      <c r="M2526">
        <f>[1]!b_info_carrydate(K2526)</f>
        <v>0</v>
      </c>
      <c r="N2526">
        <f>[1]!b_info_maturitydate(K2526)</f>
        <v>0</v>
      </c>
      <c r="O2526" s="7">
        <f>[1]!b_issue_issueprice(K2526)</f>
        <v>0</v>
      </c>
      <c r="P2526" s="7">
        <f>[1]!b_info_couponrate(K2526)</f>
        <v>0</v>
      </c>
      <c r="Q2526">
        <f>[1]!b_info_coupon(K2526)</f>
        <v>0</v>
      </c>
      <c r="R2526">
        <f>[1]!b_info_interestfrequency(K2526)</f>
        <v>0</v>
      </c>
      <c r="S2526">
        <f>[1]!b_info_windl2type(K2526)</f>
        <v>0</v>
      </c>
      <c r="T2526" s="9">
        <f ca="1">[1]!b_pq_volume(K2526,parameter!C$2-10,parameter!C$2,100000000)</f>
        <v>0</v>
      </c>
      <c r="U2526" s="7">
        <f ca="1">IF(K2526&lt;&gt;"",[1]!b_anal_yield_cnbd(K2526,parameter!C$2,1),"")</f>
        <v>0</v>
      </c>
      <c r="V2526">
        <f>[1]!b_info_interesttype(A2526)</f>
        <v>0</v>
      </c>
      <c r="W2526">
        <f>[1]!b_info_embeddedopt(A2526)</f>
        <v>0</v>
      </c>
    </row>
    <row r="2527" spans="11:23">
      <c r="K2527" s="1">
        <f t="shared" si="39"/>
        <v>0</v>
      </c>
      <c r="L2527" s="1">
        <f>[1]!b_info_name(K2527)</f>
        <v>0</v>
      </c>
      <c r="M2527">
        <f>[1]!b_info_carrydate(K2527)</f>
        <v>0</v>
      </c>
      <c r="N2527">
        <f>[1]!b_info_maturitydate(K2527)</f>
        <v>0</v>
      </c>
      <c r="O2527" s="7">
        <f>[1]!b_issue_issueprice(K2527)</f>
        <v>0</v>
      </c>
      <c r="P2527" s="7">
        <f>[1]!b_info_couponrate(K2527)</f>
        <v>0</v>
      </c>
      <c r="Q2527">
        <f>[1]!b_info_coupon(K2527)</f>
        <v>0</v>
      </c>
      <c r="R2527">
        <f>[1]!b_info_interestfrequency(K2527)</f>
        <v>0</v>
      </c>
      <c r="S2527">
        <f>[1]!b_info_windl2type(K2527)</f>
        <v>0</v>
      </c>
      <c r="T2527" s="9">
        <f ca="1">[1]!b_pq_volume(K2527,parameter!C$2-10,parameter!C$2,100000000)</f>
        <v>0</v>
      </c>
      <c r="U2527" s="7">
        <f ca="1">IF(K2527&lt;&gt;"",[1]!b_anal_yield_cnbd(K2527,parameter!C$2,1),"")</f>
        <v>0</v>
      </c>
      <c r="V2527">
        <f>[1]!b_info_interesttype(A2527)</f>
        <v>0</v>
      </c>
      <c r="W2527">
        <f>[1]!b_info_embeddedopt(A2527)</f>
        <v>0</v>
      </c>
    </row>
    <row r="2528" spans="11:23">
      <c r="K2528" s="1">
        <f t="shared" si="39"/>
        <v>0</v>
      </c>
      <c r="L2528" s="1">
        <f>[1]!b_info_name(K2528)</f>
        <v>0</v>
      </c>
      <c r="M2528">
        <f>[1]!b_info_carrydate(K2528)</f>
        <v>0</v>
      </c>
      <c r="N2528">
        <f>[1]!b_info_maturitydate(K2528)</f>
        <v>0</v>
      </c>
      <c r="O2528" s="7">
        <f>[1]!b_issue_issueprice(K2528)</f>
        <v>0</v>
      </c>
      <c r="P2528" s="7">
        <f>[1]!b_info_couponrate(K2528)</f>
        <v>0</v>
      </c>
      <c r="Q2528">
        <f>[1]!b_info_coupon(K2528)</f>
        <v>0</v>
      </c>
      <c r="R2528">
        <f>[1]!b_info_interestfrequency(K2528)</f>
        <v>0</v>
      </c>
      <c r="S2528">
        <f>[1]!b_info_windl2type(K2528)</f>
        <v>0</v>
      </c>
      <c r="T2528" s="9">
        <f ca="1">[1]!b_pq_volume(K2528,parameter!C$2-10,parameter!C$2,100000000)</f>
        <v>0</v>
      </c>
      <c r="U2528" s="7">
        <f ca="1">IF(K2528&lt;&gt;"",[1]!b_anal_yield_cnbd(K2528,parameter!C$2,1),"")</f>
        <v>0</v>
      </c>
      <c r="V2528">
        <f>[1]!b_info_interesttype(A2528)</f>
        <v>0</v>
      </c>
      <c r="W2528">
        <f>[1]!b_info_embeddedopt(A2528)</f>
        <v>0</v>
      </c>
    </row>
    <row r="2529" spans="11:23">
      <c r="K2529" s="1">
        <f t="shared" si="39"/>
        <v>0</v>
      </c>
      <c r="L2529" s="1">
        <f>[1]!b_info_name(K2529)</f>
        <v>0</v>
      </c>
      <c r="M2529">
        <f>[1]!b_info_carrydate(K2529)</f>
        <v>0</v>
      </c>
      <c r="N2529">
        <f>[1]!b_info_maturitydate(K2529)</f>
        <v>0</v>
      </c>
      <c r="O2529" s="7">
        <f>[1]!b_issue_issueprice(K2529)</f>
        <v>0</v>
      </c>
      <c r="P2529" s="7">
        <f>[1]!b_info_couponrate(K2529)</f>
        <v>0</v>
      </c>
      <c r="Q2529">
        <f>[1]!b_info_coupon(K2529)</f>
        <v>0</v>
      </c>
      <c r="R2529">
        <f>[1]!b_info_interestfrequency(K2529)</f>
        <v>0</v>
      </c>
      <c r="S2529">
        <f>[1]!b_info_windl2type(K2529)</f>
        <v>0</v>
      </c>
      <c r="T2529" s="9">
        <f ca="1">[1]!b_pq_volume(K2529,parameter!C$2-10,parameter!C$2,100000000)</f>
        <v>0</v>
      </c>
      <c r="U2529" s="7">
        <f ca="1">IF(K2529&lt;&gt;"",[1]!b_anal_yield_cnbd(K2529,parameter!C$2,1),"")</f>
        <v>0</v>
      </c>
      <c r="V2529">
        <f>[1]!b_info_interesttype(A2529)</f>
        <v>0</v>
      </c>
      <c r="W2529">
        <f>[1]!b_info_embeddedopt(A2529)</f>
        <v>0</v>
      </c>
    </row>
    <row r="2530" spans="11:23">
      <c r="K2530" s="1">
        <f t="shared" si="39"/>
        <v>0</v>
      </c>
      <c r="L2530" s="1">
        <f>[1]!b_info_name(K2530)</f>
        <v>0</v>
      </c>
      <c r="M2530">
        <f>[1]!b_info_carrydate(K2530)</f>
        <v>0</v>
      </c>
      <c r="N2530">
        <f>[1]!b_info_maturitydate(K2530)</f>
        <v>0</v>
      </c>
      <c r="O2530" s="7">
        <f>[1]!b_issue_issueprice(K2530)</f>
        <v>0</v>
      </c>
      <c r="P2530" s="7">
        <f>[1]!b_info_couponrate(K2530)</f>
        <v>0</v>
      </c>
      <c r="Q2530">
        <f>[1]!b_info_coupon(K2530)</f>
        <v>0</v>
      </c>
      <c r="R2530">
        <f>[1]!b_info_interestfrequency(K2530)</f>
        <v>0</v>
      </c>
      <c r="S2530">
        <f>[1]!b_info_windl2type(K2530)</f>
        <v>0</v>
      </c>
      <c r="T2530" s="9">
        <f ca="1">[1]!b_pq_volume(K2530,parameter!C$2-10,parameter!C$2,100000000)</f>
        <v>0</v>
      </c>
      <c r="U2530" s="7">
        <f ca="1">IF(K2530&lt;&gt;"",[1]!b_anal_yield_cnbd(K2530,parameter!C$2,1),"")</f>
        <v>0</v>
      </c>
      <c r="V2530">
        <f>[1]!b_info_interesttype(A2530)</f>
        <v>0</v>
      </c>
      <c r="W2530">
        <f>[1]!b_info_embeddedopt(A2530)</f>
        <v>0</v>
      </c>
    </row>
    <row r="2531" spans="11:23">
      <c r="K2531" s="1">
        <f t="shared" si="39"/>
        <v>0</v>
      </c>
      <c r="L2531" s="1">
        <f>[1]!b_info_name(K2531)</f>
        <v>0</v>
      </c>
      <c r="M2531">
        <f>[1]!b_info_carrydate(K2531)</f>
        <v>0</v>
      </c>
      <c r="N2531">
        <f>[1]!b_info_maturitydate(K2531)</f>
        <v>0</v>
      </c>
      <c r="O2531" s="7">
        <f>[1]!b_issue_issueprice(K2531)</f>
        <v>0</v>
      </c>
      <c r="P2531" s="7">
        <f>[1]!b_info_couponrate(K2531)</f>
        <v>0</v>
      </c>
      <c r="Q2531">
        <f>[1]!b_info_coupon(K2531)</f>
        <v>0</v>
      </c>
      <c r="R2531">
        <f>[1]!b_info_interestfrequency(K2531)</f>
        <v>0</v>
      </c>
      <c r="S2531">
        <f>[1]!b_info_windl2type(K2531)</f>
        <v>0</v>
      </c>
      <c r="T2531" s="9">
        <f ca="1">[1]!b_pq_volume(K2531,parameter!C$2-10,parameter!C$2,100000000)</f>
        <v>0</v>
      </c>
      <c r="U2531" s="7">
        <f ca="1">IF(K2531&lt;&gt;"",[1]!b_anal_yield_cnbd(K2531,parameter!C$2,1),"")</f>
        <v>0</v>
      </c>
      <c r="V2531">
        <f>[1]!b_info_interesttype(A2531)</f>
        <v>0</v>
      </c>
      <c r="W2531">
        <f>[1]!b_info_embeddedopt(A2531)</f>
        <v>0</v>
      </c>
    </row>
    <row r="2532" spans="11:23">
      <c r="K2532" s="1">
        <f t="shared" si="39"/>
        <v>0</v>
      </c>
      <c r="L2532" s="1">
        <f>[1]!b_info_name(K2532)</f>
        <v>0</v>
      </c>
      <c r="M2532">
        <f>[1]!b_info_carrydate(K2532)</f>
        <v>0</v>
      </c>
      <c r="N2532">
        <f>[1]!b_info_maturitydate(K2532)</f>
        <v>0</v>
      </c>
      <c r="O2532" s="7">
        <f>[1]!b_issue_issueprice(K2532)</f>
        <v>0</v>
      </c>
      <c r="P2532" s="7">
        <f>[1]!b_info_couponrate(K2532)</f>
        <v>0</v>
      </c>
      <c r="Q2532">
        <f>[1]!b_info_coupon(K2532)</f>
        <v>0</v>
      </c>
      <c r="R2532">
        <f>[1]!b_info_interestfrequency(K2532)</f>
        <v>0</v>
      </c>
      <c r="S2532">
        <f>[1]!b_info_windl2type(K2532)</f>
        <v>0</v>
      </c>
      <c r="T2532" s="9">
        <f ca="1">[1]!b_pq_volume(K2532,parameter!C$2-10,parameter!C$2,100000000)</f>
        <v>0</v>
      </c>
      <c r="U2532" s="7">
        <f ca="1">IF(K2532&lt;&gt;"",[1]!b_anal_yield_cnbd(K2532,parameter!C$2,1),"")</f>
        <v>0</v>
      </c>
      <c r="V2532">
        <f>[1]!b_info_interesttype(A2532)</f>
        <v>0</v>
      </c>
      <c r="W2532">
        <f>[1]!b_info_embeddedopt(A2532)</f>
        <v>0</v>
      </c>
    </row>
    <row r="2533" spans="11:23">
      <c r="K2533" s="1">
        <f t="shared" si="39"/>
        <v>0</v>
      </c>
      <c r="L2533" s="1">
        <f>[1]!b_info_name(K2533)</f>
        <v>0</v>
      </c>
      <c r="M2533">
        <f>[1]!b_info_carrydate(K2533)</f>
        <v>0</v>
      </c>
      <c r="N2533">
        <f>[1]!b_info_maturitydate(K2533)</f>
        <v>0</v>
      </c>
      <c r="O2533" s="7">
        <f>[1]!b_issue_issueprice(K2533)</f>
        <v>0</v>
      </c>
      <c r="P2533" s="7">
        <f>[1]!b_info_couponrate(K2533)</f>
        <v>0</v>
      </c>
      <c r="Q2533">
        <f>[1]!b_info_coupon(K2533)</f>
        <v>0</v>
      </c>
      <c r="R2533">
        <f>[1]!b_info_interestfrequency(K2533)</f>
        <v>0</v>
      </c>
      <c r="S2533">
        <f>[1]!b_info_windl2type(K2533)</f>
        <v>0</v>
      </c>
      <c r="T2533" s="9">
        <f ca="1">[1]!b_pq_volume(K2533,parameter!C$2-10,parameter!C$2,100000000)</f>
        <v>0</v>
      </c>
      <c r="U2533" s="7">
        <f ca="1">IF(K2533&lt;&gt;"",[1]!b_anal_yield_cnbd(K2533,parameter!C$2,1),"")</f>
        <v>0</v>
      </c>
      <c r="V2533">
        <f>[1]!b_info_interesttype(A2533)</f>
        <v>0</v>
      </c>
      <c r="W2533">
        <f>[1]!b_info_embeddedopt(A2533)</f>
        <v>0</v>
      </c>
    </row>
    <row r="2534" spans="11:23">
      <c r="K2534" s="1">
        <f t="shared" si="39"/>
        <v>0</v>
      </c>
      <c r="L2534" s="1">
        <f>[1]!b_info_name(K2534)</f>
        <v>0</v>
      </c>
      <c r="M2534">
        <f>[1]!b_info_carrydate(K2534)</f>
        <v>0</v>
      </c>
      <c r="N2534">
        <f>[1]!b_info_maturitydate(K2534)</f>
        <v>0</v>
      </c>
      <c r="O2534" s="7">
        <f>[1]!b_issue_issueprice(K2534)</f>
        <v>0</v>
      </c>
      <c r="P2534" s="7">
        <f>[1]!b_info_couponrate(K2534)</f>
        <v>0</v>
      </c>
      <c r="Q2534">
        <f>[1]!b_info_coupon(K2534)</f>
        <v>0</v>
      </c>
      <c r="R2534">
        <f>[1]!b_info_interestfrequency(K2534)</f>
        <v>0</v>
      </c>
      <c r="S2534">
        <f>[1]!b_info_windl2type(K2534)</f>
        <v>0</v>
      </c>
      <c r="T2534" s="9">
        <f ca="1">[1]!b_pq_volume(K2534,parameter!C$2-10,parameter!C$2,100000000)</f>
        <v>0</v>
      </c>
      <c r="U2534" s="7">
        <f ca="1">IF(K2534&lt;&gt;"",[1]!b_anal_yield_cnbd(K2534,parameter!C$2,1),"")</f>
        <v>0</v>
      </c>
      <c r="V2534">
        <f>[1]!b_info_interesttype(A2534)</f>
        <v>0</v>
      </c>
      <c r="W2534">
        <f>[1]!b_info_embeddedopt(A2534)</f>
        <v>0</v>
      </c>
    </row>
    <row r="2535" spans="11:23">
      <c r="K2535" s="1">
        <f t="shared" si="39"/>
        <v>0</v>
      </c>
      <c r="L2535" s="1">
        <f>[1]!b_info_name(K2535)</f>
        <v>0</v>
      </c>
      <c r="M2535">
        <f>[1]!b_info_carrydate(K2535)</f>
        <v>0</v>
      </c>
      <c r="N2535">
        <f>[1]!b_info_maturitydate(K2535)</f>
        <v>0</v>
      </c>
      <c r="O2535" s="7">
        <f>[1]!b_issue_issueprice(K2535)</f>
        <v>0</v>
      </c>
      <c r="P2535" s="7">
        <f>[1]!b_info_couponrate(K2535)</f>
        <v>0</v>
      </c>
      <c r="Q2535">
        <f>[1]!b_info_coupon(K2535)</f>
        <v>0</v>
      </c>
      <c r="R2535">
        <f>[1]!b_info_interestfrequency(K2535)</f>
        <v>0</v>
      </c>
      <c r="S2535">
        <f>[1]!b_info_windl2type(K2535)</f>
        <v>0</v>
      </c>
      <c r="T2535" s="9">
        <f ca="1">[1]!b_pq_volume(K2535,parameter!C$2-10,parameter!C$2,100000000)</f>
        <v>0</v>
      </c>
      <c r="U2535" s="7">
        <f ca="1">IF(K2535&lt;&gt;"",[1]!b_anal_yield_cnbd(K2535,parameter!C$2,1),"")</f>
        <v>0</v>
      </c>
      <c r="V2535">
        <f>[1]!b_info_interesttype(A2535)</f>
        <v>0</v>
      </c>
      <c r="W2535">
        <f>[1]!b_info_embeddedopt(A2535)</f>
        <v>0</v>
      </c>
    </row>
    <row r="2536" spans="11:23">
      <c r="K2536" s="1">
        <f t="shared" si="39"/>
        <v>0</v>
      </c>
      <c r="L2536" s="1">
        <f>[1]!b_info_name(K2536)</f>
        <v>0</v>
      </c>
      <c r="M2536">
        <f>[1]!b_info_carrydate(K2536)</f>
        <v>0</v>
      </c>
      <c r="N2536">
        <f>[1]!b_info_maturitydate(K2536)</f>
        <v>0</v>
      </c>
      <c r="O2536" s="7">
        <f>[1]!b_issue_issueprice(K2536)</f>
        <v>0</v>
      </c>
      <c r="P2536" s="7">
        <f>[1]!b_info_couponrate(K2536)</f>
        <v>0</v>
      </c>
      <c r="Q2536">
        <f>[1]!b_info_coupon(K2536)</f>
        <v>0</v>
      </c>
      <c r="R2536">
        <f>[1]!b_info_interestfrequency(K2536)</f>
        <v>0</v>
      </c>
      <c r="S2536">
        <f>[1]!b_info_windl2type(K2536)</f>
        <v>0</v>
      </c>
      <c r="T2536" s="9">
        <f ca="1">[1]!b_pq_volume(K2536,parameter!C$2-10,parameter!C$2,100000000)</f>
        <v>0</v>
      </c>
      <c r="U2536" s="7">
        <f ca="1">IF(K2536&lt;&gt;"",[1]!b_anal_yield_cnbd(K2536,parameter!C$2,1),"")</f>
        <v>0</v>
      </c>
      <c r="V2536">
        <f>[1]!b_info_interesttype(A2536)</f>
        <v>0</v>
      </c>
      <c r="W2536">
        <f>[1]!b_info_embeddedopt(A2536)</f>
        <v>0</v>
      </c>
    </row>
    <row r="2537" spans="11:23">
      <c r="K2537" s="1">
        <f t="shared" si="39"/>
        <v>0</v>
      </c>
      <c r="L2537" s="1">
        <f>[1]!b_info_name(K2537)</f>
        <v>0</v>
      </c>
      <c r="M2537">
        <f>[1]!b_info_carrydate(K2537)</f>
        <v>0</v>
      </c>
      <c r="N2537">
        <f>[1]!b_info_maturitydate(K2537)</f>
        <v>0</v>
      </c>
      <c r="O2537" s="7">
        <f>[1]!b_issue_issueprice(K2537)</f>
        <v>0</v>
      </c>
      <c r="P2537" s="7">
        <f>[1]!b_info_couponrate(K2537)</f>
        <v>0</v>
      </c>
      <c r="Q2537">
        <f>[1]!b_info_coupon(K2537)</f>
        <v>0</v>
      </c>
      <c r="R2537">
        <f>[1]!b_info_interestfrequency(K2537)</f>
        <v>0</v>
      </c>
      <c r="S2537">
        <f>[1]!b_info_windl2type(K2537)</f>
        <v>0</v>
      </c>
      <c r="T2537" s="9">
        <f ca="1">[1]!b_pq_volume(K2537,parameter!C$2-10,parameter!C$2,100000000)</f>
        <v>0</v>
      </c>
      <c r="U2537" s="7">
        <f ca="1">IF(K2537&lt;&gt;"",[1]!b_anal_yield_cnbd(K2537,parameter!C$2,1),"")</f>
        <v>0</v>
      </c>
      <c r="V2537">
        <f>[1]!b_info_interesttype(A2537)</f>
        <v>0</v>
      </c>
      <c r="W2537">
        <f>[1]!b_info_embeddedopt(A2537)</f>
        <v>0</v>
      </c>
    </row>
    <row r="2538" spans="11:23">
      <c r="K2538" s="1">
        <f t="shared" si="39"/>
        <v>0</v>
      </c>
      <c r="L2538" s="1">
        <f>[1]!b_info_name(K2538)</f>
        <v>0</v>
      </c>
      <c r="M2538">
        <f>[1]!b_info_carrydate(K2538)</f>
        <v>0</v>
      </c>
      <c r="N2538">
        <f>[1]!b_info_maturitydate(K2538)</f>
        <v>0</v>
      </c>
      <c r="O2538" s="7">
        <f>[1]!b_issue_issueprice(K2538)</f>
        <v>0</v>
      </c>
      <c r="P2538" s="7">
        <f>[1]!b_info_couponrate(K2538)</f>
        <v>0</v>
      </c>
      <c r="Q2538">
        <f>[1]!b_info_coupon(K2538)</f>
        <v>0</v>
      </c>
      <c r="R2538">
        <f>[1]!b_info_interestfrequency(K2538)</f>
        <v>0</v>
      </c>
      <c r="S2538">
        <f>[1]!b_info_windl2type(K2538)</f>
        <v>0</v>
      </c>
      <c r="T2538" s="9">
        <f ca="1">[1]!b_pq_volume(K2538,parameter!C$2-10,parameter!C$2,100000000)</f>
        <v>0</v>
      </c>
      <c r="U2538" s="7">
        <f ca="1">IF(K2538&lt;&gt;"",[1]!b_anal_yield_cnbd(K2538,parameter!C$2,1),"")</f>
        <v>0</v>
      </c>
      <c r="V2538">
        <f>[1]!b_info_interesttype(A2538)</f>
        <v>0</v>
      </c>
      <c r="W2538">
        <f>[1]!b_info_embeddedopt(A2538)</f>
        <v>0</v>
      </c>
    </row>
    <row r="2539" spans="11:23">
      <c r="K2539" s="1">
        <f t="shared" si="39"/>
        <v>0</v>
      </c>
      <c r="L2539" s="1">
        <f>[1]!b_info_name(K2539)</f>
        <v>0</v>
      </c>
      <c r="M2539">
        <f>[1]!b_info_carrydate(K2539)</f>
        <v>0</v>
      </c>
      <c r="N2539">
        <f>[1]!b_info_maturitydate(K2539)</f>
        <v>0</v>
      </c>
      <c r="O2539" s="7">
        <f>[1]!b_issue_issueprice(K2539)</f>
        <v>0</v>
      </c>
      <c r="P2539" s="7">
        <f>[1]!b_info_couponrate(K2539)</f>
        <v>0</v>
      </c>
      <c r="Q2539">
        <f>[1]!b_info_coupon(K2539)</f>
        <v>0</v>
      </c>
      <c r="R2539">
        <f>[1]!b_info_interestfrequency(K2539)</f>
        <v>0</v>
      </c>
      <c r="S2539">
        <f>[1]!b_info_windl2type(K2539)</f>
        <v>0</v>
      </c>
      <c r="T2539" s="9">
        <f ca="1">[1]!b_pq_volume(K2539,parameter!C$2-10,parameter!C$2,100000000)</f>
        <v>0</v>
      </c>
      <c r="U2539" s="7">
        <f ca="1">IF(K2539&lt;&gt;"",[1]!b_anal_yield_cnbd(K2539,parameter!C$2,1),"")</f>
        <v>0</v>
      </c>
      <c r="V2539">
        <f>[1]!b_info_interesttype(A2539)</f>
        <v>0</v>
      </c>
      <c r="W2539">
        <f>[1]!b_info_embeddedopt(A2539)</f>
        <v>0</v>
      </c>
    </row>
    <row r="2540" spans="11:23">
      <c r="K2540" s="1">
        <f t="shared" si="39"/>
        <v>0</v>
      </c>
      <c r="L2540" s="1">
        <f>[1]!b_info_name(K2540)</f>
        <v>0</v>
      </c>
      <c r="M2540">
        <f>[1]!b_info_carrydate(K2540)</f>
        <v>0</v>
      </c>
      <c r="N2540">
        <f>[1]!b_info_maturitydate(K2540)</f>
        <v>0</v>
      </c>
      <c r="O2540" s="7">
        <f>[1]!b_issue_issueprice(K2540)</f>
        <v>0</v>
      </c>
      <c r="P2540" s="7">
        <f>[1]!b_info_couponrate(K2540)</f>
        <v>0</v>
      </c>
      <c r="Q2540">
        <f>[1]!b_info_coupon(K2540)</f>
        <v>0</v>
      </c>
      <c r="R2540">
        <f>[1]!b_info_interestfrequency(K2540)</f>
        <v>0</v>
      </c>
      <c r="S2540">
        <f>[1]!b_info_windl2type(K2540)</f>
        <v>0</v>
      </c>
      <c r="T2540" s="9">
        <f ca="1">[1]!b_pq_volume(K2540,parameter!C$2-10,parameter!C$2,100000000)</f>
        <v>0</v>
      </c>
      <c r="U2540" s="7">
        <f ca="1">IF(K2540&lt;&gt;"",[1]!b_anal_yield_cnbd(K2540,parameter!C$2,1),"")</f>
        <v>0</v>
      </c>
      <c r="V2540">
        <f>[1]!b_info_interesttype(A2540)</f>
        <v>0</v>
      </c>
      <c r="W2540">
        <f>[1]!b_info_embeddedopt(A2540)</f>
        <v>0</v>
      </c>
    </row>
    <row r="2541" spans="11:23">
      <c r="K2541" s="1">
        <f t="shared" si="39"/>
        <v>0</v>
      </c>
      <c r="L2541" s="1">
        <f>[1]!b_info_name(K2541)</f>
        <v>0</v>
      </c>
      <c r="M2541">
        <f>[1]!b_info_carrydate(K2541)</f>
        <v>0</v>
      </c>
      <c r="N2541">
        <f>[1]!b_info_maturitydate(K2541)</f>
        <v>0</v>
      </c>
      <c r="O2541" s="7">
        <f>[1]!b_issue_issueprice(K2541)</f>
        <v>0</v>
      </c>
      <c r="P2541" s="7">
        <f>[1]!b_info_couponrate(K2541)</f>
        <v>0</v>
      </c>
      <c r="Q2541">
        <f>[1]!b_info_coupon(K2541)</f>
        <v>0</v>
      </c>
      <c r="R2541">
        <f>[1]!b_info_interestfrequency(K2541)</f>
        <v>0</v>
      </c>
      <c r="S2541">
        <f>[1]!b_info_windl2type(K2541)</f>
        <v>0</v>
      </c>
      <c r="T2541" s="9">
        <f ca="1">[1]!b_pq_volume(K2541,parameter!C$2-10,parameter!C$2,100000000)</f>
        <v>0</v>
      </c>
      <c r="U2541" s="7">
        <f ca="1">IF(K2541&lt;&gt;"",[1]!b_anal_yield_cnbd(K2541,parameter!C$2,1),"")</f>
        <v>0</v>
      </c>
      <c r="V2541">
        <f>[1]!b_info_interesttype(A2541)</f>
        <v>0</v>
      </c>
      <c r="W2541">
        <f>[1]!b_info_embeddedopt(A2541)</f>
        <v>0</v>
      </c>
    </row>
    <row r="2542" spans="11:23">
      <c r="K2542" s="1">
        <f t="shared" ref="K2542:K2605" si="40">A2542</f>
        <v>0</v>
      </c>
      <c r="L2542" s="1">
        <f>[1]!b_info_name(K2542)</f>
        <v>0</v>
      </c>
      <c r="M2542">
        <f>[1]!b_info_carrydate(K2542)</f>
        <v>0</v>
      </c>
      <c r="N2542">
        <f>[1]!b_info_maturitydate(K2542)</f>
        <v>0</v>
      </c>
      <c r="O2542" s="7">
        <f>[1]!b_issue_issueprice(K2542)</f>
        <v>0</v>
      </c>
      <c r="P2542" s="7">
        <f>[1]!b_info_couponrate(K2542)</f>
        <v>0</v>
      </c>
      <c r="Q2542">
        <f>[1]!b_info_coupon(K2542)</f>
        <v>0</v>
      </c>
      <c r="R2542">
        <f>[1]!b_info_interestfrequency(K2542)</f>
        <v>0</v>
      </c>
      <c r="S2542">
        <f>[1]!b_info_windl2type(K2542)</f>
        <v>0</v>
      </c>
      <c r="T2542" s="9">
        <f ca="1">[1]!b_pq_volume(K2542,parameter!C$2-10,parameter!C$2,100000000)</f>
        <v>0</v>
      </c>
      <c r="U2542" s="7">
        <f ca="1">IF(K2542&lt;&gt;"",[1]!b_anal_yield_cnbd(K2542,parameter!C$2,1),"")</f>
        <v>0</v>
      </c>
      <c r="V2542">
        <f>[1]!b_info_interesttype(A2542)</f>
        <v>0</v>
      </c>
      <c r="W2542">
        <f>[1]!b_info_embeddedopt(A2542)</f>
        <v>0</v>
      </c>
    </row>
    <row r="2543" spans="11:23">
      <c r="K2543" s="1">
        <f t="shared" si="40"/>
        <v>0</v>
      </c>
      <c r="L2543" s="1">
        <f>[1]!b_info_name(K2543)</f>
        <v>0</v>
      </c>
      <c r="M2543">
        <f>[1]!b_info_carrydate(K2543)</f>
        <v>0</v>
      </c>
      <c r="N2543">
        <f>[1]!b_info_maturitydate(K2543)</f>
        <v>0</v>
      </c>
      <c r="O2543" s="7">
        <f>[1]!b_issue_issueprice(K2543)</f>
        <v>0</v>
      </c>
      <c r="P2543" s="7">
        <f>[1]!b_info_couponrate(K2543)</f>
        <v>0</v>
      </c>
      <c r="Q2543">
        <f>[1]!b_info_coupon(K2543)</f>
        <v>0</v>
      </c>
      <c r="R2543">
        <f>[1]!b_info_interestfrequency(K2543)</f>
        <v>0</v>
      </c>
      <c r="S2543">
        <f>[1]!b_info_windl2type(K2543)</f>
        <v>0</v>
      </c>
      <c r="T2543" s="9">
        <f ca="1">[1]!b_pq_volume(K2543,parameter!C$2-10,parameter!C$2,100000000)</f>
        <v>0</v>
      </c>
      <c r="U2543" s="7">
        <f ca="1">IF(K2543&lt;&gt;"",[1]!b_anal_yield_cnbd(K2543,parameter!C$2,1),"")</f>
        <v>0</v>
      </c>
      <c r="V2543">
        <f>[1]!b_info_interesttype(A2543)</f>
        <v>0</v>
      </c>
      <c r="W2543">
        <f>[1]!b_info_embeddedopt(A2543)</f>
        <v>0</v>
      </c>
    </row>
    <row r="2544" spans="11:23">
      <c r="K2544" s="1">
        <f t="shared" si="40"/>
        <v>0</v>
      </c>
      <c r="L2544" s="1">
        <f>[1]!b_info_name(K2544)</f>
        <v>0</v>
      </c>
      <c r="M2544">
        <f>[1]!b_info_carrydate(K2544)</f>
        <v>0</v>
      </c>
      <c r="N2544">
        <f>[1]!b_info_maturitydate(K2544)</f>
        <v>0</v>
      </c>
      <c r="O2544" s="7">
        <f>[1]!b_issue_issueprice(K2544)</f>
        <v>0</v>
      </c>
      <c r="P2544" s="7">
        <f>[1]!b_info_couponrate(K2544)</f>
        <v>0</v>
      </c>
      <c r="Q2544">
        <f>[1]!b_info_coupon(K2544)</f>
        <v>0</v>
      </c>
      <c r="R2544">
        <f>[1]!b_info_interestfrequency(K2544)</f>
        <v>0</v>
      </c>
      <c r="S2544">
        <f>[1]!b_info_windl2type(K2544)</f>
        <v>0</v>
      </c>
      <c r="T2544" s="9">
        <f ca="1">[1]!b_pq_volume(K2544,parameter!C$2-10,parameter!C$2,100000000)</f>
        <v>0</v>
      </c>
      <c r="U2544" s="7">
        <f ca="1">IF(K2544&lt;&gt;"",[1]!b_anal_yield_cnbd(K2544,parameter!C$2,1),"")</f>
        <v>0</v>
      </c>
      <c r="V2544">
        <f>[1]!b_info_interesttype(A2544)</f>
        <v>0</v>
      </c>
      <c r="W2544">
        <f>[1]!b_info_embeddedopt(A2544)</f>
        <v>0</v>
      </c>
    </row>
    <row r="2545" spans="11:23">
      <c r="K2545" s="1">
        <f t="shared" si="40"/>
        <v>0</v>
      </c>
      <c r="L2545" s="1">
        <f>[1]!b_info_name(K2545)</f>
        <v>0</v>
      </c>
      <c r="M2545">
        <f>[1]!b_info_carrydate(K2545)</f>
        <v>0</v>
      </c>
      <c r="N2545">
        <f>[1]!b_info_maturitydate(K2545)</f>
        <v>0</v>
      </c>
      <c r="O2545" s="7">
        <f>[1]!b_issue_issueprice(K2545)</f>
        <v>0</v>
      </c>
      <c r="P2545" s="7">
        <f>[1]!b_info_couponrate(K2545)</f>
        <v>0</v>
      </c>
      <c r="Q2545">
        <f>[1]!b_info_coupon(K2545)</f>
        <v>0</v>
      </c>
      <c r="R2545">
        <f>[1]!b_info_interestfrequency(K2545)</f>
        <v>0</v>
      </c>
      <c r="S2545">
        <f>[1]!b_info_windl2type(K2545)</f>
        <v>0</v>
      </c>
      <c r="T2545" s="9">
        <f ca="1">[1]!b_pq_volume(K2545,parameter!C$2-10,parameter!C$2,100000000)</f>
        <v>0</v>
      </c>
      <c r="U2545" s="7">
        <f ca="1">IF(K2545&lt;&gt;"",[1]!b_anal_yield_cnbd(K2545,parameter!C$2,1),"")</f>
        <v>0</v>
      </c>
      <c r="V2545">
        <f>[1]!b_info_interesttype(A2545)</f>
        <v>0</v>
      </c>
      <c r="W2545">
        <f>[1]!b_info_embeddedopt(A2545)</f>
        <v>0</v>
      </c>
    </row>
    <row r="2546" spans="11:23">
      <c r="K2546" s="1">
        <f t="shared" si="40"/>
        <v>0</v>
      </c>
      <c r="L2546" s="1">
        <f>[1]!b_info_name(K2546)</f>
        <v>0</v>
      </c>
      <c r="M2546">
        <f>[1]!b_info_carrydate(K2546)</f>
        <v>0</v>
      </c>
      <c r="N2546">
        <f>[1]!b_info_maturitydate(K2546)</f>
        <v>0</v>
      </c>
      <c r="O2546" s="7">
        <f>[1]!b_issue_issueprice(K2546)</f>
        <v>0</v>
      </c>
      <c r="P2546" s="7">
        <f>[1]!b_info_couponrate(K2546)</f>
        <v>0</v>
      </c>
      <c r="Q2546">
        <f>[1]!b_info_coupon(K2546)</f>
        <v>0</v>
      </c>
      <c r="R2546">
        <f>[1]!b_info_interestfrequency(K2546)</f>
        <v>0</v>
      </c>
      <c r="S2546">
        <f>[1]!b_info_windl2type(K2546)</f>
        <v>0</v>
      </c>
      <c r="T2546" s="9">
        <f ca="1">[1]!b_pq_volume(K2546,parameter!C$2-10,parameter!C$2,100000000)</f>
        <v>0</v>
      </c>
      <c r="U2546" s="7">
        <f ca="1">IF(K2546&lt;&gt;"",[1]!b_anal_yield_cnbd(K2546,parameter!C$2,1),"")</f>
        <v>0</v>
      </c>
      <c r="V2546">
        <f>[1]!b_info_interesttype(A2546)</f>
        <v>0</v>
      </c>
      <c r="W2546">
        <f>[1]!b_info_embeddedopt(A2546)</f>
        <v>0</v>
      </c>
    </row>
    <row r="2547" spans="11:23">
      <c r="K2547" s="1">
        <f t="shared" si="40"/>
        <v>0</v>
      </c>
      <c r="L2547" s="1">
        <f>[1]!b_info_name(K2547)</f>
        <v>0</v>
      </c>
      <c r="M2547">
        <f>[1]!b_info_carrydate(K2547)</f>
        <v>0</v>
      </c>
      <c r="N2547">
        <f>[1]!b_info_maturitydate(K2547)</f>
        <v>0</v>
      </c>
      <c r="O2547" s="7">
        <f>[1]!b_issue_issueprice(K2547)</f>
        <v>0</v>
      </c>
      <c r="P2547" s="7">
        <f>[1]!b_info_couponrate(K2547)</f>
        <v>0</v>
      </c>
      <c r="Q2547">
        <f>[1]!b_info_coupon(K2547)</f>
        <v>0</v>
      </c>
      <c r="R2547">
        <f>[1]!b_info_interestfrequency(K2547)</f>
        <v>0</v>
      </c>
      <c r="S2547">
        <f>[1]!b_info_windl2type(K2547)</f>
        <v>0</v>
      </c>
      <c r="T2547" s="9">
        <f ca="1">[1]!b_pq_volume(K2547,parameter!C$2-10,parameter!C$2,100000000)</f>
        <v>0</v>
      </c>
      <c r="U2547" s="7">
        <f ca="1">IF(K2547&lt;&gt;"",[1]!b_anal_yield_cnbd(K2547,parameter!C$2,1),"")</f>
        <v>0</v>
      </c>
      <c r="V2547">
        <f>[1]!b_info_interesttype(A2547)</f>
        <v>0</v>
      </c>
      <c r="W2547">
        <f>[1]!b_info_embeddedopt(A2547)</f>
        <v>0</v>
      </c>
    </row>
    <row r="2548" spans="11:23">
      <c r="K2548" s="1">
        <f t="shared" si="40"/>
        <v>0</v>
      </c>
      <c r="L2548" s="1">
        <f>[1]!b_info_name(K2548)</f>
        <v>0</v>
      </c>
      <c r="M2548">
        <f>[1]!b_info_carrydate(K2548)</f>
        <v>0</v>
      </c>
      <c r="N2548">
        <f>[1]!b_info_maturitydate(K2548)</f>
        <v>0</v>
      </c>
      <c r="O2548" s="7">
        <f>[1]!b_issue_issueprice(K2548)</f>
        <v>0</v>
      </c>
      <c r="P2548" s="7">
        <f>[1]!b_info_couponrate(K2548)</f>
        <v>0</v>
      </c>
      <c r="Q2548">
        <f>[1]!b_info_coupon(K2548)</f>
        <v>0</v>
      </c>
      <c r="R2548">
        <f>[1]!b_info_interestfrequency(K2548)</f>
        <v>0</v>
      </c>
      <c r="S2548">
        <f>[1]!b_info_windl2type(K2548)</f>
        <v>0</v>
      </c>
      <c r="T2548" s="9">
        <f ca="1">[1]!b_pq_volume(K2548,parameter!C$2-10,parameter!C$2,100000000)</f>
        <v>0</v>
      </c>
      <c r="U2548" s="7">
        <f ca="1">IF(K2548&lt;&gt;"",[1]!b_anal_yield_cnbd(K2548,parameter!C$2,1),"")</f>
        <v>0</v>
      </c>
      <c r="V2548">
        <f>[1]!b_info_interesttype(A2548)</f>
        <v>0</v>
      </c>
      <c r="W2548">
        <f>[1]!b_info_embeddedopt(A2548)</f>
        <v>0</v>
      </c>
    </row>
    <row r="2549" spans="11:23">
      <c r="K2549" s="1">
        <f t="shared" si="40"/>
        <v>0</v>
      </c>
      <c r="L2549" s="1">
        <f>[1]!b_info_name(K2549)</f>
        <v>0</v>
      </c>
      <c r="M2549">
        <f>[1]!b_info_carrydate(K2549)</f>
        <v>0</v>
      </c>
      <c r="N2549">
        <f>[1]!b_info_maturitydate(K2549)</f>
        <v>0</v>
      </c>
      <c r="O2549" s="7">
        <f>[1]!b_issue_issueprice(K2549)</f>
        <v>0</v>
      </c>
      <c r="P2549" s="7">
        <f>[1]!b_info_couponrate(K2549)</f>
        <v>0</v>
      </c>
      <c r="Q2549">
        <f>[1]!b_info_coupon(K2549)</f>
        <v>0</v>
      </c>
      <c r="R2549">
        <f>[1]!b_info_interestfrequency(K2549)</f>
        <v>0</v>
      </c>
      <c r="S2549">
        <f>[1]!b_info_windl2type(K2549)</f>
        <v>0</v>
      </c>
      <c r="T2549" s="9">
        <f ca="1">[1]!b_pq_volume(K2549,parameter!C$2-10,parameter!C$2,100000000)</f>
        <v>0</v>
      </c>
      <c r="U2549" s="7">
        <f ca="1">IF(K2549&lt;&gt;"",[1]!b_anal_yield_cnbd(K2549,parameter!C$2,1),"")</f>
        <v>0</v>
      </c>
      <c r="V2549">
        <f>[1]!b_info_interesttype(A2549)</f>
        <v>0</v>
      </c>
      <c r="W2549">
        <f>[1]!b_info_embeddedopt(A2549)</f>
        <v>0</v>
      </c>
    </row>
    <row r="2550" spans="11:23">
      <c r="K2550" s="1">
        <f t="shared" si="40"/>
        <v>0</v>
      </c>
      <c r="L2550" s="1">
        <f>[1]!b_info_name(K2550)</f>
        <v>0</v>
      </c>
      <c r="M2550">
        <f>[1]!b_info_carrydate(K2550)</f>
        <v>0</v>
      </c>
      <c r="N2550">
        <f>[1]!b_info_maturitydate(K2550)</f>
        <v>0</v>
      </c>
      <c r="O2550" s="7">
        <f>[1]!b_issue_issueprice(K2550)</f>
        <v>0</v>
      </c>
      <c r="P2550" s="7">
        <f>[1]!b_info_couponrate(K2550)</f>
        <v>0</v>
      </c>
      <c r="Q2550">
        <f>[1]!b_info_coupon(K2550)</f>
        <v>0</v>
      </c>
      <c r="R2550">
        <f>[1]!b_info_interestfrequency(K2550)</f>
        <v>0</v>
      </c>
      <c r="S2550">
        <f>[1]!b_info_windl2type(K2550)</f>
        <v>0</v>
      </c>
      <c r="T2550" s="9">
        <f ca="1">[1]!b_pq_volume(K2550,parameter!C$2-10,parameter!C$2,100000000)</f>
        <v>0</v>
      </c>
      <c r="U2550" s="7">
        <f ca="1">IF(K2550&lt;&gt;"",[1]!b_anal_yield_cnbd(K2550,parameter!C$2,1),"")</f>
        <v>0</v>
      </c>
      <c r="V2550">
        <f>[1]!b_info_interesttype(A2550)</f>
        <v>0</v>
      </c>
      <c r="W2550">
        <f>[1]!b_info_embeddedopt(A2550)</f>
        <v>0</v>
      </c>
    </row>
    <row r="2551" spans="11:23">
      <c r="K2551" s="1">
        <f t="shared" si="40"/>
        <v>0</v>
      </c>
      <c r="L2551" s="1">
        <f>[1]!b_info_name(K2551)</f>
        <v>0</v>
      </c>
      <c r="M2551">
        <f>[1]!b_info_carrydate(K2551)</f>
        <v>0</v>
      </c>
      <c r="N2551">
        <f>[1]!b_info_maturitydate(K2551)</f>
        <v>0</v>
      </c>
      <c r="O2551" s="7">
        <f>[1]!b_issue_issueprice(K2551)</f>
        <v>0</v>
      </c>
      <c r="P2551" s="7">
        <f>[1]!b_info_couponrate(K2551)</f>
        <v>0</v>
      </c>
      <c r="Q2551">
        <f>[1]!b_info_coupon(K2551)</f>
        <v>0</v>
      </c>
      <c r="R2551">
        <f>[1]!b_info_interestfrequency(K2551)</f>
        <v>0</v>
      </c>
      <c r="S2551">
        <f>[1]!b_info_windl2type(K2551)</f>
        <v>0</v>
      </c>
      <c r="T2551" s="9">
        <f ca="1">[1]!b_pq_volume(K2551,parameter!C$2-10,parameter!C$2,100000000)</f>
        <v>0</v>
      </c>
      <c r="U2551" s="7">
        <f ca="1">IF(K2551&lt;&gt;"",[1]!b_anal_yield_cnbd(K2551,parameter!C$2,1),"")</f>
        <v>0</v>
      </c>
      <c r="V2551">
        <f>[1]!b_info_interesttype(A2551)</f>
        <v>0</v>
      </c>
      <c r="W2551">
        <f>[1]!b_info_embeddedopt(A2551)</f>
        <v>0</v>
      </c>
    </row>
    <row r="2552" spans="11:23">
      <c r="K2552" s="1">
        <f t="shared" si="40"/>
        <v>0</v>
      </c>
      <c r="L2552" s="1">
        <f>[1]!b_info_name(K2552)</f>
        <v>0</v>
      </c>
      <c r="M2552">
        <f>[1]!b_info_carrydate(K2552)</f>
        <v>0</v>
      </c>
      <c r="N2552">
        <f>[1]!b_info_maturitydate(K2552)</f>
        <v>0</v>
      </c>
      <c r="O2552" s="7">
        <f>[1]!b_issue_issueprice(K2552)</f>
        <v>0</v>
      </c>
      <c r="P2552" s="7">
        <f>[1]!b_info_couponrate(K2552)</f>
        <v>0</v>
      </c>
      <c r="Q2552">
        <f>[1]!b_info_coupon(K2552)</f>
        <v>0</v>
      </c>
      <c r="R2552">
        <f>[1]!b_info_interestfrequency(K2552)</f>
        <v>0</v>
      </c>
      <c r="S2552">
        <f>[1]!b_info_windl2type(K2552)</f>
        <v>0</v>
      </c>
      <c r="T2552" s="9">
        <f ca="1">[1]!b_pq_volume(K2552,parameter!C$2-10,parameter!C$2,100000000)</f>
        <v>0</v>
      </c>
      <c r="U2552" s="7">
        <f ca="1">IF(K2552&lt;&gt;"",[1]!b_anal_yield_cnbd(K2552,parameter!C$2,1),"")</f>
        <v>0</v>
      </c>
      <c r="V2552">
        <f>[1]!b_info_interesttype(A2552)</f>
        <v>0</v>
      </c>
      <c r="W2552">
        <f>[1]!b_info_embeddedopt(A2552)</f>
        <v>0</v>
      </c>
    </row>
    <row r="2553" spans="11:23">
      <c r="K2553" s="1">
        <f t="shared" si="40"/>
        <v>0</v>
      </c>
      <c r="L2553" s="1">
        <f>[1]!b_info_name(K2553)</f>
        <v>0</v>
      </c>
      <c r="M2553">
        <f>[1]!b_info_carrydate(K2553)</f>
        <v>0</v>
      </c>
      <c r="N2553">
        <f>[1]!b_info_maturitydate(K2553)</f>
        <v>0</v>
      </c>
      <c r="O2553" s="7">
        <f>[1]!b_issue_issueprice(K2553)</f>
        <v>0</v>
      </c>
      <c r="P2553" s="7">
        <f>[1]!b_info_couponrate(K2553)</f>
        <v>0</v>
      </c>
      <c r="Q2553">
        <f>[1]!b_info_coupon(K2553)</f>
        <v>0</v>
      </c>
      <c r="R2553">
        <f>[1]!b_info_interestfrequency(K2553)</f>
        <v>0</v>
      </c>
      <c r="S2553">
        <f>[1]!b_info_windl2type(K2553)</f>
        <v>0</v>
      </c>
      <c r="T2553" s="9">
        <f ca="1">[1]!b_pq_volume(K2553,parameter!C$2-10,parameter!C$2,100000000)</f>
        <v>0</v>
      </c>
      <c r="U2553" s="7">
        <f ca="1">IF(K2553&lt;&gt;"",[1]!b_anal_yield_cnbd(K2553,parameter!C$2,1),"")</f>
        <v>0</v>
      </c>
      <c r="V2553">
        <f>[1]!b_info_interesttype(A2553)</f>
        <v>0</v>
      </c>
      <c r="W2553">
        <f>[1]!b_info_embeddedopt(A2553)</f>
        <v>0</v>
      </c>
    </row>
    <row r="2554" spans="11:23">
      <c r="K2554" s="1">
        <f t="shared" si="40"/>
        <v>0</v>
      </c>
      <c r="L2554" s="1">
        <f>[1]!b_info_name(K2554)</f>
        <v>0</v>
      </c>
      <c r="M2554">
        <f>[1]!b_info_carrydate(K2554)</f>
        <v>0</v>
      </c>
      <c r="N2554">
        <f>[1]!b_info_maturitydate(K2554)</f>
        <v>0</v>
      </c>
      <c r="O2554" s="7">
        <f>[1]!b_issue_issueprice(K2554)</f>
        <v>0</v>
      </c>
      <c r="P2554" s="7">
        <f>[1]!b_info_couponrate(K2554)</f>
        <v>0</v>
      </c>
      <c r="Q2554">
        <f>[1]!b_info_coupon(K2554)</f>
        <v>0</v>
      </c>
      <c r="R2554">
        <f>[1]!b_info_interestfrequency(K2554)</f>
        <v>0</v>
      </c>
      <c r="S2554">
        <f>[1]!b_info_windl2type(K2554)</f>
        <v>0</v>
      </c>
      <c r="T2554" s="9">
        <f ca="1">[1]!b_pq_volume(K2554,parameter!C$2-10,parameter!C$2,100000000)</f>
        <v>0</v>
      </c>
      <c r="U2554" s="7">
        <f ca="1">IF(K2554&lt;&gt;"",[1]!b_anal_yield_cnbd(K2554,parameter!C$2,1),"")</f>
        <v>0</v>
      </c>
      <c r="V2554">
        <f>[1]!b_info_interesttype(A2554)</f>
        <v>0</v>
      </c>
      <c r="W2554">
        <f>[1]!b_info_embeddedopt(A2554)</f>
        <v>0</v>
      </c>
    </row>
    <row r="2555" spans="11:23">
      <c r="K2555" s="1">
        <f t="shared" si="40"/>
        <v>0</v>
      </c>
      <c r="L2555" s="1">
        <f>[1]!b_info_name(K2555)</f>
        <v>0</v>
      </c>
      <c r="M2555">
        <f>[1]!b_info_carrydate(K2555)</f>
        <v>0</v>
      </c>
      <c r="N2555">
        <f>[1]!b_info_maturitydate(K2555)</f>
        <v>0</v>
      </c>
      <c r="O2555" s="7">
        <f>[1]!b_issue_issueprice(K2555)</f>
        <v>0</v>
      </c>
      <c r="P2555" s="7">
        <f>[1]!b_info_couponrate(K2555)</f>
        <v>0</v>
      </c>
      <c r="Q2555">
        <f>[1]!b_info_coupon(K2555)</f>
        <v>0</v>
      </c>
      <c r="R2555">
        <f>[1]!b_info_interestfrequency(K2555)</f>
        <v>0</v>
      </c>
      <c r="S2555">
        <f>[1]!b_info_windl2type(K2555)</f>
        <v>0</v>
      </c>
      <c r="T2555" s="9">
        <f ca="1">[1]!b_pq_volume(K2555,parameter!C$2-10,parameter!C$2,100000000)</f>
        <v>0</v>
      </c>
      <c r="U2555" s="7">
        <f ca="1">IF(K2555&lt;&gt;"",[1]!b_anal_yield_cnbd(K2555,parameter!C$2,1),"")</f>
        <v>0</v>
      </c>
      <c r="V2555">
        <f>[1]!b_info_interesttype(A2555)</f>
        <v>0</v>
      </c>
      <c r="W2555">
        <f>[1]!b_info_embeddedopt(A2555)</f>
        <v>0</v>
      </c>
    </row>
    <row r="2556" spans="11:23">
      <c r="K2556" s="1">
        <f t="shared" si="40"/>
        <v>0</v>
      </c>
      <c r="L2556" s="1">
        <f>[1]!b_info_name(K2556)</f>
        <v>0</v>
      </c>
      <c r="M2556">
        <f>[1]!b_info_carrydate(K2556)</f>
        <v>0</v>
      </c>
      <c r="N2556">
        <f>[1]!b_info_maturitydate(K2556)</f>
        <v>0</v>
      </c>
      <c r="O2556" s="7">
        <f>[1]!b_issue_issueprice(K2556)</f>
        <v>0</v>
      </c>
      <c r="P2556" s="7">
        <f>[1]!b_info_couponrate(K2556)</f>
        <v>0</v>
      </c>
      <c r="Q2556">
        <f>[1]!b_info_coupon(K2556)</f>
        <v>0</v>
      </c>
      <c r="R2556">
        <f>[1]!b_info_interestfrequency(K2556)</f>
        <v>0</v>
      </c>
      <c r="S2556">
        <f>[1]!b_info_windl2type(K2556)</f>
        <v>0</v>
      </c>
      <c r="T2556" s="9">
        <f ca="1">[1]!b_pq_volume(K2556,parameter!C$2-10,parameter!C$2,100000000)</f>
        <v>0</v>
      </c>
      <c r="U2556" s="7">
        <f ca="1">IF(K2556&lt;&gt;"",[1]!b_anal_yield_cnbd(K2556,parameter!C$2,1),"")</f>
        <v>0</v>
      </c>
      <c r="V2556">
        <f>[1]!b_info_interesttype(A2556)</f>
        <v>0</v>
      </c>
      <c r="W2556">
        <f>[1]!b_info_embeddedopt(A2556)</f>
        <v>0</v>
      </c>
    </row>
    <row r="2557" spans="11:23">
      <c r="K2557" s="1">
        <f t="shared" si="40"/>
        <v>0</v>
      </c>
      <c r="L2557" s="1">
        <f>[1]!b_info_name(K2557)</f>
        <v>0</v>
      </c>
      <c r="M2557">
        <f>[1]!b_info_carrydate(K2557)</f>
        <v>0</v>
      </c>
      <c r="N2557">
        <f>[1]!b_info_maturitydate(K2557)</f>
        <v>0</v>
      </c>
      <c r="O2557" s="7">
        <f>[1]!b_issue_issueprice(K2557)</f>
        <v>0</v>
      </c>
      <c r="P2557" s="7">
        <f>[1]!b_info_couponrate(K2557)</f>
        <v>0</v>
      </c>
      <c r="Q2557">
        <f>[1]!b_info_coupon(K2557)</f>
        <v>0</v>
      </c>
      <c r="R2557">
        <f>[1]!b_info_interestfrequency(K2557)</f>
        <v>0</v>
      </c>
      <c r="S2557">
        <f>[1]!b_info_windl2type(K2557)</f>
        <v>0</v>
      </c>
      <c r="T2557" s="9">
        <f ca="1">[1]!b_pq_volume(K2557,parameter!C$2-10,parameter!C$2,100000000)</f>
        <v>0</v>
      </c>
      <c r="U2557" s="7">
        <f ca="1">IF(K2557&lt;&gt;"",[1]!b_anal_yield_cnbd(K2557,parameter!C$2,1),"")</f>
        <v>0</v>
      </c>
      <c r="V2557">
        <f>[1]!b_info_interesttype(A2557)</f>
        <v>0</v>
      </c>
      <c r="W2557">
        <f>[1]!b_info_embeddedopt(A2557)</f>
        <v>0</v>
      </c>
    </row>
    <row r="2558" spans="11:23">
      <c r="K2558" s="1">
        <f t="shared" si="40"/>
        <v>0</v>
      </c>
      <c r="L2558" s="1">
        <f>[1]!b_info_name(K2558)</f>
        <v>0</v>
      </c>
      <c r="M2558">
        <f>[1]!b_info_carrydate(K2558)</f>
        <v>0</v>
      </c>
      <c r="N2558">
        <f>[1]!b_info_maturitydate(K2558)</f>
        <v>0</v>
      </c>
      <c r="O2558" s="7">
        <f>[1]!b_issue_issueprice(K2558)</f>
        <v>0</v>
      </c>
      <c r="P2558" s="7">
        <f>[1]!b_info_couponrate(K2558)</f>
        <v>0</v>
      </c>
      <c r="Q2558">
        <f>[1]!b_info_coupon(K2558)</f>
        <v>0</v>
      </c>
      <c r="R2558">
        <f>[1]!b_info_interestfrequency(K2558)</f>
        <v>0</v>
      </c>
      <c r="S2558">
        <f>[1]!b_info_windl2type(K2558)</f>
        <v>0</v>
      </c>
      <c r="T2558" s="9">
        <f ca="1">[1]!b_pq_volume(K2558,parameter!C$2-10,parameter!C$2,100000000)</f>
        <v>0</v>
      </c>
      <c r="U2558" s="7">
        <f ca="1">IF(K2558&lt;&gt;"",[1]!b_anal_yield_cnbd(K2558,parameter!C$2,1),"")</f>
        <v>0</v>
      </c>
      <c r="V2558">
        <f>[1]!b_info_interesttype(A2558)</f>
        <v>0</v>
      </c>
      <c r="W2558">
        <f>[1]!b_info_embeddedopt(A2558)</f>
        <v>0</v>
      </c>
    </row>
    <row r="2559" spans="11:23">
      <c r="K2559" s="1">
        <f t="shared" si="40"/>
        <v>0</v>
      </c>
      <c r="L2559" s="1">
        <f>[1]!b_info_name(K2559)</f>
        <v>0</v>
      </c>
      <c r="M2559">
        <f>[1]!b_info_carrydate(K2559)</f>
        <v>0</v>
      </c>
      <c r="N2559">
        <f>[1]!b_info_maturitydate(K2559)</f>
        <v>0</v>
      </c>
      <c r="O2559" s="7">
        <f>[1]!b_issue_issueprice(K2559)</f>
        <v>0</v>
      </c>
      <c r="P2559" s="7">
        <f>[1]!b_info_couponrate(K2559)</f>
        <v>0</v>
      </c>
      <c r="Q2559">
        <f>[1]!b_info_coupon(K2559)</f>
        <v>0</v>
      </c>
      <c r="R2559">
        <f>[1]!b_info_interestfrequency(K2559)</f>
        <v>0</v>
      </c>
      <c r="S2559">
        <f>[1]!b_info_windl2type(K2559)</f>
        <v>0</v>
      </c>
      <c r="T2559" s="9">
        <f ca="1">[1]!b_pq_volume(K2559,parameter!C$2-10,parameter!C$2,100000000)</f>
        <v>0</v>
      </c>
      <c r="U2559" s="7">
        <f ca="1">IF(K2559&lt;&gt;"",[1]!b_anal_yield_cnbd(K2559,parameter!C$2,1),"")</f>
        <v>0</v>
      </c>
      <c r="V2559">
        <f>[1]!b_info_interesttype(A2559)</f>
        <v>0</v>
      </c>
      <c r="W2559">
        <f>[1]!b_info_embeddedopt(A2559)</f>
        <v>0</v>
      </c>
    </row>
    <row r="2560" spans="11:23">
      <c r="K2560" s="1">
        <f t="shared" si="40"/>
        <v>0</v>
      </c>
      <c r="L2560" s="1">
        <f>[1]!b_info_name(K2560)</f>
        <v>0</v>
      </c>
      <c r="M2560">
        <f>[1]!b_info_carrydate(K2560)</f>
        <v>0</v>
      </c>
      <c r="N2560">
        <f>[1]!b_info_maturitydate(K2560)</f>
        <v>0</v>
      </c>
      <c r="O2560" s="7">
        <f>[1]!b_issue_issueprice(K2560)</f>
        <v>0</v>
      </c>
      <c r="P2560" s="7">
        <f>[1]!b_info_couponrate(K2560)</f>
        <v>0</v>
      </c>
      <c r="Q2560">
        <f>[1]!b_info_coupon(K2560)</f>
        <v>0</v>
      </c>
      <c r="R2560">
        <f>[1]!b_info_interestfrequency(K2560)</f>
        <v>0</v>
      </c>
      <c r="S2560">
        <f>[1]!b_info_windl2type(K2560)</f>
        <v>0</v>
      </c>
      <c r="T2560" s="9">
        <f ca="1">[1]!b_pq_volume(K2560,parameter!C$2-10,parameter!C$2,100000000)</f>
        <v>0</v>
      </c>
      <c r="U2560" s="7">
        <f ca="1">IF(K2560&lt;&gt;"",[1]!b_anal_yield_cnbd(K2560,parameter!C$2,1),"")</f>
        <v>0</v>
      </c>
      <c r="V2560">
        <f>[1]!b_info_interesttype(A2560)</f>
        <v>0</v>
      </c>
      <c r="W2560">
        <f>[1]!b_info_embeddedopt(A2560)</f>
        <v>0</v>
      </c>
    </row>
    <row r="2561" spans="11:23">
      <c r="K2561" s="1">
        <f t="shared" si="40"/>
        <v>0</v>
      </c>
      <c r="L2561" s="1">
        <f>[1]!b_info_name(K2561)</f>
        <v>0</v>
      </c>
      <c r="M2561">
        <f>[1]!b_info_carrydate(K2561)</f>
        <v>0</v>
      </c>
      <c r="N2561">
        <f>[1]!b_info_maturitydate(K2561)</f>
        <v>0</v>
      </c>
      <c r="O2561" s="7">
        <f>[1]!b_issue_issueprice(K2561)</f>
        <v>0</v>
      </c>
      <c r="P2561" s="7">
        <f>[1]!b_info_couponrate(K2561)</f>
        <v>0</v>
      </c>
      <c r="Q2561">
        <f>[1]!b_info_coupon(K2561)</f>
        <v>0</v>
      </c>
      <c r="R2561">
        <f>[1]!b_info_interestfrequency(K2561)</f>
        <v>0</v>
      </c>
      <c r="S2561">
        <f>[1]!b_info_windl2type(K2561)</f>
        <v>0</v>
      </c>
      <c r="T2561" s="9">
        <f ca="1">[1]!b_pq_volume(K2561,parameter!C$2-10,parameter!C$2,100000000)</f>
        <v>0</v>
      </c>
      <c r="U2561" s="7">
        <f ca="1">IF(K2561&lt;&gt;"",[1]!b_anal_yield_cnbd(K2561,parameter!C$2,1),"")</f>
        <v>0</v>
      </c>
      <c r="V2561">
        <f>[1]!b_info_interesttype(A2561)</f>
        <v>0</v>
      </c>
      <c r="W2561">
        <f>[1]!b_info_embeddedopt(A2561)</f>
        <v>0</v>
      </c>
    </row>
    <row r="2562" spans="11:23">
      <c r="K2562" s="1">
        <f t="shared" si="40"/>
        <v>0</v>
      </c>
      <c r="L2562" s="1">
        <f>[1]!b_info_name(K2562)</f>
        <v>0</v>
      </c>
      <c r="M2562">
        <f>[1]!b_info_carrydate(K2562)</f>
        <v>0</v>
      </c>
      <c r="N2562">
        <f>[1]!b_info_maturitydate(K2562)</f>
        <v>0</v>
      </c>
      <c r="O2562" s="7">
        <f>[1]!b_issue_issueprice(K2562)</f>
        <v>0</v>
      </c>
      <c r="P2562" s="7">
        <f>[1]!b_info_couponrate(K2562)</f>
        <v>0</v>
      </c>
      <c r="Q2562">
        <f>[1]!b_info_coupon(K2562)</f>
        <v>0</v>
      </c>
      <c r="R2562">
        <f>[1]!b_info_interestfrequency(K2562)</f>
        <v>0</v>
      </c>
      <c r="S2562">
        <f>[1]!b_info_windl2type(K2562)</f>
        <v>0</v>
      </c>
      <c r="T2562" s="9">
        <f ca="1">[1]!b_pq_volume(K2562,parameter!C$2-10,parameter!C$2,100000000)</f>
        <v>0</v>
      </c>
      <c r="U2562" s="7">
        <f ca="1">IF(K2562&lt;&gt;"",[1]!b_anal_yield_cnbd(K2562,parameter!C$2,1),"")</f>
        <v>0</v>
      </c>
      <c r="V2562">
        <f>[1]!b_info_interesttype(A2562)</f>
        <v>0</v>
      </c>
      <c r="W2562">
        <f>[1]!b_info_embeddedopt(A2562)</f>
        <v>0</v>
      </c>
    </row>
    <row r="2563" spans="11:23">
      <c r="K2563" s="1">
        <f t="shared" si="40"/>
        <v>0</v>
      </c>
      <c r="L2563" s="1">
        <f>[1]!b_info_name(K2563)</f>
        <v>0</v>
      </c>
      <c r="M2563">
        <f>[1]!b_info_carrydate(K2563)</f>
        <v>0</v>
      </c>
      <c r="N2563">
        <f>[1]!b_info_maturitydate(K2563)</f>
        <v>0</v>
      </c>
      <c r="O2563" s="7">
        <f>[1]!b_issue_issueprice(K2563)</f>
        <v>0</v>
      </c>
      <c r="P2563" s="7">
        <f>[1]!b_info_couponrate(K2563)</f>
        <v>0</v>
      </c>
      <c r="Q2563">
        <f>[1]!b_info_coupon(K2563)</f>
        <v>0</v>
      </c>
      <c r="R2563">
        <f>[1]!b_info_interestfrequency(K2563)</f>
        <v>0</v>
      </c>
      <c r="S2563">
        <f>[1]!b_info_windl2type(K2563)</f>
        <v>0</v>
      </c>
      <c r="T2563" s="9">
        <f ca="1">[1]!b_pq_volume(K2563,parameter!C$2-10,parameter!C$2,100000000)</f>
        <v>0</v>
      </c>
      <c r="U2563" s="7">
        <f ca="1">IF(K2563&lt;&gt;"",[1]!b_anal_yield_cnbd(K2563,parameter!C$2,1),"")</f>
        <v>0</v>
      </c>
      <c r="V2563">
        <f>[1]!b_info_interesttype(A2563)</f>
        <v>0</v>
      </c>
      <c r="W2563">
        <f>[1]!b_info_embeddedopt(A2563)</f>
        <v>0</v>
      </c>
    </row>
    <row r="2564" spans="11:23">
      <c r="K2564" s="1">
        <f t="shared" si="40"/>
        <v>0</v>
      </c>
      <c r="L2564" s="1">
        <f>[1]!b_info_name(K2564)</f>
        <v>0</v>
      </c>
      <c r="M2564">
        <f>[1]!b_info_carrydate(K2564)</f>
        <v>0</v>
      </c>
      <c r="N2564">
        <f>[1]!b_info_maturitydate(K2564)</f>
        <v>0</v>
      </c>
      <c r="O2564" s="7">
        <f>[1]!b_issue_issueprice(K2564)</f>
        <v>0</v>
      </c>
      <c r="P2564" s="7">
        <f>[1]!b_info_couponrate(K2564)</f>
        <v>0</v>
      </c>
      <c r="Q2564">
        <f>[1]!b_info_coupon(K2564)</f>
        <v>0</v>
      </c>
      <c r="R2564">
        <f>[1]!b_info_interestfrequency(K2564)</f>
        <v>0</v>
      </c>
      <c r="S2564">
        <f>[1]!b_info_windl2type(K2564)</f>
        <v>0</v>
      </c>
      <c r="T2564" s="9">
        <f ca="1">[1]!b_pq_volume(K2564,parameter!C$2-10,parameter!C$2,100000000)</f>
        <v>0</v>
      </c>
      <c r="U2564" s="7">
        <f ca="1">IF(K2564&lt;&gt;"",[1]!b_anal_yield_cnbd(K2564,parameter!C$2,1),"")</f>
        <v>0</v>
      </c>
      <c r="V2564">
        <f>[1]!b_info_interesttype(A2564)</f>
        <v>0</v>
      </c>
      <c r="W2564">
        <f>[1]!b_info_embeddedopt(A2564)</f>
        <v>0</v>
      </c>
    </row>
    <row r="2565" spans="11:23">
      <c r="K2565" s="1">
        <f t="shared" si="40"/>
        <v>0</v>
      </c>
      <c r="L2565" s="1">
        <f>[1]!b_info_name(K2565)</f>
        <v>0</v>
      </c>
      <c r="M2565">
        <f>[1]!b_info_carrydate(K2565)</f>
        <v>0</v>
      </c>
      <c r="N2565">
        <f>[1]!b_info_maturitydate(K2565)</f>
        <v>0</v>
      </c>
      <c r="O2565" s="7">
        <f>[1]!b_issue_issueprice(K2565)</f>
        <v>0</v>
      </c>
      <c r="P2565" s="7">
        <f>[1]!b_info_couponrate(K2565)</f>
        <v>0</v>
      </c>
      <c r="Q2565">
        <f>[1]!b_info_coupon(K2565)</f>
        <v>0</v>
      </c>
      <c r="R2565">
        <f>[1]!b_info_interestfrequency(K2565)</f>
        <v>0</v>
      </c>
      <c r="S2565">
        <f>[1]!b_info_windl2type(K2565)</f>
        <v>0</v>
      </c>
      <c r="T2565" s="9">
        <f ca="1">[1]!b_pq_volume(K2565,parameter!C$2-10,parameter!C$2,100000000)</f>
        <v>0</v>
      </c>
      <c r="U2565" s="7">
        <f ca="1">IF(K2565&lt;&gt;"",[1]!b_anal_yield_cnbd(K2565,parameter!C$2,1),"")</f>
        <v>0</v>
      </c>
      <c r="V2565">
        <f>[1]!b_info_interesttype(A2565)</f>
        <v>0</v>
      </c>
      <c r="W2565">
        <f>[1]!b_info_embeddedopt(A2565)</f>
        <v>0</v>
      </c>
    </row>
    <row r="2566" spans="11:23">
      <c r="K2566" s="1">
        <f t="shared" si="40"/>
        <v>0</v>
      </c>
      <c r="L2566" s="1">
        <f>[1]!b_info_name(K2566)</f>
        <v>0</v>
      </c>
      <c r="M2566">
        <f>[1]!b_info_carrydate(K2566)</f>
        <v>0</v>
      </c>
      <c r="N2566">
        <f>[1]!b_info_maturitydate(K2566)</f>
        <v>0</v>
      </c>
      <c r="O2566" s="7">
        <f>[1]!b_issue_issueprice(K2566)</f>
        <v>0</v>
      </c>
      <c r="P2566" s="7">
        <f>[1]!b_info_couponrate(K2566)</f>
        <v>0</v>
      </c>
      <c r="Q2566">
        <f>[1]!b_info_coupon(K2566)</f>
        <v>0</v>
      </c>
      <c r="R2566">
        <f>[1]!b_info_interestfrequency(K2566)</f>
        <v>0</v>
      </c>
      <c r="S2566">
        <f>[1]!b_info_windl2type(K2566)</f>
        <v>0</v>
      </c>
      <c r="T2566" s="9">
        <f ca="1">[1]!b_pq_volume(K2566,parameter!C$2-10,parameter!C$2,100000000)</f>
        <v>0</v>
      </c>
      <c r="U2566" s="7">
        <f ca="1">IF(K2566&lt;&gt;"",[1]!b_anal_yield_cnbd(K2566,parameter!C$2,1),"")</f>
        <v>0</v>
      </c>
      <c r="V2566">
        <f>[1]!b_info_interesttype(A2566)</f>
        <v>0</v>
      </c>
      <c r="W2566">
        <f>[1]!b_info_embeddedopt(A2566)</f>
        <v>0</v>
      </c>
    </row>
    <row r="2567" spans="11:23">
      <c r="K2567" s="1">
        <f t="shared" si="40"/>
        <v>0</v>
      </c>
      <c r="L2567" s="1">
        <f>[1]!b_info_name(K2567)</f>
        <v>0</v>
      </c>
      <c r="M2567">
        <f>[1]!b_info_carrydate(K2567)</f>
        <v>0</v>
      </c>
      <c r="N2567">
        <f>[1]!b_info_maturitydate(K2567)</f>
        <v>0</v>
      </c>
      <c r="O2567" s="7">
        <f>[1]!b_issue_issueprice(K2567)</f>
        <v>0</v>
      </c>
      <c r="P2567" s="7">
        <f>[1]!b_info_couponrate(K2567)</f>
        <v>0</v>
      </c>
      <c r="Q2567">
        <f>[1]!b_info_coupon(K2567)</f>
        <v>0</v>
      </c>
      <c r="R2567">
        <f>[1]!b_info_interestfrequency(K2567)</f>
        <v>0</v>
      </c>
      <c r="S2567">
        <f>[1]!b_info_windl2type(K2567)</f>
        <v>0</v>
      </c>
      <c r="T2567" s="9">
        <f ca="1">[1]!b_pq_volume(K2567,parameter!C$2-10,parameter!C$2,100000000)</f>
        <v>0</v>
      </c>
      <c r="U2567" s="7">
        <f ca="1">IF(K2567&lt;&gt;"",[1]!b_anal_yield_cnbd(K2567,parameter!C$2,1),"")</f>
        <v>0</v>
      </c>
      <c r="V2567">
        <f>[1]!b_info_interesttype(A2567)</f>
        <v>0</v>
      </c>
      <c r="W2567">
        <f>[1]!b_info_embeddedopt(A2567)</f>
        <v>0</v>
      </c>
    </row>
    <row r="2568" spans="11:23">
      <c r="K2568" s="1">
        <f t="shared" si="40"/>
        <v>0</v>
      </c>
      <c r="L2568" s="1">
        <f>[1]!b_info_name(K2568)</f>
        <v>0</v>
      </c>
      <c r="M2568">
        <f>[1]!b_info_carrydate(K2568)</f>
        <v>0</v>
      </c>
      <c r="N2568">
        <f>[1]!b_info_maturitydate(K2568)</f>
        <v>0</v>
      </c>
      <c r="O2568" s="7">
        <f>[1]!b_issue_issueprice(K2568)</f>
        <v>0</v>
      </c>
      <c r="P2568" s="7">
        <f>[1]!b_info_couponrate(K2568)</f>
        <v>0</v>
      </c>
      <c r="Q2568">
        <f>[1]!b_info_coupon(K2568)</f>
        <v>0</v>
      </c>
      <c r="R2568">
        <f>[1]!b_info_interestfrequency(K2568)</f>
        <v>0</v>
      </c>
      <c r="S2568">
        <f>[1]!b_info_windl2type(K2568)</f>
        <v>0</v>
      </c>
      <c r="T2568" s="9">
        <f ca="1">[1]!b_pq_volume(K2568,parameter!C$2-10,parameter!C$2,100000000)</f>
        <v>0</v>
      </c>
      <c r="U2568" s="7">
        <f ca="1">IF(K2568&lt;&gt;"",[1]!b_anal_yield_cnbd(K2568,parameter!C$2,1),"")</f>
        <v>0</v>
      </c>
      <c r="V2568">
        <f>[1]!b_info_interesttype(A2568)</f>
        <v>0</v>
      </c>
      <c r="W2568">
        <f>[1]!b_info_embeddedopt(A2568)</f>
        <v>0</v>
      </c>
    </row>
    <row r="2569" spans="11:23">
      <c r="K2569" s="1">
        <f t="shared" si="40"/>
        <v>0</v>
      </c>
      <c r="L2569" s="1">
        <f>[1]!b_info_name(K2569)</f>
        <v>0</v>
      </c>
      <c r="M2569">
        <f>[1]!b_info_carrydate(K2569)</f>
        <v>0</v>
      </c>
      <c r="N2569">
        <f>[1]!b_info_maturitydate(K2569)</f>
        <v>0</v>
      </c>
      <c r="O2569" s="7">
        <f>[1]!b_issue_issueprice(K2569)</f>
        <v>0</v>
      </c>
      <c r="P2569" s="7">
        <f>[1]!b_info_couponrate(K2569)</f>
        <v>0</v>
      </c>
      <c r="Q2569">
        <f>[1]!b_info_coupon(K2569)</f>
        <v>0</v>
      </c>
      <c r="R2569">
        <f>[1]!b_info_interestfrequency(K2569)</f>
        <v>0</v>
      </c>
      <c r="S2569">
        <f>[1]!b_info_windl2type(K2569)</f>
        <v>0</v>
      </c>
      <c r="T2569" s="9">
        <f ca="1">[1]!b_pq_volume(K2569,parameter!C$2-10,parameter!C$2,100000000)</f>
        <v>0</v>
      </c>
      <c r="U2569" s="7">
        <f ca="1">IF(K2569&lt;&gt;"",[1]!b_anal_yield_cnbd(K2569,parameter!C$2,1),"")</f>
        <v>0</v>
      </c>
      <c r="V2569">
        <f>[1]!b_info_interesttype(A2569)</f>
        <v>0</v>
      </c>
      <c r="W2569">
        <f>[1]!b_info_embeddedopt(A2569)</f>
        <v>0</v>
      </c>
    </row>
    <row r="2570" spans="11:23">
      <c r="K2570" s="1">
        <f t="shared" si="40"/>
        <v>0</v>
      </c>
      <c r="L2570" s="1">
        <f>[1]!b_info_name(K2570)</f>
        <v>0</v>
      </c>
      <c r="M2570">
        <f>[1]!b_info_carrydate(K2570)</f>
        <v>0</v>
      </c>
      <c r="N2570">
        <f>[1]!b_info_maturitydate(K2570)</f>
        <v>0</v>
      </c>
      <c r="O2570" s="7">
        <f>[1]!b_issue_issueprice(K2570)</f>
        <v>0</v>
      </c>
      <c r="P2570" s="7">
        <f>[1]!b_info_couponrate(K2570)</f>
        <v>0</v>
      </c>
      <c r="Q2570">
        <f>[1]!b_info_coupon(K2570)</f>
        <v>0</v>
      </c>
      <c r="R2570">
        <f>[1]!b_info_interestfrequency(K2570)</f>
        <v>0</v>
      </c>
      <c r="S2570">
        <f>[1]!b_info_windl2type(K2570)</f>
        <v>0</v>
      </c>
      <c r="T2570" s="9">
        <f ca="1">[1]!b_pq_volume(K2570,parameter!C$2-10,parameter!C$2,100000000)</f>
        <v>0</v>
      </c>
      <c r="U2570" s="7">
        <f ca="1">IF(K2570&lt;&gt;"",[1]!b_anal_yield_cnbd(K2570,parameter!C$2,1),"")</f>
        <v>0</v>
      </c>
      <c r="V2570">
        <f>[1]!b_info_interesttype(A2570)</f>
        <v>0</v>
      </c>
      <c r="W2570">
        <f>[1]!b_info_embeddedopt(A2570)</f>
        <v>0</v>
      </c>
    </row>
    <row r="2571" spans="11:23">
      <c r="K2571" s="1">
        <f t="shared" si="40"/>
        <v>0</v>
      </c>
      <c r="L2571" s="1">
        <f>[1]!b_info_name(K2571)</f>
        <v>0</v>
      </c>
      <c r="M2571">
        <f>[1]!b_info_carrydate(K2571)</f>
        <v>0</v>
      </c>
      <c r="N2571">
        <f>[1]!b_info_maturitydate(K2571)</f>
        <v>0</v>
      </c>
      <c r="O2571" s="7">
        <f>[1]!b_issue_issueprice(K2571)</f>
        <v>0</v>
      </c>
      <c r="P2571" s="7">
        <f>[1]!b_info_couponrate(K2571)</f>
        <v>0</v>
      </c>
      <c r="Q2571">
        <f>[1]!b_info_coupon(K2571)</f>
        <v>0</v>
      </c>
      <c r="R2571">
        <f>[1]!b_info_interestfrequency(K2571)</f>
        <v>0</v>
      </c>
      <c r="S2571">
        <f>[1]!b_info_windl2type(K2571)</f>
        <v>0</v>
      </c>
      <c r="T2571" s="9">
        <f ca="1">[1]!b_pq_volume(K2571,parameter!C$2-10,parameter!C$2,100000000)</f>
        <v>0</v>
      </c>
      <c r="U2571" s="7">
        <f ca="1">IF(K2571&lt;&gt;"",[1]!b_anal_yield_cnbd(K2571,parameter!C$2,1),"")</f>
        <v>0</v>
      </c>
      <c r="V2571">
        <f>[1]!b_info_interesttype(A2571)</f>
        <v>0</v>
      </c>
      <c r="W2571">
        <f>[1]!b_info_embeddedopt(A2571)</f>
        <v>0</v>
      </c>
    </row>
    <row r="2572" spans="11:23">
      <c r="K2572" s="1">
        <f t="shared" si="40"/>
        <v>0</v>
      </c>
      <c r="L2572" s="1">
        <f>[1]!b_info_name(K2572)</f>
        <v>0</v>
      </c>
      <c r="M2572">
        <f>[1]!b_info_carrydate(K2572)</f>
        <v>0</v>
      </c>
      <c r="N2572">
        <f>[1]!b_info_maturitydate(K2572)</f>
        <v>0</v>
      </c>
      <c r="O2572" s="7">
        <f>[1]!b_issue_issueprice(K2572)</f>
        <v>0</v>
      </c>
      <c r="P2572" s="7">
        <f>[1]!b_info_couponrate(K2572)</f>
        <v>0</v>
      </c>
      <c r="Q2572">
        <f>[1]!b_info_coupon(K2572)</f>
        <v>0</v>
      </c>
      <c r="R2572">
        <f>[1]!b_info_interestfrequency(K2572)</f>
        <v>0</v>
      </c>
      <c r="S2572">
        <f>[1]!b_info_windl2type(K2572)</f>
        <v>0</v>
      </c>
      <c r="T2572" s="9">
        <f ca="1">[1]!b_pq_volume(K2572,parameter!C$2-10,parameter!C$2,100000000)</f>
        <v>0</v>
      </c>
      <c r="U2572" s="7">
        <f ca="1">IF(K2572&lt;&gt;"",[1]!b_anal_yield_cnbd(K2572,parameter!C$2,1),"")</f>
        <v>0</v>
      </c>
      <c r="V2572">
        <f>[1]!b_info_interesttype(A2572)</f>
        <v>0</v>
      </c>
      <c r="W2572">
        <f>[1]!b_info_embeddedopt(A2572)</f>
        <v>0</v>
      </c>
    </row>
    <row r="2573" spans="11:23">
      <c r="K2573" s="1">
        <f t="shared" si="40"/>
        <v>0</v>
      </c>
      <c r="L2573" s="1">
        <f>[1]!b_info_name(K2573)</f>
        <v>0</v>
      </c>
      <c r="M2573">
        <f>[1]!b_info_carrydate(K2573)</f>
        <v>0</v>
      </c>
      <c r="N2573">
        <f>[1]!b_info_maturitydate(K2573)</f>
        <v>0</v>
      </c>
      <c r="O2573" s="7">
        <f>[1]!b_issue_issueprice(K2573)</f>
        <v>0</v>
      </c>
      <c r="P2573" s="7">
        <f>[1]!b_info_couponrate(K2573)</f>
        <v>0</v>
      </c>
      <c r="Q2573">
        <f>[1]!b_info_coupon(K2573)</f>
        <v>0</v>
      </c>
      <c r="R2573">
        <f>[1]!b_info_interestfrequency(K2573)</f>
        <v>0</v>
      </c>
      <c r="S2573">
        <f>[1]!b_info_windl2type(K2573)</f>
        <v>0</v>
      </c>
      <c r="T2573" s="9">
        <f ca="1">[1]!b_pq_volume(K2573,parameter!C$2-10,parameter!C$2,100000000)</f>
        <v>0</v>
      </c>
      <c r="U2573" s="7">
        <f ca="1">IF(K2573&lt;&gt;"",[1]!b_anal_yield_cnbd(K2573,parameter!C$2,1),"")</f>
        <v>0</v>
      </c>
      <c r="V2573">
        <f>[1]!b_info_interesttype(A2573)</f>
        <v>0</v>
      </c>
      <c r="W2573">
        <f>[1]!b_info_embeddedopt(A2573)</f>
        <v>0</v>
      </c>
    </row>
    <row r="2574" spans="11:23">
      <c r="K2574" s="1">
        <f t="shared" si="40"/>
        <v>0</v>
      </c>
      <c r="L2574" s="1">
        <f>[1]!b_info_name(K2574)</f>
        <v>0</v>
      </c>
      <c r="M2574">
        <f>[1]!b_info_carrydate(K2574)</f>
        <v>0</v>
      </c>
      <c r="N2574">
        <f>[1]!b_info_maturitydate(K2574)</f>
        <v>0</v>
      </c>
      <c r="O2574" s="7">
        <f>[1]!b_issue_issueprice(K2574)</f>
        <v>0</v>
      </c>
      <c r="P2574" s="7">
        <f>[1]!b_info_couponrate(K2574)</f>
        <v>0</v>
      </c>
      <c r="Q2574">
        <f>[1]!b_info_coupon(K2574)</f>
        <v>0</v>
      </c>
      <c r="R2574">
        <f>[1]!b_info_interestfrequency(K2574)</f>
        <v>0</v>
      </c>
      <c r="S2574">
        <f>[1]!b_info_windl2type(K2574)</f>
        <v>0</v>
      </c>
      <c r="T2574" s="9">
        <f ca="1">[1]!b_pq_volume(K2574,parameter!C$2-10,parameter!C$2,100000000)</f>
        <v>0</v>
      </c>
      <c r="U2574" s="7">
        <f ca="1">IF(K2574&lt;&gt;"",[1]!b_anal_yield_cnbd(K2574,parameter!C$2,1),"")</f>
        <v>0</v>
      </c>
      <c r="V2574">
        <f>[1]!b_info_interesttype(A2574)</f>
        <v>0</v>
      </c>
      <c r="W2574">
        <f>[1]!b_info_embeddedopt(A2574)</f>
        <v>0</v>
      </c>
    </row>
    <row r="2575" spans="11:23">
      <c r="K2575" s="1">
        <f t="shared" si="40"/>
        <v>0</v>
      </c>
      <c r="L2575" s="1">
        <f>[1]!b_info_name(K2575)</f>
        <v>0</v>
      </c>
      <c r="M2575">
        <f>[1]!b_info_carrydate(K2575)</f>
        <v>0</v>
      </c>
      <c r="N2575">
        <f>[1]!b_info_maturitydate(K2575)</f>
        <v>0</v>
      </c>
      <c r="O2575" s="7">
        <f>[1]!b_issue_issueprice(K2575)</f>
        <v>0</v>
      </c>
      <c r="P2575" s="7">
        <f>[1]!b_info_couponrate(K2575)</f>
        <v>0</v>
      </c>
      <c r="Q2575">
        <f>[1]!b_info_coupon(K2575)</f>
        <v>0</v>
      </c>
      <c r="R2575">
        <f>[1]!b_info_interestfrequency(K2575)</f>
        <v>0</v>
      </c>
      <c r="S2575">
        <f>[1]!b_info_windl2type(K2575)</f>
        <v>0</v>
      </c>
      <c r="T2575" s="9">
        <f ca="1">[1]!b_pq_volume(K2575,parameter!C$2-10,parameter!C$2,100000000)</f>
        <v>0</v>
      </c>
      <c r="U2575" s="7">
        <f ca="1">IF(K2575&lt;&gt;"",[1]!b_anal_yield_cnbd(K2575,parameter!C$2,1),"")</f>
        <v>0</v>
      </c>
      <c r="V2575">
        <f>[1]!b_info_interesttype(A2575)</f>
        <v>0</v>
      </c>
      <c r="W2575">
        <f>[1]!b_info_embeddedopt(A2575)</f>
        <v>0</v>
      </c>
    </row>
    <row r="2576" spans="11:23">
      <c r="K2576" s="1">
        <f t="shared" si="40"/>
        <v>0</v>
      </c>
      <c r="L2576" s="1">
        <f>[1]!b_info_name(K2576)</f>
        <v>0</v>
      </c>
      <c r="M2576">
        <f>[1]!b_info_carrydate(K2576)</f>
        <v>0</v>
      </c>
      <c r="N2576">
        <f>[1]!b_info_maturitydate(K2576)</f>
        <v>0</v>
      </c>
      <c r="O2576" s="7">
        <f>[1]!b_issue_issueprice(K2576)</f>
        <v>0</v>
      </c>
      <c r="P2576" s="7">
        <f>[1]!b_info_couponrate(K2576)</f>
        <v>0</v>
      </c>
      <c r="Q2576">
        <f>[1]!b_info_coupon(K2576)</f>
        <v>0</v>
      </c>
      <c r="R2576">
        <f>[1]!b_info_interestfrequency(K2576)</f>
        <v>0</v>
      </c>
      <c r="S2576">
        <f>[1]!b_info_windl2type(K2576)</f>
        <v>0</v>
      </c>
      <c r="T2576" s="9">
        <f ca="1">[1]!b_pq_volume(K2576,parameter!C$2-10,parameter!C$2,100000000)</f>
        <v>0</v>
      </c>
      <c r="U2576" s="7">
        <f ca="1">IF(K2576&lt;&gt;"",[1]!b_anal_yield_cnbd(K2576,parameter!C$2,1),"")</f>
        <v>0</v>
      </c>
      <c r="V2576">
        <f>[1]!b_info_interesttype(A2576)</f>
        <v>0</v>
      </c>
      <c r="W2576">
        <f>[1]!b_info_embeddedopt(A2576)</f>
        <v>0</v>
      </c>
    </row>
    <row r="2577" spans="11:23">
      <c r="K2577" s="1">
        <f t="shared" si="40"/>
        <v>0</v>
      </c>
      <c r="L2577" s="1">
        <f>[1]!b_info_name(K2577)</f>
        <v>0</v>
      </c>
      <c r="M2577">
        <f>[1]!b_info_carrydate(K2577)</f>
        <v>0</v>
      </c>
      <c r="N2577">
        <f>[1]!b_info_maturitydate(K2577)</f>
        <v>0</v>
      </c>
      <c r="O2577" s="7">
        <f>[1]!b_issue_issueprice(K2577)</f>
        <v>0</v>
      </c>
      <c r="P2577" s="7">
        <f>[1]!b_info_couponrate(K2577)</f>
        <v>0</v>
      </c>
      <c r="Q2577">
        <f>[1]!b_info_coupon(K2577)</f>
        <v>0</v>
      </c>
      <c r="R2577">
        <f>[1]!b_info_interestfrequency(K2577)</f>
        <v>0</v>
      </c>
      <c r="S2577">
        <f>[1]!b_info_windl2type(K2577)</f>
        <v>0</v>
      </c>
      <c r="T2577" s="9">
        <f ca="1">[1]!b_pq_volume(K2577,parameter!C$2-10,parameter!C$2,100000000)</f>
        <v>0</v>
      </c>
      <c r="U2577" s="7">
        <f ca="1">IF(K2577&lt;&gt;"",[1]!b_anal_yield_cnbd(K2577,parameter!C$2,1),"")</f>
        <v>0</v>
      </c>
      <c r="V2577">
        <f>[1]!b_info_interesttype(A2577)</f>
        <v>0</v>
      </c>
      <c r="W2577">
        <f>[1]!b_info_embeddedopt(A2577)</f>
        <v>0</v>
      </c>
    </row>
    <row r="2578" spans="11:23">
      <c r="K2578" s="1">
        <f t="shared" si="40"/>
        <v>0</v>
      </c>
      <c r="L2578" s="1">
        <f>[1]!b_info_name(K2578)</f>
        <v>0</v>
      </c>
      <c r="M2578">
        <f>[1]!b_info_carrydate(K2578)</f>
        <v>0</v>
      </c>
      <c r="N2578">
        <f>[1]!b_info_maturitydate(K2578)</f>
        <v>0</v>
      </c>
      <c r="O2578" s="7">
        <f>[1]!b_issue_issueprice(K2578)</f>
        <v>0</v>
      </c>
      <c r="P2578" s="7">
        <f>[1]!b_info_couponrate(K2578)</f>
        <v>0</v>
      </c>
      <c r="Q2578">
        <f>[1]!b_info_coupon(K2578)</f>
        <v>0</v>
      </c>
      <c r="R2578">
        <f>[1]!b_info_interestfrequency(K2578)</f>
        <v>0</v>
      </c>
      <c r="S2578">
        <f>[1]!b_info_windl2type(K2578)</f>
        <v>0</v>
      </c>
      <c r="T2578" s="9">
        <f ca="1">[1]!b_pq_volume(K2578,parameter!C$2-10,parameter!C$2,100000000)</f>
        <v>0</v>
      </c>
      <c r="U2578" s="7">
        <f ca="1">IF(K2578&lt;&gt;"",[1]!b_anal_yield_cnbd(K2578,parameter!C$2,1),"")</f>
        <v>0</v>
      </c>
      <c r="V2578">
        <f>[1]!b_info_interesttype(A2578)</f>
        <v>0</v>
      </c>
      <c r="W2578">
        <f>[1]!b_info_embeddedopt(A2578)</f>
        <v>0</v>
      </c>
    </row>
    <row r="2579" spans="11:23">
      <c r="K2579" s="1">
        <f t="shared" si="40"/>
        <v>0</v>
      </c>
      <c r="L2579" s="1">
        <f>[1]!b_info_name(K2579)</f>
        <v>0</v>
      </c>
      <c r="M2579">
        <f>[1]!b_info_carrydate(K2579)</f>
        <v>0</v>
      </c>
      <c r="N2579">
        <f>[1]!b_info_maturitydate(K2579)</f>
        <v>0</v>
      </c>
      <c r="O2579" s="7">
        <f>[1]!b_issue_issueprice(K2579)</f>
        <v>0</v>
      </c>
      <c r="P2579" s="7">
        <f>[1]!b_info_couponrate(K2579)</f>
        <v>0</v>
      </c>
      <c r="Q2579">
        <f>[1]!b_info_coupon(K2579)</f>
        <v>0</v>
      </c>
      <c r="R2579">
        <f>[1]!b_info_interestfrequency(K2579)</f>
        <v>0</v>
      </c>
      <c r="S2579">
        <f>[1]!b_info_windl2type(K2579)</f>
        <v>0</v>
      </c>
      <c r="T2579" s="9">
        <f ca="1">[1]!b_pq_volume(K2579,parameter!C$2-10,parameter!C$2,100000000)</f>
        <v>0</v>
      </c>
      <c r="U2579" s="7">
        <f ca="1">IF(K2579&lt;&gt;"",[1]!b_anal_yield_cnbd(K2579,parameter!C$2,1),"")</f>
        <v>0</v>
      </c>
      <c r="V2579">
        <f>[1]!b_info_interesttype(A2579)</f>
        <v>0</v>
      </c>
      <c r="W2579">
        <f>[1]!b_info_embeddedopt(A2579)</f>
        <v>0</v>
      </c>
    </row>
    <row r="2580" spans="11:23">
      <c r="K2580" s="1">
        <f t="shared" si="40"/>
        <v>0</v>
      </c>
      <c r="L2580" s="1">
        <f>[1]!b_info_name(K2580)</f>
        <v>0</v>
      </c>
      <c r="M2580">
        <f>[1]!b_info_carrydate(K2580)</f>
        <v>0</v>
      </c>
      <c r="N2580">
        <f>[1]!b_info_maturitydate(K2580)</f>
        <v>0</v>
      </c>
      <c r="O2580" s="7">
        <f>[1]!b_issue_issueprice(K2580)</f>
        <v>0</v>
      </c>
      <c r="P2580" s="7">
        <f>[1]!b_info_couponrate(K2580)</f>
        <v>0</v>
      </c>
      <c r="Q2580">
        <f>[1]!b_info_coupon(K2580)</f>
        <v>0</v>
      </c>
      <c r="R2580">
        <f>[1]!b_info_interestfrequency(K2580)</f>
        <v>0</v>
      </c>
      <c r="S2580">
        <f>[1]!b_info_windl2type(K2580)</f>
        <v>0</v>
      </c>
      <c r="T2580" s="9">
        <f ca="1">[1]!b_pq_volume(K2580,parameter!C$2-10,parameter!C$2,100000000)</f>
        <v>0</v>
      </c>
      <c r="U2580" s="7">
        <f ca="1">IF(K2580&lt;&gt;"",[1]!b_anal_yield_cnbd(K2580,parameter!C$2,1),"")</f>
        <v>0</v>
      </c>
      <c r="V2580">
        <f>[1]!b_info_interesttype(A2580)</f>
        <v>0</v>
      </c>
      <c r="W2580">
        <f>[1]!b_info_embeddedopt(A2580)</f>
        <v>0</v>
      </c>
    </row>
    <row r="2581" spans="11:23">
      <c r="K2581" s="1">
        <f t="shared" si="40"/>
        <v>0</v>
      </c>
      <c r="L2581" s="1">
        <f>[1]!b_info_name(K2581)</f>
        <v>0</v>
      </c>
      <c r="M2581">
        <f>[1]!b_info_carrydate(K2581)</f>
        <v>0</v>
      </c>
      <c r="N2581">
        <f>[1]!b_info_maturitydate(K2581)</f>
        <v>0</v>
      </c>
      <c r="O2581" s="7">
        <f>[1]!b_issue_issueprice(K2581)</f>
        <v>0</v>
      </c>
      <c r="P2581" s="7">
        <f>[1]!b_info_couponrate(K2581)</f>
        <v>0</v>
      </c>
      <c r="Q2581">
        <f>[1]!b_info_coupon(K2581)</f>
        <v>0</v>
      </c>
      <c r="R2581">
        <f>[1]!b_info_interestfrequency(K2581)</f>
        <v>0</v>
      </c>
      <c r="S2581">
        <f>[1]!b_info_windl2type(K2581)</f>
        <v>0</v>
      </c>
      <c r="T2581" s="9">
        <f ca="1">[1]!b_pq_volume(K2581,parameter!C$2-10,parameter!C$2,100000000)</f>
        <v>0</v>
      </c>
      <c r="U2581" s="7">
        <f ca="1">IF(K2581&lt;&gt;"",[1]!b_anal_yield_cnbd(K2581,parameter!C$2,1),"")</f>
        <v>0</v>
      </c>
      <c r="V2581">
        <f>[1]!b_info_interesttype(A2581)</f>
        <v>0</v>
      </c>
      <c r="W2581">
        <f>[1]!b_info_embeddedopt(A2581)</f>
        <v>0</v>
      </c>
    </row>
    <row r="2582" spans="11:23">
      <c r="K2582" s="1">
        <f t="shared" si="40"/>
        <v>0</v>
      </c>
      <c r="L2582" s="1">
        <f>[1]!b_info_name(K2582)</f>
        <v>0</v>
      </c>
      <c r="M2582">
        <f>[1]!b_info_carrydate(K2582)</f>
        <v>0</v>
      </c>
      <c r="N2582">
        <f>[1]!b_info_maturitydate(K2582)</f>
        <v>0</v>
      </c>
      <c r="O2582" s="7">
        <f>[1]!b_issue_issueprice(K2582)</f>
        <v>0</v>
      </c>
      <c r="P2582" s="7">
        <f>[1]!b_info_couponrate(K2582)</f>
        <v>0</v>
      </c>
      <c r="Q2582">
        <f>[1]!b_info_coupon(K2582)</f>
        <v>0</v>
      </c>
      <c r="R2582">
        <f>[1]!b_info_interestfrequency(K2582)</f>
        <v>0</v>
      </c>
      <c r="S2582">
        <f>[1]!b_info_windl2type(K2582)</f>
        <v>0</v>
      </c>
      <c r="T2582" s="9">
        <f ca="1">[1]!b_pq_volume(K2582,parameter!C$2-10,parameter!C$2,100000000)</f>
        <v>0</v>
      </c>
      <c r="U2582" s="7">
        <f ca="1">IF(K2582&lt;&gt;"",[1]!b_anal_yield_cnbd(K2582,parameter!C$2,1),"")</f>
        <v>0</v>
      </c>
      <c r="V2582">
        <f>[1]!b_info_interesttype(A2582)</f>
        <v>0</v>
      </c>
      <c r="W2582">
        <f>[1]!b_info_embeddedopt(A2582)</f>
        <v>0</v>
      </c>
    </row>
    <row r="2583" spans="11:23">
      <c r="K2583" s="1">
        <f t="shared" si="40"/>
        <v>0</v>
      </c>
      <c r="L2583" s="1">
        <f>[1]!b_info_name(K2583)</f>
        <v>0</v>
      </c>
      <c r="M2583">
        <f>[1]!b_info_carrydate(K2583)</f>
        <v>0</v>
      </c>
      <c r="N2583">
        <f>[1]!b_info_maturitydate(K2583)</f>
        <v>0</v>
      </c>
      <c r="O2583" s="7">
        <f>[1]!b_issue_issueprice(K2583)</f>
        <v>0</v>
      </c>
      <c r="P2583" s="7">
        <f>[1]!b_info_couponrate(K2583)</f>
        <v>0</v>
      </c>
      <c r="Q2583">
        <f>[1]!b_info_coupon(K2583)</f>
        <v>0</v>
      </c>
      <c r="R2583">
        <f>[1]!b_info_interestfrequency(K2583)</f>
        <v>0</v>
      </c>
      <c r="S2583">
        <f>[1]!b_info_windl2type(K2583)</f>
        <v>0</v>
      </c>
      <c r="T2583" s="9">
        <f ca="1">[1]!b_pq_volume(K2583,parameter!C$2-10,parameter!C$2,100000000)</f>
        <v>0</v>
      </c>
      <c r="U2583" s="7">
        <f ca="1">IF(K2583&lt;&gt;"",[1]!b_anal_yield_cnbd(K2583,parameter!C$2,1),"")</f>
        <v>0</v>
      </c>
      <c r="V2583">
        <f>[1]!b_info_interesttype(A2583)</f>
        <v>0</v>
      </c>
      <c r="W2583">
        <f>[1]!b_info_embeddedopt(A2583)</f>
        <v>0</v>
      </c>
    </row>
    <row r="2584" spans="11:23">
      <c r="K2584" s="1">
        <f t="shared" si="40"/>
        <v>0</v>
      </c>
      <c r="L2584" s="1">
        <f>[1]!b_info_name(K2584)</f>
        <v>0</v>
      </c>
      <c r="M2584">
        <f>[1]!b_info_carrydate(K2584)</f>
        <v>0</v>
      </c>
      <c r="N2584">
        <f>[1]!b_info_maturitydate(K2584)</f>
        <v>0</v>
      </c>
      <c r="O2584" s="7">
        <f>[1]!b_issue_issueprice(K2584)</f>
        <v>0</v>
      </c>
      <c r="P2584" s="7">
        <f>[1]!b_info_couponrate(K2584)</f>
        <v>0</v>
      </c>
      <c r="Q2584">
        <f>[1]!b_info_coupon(K2584)</f>
        <v>0</v>
      </c>
      <c r="R2584">
        <f>[1]!b_info_interestfrequency(K2584)</f>
        <v>0</v>
      </c>
      <c r="S2584">
        <f>[1]!b_info_windl2type(K2584)</f>
        <v>0</v>
      </c>
      <c r="T2584" s="9">
        <f ca="1">[1]!b_pq_volume(K2584,parameter!C$2-10,parameter!C$2,100000000)</f>
        <v>0</v>
      </c>
      <c r="U2584" s="7">
        <f ca="1">IF(K2584&lt;&gt;"",[1]!b_anal_yield_cnbd(K2584,parameter!C$2,1),"")</f>
        <v>0</v>
      </c>
      <c r="V2584">
        <f>[1]!b_info_interesttype(A2584)</f>
        <v>0</v>
      </c>
      <c r="W2584">
        <f>[1]!b_info_embeddedopt(A2584)</f>
        <v>0</v>
      </c>
    </row>
    <row r="2585" spans="11:23">
      <c r="K2585" s="1">
        <f t="shared" si="40"/>
        <v>0</v>
      </c>
      <c r="L2585" s="1">
        <f>[1]!b_info_name(K2585)</f>
        <v>0</v>
      </c>
      <c r="M2585">
        <f>[1]!b_info_carrydate(K2585)</f>
        <v>0</v>
      </c>
      <c r="N2585">
        <f>[1]!b_info_maturitydate(K2585)</f>
        <v>0</v>
      </c>
      <c r="O2585" s="7">
        <f>[1]!b_issue_issueprice(K2585)</f>
        <v>0</v>
      </c>
      <c r="P2585" s="7">
        <f>[1]!b_info_couponrate(K2585)</f>
        <v>0</v>
      </c>
      <c r="Q2585">
        <f>[1]!b_info_coupon(K2585)</f>
        <v>0</v>
      </c>
      <c r="R2585">
        <f>[1]!b_info_interestfrequency(K2585)</f>
        <v>0</v>
      </c>
      <c r="S2585">
        <f>[1]!b_info_windl2type(K2585)</f>
        <v>0</v>
      </c>
      <c r="T2585" s="9">
        <f ca="1">[1]!b_pq_volume(K2585,parameter!C$2-10,parameter!C$2,100000000)</f>
        <v>0</v>
      </c>
      <c r="U2585" s="7">
        <f ca="1">IF(K2585&lt;&gt;"",[1]!b_anal_yield_cnbd(K2585,parameter!C$2,1),"")</f>
        <v>0</v>
      </c>
      <c r="V2585">
        <f>[1]!b_info_interesttype(A2585)</f>
        <v>0</v>
      </c>
      <c r="W2585">
        <f>[1]!b_info_embeddedopt(A2585)</f>
        <v>0</v>
      </c>
    </row>
    <row r="2586" spans="11:23">
      <c r="K2586" s="1">
        <f t="shared" si="40"/>
        <v>0</v>
      </c>
      <c r="L2586" s="1">
        <f>[1]!b_info_name(K2586)</f>
        <v>0</v>
      </c>
      <c r="M2586">
        <f>[1]!b_info_carrydate(K2586)</f>
        <v>0</v>
      </c>
      <c r="N2586">
        <f>[1]!b_info_maturitydate(K2586)</f>
        <v>0</v>
      </c>
      <c r="O2586" s="7">
        <f>[1]!b_issue_issueprice(K2586)</f>
        <v>0</v>
      </c>
      <c r="P2586" s="7">
        <f>[1]!b_info_couponrate(K2586)</f>
        <v>0</v>
      </c>
      <c r="Q2586">
        <f>[1]!b_info_coupon(K2586)</f>
        <v>0</v>
      </c>
      <c r="R2586">
        <f>[1]!b_info_interestfrequency(K2586)</f>
        <v>0</v>
      </c>
      <c r="S2586">
        <f>[1]!b_info_windl2type(K2586)</f>
        <v>0</v>
      </c>
      <c r="T2586" s="9">
        <f ca="1">[1]!b_pq_volume(K2586,parameter!C$2-10,parameter!C$2,100000000)</f>
        <v>0</v>
      </c>
      <c r="U2586" s="7">
        <f ca="1">IF(K2586&lt;&gt;"",[1]!b_anal_yield_cnbd(K2586,parameter!C$2,1),"")</f>
        <v>0</v>
      </c>
      <c r="V2586">
        <f>[1]!b_info_interesttype(A2586)</f>
        <v>0</v>
      </c>
      <c r="W2586">
        <f>[1]!b_info_embeddedopt(A2586)</f>
        <v>0</v>
      </c>
    </row>
    <row r="2587" spans="11:23">
      <c r="K2587" s="1">
        <f t="shared" si="40"/>
        <v>0</v>
      </c>
      <c r="L2587" s="1">
        <f>[1]!b_info_name(K2587)</f>
        <v>0</v>
      </c>
      <c r="M2587">
        <f>[1]!b_info_carrydate(K2587)</f>
        <v>0</v>
      </c>
      <c r="N2587">
        <f>[1]!b_info_maturitydate(K2587)</f>
        <v>0</v>
      </c>
      <c r="O2587" s="7">
        <f>[1]!b_issue_issueprice(K2587)</f>
        <v>0</v>
      </c>
      <c r="P2587" s="7">
        <f>[1]!b_info_couponrate(K2587)</f>
        <v>0</v>
      </c>
      <c r="Q2587">
        <f>[1]!b_info_coupon(K2587)</f>
        <v>0</v>
      </c>
      <c r="R2587">
        <f>[1]!b_info_interestfrequency(K2587)</f>
        <v>0</v>
      </c>
      <c r="S2587">
        <f>[1]!b_info_windl2type(K2587)</f>
        <v>0</v>
      </c>
      <c r="T2587" s="9">
        <f ca="1">[1]!b_pq_volume(K2587,parameter!C$2-10,parameter!C$2,100000000)</f>
        <v>0</v>
      </c>
      <c r="U2587" s="7">
        <f ca="1">IF(K2587&lt;&gt;"",[1]!b_anal_yield_cnbd(K2587,parameter!C$2,1),"")</f>
        <v>0</v>
      </c>
      <c r="V2587">
        <f>[1]!b_info_interesttype(A2587)</f>
        <v>0</v>
      </c>
      <c r="W2587">
        <f>[1]!b_info_embeddedopt(A2587)</f>
        <v>0</v>
      </c>
    </row>
    <row r="2588" spans="11:23">
      <c r="K2588" s="1">
        <f t="shared" si="40"/>
        <v>0</v>
      </c>
      <c r="L2588" s="1">
        <f>[1]!b_info_name(K2588)</f>
        <v>0</v>
      </c>
      <c r="M2588">
        <f>[1]!b_info_carrydate(K2588)</f>
        <v>0</v>
      </c>
      <c r="N2588">
        <f>[1]!b_info_maturitydate(K2588)</f>
        <v>0</v>
      </c>
      <c r="O2588" s="7">
        <f>[1]!b_issue_issueprice(K2588)</f>
        <v>0</v>
      </c>
      <c r="P2588" s="7">
        <f>[1]!b_info_couponrate(K2588)</f>
        <v>0</v>
      </c>
      <c r="Q2588">
        <f>[1]!b_info_coupon(K2588)</f>
        <v>0</v>
      </c>
      <c r="R2588">
        <f>[1]!b_info_interestfrequency(K2588)</f>
        <v>0</v>
      </c>
      <c r="S2588">
        <f>[1]!b_info_windl2type(K2588)</f>
        <v>0</v>
      </c>
      <c r="T2588" s="9">
        <f ca="1">[1]!b_pq_volume(K2588,parameter!C$2-10,parameter!C$2,100000000)</f>
        <v>0</v>
      </c>
      <c r="U2588" s="7">
        <f ca="1">IF(K2588&lt;&gt;"",[1]!b_anal_yield_cnbd(K2588,parameter!C$2,1),"")</f>
        <v>0</v>
      </c>
      <c r="V2588">
        <f>[1]!b_info_interesttype(A2588)</f>
        <v>0</v>
      </c>
      <c r="W2588">
        <f>[1]!b_info_embeddedopt(A2588)</f>
        <v>0</v>
      </c>
    </row>
    <row r="2589" spans="11:23">
      <c r="K2589" s="1">
        <f t="shared" si="40"/>
        <v>0</v>
      </c>
      <c r="L2589" s="1">
        <f>[1]!b_info_name(K2589)</f>
        <v>0</v>
      </c>
      <c r="M2589">
        <f>[1]!b_info_carrydate(K2589)</f>
        <v>0</v>
      </c>
      <c r="N2589">
        <f>[1]!b_info_maturitydate(K2589)</f>
        <v>0</v>
      </c>
      <c r="O2589" s="7">
        <f>[1]!b_issue_issueprice(K2589)</f>
        <v>0</v>
      </c>
      <c r="P2589" s="7">
        <f>[1]!b_info_couponrate(K2589)</f>
        <v>0</v>
      </c>
      <c r="Q2589">
        <f>[1]!b_info_coupon(K2589)</f>
        <v>0</v>
      </c>
      <c r="R2589">
        <f>[1]!b_info_interestfrequency(K2589)</f>
        <v>0</v>
      </c>
      <c r="S2589">
        <f>[1]!b_info_windl2type(K2589)</f>
        <v>0</v>
      </c>
      <c r="T2589" s="9">
        <f ca="1">[1]!b_pq_volume(K2589,parameter!C$2-10,parameter!C$2,100000000)</f>
        <v>0</v>
      </c>
      <c r="U2589" s="7">
        <f ca="1">IF(K2589&lt;&gt;"",[1]!b_anal_yield_cnbd(K2589,parameter!C$2,1),"")</f>
        <v>0</v>
      </c>
      <c r="V2589">
        <f>[1]!b_info_interesttype(A2589)</f>
        <v>0</v>
      </c>
      <c r="W2589">
        <f>[1]!b_info_embeddedopt(A2589)</f>
        <v>0</v>
      </c>
    </row>
    <row r="2590" spans="11:23">
      <c r="K2590" s="1">
        <f t="shared" si="40"/>
        <v>0</v>
      </c>
      <c r="L2590" s="1">
        <f>[1]!b_info_name(K2590)</f>
        <v>0</v>
      </c>
      <c r="M2590">
        <f>[1]!b_info_carrydate(K2590)</f>
        <v>0</v>
      </c>
      <c r="N2590">
        <f>[1]!b_info_maturitydate(K2590)</f>
        <v>0</v>
      </c>
      <c r="O2590" s="7">
        <f>[1]!b_issue_issueprice(K2590)</f>
        <v>0</v>
      </c>
      <c r="P2590" s="7">
        <f>[1]!b_info_couponrate(K2590)</f>
        <v>0</v>
      </c>
      <c r="Q2590">
        <f>[1]!b_info_coupon(K2590)</f>
        <v>0</v>
      </c>
      <c r="R2590">
        <f>[1]!b_info_interestfrequency(K2590)</f>
        <v>0</v>
      </c>
      <c r="S2590">
        <f>[1]!b_info_windl2type(K2590)</f>
        <v>0</v>
      </c>
      <c r="T2590" s="9">
        <f ca="1">[1]!b_pq_volume(K2590,parameter!C$2-10,parameter!C$2,100000000)</f>
        <v>0</v>
      </c>
      <c r="U2590" s="7">
        <f ca="1">IF(K2590&lt;&gt;"",[1]!b_anal_yield_cnbd(K2590,parameter!C$2,1),"")</f>
        <v>0</v>
      </c>
      <c r="V2590">
        <f>[1]!b_info_interesttype(A2590)</f>
        <v>0</v>
      </c>
      <c r="W2590">
        <f>[1]!b_info_embeddedopt(A2590)</f>
        <v>0</v>
      </c>
    </row>
    <row r="2591" spans="11:23">
      <c r="K2591" s="1">
        <f t="shared" si="40"/>
        <v>0</v>
      </c>
      <c r="L2591" s="1">
        <f>[1]!b_info_name(K2591)</f>
        <v>0</v>
      </c>
      <c r="M2591">
        <f>[1]!b_info_carrydate(K2591)</f>
        <v>0</v>
      </c>
      <c r="N2591">
        <f>[1]!b_info_maturitydate(K2591)</f>
        <v>0</v>
      </c>
      <c r="O2591" s="7">
        <f>[1]!b_issue_issueprice(K2591)</f>
        <v>0</v>
      </c>
      <c r="P2591" s="7">
        <f>[1]!b_info_couponrate(K2591)</f>
        <v>0</v>
      </c>
      <c r="Q2591">
        <f>[1]!b_info_coupon(K2591)</f>
        <v>0</v>
      </c>
      <c r="R2591">
        <f>[1]!b_info_interestfrequency(K2591)</f>
        <v>0</v>
      </c>
      <c r="S2591">
        <f>[1]!b_info_windl2type(K2591)</f>
        <v>0</v>
      </c>
      <c r="T2591" s="9">
        <f ca="1">[1]!b_pq_volume(K2591,parameter!C$2-10,parameter!C$2,100000000)</f>
        <v>0</v>
      </c>
      <c r="U2591" s="7">
        <f ca="1">IF(K2591&lt;&gt;"",[1]!b_anal_yield_cnbd(K2591,parameter!C$2,1),"")</f>
        <v>0</v>
      </c>
      <c r="V2591">
        <f>[1]!b_info_interesttype(A2591)</f>
        <v>0</v>
      </c>
      <c r="W2591">
        <f>[1]!b_info_embeddedopt(A2591)</f>
        <v>0</v>
      </c>
    </row>
    <row r="2592" spans="11:23">
      <c r="K2592" s="1">
        <f t="shared" si="40"/>
        <v>0</v>
      </c>
      <c r="L2592" s="1">
        <f>[1]!b_info_name(K2592)</f>
        <v>0</v>
      </c>
      <c r="M2592">
        <f>[1]!b_info_carrydate(K2592)</f>
        <v>0</v>
      </c>
      <c r="N2592">
        <f>[1]!b_info_maturitydate(K2592)</f>
        <v>0</v>
      </c>
      <c r="O2592" s="7">
        <f>[1]!b_issue_issueprice(K2592)</f>
        <v>0</v>
      </c>
      <c r="P2592" s="7">
        <f>[1]!b_info_couponrate(K2592)</f>
        <v>0</v>
      </c>
      <c r="Q2592">
        <f>[1]!b_info_coupon(K2592)</f>
        <v>0</v>
      </c>
      <c r="R2592">
        <f>[1]!b_info_interestfrequency(K2592)</f>
        <v>0</v>
      </c>
      <c r="S2592">
        <f>[1]!b_info_windl2type(K2592)</f>
        <v>0</v>
      </c>
      <c r="T2592" s="9">
        <f ca="1">[1]!b_pq_volume(K2592,parameter!C$2-10,parameter!C$2,100000000)</f>
        <v>0</v>
      </c>
      <c r="U2592" s="7">
        <f ca="1">IF(K2592&lt;&gt;"",[1]!b_anal_yield_cnbd(K2592,parameter!C$2,1),"")</f>
        <v>0</v>
      </c>
      <c r="V2592">
        <f>[1]!b_info_interesttype(A2592)</f>
        <v>0</v>
      </c>
      <c r="W2592">
        <f>[1]!b_info_embeddedopt(A2592)</f>
        <v>0</v>
      </c>
    </row>
    <row r="2593" spans="11:23">
      <c r="K2593" s="1">
        <f t="shared" si="40"/>
        <v>0</v>
      </c>
      <c r="L2593" s="1">
        <f>[1]!b_info_name(K2593)</f>
        <v>0</v>
      </c>
      <c r="M2593">
        <f>[1]!b_info_carrydate(K2593)</f>
        <v>0</v>
      </c>
      <c r="N2593">
        <f>[1]!b_info_maturitydate(K2593)</f>
        <v>0</v>
      </c>
      <c r="O2593" s="7">
        <f>[1]!b_issue_issueprice(K2593)</f>
        <v>0</v>
      </c>
      <c r="P2593" s="7">
        <f>[1]!b_info_couponrate(K2593)</f>
        <v>0</v>
      </c>
      <c r="Q2593">
        <f>[1]!b_info_coupon(K2593)</f>
        <v>0</v>
      </c>
      <c r="R2593">
        <f>[1]!b_info_interestfrequency(K2593)</f>
        <v>0</v>
      </c>
      <c r="S2593">
        <f>[1]!b_info_windl2type(K2593)</f>
        <v>0</v>
      </c>
      <c r="T2593" s="9">
        <f ca="1">[1]!b_pq_volume(K2593,parameter!C$2-10,parameter!C$2,100000000)</f>
        <v>0</v>
      </c>
      <c r="U2593" s="7">
        <f ca="1">IF(K2593&lt;&gt;"",[1]!b_anal_yield_cnbd(K2593,parameter!C$2,1),"")</f>
        <v>0</v>
      </c>
      <c r="V2593">
        <f>[1]!b_info_interesttype(A2593)</f>
        <v>0</v>
      </c>
      <c r="W2593">
        <f>[1]!b_info_embeddedopt(A2593)</f>
        <v>0</v>
      </c>
    </row>
    <row r="2594" spans="11:23">
      <c r="K2594" s="1">
        <f t="shared" si="40"/>
        <v>0</v>
      </c>
      <c r="L2594" s="1">
        <f>[1]!b_info_name(K2594)</f>
        <v>0</v>
      </c>
      <c r="M2594">
        <f>[1]!b_info_carrydate(K2594)</f>
        <v>0</v>
      </c>
      <c r="N2594">
        <f>[1]!b_info_maturitydate(K2594)</f>
        <v>0</v>
      </c>
      <c r="O2594" s="7">
        <f>[1]!b_issue_issueprice(K2594)</f>
        <v>0</v>
      </c>
      <c r="P2594" s="7">
        <f>[1]!b_info_couponrate(K2594)</f>
        <v>0</v>
      </c>
      <c r="Q2594">
        <f>[1]!b_info_coupon(K2594)</f>
        <v>0</v>
      </c>
      <c r="R2594">
        <f>[1]!b_info_interestfrequency(K2594)</f>
        <v>0</v>
      </c>
      <c r="S2594">
        <f>[1]!b_info_windl2type(K2594)</f>
        <v>0</v>
      </c>
      <c r="T2594" s="9">
        <f ca="1">[1]!b_pq_volume(K2594,parameter!C$2-10,parameter!C$2,100000000)</f>
        <v>0</v>
      </c>
      <c r="U2594" s="7">
        <f ca="1">IF(K2594&lt;&gt;"",[1]!b_anal_yield_cnbd(K2594,parameter!C$2,1),"")</f>
        <v>0</v>
      </c>
      <c r="V2594">
        <f>[1]!b_info_interesttype(A2594)</f>
        <v>0</v>
      </c>
      <c r="W2594">
        <f>[1]!b_info_embeddedopt(A2594)</f>
        <v>0</v>
      </c>
    </row>
    <row r="2595" spans="11:23">
      <c r="K2595" s="1">
        <f t="shared" si="40"/>
        <v>0</v>
      </c>
      <c r="L2595" s="1">
        <f>[1]!b_info_name(K2595)</f>
        <v>0</v>
      </c>
      <c r="M2595">
        <f>[1]!b_info_carrydate(K2595)</f>
        <v>0</v>
      </c>
      <c r="N2595">
        <f>[1]!b_info_maturitydate(K2595)</f>
        <v>0</v>
      </c>
      <c r="O2595" s="7">
        <f>[1]!b_issue_issueprice(K2595)</f>
        <v>0</v>
      </c>
      <c r="P2595" s="7">
        <f>[1]!b_info_couponrate(K2595)</f>
        <v>0</v>
      </c>
      <c r="Q2595">
        <f>[1]!b_info_coupon(K2595)</f>
        <v>0</v>
      </c>
      <c r="R2595">
        <f>[1]!b_info_interestfrequency(K2595)</f>
        <v>0</v>
      </c>
      <c r="S2595">
        <f>[1]!b_info_windl2type(K2595)</f>
        <v>0</v>
      </c>
      <c r="T2595" s="9">
        <f ca="1">[1]!b_pq_volume(K2595,parameter!C$2-10,parameter!C$2,100000000)</f>
        <v>0</v>
      </c>
      <c r="U2595" s="7">
        <f ca="1">IF(K2595&lt;&gt;"",[1]!b_anal_yield_cnbd(K2595,parameter!C$2,1),"")</f>
        <v>0</v>
      </c>
      <c r="V2595">
        <f>[1]!b_info_interesttype(A2595)</f>
        <v>0</v>
      </c>
      <c r="W2595">
        <f>[1]!b_info_embeddedopt(A2595)</f>
        <v>0</v>
      </c>
    </row>
    <row r="2596" spans="11:23">
      <c r="K2596" s="1">
        <f t="shared" si="40"/>
        <v>0</v>
      </c>
      <c r="L2596" s="1">
        <f>[1]!b_info_name(K2596)</f>
        <v>0</v>
      </c>
      <c r="M2596">
        <f>[1]!b_info_carrydate(K2596)</f>
        <v>0</v>
      </c>
      <c r="N2596">
        <f>[1]!b_info_maturitydate(K2596)</f>
        <v>0</v>
      </c>
      <c r="O2596" s="7">
        <f>[1]!b_issue_issueprice(K2596)</f>
        <v>0</v>
      </c>
      <c r="P2596" s="7">
        <f>[1]!b_info_couponrate(K2596)</f>
        <v>0</v>
      </c>
      <c r="Q2596">
        <f>[1]!b_info_coupon(K2596)</f>
        <v>0</v>
      </c>
      <c r="R2596">
        <f>[1]!b_info_interestfrequency(K2596)</f>
        <v>0</v>
      </c>
      <c r="S2596">
        <f>[1]!b_info_windl2type(K2596)</f>
        <v>0</v>
      </c>
      <c r="T2596" s="9">
        <f ca="1">[1]!b_pq_volume(K2596,parameter!C$2-10,parameter!C$2,100000000)</f>
        <v>0</v>
      </c>
      <c r="U2596" s="7">
        <f ca="1">IF(K2596&lt;&gt;"",[1]!b_anal_yield_cnbd(K2596,parameter!C$2,1),"")</f>
        <v>0</v>
      </c>
      <c r="V2596">
        <f>[1]!b_info_interesttype(A2596)</f>
        <v>0</v>
      </c>
      <c r="W2596">
        <f>[1]!b_info_embeddedopt(A2596)</f>
        <v>0</v>
      </c>
    </row>
    <row r="2597" spans="11:23">
      <c r="K2597" s="1">
        <f t="shared" si="40"/>
        <v>0</v>
      </c>
      <c r="L2597" s="1">
        <f>[1]!b_info_name(K2597)</f>
        <v>0</v>
      </c>
      <c r="M2597">
        <f>[1]!b_info_carrydate(K2597)</f>
        <v>0</v>
      </c>
      <c r="N2597">
        <f>[1]!b_info_maturitydate(K2597)</f>
        <v>0</v>
      </c>
      <c r="O2597" s="7">
        <f>[1]!b_issue_issueprice(K2597)</f>
        <v>0</v>
      </c>
      <c r="P2597" s="7">
        <f>[1]!b_info_couponrate(K2597)</f>
        <v>0</v>
      </c>
      <c r="Q2597">
        <f>[1]!b_info_coupon(K2597)</f>
        <v>0</v>
      </c>
      <c r="R2597">
        <f>[1]!b_info_interestfrequency(K2597)</f>
        <v>0</v>
      </c>
      <c r="S2597">
        <f>[1]!b_info_windl2type(K2597)</f>
        <v>0</v>
      </c>
      <c r="T2597" s="9">
        <f ca="1">[1]!b_pq_volume(K2597,parameter!C$2-10,parameter!C$2,100000000)</f>
        <v>0</v>
      </c>
      <c r="U2597" s="7">
        <f ca="1">IF(K2597&lt;&gt;"",[1]!b_anal_yield_cnbd(K2597,parameter!C$2,1),"")</f>
        <v>0</v>
      </c>
      <c r="V2597">
        <f>[1]!b_info_interesttype(A2597)</f>
        <v>0</v>
      </c>
      <c r="W2597">
        <f>[1]!b_info_embeddedopt(A2597)</f>
        <v>0</v>
      </c>
    </row>
    <row r="2598" spans="11:23">
      <c r="K2598" s="1">
        <f t="shared" si="40"/>
        <v>0</v>
      </c>
      <c r="L2598" s="1">
        <f>[1]!b_info_name(K2598)</f>
        <v>0</v>
      </c>
      <c r="M2598">
        <f>[1]!b_info_carrydate(K2598)</f>
        <v>0</v>
      </c>
      <c r="N2598">
        <f>[1]!b_info_maturitydate(K2598)</f>
        <v>0</v>
      </c>
      <c r="O2598" s="7">
        <f>[1]!b_issue_issueprice(K2598)</f>
        <v>0</v>
      </c>
      <c r="P2598" s="7">
        <f>[1]!b_info_couponrate(K2598)</f>
        <v>0</v>
      </c>
      <c r="Q2598">
        <f>[1]!b_info_coupon(K2598)</f>
        <v>0</v>
      </c>
      <c r="R2598">
        <f>[1]!b_info_interestfrequency(K2598)</f>
        <v>0</v>
      </c>
      <c r="S2598">
        <f>[1]!b_info_windl2type(K2598)</f>
        <v>0</v>
      </c>
      <c r="T2598" s="9">
        <f ca="1">[1]!b_pq_volume(K2598,parameter!C$2-10,parameter!C$2,100000000)</f>
        <v>0</v>
      </c>
      <c r="U2598" s="7">
        <f ca="1">IF(K2598&lt;&gt;"",[1]!b_anal_yield_cnbd(K2598,parameter!C$2,1),"")</f>
        <v>0</v>
      </c>
      <c r="V2598">
        <f>[1]!b_info_interesttype(A2598)</f>
        <v>0</v>
      </c>
      <c r="W2598">
        <f>[1]!b_info_embeddedopt(A2598)</f>
        <v>0</v>
      </c>
    </row>
    <row r="2599" spans="11:23">
      <c r="K2599" s="1">
        <f t="shared" si="40"/>
        <v>0</v>
      </c>
      <c r="L2599" s="1">
        <f>[1]!b_info_name(K2599)</f>
        <v>0</v>
      </c>
      <c r="M2599">
        <f>[1]!b_info_carrydate(K2599)</f>
        <v>0</v>
      </c>
      <c r="N2599">
        <f>[1]!b_info_maturitydate(K2599)</f>
        <v>0</v>
      </c>
      <c r="O2599" s="7">
        <f>[1]!b_issue_issueprice(K2599)</f>
        <v>0</v>
      </c>
      <c r="P2599" s="7">
        <f>[1]!b_info_couponrate(K2599)</f>
        <v>0</v>
      </c>
      <c r="Q2599">
        <f>[1]!b_info_coupon(K2599)</f>
        <v>0</v>
      </c>
      <c r="R2599">
        <f>[1]!b_info_interestfrequency(K2599)</f>
        <v>0</v>
      </c>
      <c r="S2599">
        <f>[1]!b_info_windl2type(K2599)</f>
        <v>0</v>
      </c>
      <c r="T2599" s="9">
        <f ca="1">[1]!b_pq_volume(K2599,parameter!C$2-10,parameter!C$2,100000000)</f>
        <v>0</v>
      </c>
      <c r="U2599" s="7">
        <f ca="1">IF(K2599&lt;&gt;"",[1]!b_anal_yield_cnbd(K2599,parameter!C$2,1),"")</f>
        <v>0</v>
      </c>
      <c r="V2599">
        <f>[1]!b_info_interesttype(A2599)</f>
        <v>0</v>
      </c>
      <c r="W2599">
        <f>[1]!b_info_embeddedopt(A2599)</f>
        <v>0</v>
      </c>
    </row>
    <row r="2600" spans="11:23">
      <c r="K2600" s="1">
        <f t="shared" si="40"/>
        <v>0</v>
      </c>
      <c r="L2600" s="1">
        <f>[1]!b_info_name(K2600)</f>
        <v>0</v>
      </c>
      <c r="M2600">
        <f>[1]!b_info_carrydate(K2600)</f>
        <v>0</v>
      </c>
      <c r="N2600">
        <f>[1]!b_info_maturitydate(K2600)</f>
        <v>0</v>
      </c>
      <c r="O2600" s="7">
        <f>[1]!b_issue_issueprice(K2600)</f>
        <v>0</v>
      </c>
      <c r="P2600" s="7">
        <f>[1]!b_info_couponrate(K2600)</f>
        <v>0</v>
      </c>
      <c r="Q2600">
        <f>[1]!b_info_coupon(K2600)</f>
        <v>0</v>
      </c>
      <c r="R2600">
        <f>[1]!b_info_interestfrequency(K2600)</f>
        <v>0</v>
      </c>
      <c r="S2600">
        <f>[1]!b_info_windl2type(K2600)</f>
        <v>0</v>
      </c>
      <c r="T2600" s="9">
        <f ca="1">[1]!b_pq_volume(K2600,parameter!C$2-10,parameter!C$2,100000000)</f>
        <v>0</v>
      </c>
      <c r="U2600" s="7">
        <f ca="1">IF(K2600&lt;&gt;"",[1]!b_anal_yield_cnbd(K2600,parameter!C$2,1),"")</f>
        <v>0</v>
      </c>
      <c r="V2600">
        <f>[1]!b_info_interesttype(A2600)</f>
        <v>0</v>
      </c>
      <c r="W2600">
        <f>[1]!b_info_embeddedopt(A2600)</f>
        <v>0</v>
      </c>
    </row>
    <row r="2601" spans="11:23">
      <c r="K2601" s="1">
        <f t="shared" si="40"/>
        <v>0</v>
      </c>
      <c r="L2601" s="1">
        <f>[1]!b_info_name(K2601)</f>
        <v>0</v>
      </c>
      <c r="M2601">
        <f>[1]!b_info_carrydate(K2601)</f>
        <v>0</v>
      </c>
      <c r="N2601">
        <f>[1]!b_info_maturitydate(K2601)</f>
        <v>0</v>
      </c>
      <c r="O2601" s="7">
        <f>[1]!b_issue_issueprice(K2601)</f>
        <v>0</v>
      </c>
      <c r="P2601" s="7">
        <f>[1]!b_info_couponrate(K2601)</f>
        <v>0</v>
      </c>
      <c r="Q2601">
        <f>[1]!b_info_coupon(K2601)</f>
        <v>0</v>
      </c>
      <c r="R2601">
        <f>[1]!b_info_interestfrequency(K2601)</f>
        <v>0</v>
      </c>
      <c r="S2601">
        <f>[1]!b_info_windl2type(K2601)</f>
        <v>0</v>
      </c>
      <c r="T2601" s="9">
        <f ca="1">[1]!b_pq_volume(K2601,parameter!C$2-10,parameter!C$2,100000000)</f>
        <v>0</v>
      </c>
      <c r="U2601" s="7">
        <f ca="1">IF(K2601&lt;&gt;"",[1]!b_anal_yield_cnbd(K2601,parameter!C$2,1),"")</f>
        <v>0</v>
      </c>
      <c r="V2601">
        <f>[1]!b_info_interesttype(A2601)</f>
        <v>0</v>
      </c>
      <c r="W2601">
        <f>[1]!b_info_embeddedopt(A2601)</f>
        <v>0</v>
      </c>
    </row>
    <row r="2602" spans="11:23">
      <c r="K2602" s="1">
        <f t="shared" si="40"/>
        <v>0</v>
      </c>
      <c r="L2602" s="1">
        <f>[1]!b_info_name(K2602)</f>
        <v>0</v>
      </c>
      <c r="M2602">
        <f>[1]!b_info_carrydate(K2602)</f>
        <v>0</v>
      </c>
      <c r="N2602">
        <f>[1]!b_info_maturitydate(K2602)</f>
        <v>0</v>
      </c>
      <c r="O2602" s="7">
        <f>[1]!b_issue_issueprice(K2602)</f>
        <v>0</v>
      </c>
      <c r="P2602" s="7">
        <f>[1]!b_info_couponrate(K2602)</f>
        <v>0</v>
      </c>
      <c r="Q2602">
        <f>[1]!b_info_coupon(K2602)</f>
        <v>0</v>
      </c>
      <c r="R2602">
        <f>[1]!b_info_interestfrequency(K2602)</f>
        <v>0</v>
      </c>
      <c r="S2602">
        <f>[1]!b_info_windl2type(K2602)</f>
        <v>0</v>
      </c>
      <c r="T2602" s="9">
        <f ca="1">[1]!b_pq_volume(K2602,parameter!C$2-10,parameter!C$2,100000000)</f>
        <v>0</v>
      </c>
      <c r="U2602" s="7">
        <f ca="1">IF(K2602&lt;&gt;"",[1]!b_anal_yield_cnbd(K2602,parameter!C$2,1),"")</f>
        <v>0</v>
      </c>
      <c r="V2602">
        <f>[1]!b_info_interesttype(A2602)</f>
        <v>0</v>
      </c>
      <c r="W2602">
        <f>[1]!b_info_embeddedopt(A2602)</f>
        <v>0</v>
      </c>
    </row>
    <row r="2603" spans="11:23">
      <c r="K2603" s="1">
        <f t="shared" si="40"/>
        <v>0</v>
      </c>
      <c r="L2603" s="1">
        <f>[1]!b_info_name(K2603)</f>
        <v>0</v>
      </c>
      <c r="M2603">
        <f>[1]!b_info_carrydate(K2603)</f>
        <v>0</v>
      </c>
      <c r="N2603">
        <f>[1]!b_info_maturitydate(K2603)</f>
        <v>0</v>
      </c>
      <c r="O2603" s="7">
        <f>[1]!b_issue_issueprice(K2603)</f>
        <v>0</v>
      </c>
      <c r="P2603" s="7">
        <f>[1]!b_info_couponrate(K2603)</f>
        <v>0</v>
      </c>
      <c r="Q2603">
        <f>[1]!b_info_coupon(K2603)</f>
        <v>0</v>
      </c>
      <c r="R2603">
        <f>[1]!b_info_interestfrequency(K2603)</f>
        <v>0</v>
      </c>
      <c r="S2603">
        <f>[1]!b_info_windl2type(K2603)</f>
        <v>0</v>
      </c>
      <c r="T2603" s="9">
        <f ca="1">[1]!b_pq_volume(K2603,parameter!C$2-10,parameter!C$2,100000000)</f>
        <v>0</v>
      </c>
      <c r="U2603" s="7">
        <f ca="1">IF(K2603&lt;&gt;"",[1]!b_anal_yield_cnbd(K2603,parameter!C$2,1),"")</f>
        <v>0</v>
      </c>
      <c r="V2603">
        <f>[1]!b_info_interesttype(A2603)</f>
        <v>0</v>
      </c>
      <c r="W2603">
        <f>[1]!b_info_embeddedopt(A2603)</f>
        <v>0</v>
      </c>
    </row>
    <row r="2604" spans="11:23">
      <c r="K2604" s="1">
        <f t="shared" si="40"/>
        <v>0</v>
      </c>
      <c r="L2604" s="1">
        <f>[1]!b_info_name(K2604)</f>
        <v>0</v>
      </c>
      <c r="M2604">
        <f>[1]!b_info_carrydate(K2604)</f>
        <v>0</v>
      </c>
      <c r="N2604">
        <f>[1]!b_info_maturitydate(K2604)</f>
        <v>0</v>
      </c>
      <c r="O2604" s="7">
        <f>[1]!b_issue_issueprice(K2604)</f>
        <v>0</v>
      </c>
      <c r="P2604" s="7">
        <f>[1]!b_info_couponrate(K2604)</f>
        <v>0</v>
      </c>
      <c r="Q2604">
        <f>[1]!b_info_coupon(K2604)</f>
        <v>0</v>
      </c>
      <c r="R2604">
        <f>[1]!b_info_interestfrequency(K2604)</f>
        <v>0</v>
      </c>
      <c r="S2604">
        <f>[1]!b_info_windl2type(K2604)</f>
        <v>0</v>
      </c>
      <c r="T2604" s="9">
        <f ca="1">[1]!b_pq_volume(K2604,parameter!C$2-10,parameter!C$2,100000000)</f>
        <v>0</v>
      </c>
      <c r="U2604" s="7">
        <f ca="1">IF(K2604&lt;&gt;"",[1]!b_anal_yield_cnbd(K2604,parameter!C$2,1),"")</f>
        <v>0</v>
      </c>
      <c r="V2604">
        <f>[1]!b_info_interesttype(A2604)</f>
        <v>0</v>
      </c>
      <c r="W2604">
        <f>[1]!b_info_embeddedopt(A2604)</f>
        <v>0</v>
      </c>
    </row>
    <row r="2605" spans="11:23">
      <c r="K2605" s="1">
        <f t="shared" si="40"/>
        <v>0</v>
      </c>
      <c r="L2605" s="1">
        <f>[1]!b_info_name(K2605)</f>
        <v>0</v>
      </c>
      <c r="M2605">
        <f>[1]!b_info_carrydate(K2605)</f>
        <v>0</v>
      </c>
      <c r="N2605">
        <f>[1]!b_info_maturitydate(K2605)</f>
        <v>0</v>
      </c>
      <c r="O2605" s="7">
        <f>[1]!b_issue_issueprice(K2605)</f>
        <v>0</v>
      </c>
      <c r="P2605" s="7">
        <f>[1]!b_info_couponrate(K2605)</f>
        <v>0</v>
      </c>
      <c r="Q2605">
        <f>[1]!b_info_coupon(K2605)</f>
        <v>0</v>
      </c>
      <c r="R2605">
        <f>[1]!b_info_interestfrequency(K2605)</f>
        <v>0</v>
      </c>
      <c r="S2605">
        <f>[1]!b_info_windl2type(K2605)</f>
        <v>0</v>
      </c>
      <c r="T2605" s="9">
        <f ca="1">[1]!b_pq_volume(K2605,parameter!C$2-10,parameter!C$2,100000000)</f>
        <v>0</v>
      </c>
      <c r="U2605" s="7">
        <f ca="1">IF(K2605&lt;&gt;"",[1]!b_anal_yield_cnbd(K2605,parameter!C$2,1),"")</f>
        <v>0</v>
      </c>
      <c r="V2605">
        <f>[1]!b_info_interesttype(A2605)</f>
        <v>0</v>
      </c>
      <c r="W2605">
        <f>[1]!b_info_embeddedopt(A2605)</f>
        <v>0</v>
      </c>
    </row>
    <row r="2606" spans="11:23">
      <c r="K2606" s="1">
        <f t="shared" ref="K2606:K2669" si="41">A2606</f>
        <v>0</v>
      </c>
      <c r="L2606" s="1">
        <f>[1]!b_info_name(K2606)</f>
        <v>0</v>
      </c>
      <c r="M2606">
        <f>[1]!b_info_carrydate(K2606)</f>
        <v>0</v>
      </c>
      <c r="N2606">
        <f>[1]!b_info_maturitydate(K2606)</f>
        <v>0</v>
      </c>
      <c r="O2606" s="7">
        <f>[1]!b_issue_issueprice(K2606)</f>
        <v>0</v>
      </c>
      <c r="P2606" s="7">
        <f>[1]!b_info_couponrate(K2606)</f>
        <v>0</v>
      </c>
      <c r="Q2606">
        <f>[1]!b_info_coupon(K2606)</f>
        <v>0</v>
      </c>
      <c r="R2606">
        <f>[1]!b_info_interestfrequency(K2606)</f>
        <v>0</v>
      </c>
      <c r="S2606">
        <f>[1]!b_info_windl2type(K2606)</f>
        <v>0</v>
      </c>
      <c r="T2606" s="9">
        <f ca="1">[1]!b_pq_volume(K2606,parameter!C$2-10,parameter!C$2,100000000)</f>
        <v>0</v>
      </c>
      <c r="U2606" s="7">
        <f ca="1">IF(K2606&lt;&gt;"",[1]!b_anal_yield_cnbd(K2606,parameter!C$2,1),"")</f>
        <v>0</v>
      </c>
      <c r="V2606">
        <f>[1]!b_info_interesttype(A2606)</f>
        <v>0</v>
      </c>
      <c r="W2606">
        <f>[1]!b_info_embeddedopt(A2606)</f>
        <v>0</v>
      </c>
    </row>
    <row r="2607" spans="11:23">
      <c r="K2607" s="1">
        <f t="shared" si="41"/>
        <v>0</v>
      </c>
      <c r="L2607" s="1">
        <f>[1]!b_info_name(K2607)</f>
        <v>0</v>
      </c>
      <c r="M2607">
        <f>[1]!b_info_carrydate(K2607)</f>
        <v>0</v>
      </c>
      <c r="N2607">
        <f>[1]!b_info_maturitydate(K2607)</f>
        <v>0</v>
      </c>
      <c r="O2607" s="7">
        <f>[1]!b_issue_issueprice(K2607)</f>
        <v>0</v>
      </c>
      <c r="P2607" s="7">
        <f>[1]!b_info_couponrate(K2607)</f>
        <v>0</v>
      </c>
      <c r="Q2607">
        <f>[1]!b_info_coupon(K2607)</f>
        <v>0</v>
      </c>
      <c r="R2607">
        <f>[1]!b_info_interestfrequency(K2607)</f>
        <v>0</v>
      </c>
      <c r="S2607">
        <f>[1]!b_info_windl2type(K2607)</f>
        <v>0</v>
      </c>
      <c r="T2607" s="9">
        <f ca="1">[1]!b_pq_volume(K2607,parameter!C$2-10,parameter!C$2,100000000)</f>
        <v>0</v>
      </c>
      <c r="U2607" s="7">
        <f ca="1">IF(K2607&lt;&gt;"",[1]!b_anal_yield_cnbd(K2607,parameter!C$2,1),"")</f>
        <v>0</v>
      </c>
      <c r="V2607">
        <f>[1]!b_info_interesttype(A2607)</f>
        <v>0</v>
      </c>
      <c r="W2607">
        <f>[1]!b_info_embeddedopt(A2607)</f>
        <v>0</v>
      </c>
    </row>
    <row r="2608" spans="11:23">
      <c r="K2608" s="1">
        <f t="shared" si="41"/>
        <v>0</v>
      </c>
      <c r="L2608" s="1">
        <f>[1]!b_info_name(K2608)</f>
        <v>0</v>
      </c>
      <c r="M2608">
        <f>[1]!b_info_carrydate(K2608)</f>
        <v>0</v>
      </c>
      <c r="N2608">
        <f>[1]!b_info_maturitydate(K2608)</f>
        <v>0</v>
      </c>
      <c r="O2608" s="7">
        <f>[1]!b_issue_issueprice(K2608)</f>
        <v>0</v>
      </c>
      <c r="P2608" s="7">
        <f>[1]!b_info_couponrate(K2608)</f>
        <v>0</v>
      </c>
      <c r="Q2608">
        <f>[1]!b_info_coupon(K2608)</f>
        <v>0</v>
      </c>
      <c r="R2608">
        <f>[1]!b_info_interestfrequency(K2608)</f>
        <v>0</v>
      </c>
      <c r="S2608">
        <f>[1]!b_info_windl2type(K2608)</f>
        <v>0</v>
      </c>
      <c r="T2608" s="9">
        <f ca="1">[1]!b_pq_volume(K2608,parameter!C$2-10,parameter!C$2,100000000)</f>
        <v>0</v>
      </c>
      <c r="U2608" s="7">
        <f ca="1">IF(K2608&lt;&gt;"",[1]!b_anal_yield_cnbd(K2608,parameter!C$2,1),"")</f>
        <v>0</v>
      </c>
      <c r="V2608">
        <f>[1]!b_info_interesttype(A2608)</f>
        <v>0</v>
      </c>
      <c r="W2608">
        <f>[1]!b_info_embeddedopt(A2608)</f>
        <v>0</v>
      </c>
    </row>
    <row r="2609" spans="11:23">
      <c r="K2609" s="1">
        <f t="shared" si="41"/>
        <v>0</v>
      </c>
      <c r="L2609" s="1">
        <f>[1]!b_info_name(K2609)</f>
        <v>0</v>
      </c>
      <c r="M2609">
        <f>[1]!b_info_carrydate(K2609)</f>
        <v>0</v>
      </c>
      <c r="N2609">
        <f>[1]!b_info_maturitydate(K2609)</f>
        <v>0</v>
      </c>
      <c r="O2609" s="7">
        <f>[1]!b_issue_issueprice(K2609)</f>
        <v>0</v>
      </c>
      <c r="P2609" s="7">
        <f>[1]!b_info_couponrate(K2609)</f>
        <v>0</v>
      </c>
      <c r="Q2609">
        <f>[1]!b_info_coupon(K2609)</f>
        <v>0</v>
      </c>
      <c r="R2609">
        <f>[1]!b_info_interestfrequency(K2609)</f>
        <v>0</v>
      </c>
      <c r="S2609">
        <f>[1]!b_info_windl2type(K2609)</f>
        <v>0</v>
      </c>
      <c r="T2609" s="9">
        <f ca="1">[1]!b_pq_volume(K2609,parameter!C$2-10,parameter!C$2,100000000)</f>
        <v>0</v>
      </c>
      <c r="U2609" s="7">
        <f ca="1">IF(K2609&lt;&gt;"",[1]!b_anal_yield_cnbd(K2609,parameter!C$2,1),"")</f>
        <v>0</v>
      </c>
      <c r="V2609">
        <f>[1]!b_info_interesttype(A2609)</f>
        <v>0</v>
      </c>
      <c r="W2609">
        <f>[1]!b_info_embeddedopt(A2609)</f>
        <v>0</v>
      </c>
    </row>
    <row r="2610" spans="11:23">
      <c r="K2610" s="1">
        <f t="shared" si="41"/>
        <v>0</v>
      </c>
      <c r="L2610" s="1">
        <f>[1]!b_info_name(K2610)</f>
        <v>0</v>
      </c>
      <c r="M2610">
        <f>[1]!b_info_carrydate(K2610)</f>
        <v>0</v>
      </c>
      <c r="N2610">
        <f>[1]!b_info_maturitydate(K2610)</f>
        <v>0</v>
      </c>
      <c r="O2610" s="7">
        <f>[1]!b_issue_issueprice(K2610)</f>
        <v>0</v>
      </c>
      <c r="P2610" s="7">
        <f>[1]!b_info_couponrate(K2610)</f>
        <v>0</v>
      </c>
      <c r="Q2610">
        <f>[1]!b_info_coupon(K2610)</f>
        <v>0</v>
      </c>
      <c r="R2610">
        <f>[1]!b_info_interestfrequency(K2610)</f>
        <v>0</v>
      </c>
      <c r="S2610">
        <f>[1]!b_info_windl2type(K2610)</f>
        <v>0</v>
      </c>
      <c r="T2610" s="9">
        <f ca="1">[1]!b_pq_volume(K2610,parameter!C$2-10,parameter!C$2,100000000)</f>
        <v>0</v>
      </c>
      <c r="U2610" s="7">
        <f ca="1">IF(K2610&lt;&gt;"",[1]!b_anal_yield_cnbd(K2610,parameter!C$2,1),"")</f>
        <v>0</v>
      </c>
      <c r="V2610">
        <f>[1]!b_info_interesttype(A2610)</f>
        <v>0</v>
      </c>
      <c r="W2610">
        <f>[1]!b_info_embeddedopt(A2610)</f>
        <v>0</v>
      </c>
    </row>
    <row r="2611" spans="11:23">
      <c r="K2611" s="1">
        <f t="shared" si="41"/>
        <v>0</v>
      </c>
      <c r="L2611" s="1">
        <f>[1]!b_info_name(K2611)</f>
        <v>0</v>
      </c>
      <c r="M2611">
        <f>[1]!b_info_carrydate(K2611)</f>
        <v>0</v>
      </c>
      <c r="N2611">
        <f>[1]!b_info_maturitydate(K2611)</f>
        <v>0</v>
      </c>
      <c r="O2611" s="7">
        <f>[1]!b_issue_issueprice(K2611)</f>
        <v>0</v>
      </c>
      <c r="P2611" s="7">
        <f>[1]!b_info_couponrate(K2611)</f>
        <v>0</v>
      </c>
      <c r="Q2611">
        <f>[1]!b_info_coupon(K2611)</f>
        <v>0</v>
      </c>
      <c r="R2611">
        <f>[1]!b_info_interestfrequency(K2611)</f>
        <v>0</v>
      </c>
      <c r="S2611">
        <f>[1]!b_info_windl2type(K2611)</f>
        <v>0</v>
      </c>
      <c r="T2611" s="9">
        <f ca="1">[1]!b_pq_volume(K2611,parameter!C$2-10,parameter!C$2,100000000)</f>
        <v>0</v>
      </c>
      <c r="U2611" s="7">
        <f ca="1">IF(K2611&lt;&gt;"",[1]!b_anal_yield_cnbd(K2611,parameter!C$2,1),"")</f>
        <v>0</v>
      </c>
      <c r="V2611">
        <f>[1]!b_info_interesttype(A2611)</f>
        <v>0</v>
      </c>
      <c r="W2611">
        <f>[1]!b_info_embeddedopt(A2611)</f>
        <v>0</v>
      </c>
    </row>
    <row r="2612" spans="11:23">
      <c r="K2612" s="1">
        <f t="shared" si="41"/>
        <v>0</v>
      </c>
      <c r="L2612" s="1">
        <f>[1]!b_info_name(K2612)</f>
        <v>0</v>
      </c>
      <c r="M2612">
        <f>[1]!b_info_carrydate(K2612)</f>
        <v>0</v>
      </c>
      <c r="N2612">
        <f>[1]!b_info_maturitydate(K2612)</f>
        <v>0</v>
      </c>
      <c r="O2612" s="7">
        <f>[1]!b_issue_issueprice(K2612)</f>
        <v>0</v>
      </c>
      <c r="P2612" s="7">
        <f>[1]!b_info_couponrate(K2612)</f>
        <v>0</v>
      </c>
      <c r="Q2612">
        <f>[1]!b_info_coupon(K2612)</f>
        <v>0</v>
      </c>
      <c r="R2612">
        <f>[1]!b_info_interestfrequency(K2612)</f>
        <v>0</v>
      </c>
      <c r="S2612">
        <f>[1]!b_info_windl2type(K2612)</f>
        <v>0</v>
      </c>
      <c r="T2612" s="9">
        <f ca="1">[1]!b_pq_volume(K2612,parameter!C$2-10,parameter!C$2,100000000)</f>
        <v>0</v>
      </c>
      <c r="U2612" s="7">
        <f ca="1">IF(K2612&lt;&gt;"",[1]!b_anal_yield_cnbd(K2612,parameter!C$2,1),"")</f>
        <v>0</v>
      </c>
      <c r="V2612">
        <f>[1]!b_info_interesttype(A2612)</f>
        <v>0</v>
      </c>
      <c r="W2612">
        <f>[1]!b_info_embeddedopt(A2612)</f>
        <v>0</v>
      </c>
    </row>
    <row r="2613" spans="11:23">
      <c r="K2613" s="1">
        <f t="shared" si="41"/>
        <v>0</v>
      </c>
      <c r="L2613" s="1">
        <f>[1]!b_info_name(K2613)</f>
        <v>0</v>
      </c>
      <c r="M2613">
        <f>[1]!b_info_carrydate(K2613)</f>
        <v>0</v>
      </c>
      <c r="N2613">
        <f>[1]!b_info_maturitydate(K2613)</f>
        <v>0</v>
      </c>
      <c r="O2613" s="7">
        <f>[1]!b_issue_issueprice(K2613)</f>
        <v>0</v>
      </c>
      <c r="P2613" s="7">
        <f>[1]!b_info_couponrate(K2613)</f>
        <v>0</v>
      </c>
      <c r="Q2613">
        <f>[1]!b_info_coupon(K2613)</f>
        <v>0</v>
      </c>
      <c r="R2613">
        <f>[1]!b_info_interestfrequency(K2613)</f>
        <v>0</v>
      </c>
      <c r="S2613">
        <f>[1]!b_info_windl2type(K2613)</f>
        <v>0</v>
      </c>
      <c r="T2613" s="9">
        <f ca="1">[1]!b_pq_volume(K2613,parameter!C$2-10,parameter!C$2,100000000)</f>
        <v>0</v>
      </c>
      <c r="U2613" s="7">
        <f ca="1">IF(K2613&lt;&gt;"",[1]!b_anal_yield_cnbd(K2613,parameter!C$2,1),"")</f>
        <v>0</v>
      </c>
      <c r="V2613">
        <f>[1]!b_info_interesttype(A2613)</f>
        <v>0</v>
      </c>
      <c r="W2613">
        <f>[1]!b_info_embeddedopt(A2613)</f>
        <v>0</v>
      </c>
    </row>
    <row r="2614" spans="11:23">
      <c r="K2614" s="1">
        <f t="shared" si="41"/>
        <v>0</v>
      </c>
      <c r="L2614" s="1">
        <f>[1]!b_info_name(K2614)</f>
        <v>0</v>
      </c>
      <c r="M2614">
        <f>[1]!b_info_carrydate(K2614)</f>
        <v>0</v>
      </c>
      <c r="N2614">
        <f>[1]!b_info_maturitydate(K2614)</f>
        <v>0</v>
      </c>
      <c r="O2614" s="7">
        <f>[1]!b_issue_issueprice(K2614)</f>
        <v>0</v>
      </c>
      <c r="P2614" s="7">
        <f>[1]!b_info_couponrate(K2614)</f>
        <v>0</v>
      </c>
      <c r="Q2614">
        <f>[1]!b_info_coupon(K2614)</f>
        <v>0</v>
      </c>
      <c r="R2614">
        <f>[1]!b_info_interestfrequency(K2614)</f>
        <v>0</v>
      </c>
      <c r="S2614">
        <f>[1]!b_info_windl2type(K2614)</f>
        <v>0</v>
      </c>
      <c r="T2614" s="9">
        <f ca="1">[1]!b_pq_volume(K2614,parameter!C$2-10,parameter!C$2,100000000)</f>
        <v>0</v>
      </c>
      <c r="U2614" s="7">
        <f ca="1">IF(K2614&lt;&gt;"",[1]!b_anal_yield_cnbd(K2614,parameter!C$2,1),"")</f>
        <v>0</v>
      </c>
      <c r="V2614">
        <f>[1]!b_info_interesttype(A2614)</f>
        <v>0</v>
      </c>
      <c r="W2614">
        <f>[1]!b_info_embeddedopt(A2614)</f>
        <v>0</v>
      </c>
    </row>
    <row r="2615" spans="11:23">
      <c r="K2615" s="1">
        <f t="shared" si="41"/>
        <v>0</v>
      </c>
      <c r="L2615" s="1">
        <f>[1]!b_info_name(K2615)</f>
        <v>0</v>
      </c>
      <c r="M2615">
        <f>[1]!b_info_carrydate(K2615)</f>
        <v>0</v>
      </c>
      <c r="N2615">
        <f>[1]!b_info_maturitydate(K2615)</f>
        <v>0</v>
      </c>
      <c r="O2615" s="7">
        <f>[1]!b_issue_issueprice(K2615)</f>
        <v>0</v>
      </c>
      <c r="P2615" s="7">
        <f>[1]!b_info_couponrate(K2615)</f>
        <v>0</v>
      </c>
      <c r="Q2615">
        <f>[1]!b_info_coupon(K2615)</f>
        <v>0</v>
      </c>
      <c r="R2615">
        <f>[1]!b_info_interestfrequency(K2615)</f>
        <v>0</v>
      </c>
      <c r="S2615">
        <f>[1]!b_info_windl2type(K2615)</f>
        <v>0</v>
      </c>
      <c r="T2615" s="9">
        <f ca="1">[1]!b_pq_volume(K2615,parameter!C$2-10,parameter!C$2,100000000)</f>
        <v>0</v>
      </c>
      <c r="U2615" s="7">
        <f ca="1">IF(K2615&lt;&gt;"",[1]!b_anal_yield_cnbd(K2615,parameter!C$2,1),"")</f>
        <v>0</v>
      </c>
      <c r="V2615">
        <f>[1]!b_info_interesttype(A2615)</f>
        <v>0</v>
      </c>
      <c r="W2615">
        <f>[1]!b_info_embeddedopt(A2615)</f>
        <v>0</v>
      </c>
    </row>
    <row r="2616" spans="11:23">
      <c r="K2616" s="1">
        <f t="shared" si="41"/>
        <v>0</v>
      </c>
      <c r="L2616" s="1">
        <f>[1]!b_info_name(K2616)</f>
        <v>0</v>
      </c>
      <c r="M2616">
        <f>[1]!b_info_carrydate(K2616)</f>
        <v>0</v>
      </c>
      <c r="N2616">
        <f>[1]!b_info_maturitydate(K2616)</f>
        <v>0</v>
      </c>
      <c r="O2616" s="7">
        <f>[1]!b_issue_issueprice(K2616)</f>
        <v>0</v>
      </c>
      <c r="P2616" s="7">
        <f>[1]!b_info_couponrate(K2616)</f>
        <v>0</v>
      </c>
      <c r="Q2616">
        <f>[1]!b_info_coupon(K2616)</f>
        <v>0</v>
      </c>
      <c r="R2616">
        <f>[1]!b_info_interestfrequency(K2616)</f>
        <v>0</v>
      </c>
      <c r="S2616">
        <f>[1]!b_info_windl2type(K2616)</f>
        <v>0</v>
      </c>
      <c r="T2616" s="9">
        <f ca="1">[1]!b_pq_volume(K2616,parameter!C$2-10,parameter!C$2,100000000)</f>
        <v>0</v>
      </c>
      <c r="U2616" s="7">
        <f ca="1">IF(K2616&lt;&gt;"",[1]!b_anal_yield_cnbd(K2616,parameter!C$2,1),"")</f>
        <v>0</v>
      </c>
      <c r="V2616">
        <f>[1]!b_info_interesttype(A2616)</f>
        <v>0</v>
      </c>
      <c r="W2616">
        <f>[1]!b_info_embeddedopt(A2616)</f>
        <v>0</v>
      </c>
    </row>
    <row r="2617" spans="11:23">
      <c r="K2617" s="1">
        <f t="shared" si="41"/>
        <v>0</v>
      </c>
      <c r="L2617" s="1">
        <f>[1]!b_info_name(K2617)</f>
        <v>0</v>
      </c>
      <c r="M2617">
        <f>[1]!b_info_carrydate(K2617)</f>
        <v>0</v>
      </c>
      <c r="N2617">
        <f>[1]!b_info_maturitydate(K2617)</f>
        <v>0</v>
      </c>
      <c r="O2617" s="7">
        <f>[1]!b_issue_issueprice(K2617)</f>
        <v>0</v>
      </c>
      <c r="P2617" s="7">
        <f>[1]!b_info_couponrate(K2617)</f>
        <v>0</v>
      </c>
      <c r="Q2617">
        <f>[1]!b_info_coupon(K2617)</f>
        <v>0</v>
      </c>
      <c r="R2617">
        <f>[1]!b_info_interestfrequency(K2617)</f>
        <v>0</v>
      </c>
      <c r="S2617">
        <f>[1]!b_info_windl2type(K2617)</f>
        <v>0</v>
      </c>
      <c r="T2617" s="9">
        <f ca="1">[1]!b_pq_volume(K2617,parameter!C$2-10,parameter!C$2,100000000)</f>
        <v>0</v>
      </c>
      <c r="U2617" s="7">
        <f ca="1">IF(K2617&lt;&gt;"",[1]!b_anal_yield_cnbd(K2617,parameter!C$2,1),"")</f>
        <v>0</v>
      </c>
      <c r="V2617">
        <f>[1]!b_info_interesttype(A2617)</f>
        <v>0</v>
      </c>
      <c r="W2617">
        <f>[1]!b_info_embeddedopt(A2617)</f>
        <v>0</v>
      </c>
    </row>
    <row r="2618" spans="11:23">
      <c r="K2618" s="1">
        <f t="shared" si="41"/>
        <v>0</v>
      </c>
      <c r="L2618" s="1">
        <f>[1]!b_info_name(K2618)</f>
        <v>0</v>
      </c>
      <c r="M2618">
        <f>[1]!b_info_carrydate(K2618)</f>
        <v>0</v>
      </c>
      <c r="N2618">
        <f>[1]!b_info_maturitydate(K2618)</f>
        <v>0</v>
      </c>
      <c r="O2618" s="7">
        <f>[1]!b_issue_issueprice(K2618)</f>
        <v>0</v>
      </c>
      <c r="P2618" s="7">
        <f>[1]!b_info_couponrate(K2618)</f>
        <v>0</v>
      </c>
      <c r="Q2618">
        <f>[1]!b_info_coupon(K2618)</f>
        <v>0</v>
      </c>
      <c r="R2618">
        <f>[1]!b_info_interestfrequency(K2618)</f>
        <v>0</v>
      </c>
      <c r="S2618">
        <f>[1]!b_info_windl2type(K2618)</f>
        <v>0</v>
      </c>
      <c r="T2618" s="9">
        <f ca="1">[1]!b_pq_volume(K2618,parameter!C$2-10,parameter!C$2,100000000)</f>
        <v>0</v>
      </c>
      <c r="U2618" s="7">
        <f ca="1">IF(K2618&lt;&gt;"",[1]!b_anal_yield_cnbd(K2618,parameter!C$2,1),"")</f>
        <v>0</v>
      </c>
      <c r="V2618">
        <f>[1]!b_info_interesttype(A2618)</f>
        <v>0</v>
      </c>
      <c r="W2618">
        <f>[1]!b_info_embeddedopt(A2618)</f>
        <v>0</v>
      </c>
    </row>
    <row r="2619" spans="11:23">
      <c r="K2619" s="1">
        <f t="shared" si="41"/>
        <v>0</v>
      </c>
      <c r="L2619" s="1">
        <f>[1]!b_info_name(K2619)</f>
        <v>0</v>
      </c>
      <c r="M2619">
        <f>[1]!b_info_carrydate(K2619)</f>
        <v>0</v>
      </c>
      <c r="N2619">
        <f>[1]!b_info_maturitydate(K2619)</f>
        <v>0</v>
      </c>
      <c r="O2619" s="7">
        <f>[1]!b_issue_issueprice(K2619)</f>
        <v>0</v>
      </c>
      <c r="P2619" s="7">
        <f>[1]!b_info_couponrate(K2619)</f>
        <v>0</v>
      </c>
      <c r="Q2619">
        <f>[1]!b_info_coupon(K2619)</f>
        <v>0</v>
      </c>
      <c r="R2619">
        <f>[1]!b_info_interestfrequency(K2619)</f>
        <v>0</v>
      </c>
      <c r="S2619">
        <f>[1]!b_info_windl2type(K2619)</f>
        <v>0</v>
      </c>
      <c r="T2619" s="9">
        <f ca="1">[1]!b_pq_volume(K2619,parameter!C$2-10,parameter!C$2,100000000)</f>
        <v>0</v>
      </c>
      <c r="U2619" s="7">
        <f ca="1">IF(K2619&lt;&gt;"",[1]!b_anal_yield_cnbd(K2619,parameter!C$2,1),"")</f>
        <v>0</v>
      </c>
      <c r="V2619">
        <f>[1]!b_info_interesttype(A2619)</f>
        <v>0</v>
      </c>
      <c r="W2619">
        <f>[1]!b_info_embeddedopt(A2619)</f>
        <v>0</v>
      </c>
    </row>
    <row r="2620" spans="11:23">
      <c r="K2620" s="1">
        <f t="shared" si="41"/>
        <v>0</v>
      </c>
      <c r="L2620" s="1">
        <f>[1]!b_info_name(K2620)</f>
        <v>0</v>
      </c>
      <c r="M2620">
        <f>[1]!b_info_carrydate(K2620)</f>
        <v>0</v>
      </c>
      <c r="N2620">
        <f>[1]!b_info_maturitydate(K2620)</f>
        <v>0</v>
      </c>
      <c r="O2620" s="7">
        <f>[1]!b_issue_issueprice(K2620)</f>
        <v>0</v>
      </c>
      <c r="P2620" s="7">
        <f>[1]!b_info_couponrate(K2620)</f>
        <v>0</v>
      </c>
      <c r="Q2620">
        <f>[1]!b_info_coupon(K2620)</f>
        <v>0</v>
      </c>
      <c r="R2620">
        <f>[1]!b_info_interestfrequency(K2620)</f>
        <v>0</v>
      </c>
      <c r="S2620">
        <f>[1]!b_info_windl2type(K2620)</f>
        <v>0</v>
      </c>
      <c r="T2620" s="9">
        <f ca="1">[1]!b_pq_volume(K2620,parameter!C$2-10,parameter!C$2,100000000)</f>
        <v>0</v>
      </c>
      <c r="U2620" s="7">
        <f ca="1">IF(K2620&lt;&gt;"",[1]!b_anal_yield_cnbd(K2620,parameter!C$2,1),"")</f>
        <v>0</v>
      </c>
      <c r="V2620">
        <f>[1]!b_info_interesttype(A2620)</f>
        <v>0</v>
      </c>
      <c r="W2620">
        <f>[1]!b_info_embeddedopt(A2620)</f>
        <v>0</v>
      </c>
    </row>
    <row r="2621" spans="11:23">
      <c r="K2621" s="1">
        <f t="shared" si="41"/>
        <v>0</v>
      </c>
      <c r="L2621" s="1">
        <f>[1]!b_info_name(K2621)</f>
        <v>0</v>
      </c>
      <c r="M2621">
        <f>[1]!b_info_carrydate(K2621)</f>
        <v>0</v>
      </c>
      <c r="N2621">
        <f>[1]!b_info_maturitydate(K2621)</f>
        <v>0</v>
      </c>
      <c r="O2621" s="7">
        <f>[1]!b_issue_issueprice(K2621)</f>
        <v>0</v>
      </c>
      <c r="P2621" s="7">
        <f>[1]!b_info_couponrate(K2621)</f>
        <v>0</v>
      </c>
      <c r="Q2621">
        <f>[1]!b_info_coupon(K2621)</f>
        <v>0</v>
      </c>
      <c r="R2621">
        <f>[1]!b_info_interestfrequency(K2621)</f>
        <v>0</v>
      </c>
      <c r="S2621">
        <f>[1]!b_info_windl2type(K2621)</f>
        <v>0</v>
      </c>
      <c r="T2621" s="9">
        <f ca="1">[1]!b_pq_volume(K2621,parameter!C$2-10,parameter!C$2,100000000)</f>
        <v>0</v>
      </c>
      <c r="U2621" s="7">
        <f ca="1">IF(K2621&lt;&gt;"",[1]!b_anal_yield_cnbd(K2621,parameter!C$2,1),"")</f>
        <v>0</v>
      </c>
      <c r="V2621">
        <f>[1]!b_info_interesttype(A2621)</f>
        <v>0</v>
      </c>
      <c r="W2621">
        <f>[1]!b_info_embeddedopt(A2621)</f>
        <v>0</v>
      </c>
    </row>
    <row r="2622" spans="11:23">
      <c r="K2622" s="1">
        <f t="shared" si="41"/>
        <v>0</v>
      </c>
      <c r="L2622" s="1">
        <f>[1]!b_info_name(K2622)</f>
        <v>0</v>
      </c>
      <c r="M2622">
        <f>[1]!b_info_carrydate(K2622)</f>
        <v>0</v>
      </c>
      <c r="N2622">
        <f>[1]!b_info_maturitydate(K2622)</f>
        <v>0</v>
      </c>
      <c r="O2622" s="7">
        <f>[1]!b_issue_issueprice(K2622)</f>
        <v>0</v>
      </c>
      <c r="P2622" s="7">
        <f>[1]!b_info_couponrate(K2622)</f>
        <v>0</v>
      </c>
      <c r="Q2622">
        <f>[1]!b_info_coupon(K2622)</f>
        <v>0</v>
      </c>
      <c r="R2622">
        <f>[1]!b_info_interestfrequency(K2622)</f>
        <v>0</v>
      </c>
      <c r="S2622">
        <f>[1]!b_info_windl2type(K2622)</f>
        <v>0</v>
      </c>
      <c r="T2622" s="9">
        <f ca="1">[1]!b_pq_volume(K2622,parameter!C$2-10,parameter!C$2,100000000)</f>
        <v>0</v>
      </c>
      <c r="U2622" s="7">
        <f ca="1">IF(K2622&lt;&gt;"",[1]!b_anal_yield_cnbd(K2622,parameter!C$2,1),"")</f>
        <v>0</v>
      </c>
      <c r="V2622">
        <f>[1]!b_info_interesttype(A2622)</f>
        <v>0</v>
      </c>
      <c r="W2622">
        <f>[1]!b_info_embeddedopt(A2622)</f>
        <v>0</v>
      </c>
    </row>
    <row r="2623" spans="11:23">
      <c r="K2623" s="1">
        <f t="shared" si="41"/>
        <v>0</v>
      </c>
      <c r="L2623" s="1">
        <f>[1]!b_info_name(K2623)</f>
        <v>0</v>
      </c>
      <c r="M2623">
        <f>[1]!b_info_carrydate(K2623)</f>
        <v>0</v>
      </c>
      <c r="N2623">
        <f>[1]!b_info_maturitydate(K2623)</f>
        <v>0</v>
      </c>
      <c r="O2623" s="7">
        <f>[1]!b_issue_issueprice(K2623)</f>
        <v>0</v>
      </c>
      <c r="P2623" s="7">
        <f>[1]!b_info_couponrate(K2623)</f>
        <v>0</v>
      </c>
      <c r="Q2623">
        <f>[1]!b_info_coupon(K2623)</f>
        <v>0</v>
      </c>
      <c r="R2623">
        <f>[1]!b_info_interestfrequency(K2623)</f>
        <v>0</v>
      </c>
      <c r="S2623">
        <f>[1]!b_info_windl2type(K2623)</f>
        <v>0</v>
      </c>
      <c r="T2623" s="9">
        <f ca="1">[1]!b_pq_volume(K2623,parameter!C$2-10,parameter!C$2,100000000)</f>
        <v>0</v>
      </c>
      <c r="U2623" s="7">
        <f ca="1">IF(K2623&lt;&gt;"",[1]!b_anal_yield_cnbd(K2623,parameter!C$2,1),"")</f>
        <v>0</v>
      </c>
      <c r="V2623">
        <f>[1]!b_info_interesttype(A2623)</f>
        <v>0</v>
      </c>
      <c r="W2623">
        <f>[1]!b_info_embeddedopt(A2623)</f>
        <v>0</v>
      </c>
    </row>
    <row r="2624" spans="11:23">
      <c r="K2624" s="1">
        <f t="shared" si="41"/>
        <v>0</v>
      </c>
      <c r="L2624" s="1">
        <f>[1]!b_info_name(K2624)</f>
        <v>0</v>
      </c>
      <c r="M2624">
        <f>[1]!b_info_carrydate(K2624)</f>
        <v>0</v>
      </c>
      <c r="N2624">
        <f>[1]!b_info_maturitydate(K2624)</f>
        <v>0</v>
      </c>
      <c r="O2624" s="7">
        <f>[1]!b_issue_issueprice(K2624)</f>
        <v>0</v>
      </c>
      <c r="P2624" s="7">
        <f>[1]!b_info_couponrate(K2624)</f>
        <v>0</v>
      </c>
      <c r="Q2624">
        <f>[1]!b_info_coupon(K2624)</f>
        <v>0</v>
      </c>
      <c r="R2624">
        <f>[1]!b_info_interestfrequency(K2624)</f>
        <v>0</v>
      </c>
      <c r="S2624">
        <f>[1]!b_info_windl2type(K2624)</f>
        <v>0</v>
      </c>
      <c r="T2624" s="9">
        <f ca="1">[1]!b_pq_volume(K2624,parameter!C$2-10,parameter!C$2,100000000)</f>
        <v>0</v>
      </c>
      <c r="U2624" s="7">
        <f ca="1">IF(K2624&lt;&gt;"",[1]!b_anal_yield_cnbd(K2624,parameter!C$2,1),"")</f>
        <v>0</v>
      </c>
      <c r="V2624">
        <f>[1]!b_info_interesttype(A2624)</f>
        <v>0</v>
      </c>
      <c r="W2624">
        <f>[1]!b_info_embeddedopt(A2624)</f>
        <v>0</v>
      </c>
    </row>
    <row r="2625" spans="11:23">
      <c r="K2625" s="1">
        <f t="shared" si="41"/>
        <v>0</v>
      </c>
      <c r="L2625" s="1">
        <f>[1]!b_info_name(K2625)</f>
        <v>0</v>
      </c>
      <c r="M2625">
        <f>[1]!b_info_carrydate(K2625)</f>
        <v>0</v>
      </c>
      <c r="N2625">
        <f>[1]!b_info_maturitydate(K2625)</f>
        <v>0</v>
      </c>
      <c r="O2625" s="7">
        <f>[1]!b_issue_issueprice(K2625)</f>
        <v>0</v>
      </c>
      <c r="P2625" s="7">
        <f>[1]!b_info_couponrate(K2625)</f>
        <v>0</v>
      </c>
      <c r="Q2625">
        <f>[1]!b_info_coupon(K2625)</f>
        <v>0</v>
      </c>
      <c r="R2625">
        <f>[1]!b_info_interestfrequency(K2625)</f>
        <v>0</v>
      </c>
      <c r="S2625">
        <f>[1]!b_info_windl2type(K2625)</f>
        <v>0</v>
      </c>
      <c r="T2625" s="9">
        <f ca="1">[1]!b_pq_volume(K2625,parameter!C$2-10,parameter!C$2,100000000)</f>
        <v>0</v>
      </c>
      <c r="U2625" s="7">
        <f ca="1">IF(K2625&lt;&gt;"",[1]!b_anal_yield_cnbd(K2625,parameter!C$2,1),"")</f>
        <v>0</v>
      </c>
      <c r="V2625">
        <f>[1]!b_info_interesttype(A2625)</f>
        <v>0</v>
      </c>
      <c r="W2625">
        <f>[1]!b_info_embeddedopt(A2625)</f>
        <v>0</v>
      </c>
    </row>
    <row r="2626" spans="11:23">
      <c r="K2626" s="1">
        <f t="shared" si="41"/>
        <v>0</v>
      </c>
      <c r="L2626" s="1">
        <f>[1]!b_info_name(K2626)</f>
        <v>0</v>
      </c>
      <c r="M2626">
        <f>[1]!b_info_carrydate(K2626)</f>
        <v>0</v>
      </c>
      <c r="N2626">
        <f>[1]!b_info_maturitydate(K2626)</f>
        <v>0</v>
      </c>
      <c r="O2626" s="7">
        <f>[1]!b_issue_issueprice(K2626)</f>
        <v>0</v>
      </c>
      <c r="P2626" s="7">
        <f>[1]!b_info_couponrate(K2626)</f>
        <v>0</v>
      </c>
      <c r="Q2626">
        <f>[1]!b_info_coupon(K2626)</f>
        <v>0</v>
      </c>
      <c r="R2626">
        <f>[1]!b_info_interestfrequency(K2626)</f>
        <v>0</v>
      </c>
      <c r="S2626">
        <f>[1]!b_info_windl2type(K2626)</f>
        <v>0</v>
      </c>
      <c r="T2626" s="9">
        <f ca="1">[1]!b_pq_volume(K2626,parameter!C$2-10,parameter!C$2,100000000)</f>
        <v>0</v>
      </c>
      <c r="U2626" s="7">
        <f ca="1">IF(K2626&lt;&gt;"",[1]!b_anal_yield_cnbd(K2626,parameter!C$2,1),"")</f>
        <v>0</v>
      </c>
      <c r="V2626">
        <f>[1]!b_info_interesttype(A2626)</f>
        <v>0</v>
      </c>
      <c r="W2626">
        <f>[1]!b_info_embeddedopt(A2626)</f>
        <v>0</v>
      </c>
    </row>
    <row r="2627" spans="11:23">
      <c r="K2627" s="1">
        <f t="shared" si="41"/>
        <v>0</v>
      </c>
      <c r="L2627" s="1">
        <f>[1]!b_info_name(K2627)</f>
        <v>0</v>
      </c>
      <c r="M2627">
        <f>[1]!b_info_carrydate(K2627)</f>
        <v>0</v>
      </c>
      <c r="N2627">
        <f>[1]!b_info_maturitydate(K2627)</f>
        <v>0</v>
      </c>
      <c r="O2627" s="7">
        <f>[1]!b_issue_issueprice(K2627)</f>
        <v>0</v>
      </c>
      <c r="P2627" s="7">
        <f>[1]!b_info_couponrate(K2627)</f>
        <v>0</v>
      </c>
      <c r="Q2627">
        <f>[1]!b_info_coupon(K2627)</f>
        <v>0</v>
      </c>
      <c r="R2627">
        <f>[1]!b_info_interestfrequency(K2627)</f>
        <v>0</v>
      </c>
      <c r="S2627">
        <f>[1]!b_info_windl2type(K2627)</f>
        <v>0</v>
      </c>
      <c r="T2627" s="9">
        <f ca="1">[1]!b_pq_volume(K2627,parameter!C$2-10,parameter!C$2,100000000)</f>
        <v>0</v>
      </c>
      <c r="U2627" s="7">
        <f ca="1">IF(K2627&lt;&gt;"",[1]!b_anal_yield_cnbd(K2627,parameter!C$2,1),"")</f>
        <v>0</v>
      </c>
      <c r="V2627">
        <f>[1]!b_info_interesttype(A2627)</f>
        <v>0</v>
      </c>
      <c r="W2627">
        <f>[1]!b_info_embeddedopt(A2627)</f>
        <v>0</v>
      </c>
    </row>
    <row r="2628" spans="11:23">
      <c r="K2628" s="1">
        <f t="shared" si="41"/>
        <v>0</v>
      </c>
      <c r="L2628" s="1">
        <f>[1]!b_info_name(K2628)</f>
        <v>0</v>
      </c>
      <c r="M2628">
        <f>[1]!b_info_carrydate(K2628)</f>
        <v>0</v>
      </c>
      <c r="N2628">
        <f>[1]!b_info_maturitydate(K2628)</f>
        <v>0</v>
      </c>
      <c r="O2628" s="7">
        <f>[1]!b_issue_issueprice(K2628)</f>
        <v>0</v>
      </c>
      <c r="P2628" s="7">
        <f>[1]!b_info_couponrate(K2628)</f>
        <v>0</v>
      </c>
      <c r="Q2628">
        <f>[1]!b_info_coupon(K2628)</f>
        <v>0</v>
      </c>
      <c r="R2628">
        <f>[1]!b_info_interestfrequency(K2628)</f>
        <v>0</v>
      </c>
      <c r="S2628">
        <f>[1]!b_info_windl2type(K2628)</f>
        <v>0</v>
      </c>
      <c r="T2628" s="9">
        <f ca="1">[1]!b_pq_volume(K2628,parameter!C$2-10,parameter!C$2,100000000)</f>
        <v>0</v>
      </c>
      <c r="U2628" s="7">
        <f ca="1">IF(K2628&lt;&gt;"",[1]!b_anal_yield_cnbd(K2628,parameter!C$2,1),"")</f>
        <v>0</v>
      </c>
      <c r="V2628">
        <f>[1]!b_info_interesttype(A2628)</f>
        <v>0</v>
      </c>
      <c r="W2628">
        <f>[1]!b_info_embeddedopt(A2628)</f>
        <v>0</v>
      </c>
    </row>
    <row r="2629" spans="11:23">
      <c r="K2629" s="1">
        <f t="shared" si="41"/>
        <v>0</v>
      </c>
      <c r="L2629" s="1">
        <f>[1]!b_info_name(K2629)</f>
        <v>0</v>
      </c>
      <c r="M2629">
        <f>[1]!b_info_carrydate(K2629)</f>
        <v>0</v>
      </c>
      <c r="N2629">
        <f>[1]!b_info_maturitydate(K2629)</f>
        <v>0</v>
      </c>
      <c r="O2629" s="7">
        <f>[1]!b_issue_issueprice(K2629)</f>
        <v>0</v>
      </c>
      <c r="P2629" s="7">
        <f>[1]!b_info_couponrate(K2629)</f>
        <v>0</v>
      </c>
      <c r="Q2629">
        <f>[1]!b_info_coupon(K2629)</f>
        <v>0</v>
      </c>
      <c r="R2629">
        <f>[1]!b_info_interestfrequency(K2629)</f>
        <v>0</v>
      </c>
      <c r="S2629">
        <f>[1]!b_info_windl2type(K2629)</f>
        <v>0</v>
      </c>
      <c r="T2629" s="9">
        <f ca="1">[1]!b_pq_volume(K2629,parameter!C$2-10,parameter!C$2,100000000)</f>
        <v>0</v>
      </c>
      <c r="U2629" s="7">
        <f ca="1">IF(K2629&lt;&gt;"",[1]!b_anal_yield_cnbd(K2629,parameter!C$2,1),"")</f>
        <v>0</v>
      </c>
      <c r="V2629">
        <f>[1]!b_info_interesttype(A2629)</f>
        <v>0</v>
      </c>
      <c r="W2629">
        <f>[1]!b_info_embeddedopt(A2629)</f>
        <v>0</v>
      </c>
    </row>
    <row r="2630" spans="11:23">
      <c r="K2630" s="1">
        <f t="shared" si="41"/>
        <v>0</v>
      </c>
      <c r="L2630" s="1">
        <f>[1]!b_info_name(K2630)</f>
        <v>0</v>
      </c>
      <c r="M2630">
        <f>[1]!b_info_carrydate(K2630)</f>
        <v>0</v>
      </c>
      <c r="N2630">
        <f>[1]!b_info_maturitydate(K2630)</f>
        <v>0</v>
      </c>
      <c r="O2630" s="7">
        <f>[1]!b_issue_issueprice(K2630)</f>
        <v>0</v>
      </c>
      <c r="P2630" s="7">
        <f>[1]!b_info_couponrate(K2630)</f>
        <v>0</v>
      </c>
      <c r="Q2630">
        <f>[1]!b_info_coupon(K2630)</f>
        <v>0</v>
      </c>
      <c r="R2630">
        <f>[1]!b_info_interestfrequency(K2630)</f>
        <v>0</v>
      </c>
      <c r="S2630">
        <f>[1]!b_info_windl2type(K2630)</f>
        <v>0</v>
      </c>
      <c r="T2630" s="9">
        <f ca="1">[1]!b_pq_volume(K2630,parameter!C$2-10,parameter!C$2,100000000)</f>
        <v>0</v>
      </c>
      <c r="U2630" s="7">
        <f ca="1">IF(K2630&lt;&gt;"",[1]!b_anal_yield_cnbd(K2630,parameter!C$2,1),"")</f>
        <v>0</v>
      </c>
      <c r="V2630">
        <f>[1]!b_info_interesttype(A2630)</f>
        <v>0</v>
      </c>
      <c r="W2630">
        <f>[1]!b_info_embeddedopt(A2630)</f>
        <v>0</v>
      </c>
    </row>
    <row r="2631" spans="11:23">
      <c r="K2631" s="1">
        <f t="shared" si="41"/>
        <v>0</v>
      </c>
      <c r="L2631" s="1">
        <f>[1]!b_info_name(K2631)</f>
        <v>0</v>
      </c>
      <c r="M2631">
        <f>[1]!b_info_carrydate(K2631)</f>
        <v>0</v>
      </c>
      <c r="N2631">
        <f>[1]!b_info_maturitydate(K2631)</f>
        <v>0</v>
      </c>
      <c r="O2631" s="7">
        <f>[1]!b_issue_issueprice(K2631)</f>
        <v>0</v>
      </c>
      <c r="P2631" s="7">
        <f>[1]!b_info_couponrate(K2631)</f>
        <v>0</v>
      </c>
      <c r="Q2631">
        <f>[1]!b_info_coupon(K2631)</f>
        <v>0</v>
      </c>
      <c r="R2631">
        <f>[1]!b_info_interestfrequency(K2631)</f>
        <v>0</v>
      </c>
      <c r="S2631">
        <f>[1]!b_info_windl2type(K2631)</f>
        <v>0</v>
      </c>
      <c r="T2631" s="9">
        <f ca="1">[1]!b_pq_volume(K2631,parameter!C$2-10,parameter!C$2,100000000)</f>
        <v>0</v>
      </c>
      <c r="U2631" s="7">
        <f ca="1">IF(K2631&lt;&gt;"",[1]!b_anal_yield_cnbd(K2631,parameter!C$2,1),"")</f>
        <v>0</v>
      </c>
      <c r="V2631">
        <f>[1]!b_info_interesttype(A2631)</f>
        <v>0</v>
      </c>
      <c r="W2631">
        <f>[1]!b_info_embeddedopt(A2631)</f>
        <v>0</v>
      </c>
    </row>
    <row r="2632" spans="11:23">
      <c r="K2632" s="1">
        <f t="shared" si="41"/>
        <v>0</v>
      </c>
      <c r="L2632" s="1">
        <f>[1]!b_info_name(K2632)</f>
        <v>0</v>
      </c>
      <c r="M2632">
        <f>[1]!b_info_carrydate(K2632)</f>
        <v>0</v>
      </c>
      <c r="N2632">
        <f>[1]!b_info_maturitydate(K2632)</f>
        <v>0</v>
      </c>
      <c r="O2632" s="7">
        <f>[1]!b_issue_issueprice(K2632)</f>
        <v>0</v>
      </c>
      <c r="P2632" s="7">
        <f>[1]!b_info_couponrate(K2632)</f>
        <v>0</v>
      </c>
      <c r="Q2632">
        <f>[1]!b_info_coupon(K2632)</f>
        <v>0</v>
      </c>
      <c r="R2632">
        <f>[1]!b_info_interestfrequency(K2632)</f>
        <v>0</v>
      </c>
      <c r="S2632">
        <f>[1]!b_info_windl2type(K2632)</f>
        <v>0</v>
      </c>
      <c r="T2632" s="9">
        <f ca="1">[1]!b_pq_volume(K2632,parameter!C$2-10,parameter!C$2,100000000)</f>
        <v>0</v>
      </c>
      <c r="U2632" s="7">
        <f ca="1">IF(K2632&lt;&gt;"",[1]!b_anal_yield_cnbd(K2632,parameter!C$2,1),"")</f>
        <v>0</v>
      </c>
      <c r="V2632">
        <f>[1]!b_info_interesttype(A2632)</f>
        <v>0</v>
      </c>
      <c r="W2632">
        <f>[1]!b_info_embeddedopt(A2632)</f>
        <v>0</v>
      </c>
    </row>
    <row r="2633" spans="11:23">
      <c r="K2633" s="1">
        <f t="shared" si="41"/>
        <v>0</v>
      </c>
      <c r="L2633" s="1">
        <f>[1]!b_info_name(K2633)</f>
        <v>0</v>
      </c>
      <c r="M2633">
        <f>[1]!b_info_carrydate(K2633)</f>
        <v>0</v>
      </c>
      <c r="N2633">
        <f>[1]!b_info_maturitydate(K2633)</f>
        <v>0</v>
      </c>
      <c r="O2633" s="7">
        <f>[1]!b_issue_issueprice(K2633)</f>
        <v>0</v>
      </c>
      <c r="P2633" s="7">
        <f>[1]!b_info_couponrate(K2633)</f>
        <v>0</v>
      </c>
      <c r="Q2633">
        <f>[1]!b_info_coupon(K2633)</f>
        <v>0</v>
      </c>
      <c r="R2633">
        <f>[1]!b_info_interestfrequency(K2633)</f>
        <v>0</v>
      </c>
      <c r="S2633">
        <f>[1]!b_info_windl2type(K2633)</f>
        <v>0</v>
      </c>
      <c r="T2633" s="9">
        <f ca="1">[1]!b_pq_volume(K2633,parameter!C$2-10,parameter!C$2,100000000)</f>
        <v>0</v>
      </c>
      <c r="U2633" s="7">
        <f ca="1">IF(K2633&lt;&gt;"",[1]!b_anal_yield_cnbd(K2633,parameter!C$2,1),"")</f>
        <v>0</v>
      </c>
      <c r="V2633">
        <f>[1]!b_info_interesttype(A2633)</f>
        <v>0</v>
      </c>
      <c r="W2633">
        <f>[1]!b_info_embeddedopt(A2633)</f>
        <v>0</v>
      </c>
    </row>
    <row r="2634" spans="11:23">
      <c r="K2634" s="1">
        <f t="shared" si="41"/>
        <v>0</v>
      </c>
      <c r="L2634" s="1">
        <f>[1]!b_info_name(K2634)</f>
        <v>0</v>
      </c>
      <c r="M2634">
        <f>[1]!b_info_carrydate(K2634)</f>
        <v>0</v>
      </c>
      <c r="N2634">
        <f>[1]!b_info_maturitydate(K2634)</f>
        <v>0</v>
      </c>
      <c r="O2634" s="7">
        <f>[1]!b_issue_issueprice(K2634)</f>
        <v>0</v>
      </c>
      <c r="P2634" s="7">
        <f>[1]!b_info_couponrate(K2634)</f>
        <v>0</v>
      </c>
      <c r="Q2634">
        <f>[1]!b_info_coupon(K2634)</f>
        <v>0</v>
      </c>
      <c r="R2634">
        <f>[1]!b_info_interestfrequency(K2634)</f>
        <v>0</v>
      </c>
      <c r="S2634">
        <f>[1]!b_info_windl2type(K2634)</f>
        <v>0</v>
      </c>
      <c r="T2634" s="9">
        <f ca="1">[1]!b_pq_volume(K2634,parameter!C$2-10,parameter!C$2,100000000)</f>
        <v>0</v>
      </c>
      <c r="U2634" s="7">
        <f ca="1">IF(K2634&lt;&gt;"",[1]!b_anal_yield_cnbd(K2634,parameter!C$2,1),"")</f>
        <v>0</v>
      </c>
      <c r="V2634">
        <f>[1]!b_info_interesttype(A2634)</f>
        <v>0</v>
      </c>
      <c r="W2634">
        <f>[1]!b_info_embeddedopt(A2634)</f>
        <v>0</v>
      </c>
    </row>
    <row r="2635" spans="11:23">
      <c r="K2635" s="1">
        <f t="shared" si="41"/>
        <v>0</v>
      </c>
      <c r="L2635" s="1">
        <f>[1]!b_info_name(K2635)</f>
        <v>0</v>
      </c>
      <c r="M2635">
        <f>[1]!b_info_carrydate(K2635)</f>
        <v>0</v>
      </c>
      <c r="N2635">
        <f>[1]!b_info_maturitydate(K2635)</f>
        <v>0</v>
      </c>
      <c r="O2635" s="7">
        <f>[1]!b_issue_issueprice(K2635)</f>
        <v>0</v>
      </c>
      <c r="P2635" s="7">
        <f>[1]!b_info_couponrate(K2635)</f>
        <v>0</v>
      </c>
      <c r="Q2635">
        <f>[1]!b_info_coupon(K2635)</f>
        <v>0</v>
      </c>
      <c r="R2635">
        <f>[1]!b_info_interestfrequency(K2635)</f>
        <v>0</v>
      </c>
      <c r="S2635">
        <f>[1]!b_info_windl2type(K2635)</f>
        <v>0</v>
      </c>
      <c r="T2635" s="9">
        <f ca="1">[1]!b_pq_volume(K2635,parameter!C$2-10,parameter!C$2,100000000)</f>
        <v>0</v>
      </c>
      <c r="U2635" s="7">
        <f ca="1">IF(K2635&lt;&gt;"",[1]!b_anal_yield_cnbd(K2635,parameter!C$2,1),"")</f>
        <v>0</v>
      </c>
      <c r="V2635">
        <f>[1]!b_info_interesttype(A2635)</f>
        <v>0</v>
      </c>
      <c r="W2635">
        <f>[1]!b_info_embeddedopt(A2635)</f>
        <v>0</v>
      </c>
    </row>
    <row r="2636" spans="11:23">
      <c r="K2636" s="1">
        <f t="shared" si="41"/>
        <v>0</v>
      </c>
      <c r="L2636" s="1">
        <f>[1]!b_info_name(K2636)</f>
        <v>0</v>
      </c>
      <c r="M2636">
        <f>[1]!b_info_carrydate(K2636)</f>
        <v>0</v>
      </c>
      <c r="N2636">
        <f>[1]!b_info_maturitydate(K2636)</f>
        <v>0</v>
      </c>
      <c r="O2636" s="7">
        <f>[1]!b_issue_issueprice(K2636)</f>
        <v>0</v>
      </c>
      <c r="P2636" s="7">
        <f>[1]!b_info_couponrate(K2636)</f>
        <v>0</v>
      </c>
      <c r="Q2636">
        <f>[1]!b_info_coupon(K2636)</f>
        <v>0</v>
      </c>
      <c r="R2636">
        <f>[1]!b_info_interestfrequency(K2636)</f>
        <v>0</v>
      </c>
      <c r="S2636">
        <f>[1]!b_info_windl2type(K2636)</f>
        <v>0</v>
      </c>
      <c r="T2636" s="9">
        <f ca="1">[1]!b_pq_volume(K2636,parameter!C$2-10,parameter!C$2,100000000)</f>
        <v>0</v>
      </c>
      <c r="U2636" s="7">
        <f ca="1">IF(K2636&lt;&gt;"",[1]!b_anal_yield_cnbd(K2636,parameter!C$2,1),"")</f>
        <v>0</v>
      </c>
      <c r="V2636">
        <f>[1]!b_info_interesttype(A2636)</f>
        <v>0</v>
      </c>
      <c r="W2636">
        <f>[1]!b_info_embeddedopt(A2636)</f>
        <v>0</v>
      </c>
    </row>
    <row r="2637" spans="11:23">
      <c r="K2637" s="1">
        <f t="shared" si="41"/>
        <v>0</v>
      </c>
      <c r="L2637" s="1">
        <f>[1]!b_info_name(K2637)</f>
        <v>0</v>
      </c>
      <c r="M2637">
        <f>[1]!b_info_carrydate(K2637)</f>
        <v>0</v>
      </c>
      <c r="N2637">
        <f>[1]!b_info_maturitydate(K2637)</f>
        <v>0</v>
      </c>
      <c r="O2637" s="7">
        <f>[1]!b_issue_issueprice(K2637)</f>
        <v>0</v>
      </c>
      <c r="P2637" s="7">
        <f>[1]!b_info_couponrate(K2637)</f>
        <v>0</v>
      </c>
      <c r="Q2637">
        <f>[1]!b_info_coupon(K2637)</f>
        <v>0</v>
      </c>
      <c r="R2637">
        <f>[1]!b_info_interestfrequency(K2637)</f>
        <v>0</v>
      </c>
      <c r="S2637">
        <f>[1]!b_info_windl2type(K2637)</f>
        <v>0</v>
      </c>
      <c r="T2637" s="9">
        <f ca="1">[1]!b_pq_volume(K2637,parameter!C$2-10,parameter!C$2,100000000)</f>
        <v>0</v>
      </c>
      <c r="U2637" s="7">
        <f ca="1">IF(K2637&lt;&gt;"",[1]!b_anal_yield_cnbd(K2637,parameter!C$2,1),"")</f>
        <v>0</v>
      </c>
      <c r="V2637">
        <f>[1]!b_info_interesttype(A2637)</f>
        <v>0</v>
      </c>
      <c r="W2637">
        <f>[1]!b_info_embeddedopt(A2637)</f>
        <v>0</v>
      </c>
    </row>
    <row r="2638" spans="11:23">
      <c r="K2638" s="1">
        <f t="shared" si="41"/>
        <v>0</v>
      </c>
      <c r="L2638" s="1">
        <f>[1]!b_info_name(K2638)</f>
        <v>0</v>
      </c>
      <c r="M2638">
        <f>[1]!b_info_carrydate(K2638)</f>
        <v>0</v>
      </c>
      <c r="N2638">
        <f>[1]!b_info_maturitydate(K2638)</f>
        <v>0</v>
      </c>
      <c r="O2638" s="7">
        <f>[1]!b_issue_issueprice(K2638)</f>
        <v>0</v>
      </c>
      <c r="P2638" s="7">
        <f>[1]!b_info_couponrate(K2638)</f>
        <v>0</v>
      </c>
      <c r="Q2638">
        <f>[1]!b_info_coupon(K2638)</f>
        <v>0</v>
      </c>
      <c r="R2638">
        <f>[1]!b_info_interestfrequency(K2638)</f>
        <v>0</v>
      </c>
      <c r="S2638">
        <f>[1]!b_info_windl2type(K2638)</f>
        <v>0</v>
      </c>
      <c r="T2638" s="9">
        <f ca="1">[1]!b_pq_volume(K2638,parameter!C$2-10,parameter!C$2,100000000)</f>
        <v>0</v>
      </c>
      <c r="U2638" s="7">
        <f ca="1">IF(K2638&lt;&gt;"",[1]!b_anal_yield_cnbd(K2638,parameter!C$2,1),"")</f>
        <v>0</v>
      </c>
      <c r="V2638">
        <f>[1]!b_info_interesttype(A2638)</f>
        <v>0</v>
      </c>
      <c r="W2638">
        <f>[1]!b_info_embeddedopt(A2638)</f>
        <v>0</v>
      </c>
    </row>
    <row r="2639" spans="11:23">
      <c r="K2639" s="1">
        <f t="shared" si="41"/>
        <v>0</v>
      </c>
      <c r="L2639" s="1">
        <f>[1]!b_info_name(K2639)</f>
        <v>0</v>
      </c>
      <c r="M2639">
        <f>[1]!b_info_carrydate(K2639)</f>
        <v>0</v>
      </c>
      <c r="N2639">
        <f>[1]!b_info_maturitydate(K2639)</f>
        <v>0</v>
      </c>
      <c r="O2639" s="7">
        <f>[1]!b_issue_issueprice(K2639)</f>
        <v>0</v>
      </c>
      <c r="P2639" s="7">
        <f>[1]!b_info_couponrate(K2639)</f>
        <v>0</v>
      </c>
      <c r="Q2639">
        <f>[1]!b_info_coupon(K2639)</f>
        <v>0</v>
      </c>
      <c r="R2639">
        <f>[1]!b_info_interestfrequency(K2639)</f>
        <v>0</v>
      </c>
      <c r="S2639">
        <f>[1]!b_info_windl2type(K2639)</f>
        <v>0</v>
      </c>
      <c r="T2639" s="9">
        <f ca="1">[1]!b_pq_volume(K2639,parameter!C$2-10,parameter!C$2,100000000)</f>
        <v>0</v>
      </c>
      <c r="U2639" s="7">
        <f ca="1">IF(K2639&lt;&gt;"",[1]!b_anal_yield_cnbd(K2639,parameter!C$2,1),"")</f>
        <v>0</v>
      </c>
      <c r="V2639">
        <f>[1]!b_info_interesttype(A2639)</f>
        <v>0</v>
      </c>
      <c r="W2639">
        <f>[1]!b_info_embeddedopt(A2639)</f>
        <v>0</v>
      </c>
    </row>
    <row r="2640" spans="11:23">
      <c r="K2640" s="1">
        <f t="shared" si="41"/>
        <v>0</v>
      </c>
      <c r="L2640" s="1">
        <f>[1]!b_info_name(K2640)</f>
        <v>0</v>
      </c>
      <c r="M2640">
        <f>[1]!b_info_carrydate(K2640)</f>
        <v>0</v>
      </c>
      <c r="N2640">
        <f>[1]!b_info_maturitydate(K2640)</f>
        <v>0</v>
      </c>
      <c r="O2640" s="7">
        <f>[1]!b_issue_issueprice(K2640)</f>
        <v>0</v>
      </c>
      <c r="P2640" s="7">
        <f>[1]!b_info_couponrate(K2640)</f>
        <v>0</v>
      </c>
      <c r="Q2640">
        <f>[1]!b_info_coupon(K2640)</f>
        <v>0</v>
      </c>
      <c r="R2640">
        <f>[1]!b_info_interestfrequency(K2640)</f>
        <v>0</v>
      </c>
      <c r="S2640">
        <f>[1]!b_info_windl2type(K2640)</f>
        <v>0</v>
      </c>
      <c r="T2640" s="9">
        <f ca="1">[1]!b_pq_volume(K2640,parameter!C$2-10,parameter!C$2,100000000)</f>
        <v>0</v>
      </c>
      <c r="U2640" s="7">
        <f ca="1">IF(K2640&lt;&gt;"",[1]!b_anal_yield_cnbd(K2640,parameter!C$2,1),"")</f>
        <v>0</v>
      </c>
      <c r="V2640">
        <f>[1]!b_info_interesttype(A2640)</f>
        <v>0</v>
      </c>
      <c r="W2640">
        <f>[1]!b_info_embeddedopt(A2640)</f>
        <v>0</v>
      </c>
    </row>
    <row r="2641" spans="11:23">
      <c r="K2641" s="1">
        <f t="shared" si="41"/>
        <v>0</v>
      </c>
      <c r="L2641" s="1">
        <f>[1]!b_info_name(K2641)</f>
        <v>0</v>
      </c>
      <c r="M2641">
        <f>[1]!b_info_carrydate(K2641)</f>
        <v>0</v>
      </c>
      <c r="N2641">
        <f>[1]!b_info_maturitydate(K2641)</f>
        <v>0</v>
      </c>
      <c r="O2641" s="7">
        <f>[1]!b_issue_issueprice(K2641)</f>
        <v>0</v>
      </c>
      <c r="P2641" s="7">
        <f>[1]!b_info_couponrate(K2641)</f>
        <v>0</v>
      </c>
      <c r="Q2641">
        <f>[1]!b_info_coupon(K2641)</f>
        <v>0</v>
      </c>
      <c r="R2641">
        <f>[1]!b_info_interestfrequency(K2641)</f>
        <v>0</v>
      </c>
      <c r="S2641">
        <f>[1]!b_info_windl2type(K2641)</f>
        <v>0</v>
      </c>
      <c r="T2641" s="9">
        <f ca="1">[1]!b_pq_volume(K2641,parameter!C$2-10,parameter!C$2,100000000)</f>
        <v>0</v>
      </c>
      <c r="U2641" s="7">
        <f ca="1">IF(K2641&lt;&gt;"",[1]!b_anal_yield_cnbd(K2641,parameter!C$2,1),"")</f>
        <v>0</v>
      </c>
      <c r="V2641">
        <f>[1]!b_info_interesttype(A2641)</f>
        <v>0</v>
      </c>
      <c r="W2641">
        <f>[1]!b_info_embeddedopt(A2641)</f>
        <v>0</v>
      </c>
    </row>
    <row r="2642" spans="11:23">
      <c r="K2642" s="1">
        <f t="shared" si="41"/>
        <v>0</v>
      </c>
      <c r="L2642" s="1">
        <f>[1]!b_info_name(K2642)</f>
        <v>0</v>
      </c>
      <c r="M2642">
        <f>[1]!b_info_carrydate(K2642)</f>
        <v>0</v>
      </c>
      <c r="N2642">
        <f>[1]!b_info_maturitydate(K2642)</f>
        <v>0</v>
      </c>
      <c r="O2642" s="7">
        <f>[1]!b_issue_issueprice(K2642)</f>
        <v>0</v>
      </c>
      <c r="P2642" s="7">
        <f>[1]!b_info_couponrate(K2642)</f>
        <v>0</v>
      </c>
      <c r="Q2642">
        <f>[1]!b_info_coupon(K2642)</f>
        <v>0</v>
      </c>
      <c r="R2642">
        <f>[1]!b_info_interestfrequency(K2642)</f>
        <v>0</v>
      </c>
      <c r="S2642">
        <f>[1]!b_info_windl2type(K2642)</f>
        <v>0</v>
      </c>
      <c r="T2642" s="9">
        <f ca="1">[1]!b_pq_volume(K2642,parameter!C$2-10,parameter!C$2,100000000)</f>
        <v>0</v>
      </c>
      <c r="U2642" s="7">
        <f ca="1">IF(K2642&lt;&gt;"",[1]!b_anal_yield_cnbd(K2642,parameter!C$2,1),"")</f>
        <v>0</v>
      </c>
      <c r="V2642">
        <f>[1]!b_info_interesttype(A2642)</f>
        <v>0</v>
      </c>
      <c r="W2642">
        <f>[1]!b_info_embeddedopt(A2642)</f>
        <v>0</v>
      </c>
    </row>
    <row r="2643" spans="11:23">
      <c r="K2643" s="1">
        <f t="shared" si="41"/>
        <v>0</v>
      </c>
      <c r="L2643" s="1">
        <f>[1]!b_info_name(K2643)</f>
        <v>0</v>
      </c>
      <c r="M2643">
        <f>[1]!b_info_carrydate(K2643)</f>
        <v>0</v>
      </c>
      <c r="N2643">
        <f>[1]!b_info_maturitydate(K2643)</f>
        <v>0</v>
      </c>
      <c r="O2643" s="7">
        <f>[1]!b_issue_issueprice(K2643)</f>
        <v>0</v>
      </c>
      <c r="P2643" s="7">
        <f>[1]!b_info_couponrate(K2643)</f>
        <v>0</v>
      </c>
      <c r="Q2643">
        <f>[1]!b_info_coupon(K2643)</f>
        <v>0</v>
      </c>
      <c r="R2643">
        <f>[1]!b_info_interestfrequency(K2643)</f>
        <v>0</v>
      </c>
      <c r="S2643">
        <f>[1]!b_info_windl2type(K2643)</f>
        <v>0</v>
      </c>
      <c r="T2643" s="9">
        <f ca="1">[1]!b_pq_volume(K2643,parameter!C$2-10,parameter!C$2,100000000)</f>
        <v>0</v>
      </c>
      <c r="U2643" s="7">
        <f ca="1">IF(K2643&lt;&gt;"",[1]!b_anal_yield_cnbd(K2643,parameter!C$2,1),"")</f>
        <v>0</v>
      </c>
      <c r="V2643">
        <f>[1]!b_info_interesttype(A2643)</f>
        <v>0</v>
      </c>
      <c r="W2643">
        <f>[1]!b_info_embeddedopt(A2643)</f>
        <v>0</v>
      </c>
    </row>
    <row r="2644" spans="11:23">
      <c r="K2644" s="1">
        <f t="shared" si="41"/>
        <v>0</v>
      </c>
      <c r="L2644" s="1">
        <f>[1]!b_info_name(K2644)</f>
        <v>0</v>
      </c>
      <c r="M2644">
        <f>[1]!b_info_carrydate(K2644)</f>
        <v>0</v>
      </c>
      <c r="N2644">
        <f>[1]!b_info_maturitydate(K2644)</f>
        <v>0</v>
      </c>
      <c r="O2644" s="7">
        <f>[1]!b_issue_issueprice(K2644)</f>
        <v>0</v>
      </c>
      <c r="P2644" s="7">
        <f>[1]!b_info_couponrate(K2644)</f>
        <v>0</v>
      </c>
      <c r="Q2644">
        <f>[1]!b_info_coupon(K2644)</f>
        <v>0</v>
      </c>
      <c r="R2644">
        <f>[1]!b_info_interestfrequency(K2644)</f>
        <v>0</v>
      </c>
      <c r="S2644">
        <f>[1]!b_info_windl2type(K2644)</f>
        <v>0</v>
      </c>
      <c r="T2644" s="9">
        <f ca="1">[1]!b_pq_volume(K2644,parameter!C$2-10,parameter!C$2,100000000)</f>
        <v>0</v>
      </c>
      <c r="U2644" s="7">
        <f ca="1">IF(K2644&lt;&gt;"",[1]!b_anal_yield_cnbd(K2644,parameter!C$2,1),"")</f>
        <v>0</v>
      </c>
      <c r="V2644">
        <f>[1]!b_info_interesttype(A2644)</f>
        <v>0</v>
      </c>
      <c r="W2644">
        <f>[1]!b_info_embeddedopt(A2644)</f>
        <v>0</v>
      </c>
    </row>
    <row r="2645" spans="11:23">
      <c r="K2645" s="1">
        <f t="shared" si="41"/>
        <v>0</v>
      </c>
      <c r="L2645" s="1">
        <f>[1]!b_info_name(K2645)</f>
        <v>0</v>
      </c>
      <c r="M2645">
        <f>[1]!b_info_carrydate(K2645)</f>
        <v>0</v>
      </c>
      <c r="N2645">
        <f>[1]!b_info_maturitydate(K2645)</f>
        <v>0</v>
      </c>
      <c r="O2645" s="7">
        <f>[1]!b_issue_issueprice(K2645)</f>
        <v>0</v>
      </c>
      <c r="P2645" s="7">
        <f>[1]!b_info_couponrate(K2645)</f>
        <v>0</v>
      </c>
      <c r="Q2645">
        <f>[1]!b_info_coupon(K2645)</f>
        <v>0</v>
      </c>
      <c r="R2645">
        <f>[1]!b_info_interestfrequency(K2645)</f>
        <v>0</v>
      </c>
      <c r="S2645">
        <f>[1]!b_info_windl2type(K2645)</f>
        <v>0</v>
      </c>
      <c r="T2645" s="9">
        <f ca="1">[1]!b_pq_volume(K2645,parameter!C$2-10,parameter!C$2,100000000)</f>
        <v>0</v>
      </c>
      <c r="U2645" s="7">
        <f ca="1">IF(K2645&lt;&gt;"",[1]!b_anal_yield_cnbd(K2645,parameter!C$2,1),"")</f>
        <v>0</v>
      </c>
      <c r="V2645">
        <f>[1]!b_info_interesttype(A2645)</f>
        <v>0</v>
      </c>
      <c r="W2645">
        <f>[1]!b_info_embeddedopt(A2645)</f>
        <v>0</v>
      </c>
    </row>
    <row r="2646" spans="11:23">
      <c r="K2646" s="1">
        <f t="shared" si="41"/>
        <v>0</v>
      </c>
      <c r="L2646" s="1">
        <f>[1]!b_info_name(K2646)</f>
        <v>0</v>
      </c>
      <c r="M2646">
        <f>[1]!b_info_carrydate(K2646)</f>
        <v>0</v>
      </c>
      <c r="N2646">
        <f>[1]!b_info_maturitydate(K2646)</f>
        <v>0</v>
      </c>
      <c r="O2646" s="7">
        <f>[1]!b_issue_issueprice(K2646)</f>
        <v>0</v>
      </c>
      <c r="P2646" s="7">
        <f>[1]!b_info_couponrate(K2646)</f>
        <v>0</v>
      </c>
      <c r="Q2646">
        <f>[1]!b_info_coupon(K2646)</f>
        <v>0</v>
      </c>
      <c r="R2646">
        <f>[1]!b_info_interestfrequency(K2646)</f>
        <v>0</v>
      </c>
      <c r="S2646">
        <f>[1]!b_info_windl2type(K2646)</f>
        <v>0</v>
      </c>
      <c r="T2646" s="9">
        <f ca="1">[1]!b_pq_volume(K2646,parameter!C$2-10,parameter!C$2,100000000)</f>
        <v>0</v>
      </c>
      <c r="U2646" s="7">
        <f ca="1">IF(K2646&lt;&gt;"",[1]!b_anal_yield_cnbd(K2646,parameter!C$2,1),"")</f>
        <v>0</v>
      </c>
      <c r="V2646">
        <f>[1]!b_info_interesttype(A2646)</f>
        <v>0</v>
      </c>
      <c r="W2646">
        <f>[1]!b_info_embeddedopt(A2646)</f>
        <v>0</v>
      </c>
    </row>
    <row r="2647" spans="11:23">
      <c r="K2647" s="1">
        <f t="shared" si="41"/>
        <v>0</v>
      </c>
      <c r="L2647" s="1">
        <f>[1]!b_info_name(K2647)</f>
        <v>0</v>
      </c>
      <c r="M2647">
        <f>[1]!b_info_carrydate(K2647)</f>
        <v>0</v>
      </c>
      <c r="N2647">
        <f>[1]!b_info_maturitydate(K2647)</f>
        <v>0</v>
      </c>
      <c r="O2647" s="7">
        <f>[1]!b_issue_issueprice(K2647)</f>
        <v>0</v>
      </c>
      <c r="P2647" s="7">
        <f>[1]!b_info_couponrate(K2647)</f>
        <v>0</v>
      </c>
      <c r="Q2647">
        <f>[1]!b_info_coupon(K2647)</f>
        <v>0</v>
      </c>
      <c r="R2647">
        <f>[1]!b_info_interestfrequency(K2647)</f>
        <v>0</v>
      </c>
      <c r="S2647">
        <f>[1]!b_info_windl2type(K2647)</f>
        <v>0</v>
      </c>
      <c r="T2647" s="9">
        <f ca="1">[1]!b_pq_volume(K2647,parameter!C$2-10,parameter!C$2,100000000)</f>
        <v>0</v>
      </c>
      <c r="U2647" s="7">
        <f ca="1">IF(K2647&lt;&gt;"",[1]!b_anal_yield_cnbd(K2647,parameter!C$2,1),"")</f>
        <v>0</v>
      </c>
      <c r="V2647">
        <f>[1]!b_info_interesttype(A2647)</f>
        <v>0</v>
      </c>
      <c r="W2647">
        <f>[1]!b_info_embeddedopt(A2647)</f>
        <v>0</v>
      </c>
    </row>
    <row r="2648" spans="11:23">
      <c r="K2648" s="1">
        <f t="shared" si="41"/>
        <v>0</v>
      </c>
      <c r="L2648" s="1">
        <f>[1]!b_info_name(K2648)</f>
        <v>0</v>
      </c>
      <c r="M2648">
        <f>[1]!b_info_carrydate(K2648)</f>
        <v>0</v>
      </c>
      <c r="N2648">
        <f>[1]!b_info_maturitydate(K2648)</f>
        <v>0</v>
      </c>
      <c r="O2648" s="7">
        <f>[1]!b_issue_issueprice(K2648)</f>
        <v>0</v>
      </c>
      <c r="P2648" s="7">
        <f>[1]!b_info_couponrate(K2648)</f>
        <v>0</v>
      </c>
      <c r="Q2648">
        <f>[1]!b_info_coupon(K2648)</f>
        <v>0</v>
      </c>
      <c r="R2648">
        <f>[1]!b_info_interestfrequency(K2648)</f>
        <v>0</v>
      </c>
      <c r="S2648">
        <f>[1]!b_info_windl2type(K2648)</f>
        <v>0</v>
      </c>
      <c r="T2648" s="9">
        <f ca="1">[1]!b_pq_volume(K2648,parameter!C$2-10,parameter!C$2,100000000)</f>
        <v>0</v>
      </c>
      <c r="U2648" s="7">
        <f ca="1">IF(K2648&lt;&gt;"",[1]!b_anal_yield_cnbd(K2648,parameter!C$2,1),"")</f>
        <v>0</v>
      </c>
      <c r="V2648">
        <f>[1]!b_info_interesttype(A2648)</f>
        <v>0</v>
      </c>
      <c r="W2648">
        <f>[1]!b_info_embeddedopt(A2648)</f>
        <v>0</v>
      </c>
    </row>
    <row r="2649" spans="11:23">
      <c r="K2649" s="1">
        <f t="shared" si="41"/>
        <v>0</v>
      </c>
      <c r="L2649" s="1">
        <f>[1]!b_info_name(K2649)</f>
        <v>0</v>
      </c>
      <c r="M2649">
        <f>[1]!b_info_carrydate(K2649)</f>
        <v>0</v>
      </c>
      <c r="N2649">
        <f>[1]!b_info_maturitydate(K2649)</f>
        <v>0</v>
      </c>
      <c r="O2649" s="7">
        <f>[1]!b_issue_issueprice(K2649)</f>
        <v>0</v>
      </c>
      <c r="P2649" s="7">
        <f>[1]!b_info_couponrate(K2649)</f>
        <v>0</v>
      </c>
      <c r="Q2649">
        <f>[1]!b_info_coupon(K2649)</f>
        <v>0</v>
      </c>
      <c r="R2649">
        <f>[1]!b_info_interestfrequency(K2649)</f>
        <v>0</v>
      </c>
      <c r="S2649">
        <f>[1]!b_info_windl2type(K2649)</f>
        <v>0</v>
      </c>
      <c r="T2649" s="9">
        <f ca="1">[1]!b_pq_volume(K2649,parameter!C$2-10,parameter!C$2,100000000)</f>
        <v>0</v>
      </c>
      <c r="U2649" s="7">
        <f ca="1">IF(K2649&lt;&gt;"",[1]!b_anal_yield_cnbd(K2649,parameter!C$2,1),"")</f>
        <v>0</v>
      </c>
      <c r="V2649">
        <f>[1]!b_info_interesttype(A2649)</f>
        <v>0</v>
      </c>
      <c r="W2649">
        <f>[1]!b_info_embeddedopt(A2649)</f>
        <v>0</v>
      </c>
    </row>
    <row r="2650" spans="11:23">
      <c r="K2650" s="1">
        <f t="shared" si="41"/>
        <v>0</v>
      </c>
      <c r="L2650" s="1">
        <f>[1]!b_info_name(K2650)</f>
        <v>0</v>
      </c>
      <c r="M2650">
        <f>[1]!b_info_carrydate(K2650)</f>
        <v>0</v>
      </c>
      <c r="N2650">
        <f>[1]!b_info_maturitydate(K2650)</f>
        <v>0</v>
      </c>
      <c r="O2650" s="7">
        <f>[1]!b_issue_issueprice(K2650)</f>
        <v>0</v>
      </c>
      <c r="P2650" s="7">
        <f>[1]!b_info_couponrate(K2650)</f>
        <v>0</v>
      </c>
      <c r="Q2650">
        <f>[1]!b_info_coupon(K2650)</f>
        <v>0</v>
      </c>
      <c r="R2650">
        <f>[1]!b_info_interestfrequency(K2650)</f>
        <v>0</v>
      </c>
      <c r="S2650">
        <f>[1]!b_info_windl2type(K2650)</f>
        <v>0</v>
      </c>
      <c r="T2650" s="9">
        <f ca="1">[1]!b_pq_volume(K2650,parameter!C$2-10,parameter!C$2,100000000)</f>
        <v>0</v>
      </c>
      <c r="U2650" s="7">
        <f ca="1">IF(K2650&lt;&gt;"",[1]!b_anal_yield_cnbd(K2650,parameter!C$2,1),"")</f>
        <v>0</v>
      </c>
      <c r="V2650">
        <f>[1]!b_info_interesttype(A2650)</f>
        <v>0</v>
      </c>
      <c r="W2650">
        <f>[1]!b_info_embeddedopt(A2650)</f>
        <v>0</v>
      </c>
    </row>
    <row r="2651" spans="11:23">
      <c r="K2651" s="1">
        <f t="shared" si="41"/>
        <v>0</v>
      </c>
      <c r="L2651" s="1">
        <f>[1]!b_info_name(K2651)</f>
        <v>0</v>
      </c>
      <c r="M2651">
        <f>[1]!b_info_carrydate(K2651)</f>
        <v>0</v>
      </c>
      <c r="N2651">
        <f>[1]!b_info_maturitydate(K2651)</f>
        <v>0</v>
      </c>
      <c r="O2651" s="7">
        <f>[1]!b_issue_issueprice(K2651)</f>
        <v>0</v>
      </c>
      <c r="P2651" s="7">
        <f>[1]!b_info_couponrate(K2651)</f>
        <v>0</v>
      </c>
      <c r="Q2651">
        <f>[1]!b_info_coupon(K2651)</f>
        <v>0</v>
      </c>
      <c r="R2651">
        <f>[1]!b_info_interestfrequency(K2651)</f>
        <v>0</v>
      </c>
      <c r="S2651">
        <f>[1]!b_info_windl2type(K2651)</f>
        <v>0</v>
      </c>
      <c r="T2651" s="9">
        <f ca="1">[1]!b_pq_volume(K2651,parameter!C$2-10,parameter!C$2,100000000)</f>
        <v>0</v>
      </c>
      <c r="U2651" s="7">
        <f ca="1">IF(K2651&lt;&gt;"",[1]!b_anal_yield_cnbd(K2651,parameter!C$2,1),"")</f>
        <v>0</v>
      </c>
      <c r="V2651">
        <f>[1]!b_info_interesttype(A2651)</f>
        <v>0</v>
      </c>
      <c r="W2651">
        <f>[1]!b_info_embeddedopt(A2651)</f>
        <v>0</v>
      </c>
    </row>
    <row r="2652" spans="11:23">
      <c r="K2652" s="1">
        <f t="shared" si="41"/>
        <v>0</v>
      </c>
      <c r="L2652" s="1">
        <f>[1]!b_info_name(K2652)</f>
        <v>0</v>
      </c>
      <c r="M2652">
        <f>[1]!b_info_carrydate(K2652)</f>
        <v>0</v>
      </c>
      <c r="N2652">
        <f>[1]!b_info_maturitydate(K2652)</f>
        <v>0</v>
      </c>
      <c r="O2652" s="7">
        <f>[1]!b_issue_issueprice(K2652)</f>
        <v>0</v>
      </c>
      <c r="P2652" s="7">
        <f>[1]!b_info_couponrate(K2652)</f>
        <v>0</v>
      </c>
      <c r="Q2652">
        <f>[1]!b_info_coupon(K2652)</f>
        <v>0</v>
      </c>
      <c r="R2652">
        <f>[1]!b_info_interestfrequency(K2652)</f>
        <v>0</v>
      </c>
      <c r="S2652">
        <f>[1]!b_info_windl2type(K2652)</f>
        <v>0</v>
      </c>
      <c r="T2652" s="9">
        <f ca="1">[1]!b_pq_volume(K2652,parameter!C$2-10,parameter!C$2,100000000)</f>
        <v>0</v>
      </c>
      <c r="U2652" s="7">
        <f ca="1">IF(K2652&lt;&gt;"",[1]!b_anal_yield_cnbd(K2652,parameter!C$2,1),"")</f>
        <v>0</v>
      </c>
      <c r="V2652">
        <f>[1]!b_info_interesttype(A2652)</f>
        <v>0</v>
      </c>
      <c r="W2652">
        <f>[1]!b_info_embeddedopt(A2652)</f>
        <v>0</v>
      </c>
    </row>
    <row r="2653" spans="11:23">
      <c r="K2653" s="1">
        <f t="shared" si="41"/>
        <v>0</v>
      </c>
      <c r="L2653" s="1">
        <f>[1]!b_info_name(K2653)</f>
        <v>0</v>
      </c>
      <c r="M2653">
        <f>[1]!b_info_carrydate(K2653)</f>
        <v>0</v>
      </c>
      <c r="N2653">
        <f>[1]!b_info_maturitydate(K2653)</f>
        <v>0</v>
      </c>
      <c r="O2653" s="7">
        <f>[1]!b_issue_issueprice(K2653)</f>
        <v>0</v>
      </c>
      <c r="P2653" s="7">
        <f>[1]!b_info_couponrate(K2653)</f>
        <v>0</v>
      </c>
      <c r="Q2653">
        <f>[1]!b_info_coupon(K2653)</f>
        <v>0</v>
      </c>
      <c r="R2653">
        <f>[1]!b_info_interestfrequency(K2653)</f>
        <v>0</v>
      </c>
      <c r="S2653">
        <f>[1]!b_info_windl2type(K2653)</f>
        <v>0</v>
      </c>
      <c r="T2653" s="9">
        <f ca="1">[1]!b_pq_volume(K2653,parameter!C$2-10,parameter!C$2,100000000)</f>
        <v>0</v>
      </c>
      <c r="U2653" s="7">
        <f ca="1">IF(K2653&lt;&gt;"",[1]!b_anal_yield_cnbd(K2653,parameter!C$2,1),"")</f>
        <v>0</v>
      </c>
      <c r="V2653">
        <f>[1]!b_info_interesttype(A2653)</f>
        <v>0</v>
      </c>
      <c r="W2653">
        <f>[1]!b_info_embeddedopt(A2653)</f>
        <v>0</v>
      </c>
    </row>
    <row r="2654" spans="11:23">
      <c r="K2654" s="1">
        <f t="shared" si="41"/>
        <v>0</v>
      </c>
      <c r="L2654" s="1">
        <f>[1]!b_info_name(K2654)</f>
        <v>0</v>
      </c>
      <c r="M2654">
        <f>[1]!b_info_carrydate(K2654)</f>
        <v>0</v>
      </c>
      <c r="N2654">
        <f>[1]!b_info_maturitydate(K2654)</f>
        <v>0</v>
      </c>
      <c r="O2654" s="7">
        <f>[1]!b_issue_issueprice(K2654)</f>
        <v>0</v>
      </c>
      <c r="P2654" s="7">
        <f>[1]!b_info_couponrate(K2654)</f>
        <v>0</v>
      </c>
      <c r="Q2654">
        <f>[1]!b_info_coupon(K2654)</f>
        <v>0</v>
      </c>
      <c r="R2654">
        <f>[1]!b_info_interestfrequency(K2654)</f>
        <v>0</v>
      </c>
      <c r="S2654">
        <f>[1]!b_info_windl2type(K2654)</f>
        <v>0</v>
      </c>
      <c r="T2654" s="9">
        <f ca="1">[1]!b_pq_volume(K2654,parameter!C$2-10,parameter!C$2,100000000)</f>
        <v>0</v>
      </c>
      <c r="U2654" s="7">
        <f ca="1">IF(K2654&lt;&gt;"",[1]!b_anal_yield_cnbd(K2654,parameter!C$2,1),"")</f>
        <v>0</v>
      </c>
      <c r="V2654">
        <f>[1]!b_info_interesttype(A2654)</f>
        <v>0</v>
      </c>
      <c r="W2654">
        <f>[1]!b_info_embeddedopt(A2654)</f>
        <v>0</v>
      </c>
    </row>
    <row r="2655" spans="11:23">
      <c r="K2655" s="1">
        <f t="shared" si="41"/>
        <v>0</v>
      </c>
      <c r="L2655" s="1">
        <f>[1]!b_info_name(K2655)</f>
        <v>0</v>
      </c>
      <c r="M2655">
        <f>[1]!b_info_carrydate(K2655)</f>
        <v>0</v>
      </c>
      <c r="N2655">
        <f>[1]!b_info_maturitydate(K2655)</f>
        <v>0</v>
      </c>
      <c r="O2655" s="7">
        <f>[1]!b_issue_issueprice(K2655)</f>
        <v>0</v>
      </c>
      <c r="P2655" s="7">
        <f>[1]!b_info_couponrate(K2655)</f>
        <v>0</v>
      </c>
      <c r="Q2655">
        <f>[1]!b_info_coupon(K2655)</f>
        <v>0</v>
      </c>
      <c r="R2655">
        <f>[1]!b_info_interestfrequency(K2655)</f>
        <v>0</v>
      </c>
      <c r="S2655">
        <f>[1]!b_info_windl2type(K2655)</f>
        <v>0</v>
      </c>
      <c r="T2655" s="9">
        <f ca="1">[1]!b_pq_volume(K2655,parameter!C$2-10,parameter!C$2,100000000)</f>
        <v>0</v>
      </c>
      <c r="U2655" s="7">
        <f ca="1">IF(K2655&lt;&gt;"",[1]!b_anal_yield_cnbd(K2655,parameter!C$2,1),"")</f>
        <v>0</v>
      </c>
      <c r="V2655">
        <f>[1]!b_info_interesttype(A2655)</f>
        <v>0</v>
      </c>
      <c r="W2655">
        <f>[1]!b_info_embeddedopt(A2655)</f>
        <v>0</v>
      </c>
    </row>
    <row r="2656" spans="11:23">
      <c r="K2656" s="1">
        <f t="shared" si="41"/>
        <v>0</v>
      </c>
      <c r="L2656" s="1">
        <f>[1]!b_info_name(K2656)</f>
        <v>0</v>
      </c>
      <c r="M2656">
        <f>[1]!b_info_carrydate(K2656)</f>
        <v>0</v>
      </c>
      <c r="N2656">
        <f>[1]!b_info_maturitydate(K2656)</f>
        <v>0</v>
      </c>
      <c r="O2656" s="7">
        <f>[1]!b_issue_issueprice(K2656)</f>
        <v>0</v>
      </c>
      <c r="P2656" s="7">
        <f>[1]!b_info_couponrate(K2656)</f>
        <v>0</v>
      </c>
      <c r="Q2656">
        <f>[1]!b_info_coupon(K2656)</f>
        <v>0</v>
      </c>
      <c r="R2656">
        <f>[1]!b_info_interestfrequency(K2656)</f>
        <v>0</v>
      </c>
      <c r="S2656">
        <f>[1]!b_info_windl2type(K2656)</f>
        <v>0</v>
      </c>
      <c r="T2656" s="9">
        <f ca="1">[1]!b_pq_volume(K2656,parameter!C$2-10,parameter!C$2,100000000)</f>
        <v>0</v>
      </c>
      <c r="U2656" s="7">
        <f ca="1">IF(K2656&lt;&gt;"",[1]!b_anal_yield_cnbd(K2656,parameter!C$2,1),"")</f>
        <v>0</v>
      </c>
      <c r="V2656">
        <f>[1]!b_info_interesttype(A2656)</f>
        <v>0</v>
      </c>
      <c r="W2656">
        <f>[1]!b_info_embeddedopt(A2656)</f>
        <v>0</v>
      </c>
    </row>
    <row r="2657" spans="11:23">
      <c r="K2657" s="1">
        <f t="shared" si="41"/>
        <v>0</v>
      </c>
      <c r="L2657" s="1">
        <f>[1]!b_info_name(K2657)</f>
        <v>0</v>
      </c>
      <c r="M2657">
        <f>[1]!b_info_carrydate(K2657)</f>
        <v>0</v>
      </c>
      <c r="N2657">
        <f>[1]!b_info_maturitydate(K2657)</f>
        <v>0</v>
      </c>
      <c r="O2657" s="7">
        <f>[1]!b_issue_issueprice(K2657)</f>
        <v>0</v>
      </c>
      <c r="P2657" s="7">
        <f>[1]!b_info_couponrate(K2657)</f>
        <v>0</v>
      </c>
      <c r="Q2657">
        <f>[1]!b_info_coupon(K2657)</f>
        <v>0</v>
      </c>
      <c r="R2657">
        <f>[1]!b_info_interestfrequency(K2657)</f>
        <v>0</v>
      </c>
      <c r="S2657">
        <f>[1]!b_info_windl2type(K2657)</f>
        <v>0</v>
      </c>
      <c r="T2657" s="9">
        <f ca="1">[1]!b_pq_volume(K2657,parameter!C$2-10,parameter!C$2,100000000)</f>
        <v>0</v>
      </c>
      <c r="U2657" s="7">
        <f ca="1">IF(K2657&lt;&gt;"",[1]!b_anal_yield_cnbd(K2657,parameter!C$2,1),"")</f>
        <v>0</v>
      </c>
      <c r="V2657">
        <f>[1]!b_info_interesttype(A2657)</f>
        <v>0</v>
      </c>
      <c r="W2657">
        <f>[1]!b_info_embeddedopt(A2657)</f>
        <v>0</v>
      </c>
    </row>
    <row r="2658" spans="11:23">
      <c r="K2658" s="1">
        <f t="shared" si="41"/>
        <v>0</v>
      </c>
      <c r="L2658" s="1">
        <f>[1]!b_info_name(K2658)</f>
        <v>0</v>
      </c>
      <c r="M2658">
        <f>[1]!b_info_carrydate(K2658)</f>
        <v>0</v>
      </c>
      <c r="N2658">
        <f>[1]!b_info_maturitydate(K2658)</f>
        <v>0</v>
      </c>
      <c r="O2658" s="7">
        <f>[1]!b_issue_issueprice(K2658)</f>
        <v>0</v>
      </c>
      <c r="P2658" s="7">
        <f>[1]!b_info_couponrate(K2658)</f>
        <v>0</v>
      </c>
      <c r="Q2658">
        <f>[1]!b_info_coupon(K2658)</f>
        <v>0</v>
      </c>
      <c r="R2658">
        <f>[1]!b_info_interestfrequency(K2658)</f>
        <v>0</v>
      </c>
      <c r="S2658">
        <f>[1]!b_info_windl2type(K2658)</f>
        <v>0</v>
      </c>
      <c r="T2658" s="9">
        <f ca="1">[1]!b_pq_volume(K2658,parameter!C$2-10,parameter!C$2,100000000)</f>
        <v>0</v>
      </c>
      <c r="U2658" s="7">
        <f ca="1">IF(K2658&lt;&gt;"",[1]!b_anal_yield_cnbd(K2658,parameter!C$2,1),"")</f>
        <v>0</v>
      </c>
      <c r="V2658">
        <f>[1]!b_info_interesttype(A2658)</f>
        <v>0</v>
      </c>
      <c r="W2658">
        <f>[1]!b_info_embeddedopt(A2658)</f>
        <v>0</v>
      </c>
    </row>
    <row r="2659" spans="11:23">
      <c r="K2659" s="1">
        <f t="shared" si="41"/>
        <v>0</v>
      </c>
      <c r="L2659" s="1">
        <f>[1]!b_info_name(K2659)</f>
        <v>0</v>
      </c>
      <c r="M2659">
        <f>[1]!b_info_carrydate(K2659)</f>
        <v>0</v>
      </c>
      <c r="N2659">
        <f>[1]!b_info_maturitydate(K2659)</f>
        <v>0</v>
      </c>
      <c r="O2659" s="7">
        <f>[1]!b_issue_issueprice(K2659)</f>
        <v>0</v>
      </c>
      <c r="P2659" s="7">
        <f>[1]!b_info_couponrate(K2659)</f>
        <v>0</v>
      </c>
      <c r="Q2659">
        <f>[1]!b_info_coupon(K2659)</f>
        <v>0</v>
      </c>
      <c r="R2659">
        <f>[1]!b_info_interestfrequency(K2659)</f>
        <v>0</v>
      </c>
      <c r="S2659">
        <f>[1]!b_info_windl2type(K2659)</f>
        <v>0</v>
      </c>
      <c r="T2659" s="9">
        <f ca="1">[1]!b_pq_volume(K2659,parameter!C$2-10,parameter!C$2,100000000)</f>
        <v>0</v>
      </c>
      <c r="U2659" s="7">
        <f ca="1">IF(K2659&lt;&gt;"",[1]!b_anal_yield_cnbd(K2659,parameter!C$2,1),"")</f>
        <v>0</v>
      </c>
      <c r="V2659">
        <f>[1]!b_info_interesttype(A2659)</f>
        <v>0</v>
      </c>
      <c r="W2659">
        <f>[1]!b_info_embeddedopt(A2659)</f>
        <v>0</v>
      </c>
    </row>
    <row r="2660" spans="11:23">
      <c r="K2660" s="1">
        <f t="shared" si="41"/>
        <v>0</v>
      </c>
      <c r="L2660" s="1">
        <f>[1]!b_info_name(K2660)</f>
        <v>0</v>
      </c>
      <c r="M2660">
        <f>[1]!b_info_carrydate(K2660)</f>
        <v>0</v>
      </c>
      <c r="N2660">
        <f>[1]!b_info_maturitydate(K2660)</f>
        <v>0</v>
      </c>
      <c r="O2660" s="7">
        <f>[1]!b_issue_issueprice(K2660)</f>
        <v>0</v>
      </c>
      <c r="P2660" s="7">
        <f>[1]!b_info_couponrate(K2660)</f>
        <v>0</v>
      </c>
      <c r="Q2660">
        <f>[1]!b_info_coupon(K2660)</f>
        <v>0</v>
      </c>
      <c r="R2660">
        <f>[1]!b_info_interestfrequency(K2660)</f>
        <v>0</v>
      </c>
      <c r="S2660">
        <f>[1]!b_info_windl2type(K2660)</f>
        <v>0</v>
      </c>
      <c r="T2660" s="9">
        <f ca="1">[1]!b_pq_volume(K2660,parameter!C$2-10,parameter!C$2,100000000)</f>
        <v>0</v>
      </c>
      <c r="U2660" s="7">
        <f ca="1">IF(K2660&lt;&gt;"",[1]!b_anal_yield_cnbd(K2660,parameter!C$2,1),"")</f>
        <v>0</v>
      </c>
      <c r="V2660">
        <f>[1]!b_info_interesttype(A2660)</f>
        <v>0</v>
      </c>
      <c r="W2660">
        <f>[1]!b_info_embeddedopt(A2660)</f>
        <v>0</v>
      </c>
    </row>
    <row r="2661" spans="11:23">
      <c r="K2661" s="1">
        <f t="shared" si="41"/>
        <v>0</v>
      </c>
      <c r="L2661" s="1">
        <f>[1]!b_info_name(K2661)</f>
        <v>0</v>
      </c>
      <c r="M2661">
        <f>[1]!b_info_carrydate(K2661)</f>
        <v>0</v>
      </c>
      <c r="N2661">
        <f>[1]!b_info_maturitydate(K2661)</f>
        <v>0</v>
      </c>
      <c r="O2661" s="7">
        <f>[1]!b_issue_issueprice(K2661)</f>
        <v>0</v>
      </c>
      <c r="P2661" s="7">
        <f>[1]!b_info_couponrate(K2661)</f>
        <v>0</v>
      </c>
      <c r="Q2661">
        <f>[1]!b_info_coupon(K2661)</f>
        <v>0</v>
      </c>
      <c r="R2661">
        <f>[1]!b_info_interestfrequency(K2661)</f>
        <v>0</v>
      </c>
      <c r="S2661">
        <f>[1]!b_info_windl2type(K2661)</f>
        <v>0</v>
      </c>
      <c r="T2661" s="9">
        <f ca="1">[1]!b_pq_volume(K2661,parameter!C$2-10,parameter!C$2,100000000)</f>
        <v>0</v>
      </c>
      <c r="U2661" s="7">
        <f ca="1">IF(K2661&lt;&gt;"",[1]!b_anal_yield_cnbd(K2661,parameter!C$2,1),"")</f>
        <v>0</v>
      </c>
      <c r="V2661">
        <f>[1]!b_info_interesttype(A2661)</f>
        <v>0</v>
      </c>
      <c r="W2661">
        <f>[1]!b_info_embeddedopt(A2661)</f>
        <v>0</v>
      </c>
    </row>
    <row r="2662" spans="11:23">
      <c r="K2662" s="1">
        <f t="shared" si="41"/>
        <v>0</v>
      </c>
      <c r="L2662" s="1">
        <f>[1]!b_info_name(K2662)</f>
        <v>0</v>
      </c>
      <c r="M2662">
        <f>[1]!b_info_carrydate(K2662)</f>
        <v>0</v>
      </c>
      <c r="N2662">
        <f>[1]!b_info_maturitydate(K2662)</f>
        <v>0</v>
      </c>
      <c r="O2662" s="7">
        <f>[1]!b_issue_issueprice(K2662)</f>
        <v>0</v>
      </c>
      <c r="P2662" s="7">
        <f>[1]!b_info_couponrate(K2662)</f>
        <v>0</v>
      </c>
      <c r="Q2662">
        <f>[1]!b_info_coupon(K2662)</f>
        <v>0</v>
      </c>
      <c r="R2662">
        <f>[1]!b_info_interestfrequency(K2662)</f>
        <v>0</v>
      </c>
      <c r="S2662">
        <f>[1]!b_info_windl2type(K2662)</f>
        <v>0</v>
      </c>
      <c r="T2662" s="9">
        <f ca="1">[1]!b_pq_volume(K2662,parameter!C$2-10,parameter!C$2,100000000)</f>
        <v>0</v>
      </c>
      <c r="U2662" s="7">
        <f ca="1">IF(K2662&lt;&gt;"",[1]!b_anal_yield_cnbd(K2662,parameter!C$2,1),"")</f>
        <v>0</v>
      </c>
      <c r="V2662">
        <f>[1]!b_info_interesttype(A2662)</f>
        <v>0</v>
      </c>
      <c r="W2662">
        <f>[1]!b_info_embeddedopt(A2662)</f>
        <v>0</v>
      </c>
    </row>
    <row r="2663" spans="11:23">
      <c r="K2663" s="1">
        <f t="shared" si="41"/>
        <v>0</v>
      </c>
      <c r="L2663" s="1">
        <f>[1]!b_info_name(K2663)</f>
        <v>0</v>
      </c>
      <c r="M2663">
        <f>[1]!b_info_carrydate(K2663)</f>
        <v>0</v>
      </c>
      <c r="N2663">
        <f>[1]!b_info_maturitydate(K2663)</f>
        <v>0</v>
      </c>
      <c r="O2663" s="7">
        <f>[1]!b_issue_issueprice(K2663)</f>
        <v>0</v>
      </c>
      <c r="P2663" s="7">
        <f>[1]!b_info_couponrate(K2663)</f>
        <v>0</v>
      </c>
      <c r="Q2663">
        <f>[1]!b_info_coupon(K2663)</f>
        <v>0</v>
      </c>
      <c r="R2663">
        <f>[1]!b_info_interestfrequency(K2663)</f>
        <v>0</v>
      </c>
      <c r="S2663">
        <f>[1]!b_info_windl2type(K2663)</f>
        <v>0</v>
      </c>
      <c r="T2663" s="9">
        <f ca="1">[1]!b_pq_volume(K2663,parameter!C$2-10,parameter!C$2,100000000)</f>
        <v>0</v>
      </c>
      <c r="U2663" s="7">
        <f ca="1">IF(K2663&lt;&gt;"",[1]!b_anal_yield_cnbd(K2663,parameter!C$2,1),"")</f>
        <v>0</v>
      </c>
      <c r="V2663">
        <f>[1]!b_info_interesttype(A2663)</f>
        <v>0</v>
      </c>
      <c r="W2663">
        <f>[1]!b_info_embeddedopt(A2663)</f>
        <v>0</v>
      </c>
    </row>
    <row r="2664" spans="11:23">
      <c r="K2664" s="1">
        <f t="shared" si="41"/>
        <v>0</v>
      </c>
      <c r="L2664" s="1">
        <f>[1]!b_info_name(K2664)</f>
        <v>0</v>
      </c>
      <c r="M2664">
        <f>[1]!b_info_carrydate(K2664)</f>
        <v>0</v>
      </c>
      <c r="N2664">
        <f>[1]!b_info_maturitydate(K2664)</f>
        <v>0</v>
      </c>
      <c r="O2664" s="7">
        <f>[1]!b_issue_issueprice(K2664)</f>
        <v>0</v>
      </c>
      <c r="P2664" s="7">
        <f>[1]!b_info_couponrate(K2664)</f>
        <v>0</v>
      </c>
      <c r="Q2664">
        <f>[1]!b_info_coupon(K2664)</f>
        <v>0</v>
      </c>
      <c r="R2664">
        <f>[1]!b_info_interestfrequency(K2664)</f>
        <v>0</v>
      </c>
      <c r="S2664">
        <f>[1]!b_info_windl2type(K2664)</f>
        <v>0</v>
      </c>
      <c r="T2664" s="9">
        <f ca="1">[1]!b_pq_volume(K2664,parameter!C$2-10,parameter!C$2,100000000)</f>
        <v>0</v>
      </c>
      <c r="U2664" s="7">
        <f ca="1">IF(K2664&lt;&gt;"",[1]!b_anal_yield_cnbd(K2664,parameter!C$2,1),"")</f>
        <v>0</v>
      </c>
      <c r="V2664">
        <f>[1]!b_info_interesttype(A2664)</f>
        <v>0</v>
      </c>
      <c r="W2664">
        <f>[1]!b_info_embeddedopt(A2664)</f>
        <v>0</v>
      </c>
    </row>
    <row r="2665" spans="11:23">
      <c r="K2665" s="1">
        <f t="shared" si="41"/>
        <v>0</v>
      </c>
      <c r="L2665" s="1">
        <f>[1]!b_info_name(K2665)</f>
        <v>0</v>
      </c>
      <c r="M2665">
        <f>[1]!b_info_carrydate(K2665)</f>
        <v>0</v>
      </c>
      <c r="N2665">
        <f>[1]!b_info_maturitydate(K2665)</f>
        <v>0</v>
      </c>
      <c r="O2665" s="7">
        <f>[1]!b_issue_issueprice(K2665)</f>
        <v>0</v>
      </c>
      <c r="P2665" s="7">
        <f>[1]!b_info_couponrate(K2665)</f>
        <v>0</v>
      </c>
      <c r="Q2665">
        <f>[1]!b_info_coupon(K2665)</f>
        <v>0</v>
      </c>
      <c r="R2665">
        <f>[1]!b_info_interestfrequency(K2665)</f>
        <v>0</v>
      </c>
      <c r="S2665">
        <f>[1]!b_info_windl2type(K2665)</f>
        <v>0</v>
      </c>
      <c r="T2665" s="9">
        <f ca="1">[1]!b_pq_volume(K2665,parameter!C$2-10,parameter!C$2,100000000)</f>
        <v>0</v>
      </c>
      <c r="U2665" s="7">
        <f ca="1">IF(K2665&lt;&gt;"",[1]!b_anal_yield_cnbd(K2665,parameter!C$2,1),"")</f>
        <v>0</v>
      </c>
      <c r="V2665">
        <f>[1]!b_info_interesttype(A2665)</f>
        <v>0</v>
      </c>
      <c r="W2665">
        <f>[1]!b_info_embeddedopt(A2665)</f>
        <v>0</v>
      </c>
    </row>
    <row r="2666" spans="11:23">
      <c r="K2666" s="1">
        <f t="shared" si="41"/>
        <v>0</v>
      </c>
      <c r="L2666" s="1">
        <f>[1]!b_info_name(K2666)</f>
        <v>0</v>
      </c>
      <c r="M2666">
        <f>[1]!b_info_carrydate(K2666)</f>
        <v>0</v>
      </c>
      <c r="N2666">
        <f>[1]!b_info_maturitydate(K2666)</f>
        <v>0</v>
      </c>
      <c r="O2666" s="7">
        <f>[1]!b_issue_issueprice(K2666)</f>
        <v>0</v>
      </c>
      <c r="P2666" s="7">
        <f>[1]!b_info_couponrate(K2666)</f>
        <v>0</v>
      </c>
      <c r="Q2666">
        <f>[1]!b_info_coupon(K2666)</f>
        <v>0</v>
      </c>
      <c r="R2666">
        <f>[1]!b_info_interestfrequency(K2666)</f>
        <v>0</v>
      </c>
      <c r="S2666">
        <f>[1]!b_info_windl2type(K2666)</f>
        <v>0</v>
      </c>
      <c r="T2666" s="9">
        <f ca="1">[1]!b_pq_volume(K2666,parameter!C$2-10,parameter!C$2,100000000)</f>
        <v>0</v>
      </c>
      <c r="U2666" s="7">
        <f ca="1">IF(K2666&lt;&gt;"",[1]!b_anal_yield_cnbd(K2666,parameter!C$2,1),"")</f>
        <v>0</v>
      </c>
      <c r="V2666">
        <f>[1]!b_info_interesttype(A2666)</f>
        <v>0</v>
      </c>
      <c r="W2666">
        <f>[1]!b_info_embeddedopt(A2666)</f>
        <v>0</v>
      </c>
    </row>
    <row r="2667" spans="11:23">
      <c r="K2667" s="1">
        <f t="shared" si="41"/>
        <v>0</v>
      </c>
      <c r="L2667" s="1">
        <f>[1]!b_info_name(K2667)</f>
        <v>0</v>
      </c>
      <c r="M2667">
        <f>[1]!b_info_carrydate(K2667)</f>
        <v>0</v>
      </c>
      <c r="N2667">
        <f>[1]!b_info_maturitydate(K2667)</f>
        <v>0</v>
      </c>
      <c r="O2667" s="7">
        <f>[1]!b_issue_issueprice(K2667)</f>
        <v>0</v>
      </c>
      <c r="P2667" s="7">
        <f>[1]!b_info_couponrate(K2667)</f>
        <v>0</v>
      </c>
      <c r="Q2667">
        <f>[1]!b_info_coupon(K2667)</f>
        <v>0</v>
      </c>
      <c r="R2667">
        <f>[1]!b_info_interestfrequency(K2667)</f>
        <v>0</v>
      </c>
      <c r="S2667">
        <f>[1]!b_info_windl2type(K2667)</f>
        <v>0</v>
      </c>
      <c r="T2667" s="9">
        <f ca="1">[1]!b_pq_volume(K2667,parameter!C$2-10,parameter!C$2,100000000)</f>
        <v>0</v>
      </c>
      <c r="U2667" s="7">
        <f ca="1">IF(K2667&lt;&gt;"",[1]!b_anal_yield_cnbd(K2667,parameter!C$2,1),"")</f>
        <v>0</v>
      </c>
      <c r="V2667">
        <f>[1]!b_info_interesttype(A2667)</f>
        <v>0</v>
      </c>
      <c r="W2667">
        <f>[1]!b_info_embeddedopt(A2667)</f>
        <v>0</v>
      </c>
    </row>
    <row r="2668" spans="11:23">
      <c r="K2668" s="1">
        <f t="shared" si="41"/>
        <v>0</v>
      </c>
      <c r="L2668" s="1">
        <f>[1]!b_info_name(K2668)</f>
        <v>0</v>
      </c>
      <c r="M2668">
        <f>[1]!b_info_carrydate(K2668)</f>
        <v>0</v>
      </c>
      <c r="N2668">
        <f>[1]!b_info_maturitydate(K2668)</f>
        <v>0</v>
      </c>
      <c r="O2668" s="7">
        <f>[1]!b_issue_issueprice(K2668)</f>
        <v>0</v>
      </c>
      <c r="P2668" s="7">
        <f>[1]!b_info_couponrate(K2668)</f>
        <v>0</v>
      </c>
      <c r="Q2668">
        <f>[1]!b_info_coupon(K2668)</f>
        <v>0</v>
      </c>
      <c r="R2668">
        <f>[1]!b_info_interestfrequency(K2668)</f>
        <v>0</v>
      </c>
      <c r="S2668">
        <f>[1]!b_info_windl2type(K2668)</f>
        <v>0</v>
      </c>
      <c r="T2668" s="9">
        <f ca="1">[1]!b_pq_volume(K2668,parameter!C$2-10,parameter!C$2,100000000)</f>
        <v>0</v>
      </c>
      <c r="U2668" s="7">
        <f ca="1">IF(K2668&lt;&gt;"",[1]!b_anal_yield_cnbd(K2668,parameter!C$2,1),"")</f>
        <v>0</v>
      </c>
      <c r="V2668">
        <f>[1]!b_info_interesttype(A2668)</f>
        <v>0</v>
      </c>
      <c r="W2668">
        <f>[1]!b_info_embeddedopt(A2668)</f>
        <v>0</v>
      </c>
    </row>
    <row r="2669" spans="11:23">
      <c r="K2669" s="1">
        <f t="shared" si="41"/>
        <v>0</v>
      </c>
      <c r="L2669" s="1">
        <f>[1]!b_info_name(K2669)</f>
        <v>0</v>
      </c>
      <c r="M2669">
        <f>[1]!b_info_carrydate(K2669)</f>
        <v>0</v>
      </c>
      <c r="N2669">
        <f>[1]!b_info_maturitydate(K2669)</f>
        <v>0</v>
      </c>
      <c r="O2669" s="7">
        <f>[1]!b_issue_issueprice(K2669)</f>
        <v>0</v>
      </c>
      <c r="P2669" s="7">
        <f>[1]!b_info_couponrate(K2669)</f>
        <v>0</v>
      </c>
      <c r="Q2669">
        <f>[1]!b_info_coupon(K2669)</f>
        <v>0</v>
      </c>
      <c r="R2669">
        <f>[1]!b_info_interestfrequency(K2669)</f>
        <v>0</v>
      </c>
      <c r="S2669">
        <f>[1]!b_info_windl2type(K2669)</f>
        <v>0</v>
      </c>
      <c r="T2669" s="9">
        <f ca="1">[1]!b_pq_volume(K2669,parameter!C$2-10,parameter!C$2,100000000)</f>
        <v>0</v>
      </c>
      <c r="U2669" s="7">
        <f ca="1">IF(K2669&lt;&gt;"",[1]!b_anal_yield_cnbd(K2669,parameter!C$2,1),"")</f>
        <v>0</v>
      </c>
      <c r="V2669">
        <f>[1]!b_info_interesttype(A2669)</f>
        <v>0</v>
      </c>
      <c r="W2669">
        <f>[1]!b_info_embeddedopt(A2669)</f>
        <v>0</v>
      </c>
    </row>
    <row r="2670" spans="11:23">
      <c r="K2670" s="1">
        <f t="shared" ref="K2670:K2733" si="42">A2670</f>
        <v>0</v>
      </c>
      <c r="L2670" s="1">
        <f>[1]!b_info_name(K2670)</f>
        <v>0</v>
      </c>
      <c r="M2670">
        <f>[1]!b_info_carrydate(K2670)</f>
        <v>0</v>
      </c>
      <c r="N2670">
        <f>[1]!b_info_maturitydate(K2670)</f>
        <v>0</v>
      </c>
      <c r="O2670" s="7">
        <f>[1]!b_issue_issueprice(K2670)</f>
        <v>0</v>
      </c>
      <c r="P2670" s="7">
        <f>[1]!b_info_couponrate(K2670)</f>
        <v>0</v>
      </c>
      <c r="Q2670">
        <f>[1]!b_info_coupon(K2670)</f>
        <v>0</v>
      </c>
      <c r="R2670">
        <f>[1]!b_info_interestfrequency(K2670)</f>
        <v>0</v>
      </c>
      <c r="S2670">
        <f>[1]!b_info_windl2type(K2670)</f>
        <v>0</v>
      </c>
      <c r="T2670" s="9">
        <f ca="1">[1]!b_pq_volume(K2670,parameter!C$2-10,parameter!C$2,100000000)</f>
        <v>0</v>
      </c>
      <c r="U2670" s="7">
        <f ca="1">IF(K2670&lt;&gt;"",[1]!b_anal_yield_cnbd(K2670,parameter!C$2,1),"")</f>
        <v>0</v>
      </c>
      <c r="V2670">
        <f>[1]!b_info_interesttype(A2670)</f>
        <v>0</v>
      </c>
      <c r="W2670">
        <f>[1]!b_info_embeddedopt(A2670)</f>
        <v>0</v>
      </c>
    </row>
    <row r="2671" spans="11:23">
      <c r="K2671" s="1">
        <f t="shared" si="42"/>
        <v>0</v>
      </c>
      <c r="L2671" s="1">
        <f>[1]!b_info_name(K2671)</f>
        <v>0</v>
      </c>
      <c r="M2671">
        <f>[1]!b_info_carrydate(K2671)</f>
        <v>0</v>
      </c>
      <c r="N2671">
        <f>[1]!b_info_maturitydate(K2671)</f>
        <v>0</v>
      </c>
      <c r="O2671" s="7">
        <f>[1]!b_issue_issueprice(K2671)</f>
        <v>0</v>
      </c>
      <c r="P2671" s="7">
        <f>[1]!b_info_couponrate(K2671)</f>
        <v>0</v>
      </c>
      <c r="Q2671">
        <f>[1]!b_info_coupon(K2671)</f>
        <v>0</v>
      </c>
      <c r="R2671">
        <f>[1]!b_info_interestfrequency(K2671)</f>
        <v>0</v>
      </c>
      <c r="S2671">
        <f>[1]!b_info_windl2type(K2671)</f>
        <v>0</v>
      </c>
      <c r="T2671" s="9">
        <f ca="1">[1]!b_pq_volume(K2671,parameter!C$2-10,parameter!C$2,100000000)</f>
        <v>0</v>
      </c>
      <c r="U2671" s="7">
        <f ca="1">IF(K2671&lt;&gt;"",[1]!b_anal_yield_cnbd(K2671,parameter!C$2,1),"")</f>
        <v>0</v>
      </c>
      <c r="V2671">
        <f>[1]!b_info_interesttype(A2671)</f>
        <v>0</v>
      </c>
      <c r="W2671">
        <f>[1]!b_info_embeddedopt(A2671)</f>
        <v>0</v>
      </c>
    </row>
    <row r="2672" spans="11:23">
      <c r="K2672" s="1">
        <f t="shared" si="42"/>
        <v>0</v>
      </c>
      <c r="L2672" s="1">
        <f>[1]!b_info_name(K2672)</f>
        <v>0</v>
      </c>
      <c r="M2672">
        <f>[1]!b_info_carrydate(K2672)</f>
        <v>0</v>
      </c>
      <c r="N2672">
        <f>[1]!b_info_maturitydate(K2672)</f>
        <v>0</v>
      </c>
      <c r="O2672" s="7">
        <f>[1]!b_issue_issueprice(K2672)</f>
        <v>0</v>
      </c>
      <c r="P2672" s="7">
        <f>[1]!b_info_couponrate(K2672)</f>
        <v>0</v>
      </c>
      <c r="Q2672">
        <f>[1]!b_info_coupon(K2672)</f>
        <v>0</v>
      </c>
      <c r="R2672">
        <f>[1]!b_info_interestfrequency(K2672)</f>
        <v>0</v>
      </c>
      <c r="S2672">
        <f>[1]!b_info_windl2type(K2672)</f>
        <v>0</v>
      </c>
      <c r="T2672" s="9">
        <f ca="1">[1]!b_pq_volume(K2672,parameter!C$2-10,parameter!C$2,100000000)</f>
        <v>0</v>
      </c>
      <c r="U2672" s="7">
        <f ca="1">IF(K2672&lt;&gt;"",[1]!b_anal_yield_cnbd(K2672,parameter!C$2,1),"")</f>
        <v>0</v>
      </c>
      <c r="V2672">
        <f>[1]!b_info_interesttype(A2672)</f>
        <v>0</v>
      </c>
      <c r="W2672">
        <f>[1]!b_info_embeddedopt(A2672)</f>
        <v>0</v>
      </c>
    </row>
    <row r="2673" spans="11:23">
      <c r="K2673" s="1">
        <f t="shared" si="42"/>
        <v>0</v>
      </c>
      <c r="L2673" s="1">
        <f>[1]!b_info_name(K2673)</f>
        <v>0</v>
      </c>
      <c r="M2673">
        <f>[1]!b_info_carrydate(K2673)</f>
        <v>0</v>
      </c>
      <c r="N2673">
        <f>[1]!b_info_maturitydate(K2673)</f>
        <v>0</v>
      </c>
      <c r="O2673" s="7">
        <f>[1]!b_issue_issueprice(K2673)</f>
        <v>0</v>
      </c>
      <c r="P2673" s="7">
        <f>[1]!b_info_couponrate(K2673)</f>
        <v>0</v>
      </c>
      <c r="Q2673">
        <f>[1]!b_info_coupon(K2673)</f>
        <v>0</v>
      </c>
      <c r="R2673">
        <f>[1]!b_info_interestfrequency(K2673)</f>
        <v>0</v>
      </c>
      <c r="S2673">
        <f>[1]!b_info_windl2type(K2673)</f>
        <v>0</v>
      </c>
      <c r="T2673" s="9">
        <f ca="1">[1]!b_pq_volume(K2673,parameter!C$2-10,parameter!C$2,100000000)</f>
        <v>0</v>
      </c>
      <c r="U2673" s="7">
        <f ca="1">IF(K2673&lt;&gt;"",[1]!b_anal_yield_cnbd(K2673,parameter!C$2,1),"")</f>
        <v>0</v>
      </c>
      <c r="V2673">
        <f>[1]!b_info_interesttype(A2673)</f>
        <v>0</v>
      </c>
      <c r="W2673">
        <f>[1]!b_info_embeddedopt(A2673)</f>
        <v>0</v>
      </c>
    </row>
    <row r="2674" spans="11:23">
      <c r="K2674" s="1">
        <f t="shared" si="42"/>
        <v>0</v>
      </c>
      <c r="L2674" s="1">
        <f>[1]!b_info_name(K2674)</f>
        <v>0</v>
      </c>
      <c r="M2674">
        <f>[1]!b_info_carrydate(K2674)</f>
        <v>0</v>
      </c>
      <c r="N2674">
        <f>[1]!b_info_maturitydate(K2674)</f>
        <v>0</v>
      </c>
      <c r="O2674" s="7">
        <f>[1]!b_issue_issueprice(K2674)</f>
        <v>0</v>
      </c>
      <c r="P2674" s="7">
        <f>[1]!b_info_couponrate(K2674)</f>
        <v>0</v>
      </c>
      <c r="Q2674">
        <f>[1]!b_info_coupon(K2674)</f>
        <v>0</v>
      </c>
      <c r="R2674">
        <f>[1]!b_info_interestfrequency(K2674)</f>
        <v>0</v>
      </c>
      <c r="S2674">
        <f>[1]!b_info_windl2type(K2674)</f>
        <v>0</v>
      </c>
      <c r="T2674" s="9">
        <f ca="1">[1]!b_pq_volume(K2674,parameter!C$2-10,parameter!C$2,100000000)</f>
        <v>0</v>
      </c>
      <c r="U2674" s="7">
        <f ca="1">IF(K2674&lt;&gt;"",[1]!b_anal_yield_cnbd(K2674,parameter!C$2,1),"")</f>
        <v>0</v>
      </c>
      <c r="V2674">
        <f>[1]!b_info_interesttype(A2674)</f>
        <v>0</v>
      </c>
      <c r="W2674">
        <f>[1]!b_info_embeddedopt(A2674)</f>
        <v>0</v>
      </c>
    </row>
    <row r="2675" spans="11:23">
      <c r="K2675" s="1">
        <f t="shared" si="42"/>
        <v>0</v>
      </c>
      <c r="L2675" s="1">
        <f>[1]!b_info_name(K2675)</f>
        <v>0</v>
      </c>
      <c r="M2675">
        <f>[1]!b_info_carrydate(K2675)</f>
        <v>0</v>
      </c>
      <c r="N2675">
        <f>[1]!b_info_maturitydate(K2675)</f>
        <v>0</v>
      </c>
      <c r="O2675" s="7">
        <f>[1]!b_issue_issueprice(K2675)</f>
        <v>0</v>
      </c>
      <c r="P2675" s="7">
        <f>[1]!b_info_couponrate(K2675)</f>
        <v>0</v>
      </c>
      <c r="Q2675">
        <f>[1]!b_info_coupon(K2675)</f>
        <v>0</v>
      </c>
      <c r="R2675">
        <f>[1]!b_info_interestfrequency(K2675)</f>
        <v>0</v>
      </c>
      <c r="S2675">
        <f>[1]!b_info_windl2type(K2675)</f>
        <v>0</v>
      </c>
      <c r="T2675" s="9">
        <f ca="1">[1]!b_pq_volume(K2675,parameter!C$2-10,parameter!C$2,100000000)</f>
        <v>0</v>
      </c>
      <c r="U2675" s="7">
        <f ca="1">IF(K2675&lt;&gt;"",[1]!b_anal_yield_cnbd(K2675,parameter!C$2,1),"")</f>
        <v>0</v>
      </c>
      <c r="V2675">
        <f>[1]!b_info_interesttype(A2675)</f>
        <v>0</v>
      </c>
      <c r="W2675">
        <f>[1]!b_info_embeddedopt(A2675)</f>
        <v>0</v>
      </c>
    </row>
    <row r="2676" spans="11:23">
      <c r="K2676" s="1">
        <f t="shared" si="42"/>
        <v>0</v>
      </c>
      <c r="L2676" s="1">
        <f>[1]!b_info_name(K2676)</f>
        <v>0</v>
      </c>
      <c r="M2676">
        <f>[1]!b_info_carrydate(K2676)</f>
        <v>0</v>
      </c>
      <c r="N2676">
        <f>[1]!b_info_maturitydate(K2676)</f>
        <v>0</v>
      </c>
      <c r="O2676" s="7">
        <f>[1]!b_issue_issueprice(K2676)</f>
        <v>0</v>
      </c>
      <c r="P2676" s="7">
        <f>[1]!b_info_couponrate(K2676)</f>
        <v>0</v>
      </c>
      <c r="Q2676">
        <f>[1]!b_info_coupon(K2676)</f>
        <v>0</v>
      </c>
      <c r="R2676">
        <f>[1]!b_info_interestfrequency(K2676)</f>
        <v>0</v>
      </c>
      <c r="S2676">
        <f>[1]!b_info_windl2type(K2676)</f>
        <v>0</v>
      </c>
      <c r="T2676" s="9">
        <f ca="1">[1]!b_pq_volume(K2676,parameter!C$2-10,parameter!C$2,100000000)</f>
        <v>0</v>
      </c>
      <c r="U2676" s="7">
        <f ca="1">IF(K2676&lt;&gt;"",[1]!b_anal_yield_cnbd(K2676,parameter!C$2,1),"")</f>
        <v>0</v>
      </c>
      <c r="V2676">
        <f>[1]!b_info_interesttype(A2676)</f>
        <v>0</v>
      </c>
      <c r="W2676">
        <f>[1]!b_info_embeddedopt(A2676)</f>
        <v>0</v>
      </c>
    </row>
    <row r="2677" spans="11:23">
      <c r="K2677" s="1">
        <f t="shared" si="42"/>
        <v>0</v>
      </c>
      <c r="L2677" s="1">
        <f>[1]!b_info_name(K2677)</f>
        <v>0</v>
      </c>
      <c r="M2677">
        <f>[1]!b_info_carrydate(K2677)</f>
        <v>0</v>
      </c>
      <c r="N2677">
        <f>[1]!b_info_maturitydate(K2677)</f>
        <v>0</v>
      </c>
      <c r="O2677" s="7">
        <f>[1]!b_issue_issueprice(K2677)</f>
        <v>0</v>
      </c>
      <c r="P2677" s="7">
        <f>[1]!b_info_couponrate(K2677)</f>
        <v>0</v>
      </c>
      <c r="Q2677">
        <f>[1]!b_info_coupon(K2677)</f>
        <v>0</v>
      </c>
      <c r="R2677">
        <f>[1]!b_info_interestfrequency(K2677)</f>
        <v>0</v>
      </c>
      <c r="S2677">
        <f>[1]!b_info_windl2type(K2677)</f>
        <v>0</v>
      </c>
      <c r="T2677" s="9">
        <f ca="1">[1]!b_pq_volume(K2677,parameter!C$2-10,parameter!C$2,100000000)</f>
        <v>0</v>
      </c>
      <c r="U2677" s="7">
        <f ca="1">IF(K2677&lt;&gt;"",[1]!b_anal_yield_cnbd(K2677,parameter!C$2,1),"")</f>
        <v>0</v>
      </c>
      <c r="V2677">
        <f>[1]!b_info_interesttype(A2677)</f>
        <v>0</v>
      </c>
      <c r="W2677">
        <f>[1]!b_info_embeddedopt(A2677)</f>
        <v>0</v>
      </c>
    </row>
    <row r="2678" spans="11:23">
      <c r="K2678" s="1">
        <f t="shared" si="42"/>
        <v>0</v>
      </c>
      <c r="L2678" s="1">
        <f>[1]!b_info_name(K2678)</f>
        <v>0</v>
      </c>
      <c r="M2678">
        <f>[1]!b_info_carrydate(K2678)</f>
        <v>0</v>
      </c>
      <c r="N2678">
        <f>[1]!b_info_maturitydate(K2678)</f>
        <v>0</v>
      </c>
      <c r="O2678" s="7">
        <f>[1]!b_issue_issueprice(K2678)</f>
        <v>0</v>
      </c>
      <c r="P2678" s="7">
        <f>[1]!b_info_couponrate(K2678)</f>
        <v>0</v>
      </c>
      <c r="Q2678">
        <f>[1]!b_info_coupon(K2678)</f>
        <v>0</v>
      </c>
      <c r="R2678">
        <f>[1]!b_info_interestfrequency(K2678)</f>
        <v>0</v>
      </c>
      <c r="S2678">
        <f>[1]!b_info_windl2type(K2678)</f>
        <v>0</v>
      </c>
      <c r="T2678" s="9">
        <f ca="1">[1]!b_pq_volume(K2678,parameter!C$2-10,parameter!C$2,100000000)</f>
        <v>0</v>
      </c>
      <c r="U2678" s="7">
        <f ca="1">IF(K2678&lt;&gt;"",[1]!b_anal_yield_cnbd(K2678,parameter!C$2,1),"")</f>
        <v>0</v>
      </c>
      <c r="V2678">
        <f>[1]!b_info_interesttype(A2678)</f>
        <v>0</v>
      </c>
      <c r="W2678">
        <f>[1]!b_info_embeddedopt(A2678)</f>
        <v>0</v>
      </c>
    </row>
    <row r="2679" spans="11:23">
      <c r="K2679" s="1">
        <f t="shared" si="42"/>
        <v>0</v>
      </c>
      <c r="L2679" s="1">
        <f>[1]!b_info_name(K2679)</f>
        <v>0</v>
      </c>
      <c r="M2679">
        <f>[1]!b_info_carrydate(K2679)</f>
        <v>0</v>
      </c>
      <c r="N2679">
        <f>[1]!b_info_maturitydate(K2679)</f>
        <v>0</v>
      </c>
      <c r="O2679" s="7">
        <f>[1]!b_issue_issueprice(K2679)</f>
        <v>0</v>
      </c>
      <c r="P2679" s="7">
        <f>[1]!b_info_couponrate(K2679)</f>
        <v>0</v>
      </c>
      <c r="Q2679">
        <f>[1]!b_info_coupon(K2679)</f>
        <v>0</v>
      </c>
      <c r="R2679">
        <f>[1]!b_info_interestfrequency(K2679)</f>
        <v>0</v>
      </c>
      <c r="S2679">
        <f>[1]!b_info_windl2type(K2679)</f>
        <v>0</v>
      </c>
      <c r="T2679" s="9">
        <f ca="1">[1]!b_pq_volume(K2679,parameter!C$2-10,parameter!C$2,100000000)</f>
        <v>0</v>
      </c>
      <c r="U2679" s="7">
        <f ca="1">IF(K2679&lt;&gt;"",[1]!b_anal_yield_cnbd(K2679,parameter!C$2,1),"")</f>
        <v>0</v>
      </c>
      <c r="V2679">
        <f>[1]!b_info_interesttype(A2679)</f>
        <v>0</v>
      </c>
      <c r="W2679">
        <f>[1]!b_info_embeddedopt(A2679)</f>
        <v>0</v>
      </c>
    </row>
    <row r="2680" spans="11:23">
      <c r="K2680" s="1">
        <f t="shared" si="42"/>
        <v>0</v>
      </c>
      <c r="L2680" s="1">
        <f>[1]!b_info_name(K2680)</f>
        <v>0</v>
      </c>
      <c r="M2680">
        <f>[1]!b_info_carrydate(K2680)</f>
        <v>0</v>
      </c>
      <c r="N2680">
        <f>[1]!b_info_maturitydate(K2680)</f>
        <v>0</v>
      </c>
      <c r="O2680" s="7">
        <f>[1]!b_issue_issueprice(K2680)</f>
        <v>0</v>
      </c>
      <c r="P2680" s="7">
        <f>[1]!b_info_couponrate(K2680)</f>
        <v>0</v>
      </c>
      <c r="Q2680">
        <f>[1]!b_info_coupon(K2680)</f>
        <v>0</v>
      </c>
      <c r="R2680">
        <f>[1]!b_info_interestfrequency(K2680)</f>
        <v>0</v>
      </c>
      <c r="S2680">
        <f>[1]!b_info_windl2type(K2680)</f>
        <v>0</v>
      </c>
      <c r="T2680" s="9">
        <f ca="1">[1]!b_pq_volume(K2680,parameter!C$2-10,parameter!C$2,100000000)</f>
        <v>0</v>
      </c>
      <c r="U2680" s="7">
        <f ca="1">IF(K2680&lt;&gt;"",[1]!b_anal_yield_cnbd(K2680,parameter!C$2,1),"")</f>
        <v>0</v>
      </c>
      <c r="V2680">
        <f>[1]!b_info_interesttype(A2680)</f>
        <v>0</v>
      </c>
      <c r="W2680">
        <f>[1]!b_info_embeddedopt(A2680)</f>
        <v>0</v>
      </c>
    </row>
    <row r="2681" spans="11:23">
      <c r="K2681" s="1">
        <f t="shared" si="42"/>
        <v>0</v>
      </c>
      <c r="L2681" s="1">
        <f>[1]!b_info_name(K2681)</f>
        <v>0</v>
      </c>
      <c r="M2681">
        <f>[1]!b_info_carrydate(K2681)</f>
        <v>0</v>
      </c>
      <c r="N2681">
        <f>[1]!b_info_maturitydate(K2681)</f>
        <v>0</v>
      </c>
      <c r="O2681" s="7">
        <f>[1]!b_issue_issueprice(K2681)</f>
        <v>0</v>
      </c>
      <c r="P2681" s="7">
        <f>[1]!b_info_couponrate(K2681)</f>
        <v>0</v>
      </c>
      <c r="Q2681">
        <f>[1]!b_info_coupon(K2681)</f>
        <v>0</v>
      </c>
      <c r="R2681">
        <f>[1]!b_info_interestfrequency(K2681)</f>
        <v>0</v>
      </c>
      <c r="S2681">
        <f>[1]!b_info_windl2type(K2681)</f>
        <v>0</v>
      </c>
      <c r="T2681" s="9">
        <f ca="1">[1]!b_pq_volume(K2681,parameter!C$2-10,parameter!C$2,100000000)</f>
        <v>0</v>
      </c>
      <c r="U2681" s="7">
        <f ca="1">IF(K2681&lt;&gt;"",[1]!b_anal_yield_cnbd(K2681,parameter!C$2,1),"")</f>
        <v>0</v>
      </c>
      <c r="V2681">
        <f>[1]!b_info_interesttype(A2681)</f>
        <v>0</v>
      </c>
      <c r="W2681">
        <f>[1]!b_info_embeddedopt(A2681)</f>
        <v>0</v>
      </c>
    </row>
    <row r="2682" spans="11:23">
      <c r="K2682" s="1">
        <f t="shared" si="42"/>
        <v>0</v>
      </c>
      <c r="L2682" s="1">
        <f>[1]!b_info_name(K2682)</f>
        <v>0</v>
      </c>
      <c r="M2682">
        <f>[1]!b_info_carrydate(K2682)</f>
        <v>0</v>
      </c>
      <c r="N2682">
        <f>[1]!b_info_maturitydate(K2682)</f>
        <v>0</v>
      </c>
      <c r="O2682" s="7">
        <f>[1]!b_issue_issueprice(K2682)</f>
        <v>0</v>
      </c>
      <c r="P2682" s="7">
        <f>[1]!b_info_couponrate(K2682)</f>
        <v>0</v>
      </c>
      <c r="Q2682">
        <f>[1]!b_info_coupon(K2682)</f>
        <v>0</v>
      </c>
      <c r="R2682">
        <f>[1]!b_info_interestfrequency(K2682)</f>
        <v>0</v>
      </c>
      <c r="S2682">
        <f>[1]!b_info_windl2type(K2682)</f>
        <v>0</v>
      </c>
      <c r="T2682" s="9">
        <f ca="1">[1]!b_pq_volume(K2682,parameter!C$2-10,parameter!C$2,100000000)</f>
        <v>0</v>
      </c>
      <c r="U2682" s="7">
        <f ca="1">IF(K2682&lt;&gt;"",[1]!b_anal_yield_cnbd(K2682,parameter!C$2,1),"")</f>
        <v>0</v>
      </c>
      <c r="V2682">
        <f>[1]!b_info_interesttype(A2682)</f>
        <v>0</v>
      </c>
      <c r="W2682">
        <f>[1]!b_info_embeddedopt(A2682)</f>
        <v>0</v>
      </c>
    </row>
    <row r="2683" spans="11:23">
      <c r="K2683" s="1">
        <f t="shared" si="42"/>
        <v>0</v>
      </c>
      <c r="L2683" s="1">
        <f>[1]!b_info_name(K2683)</f>
        <v>0</v>
      </c>
      <c r="M2683">
        <f>[1]!b_info_carrydate(K2683)</f>
        <v>0</v>
      </c>
      <c r="N2683">
        <f>[1]!b_info_maturitydate(K2683)</f>
        <v>0</v>
      </c>
      <c r="O2683" s="7">
        <f>[1]!b_issue_issueprice(K2683)</f>
        <v>0</v>
      </c>
      <c r="P2683" s="7">
        <f>[1]!b_info_couponrate(K2683)</f>
        <v>0</v>
      </c>
      <c r="Q2683">
        <f>[1]!b_info_coupon(K2683)</f>
        <v>0</v>
      </c>
      <c r="R2683">
        <f>[1]!b_info_interestfrequency(K2683)</f>
        <v>0</v>
      </c>
      <c r="S2683">
        <f>[1]!b_info_windl2type(K2683)</f>
        <v>0</v>
      </c>
      <c r="T2683" s="9">
        <f ca="1">[1]!b_pq_volume(K2683,parameter!C$2-10,parameter!C$2,100000000)</f>
        <v>0</v>
      </c>
      <c r="U2683" s="7">
        <f ca="1">IF(K2683&lt;&gt;"",[1]!b_anal_yield_cnbd(K2683,parameter!C$2,1),"")</f>
        <v>0</v>
      </c>
      <c r="V2683">
        <f>[1]!b_info_interesttype(A2683)</f>
        <v>0</v>
      </c>
      <c r="W2683">
        <f>[1]!b_info_embeddedopt(A2683)</f>
        <v>0</v>
      </c>
    </row>
    <row r="2684" spans="11:23">
      <c r="K2684" s="1">
        <f t="shared" si="42"/>
        <v>0</v>
      </c>
      <c r="L2684" s="1">
        <f>[1]!b_info_name(K2684)</f>
        <v>0</v>
      </c>
      <c r="M2684">
        <f>[1]!b_info_carrydate(K2684)</f>
        <v>0</v>
      </c>
      <c r="N2684">
        <f>[1]!b_info_maturitydate(K2684)</f>
        <v>0</v>
      </c>
      <c r="O2684" s="7">
        <f>[1]!b_issue_issueprice(K2684)</f>
        <v>0</v>
      </c>
      <c r="P2684" s="7">
        <f>[1]!b_info_couponrate(K2684)</f>
        <v>0</v>
      </c>
      <c r="Q2684">
        <f>[1]!b_info_coupon(K2684)</f>
        <v>0</v>
      </c>
      <c r="R2684">
        <f>[1]!b_info_interestfrequency(K2684)</f>
        <v>0</v>
      </c>
      <c r="S2684">
        <f>[1]!b_info_windl2type(K2684)</f>
        <v>0</v>
      </c>
      <c r="T2684" s="9">
        <f ca="1">[1]!b_pq_volume(K2684,parameter!C$2-10,parameter!C$2,100000000)</f>
        <v>0</v>
      </c>
      <c r="U2684" s="7">
        <f ca="1">IF(K2684&lt;&gt;"",[1]!b_anal_yield_cnbd(K2684,parameter!C$2,1),"")</f>
        <v>0</v>
      </c>
      <c r="V2684">
        <f>[1]!b_info_interesttype(A2684)</f>
        <v>0</v>
      </c>
      <c r="W2684">
        <f>[1]!b_info_embeddedopt(A2684)</f>
        <v>0</v>
      </c>
    </row>
    <row r="2685" spans="11:23">
      <c r="K2685" s="1">
        <f t="shared" si="42"/>
        <v>0</v>
      </c>
      <c r="L2685" s="1">
        <f>[1]!b_info_name(K2685)</f>
        <v>0</v>
      </c>
      <c r="M2685">
        <f>[1]!b_info_carrydate(K2685)</f>
        <v>0</v>
      </c>
      <c r="N2685">
        <f>[1]!b_info_maturitydate(K2685)</f>
        <v>0</v>
      </c>
      <c r="O2685" s="7">
        <f>[1]!b_issue_issueprice(K2685)</f>
        <v>0</v>
      </c>
      <c r="P2685" s="7">
        <f>[1]!b_info_couponrate(K2685)</f>
        <v>0</v>
      </c>
      <c r="Q2685">
        <f>[1]!b_info_coupon(K2685)</f>
        <v>0</v>
      </c>
      <c r="R2685">
        <f>[1]!b_info_interestfrequency(K2685)</f>
        <v>0</v>
      </c>
      <c r="S2685">
        <f>[1]!b_info_windl2type(K2685)</f>
        <v>0</v>
      </c>
      <c r="T2685" s="9">
        <f ca="1">[1]!b_pq_volume(K2685,parameter!C$2-10,parameter!C$2,100000000)</f>
        <v>0</v>
      </c>
      <c r="U2685" s="7">
        <f ca="1">IF(K2685&lt;&gt;"",[1]!b_anal_yield_cnbd(K2685,parameter!C$2,1),"")</f>
        <v>0</v>
      </c>
      <c r="V2685">
        <f>[1]!b_info_interesttype(A2685)</f>
        <v>0</v>
      </c>
      <c r="W2685">
        <f>[1]!b_info_embeddedopt(A2685)</f>
        <v>0</v>
      </c>
    </row>
    <row r="2686" spans="11:23">
      <c r="K2686" s="1">
        <f t="shared" si="42"/>
        <v>0</v>
      </c>
      <c r="L2686" s="1">
        <f>[1]!b_info_name(K2686)</f>
        <v>0</v>
      </c>
      <c r="M2686">
        <f>[1]!b_info_carrydate(K2686)</f>
        <v>0</v>
      </c>
      <c r="N2686">
        <f>[1]!b_info_maturitydate(K2686)</f>
        <v>0</v>
      </c>
      <c r="O2686" s="7">
        <f>[1]!b_issue_issueprice(K2686)</f>
        <v>0</v>
      </c>
      <c r="P2686" s="7">
        <f>[1]!b_info_couponrate(K2686)</f>
        <v>0</v>
      </c>
      <c r="Q2686">
        <f>[1]!b_info_coupon(K2686)</f>
        <v>0</v>
      </c>
      <c r="R2686">
        <f>[1]!b_info_interestfrequency(K2686)</f>
        <v>0</v>
      </c>
      <c r="S2686">
        <f>[1]!b_info_windl2type(K2686)</f>
        <v>0</v>
      </c>
      <c r="T2686" s="9">
        <f ca="1">[1]!b_pq_volume(K2686,parameter!C$2-10,parameter!C$2,100000000)</f>
        <v>0</v>
      </c>
      <c r="U2686" s="7">
        <f ca="1">IF(K2686&lt;&gt;"",[1]!b_anal_yield_cnbd(K2686,parameter!C$2,1),"")</f>
        <v>0</v>
      </c>
      <c r="V2686">
        <f>[1]!b_info_interesttype(A2686)</f>
        <v>0</v>
      </c>
      <c r="W2686">
        <f>[1]!b_info_embeddedopt(A2686)</f>
        <v>0</v>
      </c>
    </row>
    <row r="2687" spans="11:23">
      <c r="K2687" s="1">
        <f t="shared" si="42"/>
        <v>0</v>
      </c>
      <c r="L2687" s="1">
        <f>[1]!b_info_name(K2687)</f>
        <v>0</v>
      </c>
      <c r="M2687">
        <f>[1]!b_info_carrydate(K2687)</f>
        <v>0</v>
      </c>
      <c r="N2687">
        <f>[1]!b_info_maturitydate(K2687)</f>
        <v>0</v>
      </c>
      <c r="O2687" s="7">
        <f>[1]!b_issue_issueprice(K2687)</f>
        <v>0</v>
      </c>
      <c r="P2687" s="7">
        <f>[1]!b_info_couponrate(K2687)</f>
        <v>0</v>
      </c>
      <c r="Q2687">
        <f>[1]!b_info_coupon(K2687)</f>
        <v>0</v>
      </c>
      <c r="R2687">
        <f>[1]!b_info_interestfrequency(K2687)</f>
        <v>0</v>
      </c>
      <c r="S2687">
        <f>[1]!b_info_windl2type(K2687)</f>
        <v>0</v>
      </c>
      <c r="T2687" s="9">
        <f ca="1">[1]!b_pq_volume(K2687,parameter!C$2-10,parameter!C$2,100000000)</f>
        <v>0</v>
      </c>
      <c r="U2687" s="7">
        <f ca="1">IF(K2687&lt;&gt;"",[1]!b_anal_yield_cnbd(K2687,parameter!C$2,1),"")</f>
        <v>0</v>
      </c>
      <c r="V2687">
        <f>[1]!b_info_interesttype(A2687)</f>
        <v>0</v>
      </c>
      <c r="W2687">
        <f>[1]!b_info_embeddedopt(A2687)</f>
        <v>0</v>
      </c>
    </row>
    <row r="2688" spans="11:23">
      <c r="K2688" s="1">
        <f t="shared" si="42"/>
        <v>0</v>
      </c>
      <c r="L2688" s="1">
        <f>[1]!b_info_name(K2688)</f>
        <v>0</v>
      </c>
      <c r="M2688">
        <f>[1]!b_info_carrydate(K2688)</f>
        <v>0</v>
      </c>
      <c r="N2688">
        <f>[1]!b_info_maturitydate(K2688)</f>
        <v>0</v>
      </c>
      <c r="O2688" s="7">
        <f>[1]!b_issue_issueprice(K2688)</f>
        <v>0</v>
      </c>
      <c r="P2688" s="7">
        <f>[1]!b_info_couponrate(K2688)</f>
        <v>0</v>
      </c>
      <c r="Q2688">
        <f>[1]!b_info_coupon(K2688)</f>
        <v>0</v>
      </c>
      <c r="R2688">
        <f>[1]!b_info_interestfrequency(K2688)</f>
        <v>0</v>
      </c>
      <c r="S2688">
        <f>[1]!b_info_windl2type(K2688)</f>
        <v>0</v>
      </c>
      <c r="T2688" s="9">
        <f ca="1">[1]!b_pq_volume(K2688,parameter!C$2-10,parameter!C$2,100000000)</f>
        <v>0</v>
      </c>
      <c r="U2688" s="7">
        <f ca="1">IF(K2688&lt;&gt;"",[1]!b_anal_yield_cnbd(K2688,parameter!C$2,1),"")</f>
        <v>0</v>
      </c>
      <c r="V2688">
        <f>[1]!b_info_interesttype(A2688)</f>
        <v>0</v>
      </c>
      <c r="W2688">
        <f>[1]!b_info_embeddedopt(A2688)</f>
        <v>0</v>
      </c>
    </row>
    <row r="2689" spans="11:23">
      <c r="K2689" s="1">
        <f t="shared" si="42"/>
        <v>0</v>
      </c>
      <c r="L2689" s="1">
        <f>[1]!b_info_name(K2689)</f>
        <v>0</v>
      </c>
      <c r="M2689">
        <f>[1]!b_info_carrydate(K2689)</f>
        <v>0</v>
      </c>
      <c r="N2689">
        <f>[1]!b_info_maturitydate(K2689)</f>
        <v>0</v>
      </c>
      <c r="O2689" s="7">
        <f>[1]!b_issue_issueprice(K2689)</f>
        <v>0</v>
      </c>
      <c r="P2689" s="7">
        <f>[1]!b_info_couponrate(K2689)</f>
        <v>0</v>
      </c>
      <c r="Q2689">
        <f>[1]!b_info_coupon(K2689)</f>
        <v>0</v>
      </c>
      <c r="R2689">
        <f>[1]!b_info_interestfrequency(K2689)</f>
        <v>0</v>
      </c>
      <c r="S2689">
        <f>[1]!b_info_windl2type(K2689)</f>
        <v>0</v>
      </c>
      <c r="T2689" s="9">
        <f ca="1">[1]!b_pq_volume(K2689,parameter!C$2-10,parameter!C$2,100000000)</f>
        <v>0</v>
      </c>
      <c r="U2689" s="7">
        <f ca="1">IF(K2689&lt;&gt;"",[1]!b_anal_yield_cnbd(K2689,parameter!C$2,1),"")</f>
        <v>0</v>
      </c>
      <c r="V2689">
        <f>[1]!b_info_interesttype(A2689)</f>
        <v>0</v>
      </c>
      <c r="W2689">
        <f>[1]!b_info_embeddedopt(A2689)</f>
        <v>0</v>
      </c>
    </row>
    <row r="2690" spans="11:23">
      <c r="K2690" s="1">
        <f t="shared" si="42"/>
        <v>0</v>
      </c>
      <c r="L2690" s="1">
        <f>[1]!b_info_name(K2690)</f>
        <v>0</v>
      </c>
      <c r="M2690">
        <f>[1]!b_info_carrydate(K2690)</f>
        <v>0</v>
      </c>
      <c r="N2690">
        <f>[1]!b_info_maturitydate(K2690)</f>
        <v>0</v>
      </c>
      <c r="O2690" s="7">
        <f>[1]!b_issue_issueprice(K2690)</f>
        <v>0</v>
      </c>
      <c r="P2690" s="7">
        <f>[1]!b_info_couponrate(K2690)</f>
        <v>0</v>
      </c>
      <c r="Q2690">
        <f>[1]!b_info_coupon(K2690)</f>
        <v>0</v>
      </c>
      <c r="R2690">
        <f>[1]!b_info_interestfrequency(K2690)</f>
        <v>0</v>
      </c>
      <c r="S2690">
        <f>[1]!b_info_windl2type(K2690)</f>
        <v>0</v>
      </c>
      <c r="T2690" s="9">
        <f ca="1">[1]!b_pq_volume(K2690,parameter!C$2-10,parameter!C$2,100000000)</f>
        <v>0</v>
      </c>
      <c r="U2690" s="7">
        <f ca="1">IF(K2690&lt;&gt;"",[1]!b_anal_yield_cnbd(K2690,parameter!C$2,1),"")</f>
        <v>0</v>
      </c>
      <c r="V2690">
        <f>[1]!b_info_interesttype(A2690)</f>
        <v>0</v>
      </c>
      <c r="W2690">
        <f>[1]!b_info_embeddedopt(A2690)</f>
        <v>0</v>
      </c>
    </row>
    <row r="2691" spans="11:23">
      <c r="K2691" s="1">
        <f t="shared" si="42"/>
        <v>0</v>
      </c>
      <c r="L2691" s="1">
        <f>[1]!b_info_name(K2691)</f>
        <v>0</v>
      </c>
      <c r="M2691">
        <f>[1]!b_info_carrydate(K2691)</f>
        <v>0</v>
      </c>
      <c r="N2691">
        <f>[1]!b_info_maturitydate(K2691)</f>
        <v>0</v>
      </c>
      <c r="O2691" s="7">
        <f>[1]!b_issue_issueprice(K2691)</f>
        <v>0</v>
      </c>
      <c r="P2691" s="7">
        <f>[1]!b_info_couponrate(K2691)</f>
        <v>0</v>
      </c>
      <c r="Q2691">
        <f>[1]!b_info_coupon(K2691)</f>
        <v>0</v>
      </c>
      <c r="R2691">
        <f>[1]!b_info_interestfrequency(K2691)</f>
        <v>0</v>
      </c>
      <c r="S2691">
        <f>[1]!b_info_windl2type(K2691)</f>
        <v>0</v>
      </c>
      <c r="T2691" s="9">
        <f ca="1">[1]!b_pq_volume(K2691,parameter!C$2-10,parameter!C$2,100000000)</f>
        <v>0</v>
      </c>
      <c r="U2691" s="7">
        <f ca="1">IF(K2691&lt;&gt;"",[1]!b_anal_yield_cnbd(K2691,parameter!C$2,1),"")</f>
        <v>0</v>
      </c>
      <c r="V2691">
        <f>[1]!b_info_interesttype(A2691)</f>
        <v>0</v>
      </c>
      <c r="W2691">
        <f>[1]!b_info_embeddedopt(A2691)</f>
        <v>0</v>
      </c>
    </row>
    <row r="2692" spans="11:23">
      <c r="K2692" s="1">
        <f t="shared" si="42"/>
        <v>0</v>
      </c>
      <c r="L2692" s="1">
        <f>[1]!b_info_name(K2692)</f>
        <v>0</v>
      </c>
      <c r="M2692">
        <f>[1]!b_info_carrydate(K2692)</f>
        <v>0</v>
      </c>
      <c r="N2692">
        <f>[1]!b_info_maturitydate(K2692)</f>
        <v>0</v>
      </c>
      <c r="O2692" s="7">
        <f>[1]!b_issue_issueprice(K2692)</f>
        <v>0</v>
      </c>
      <c r="P2692" s="7">
        <f>[1]!b_info_couponrate(K2692)</f>
        <v>0</v>
      </c>
      <c r="Q2692">
        <f>[1]!b_info_coupon(K2692)</f>
        <v>0</v>
      </c>
      <c r="R2692">
        <f>[1]!b_info_interestfrequency(K2692)</f>
        <v>0</v>
      </c>
      <c r="S2692">
        <f>[1]!b_info_windl2type(K2692)</f>
        <v>0</v>
      </c>
      <c r="T2692" s="9">
        <f ca="1">[1]!b_pq_volume(K2692,parameter!C$2-10,parameter!C$2,100000000)</f>
        <v>0</v>
      </c>
      <c r="U2692" s="7">
        <f ca="1">IF(K2692&lt;&gt;"",[1]!b_anal_yield_cnbd(K2692,parameter!C$2,1),"")</f>
        <v>0</v>
      </c>
      <c r="V2692">
        <f>[1]!b_info_interesttype(A2692)</f>
        <v>0</v>
      </c>
      <c r="W2692">
        <f>[1]!b_info_embeddedopt(A2692)</f>
        <v>0</v>
      </c>
    </row>
    <row r="2693" spans="11:23">
      <c r="K2693" s="1">
        <f t="shared" si="42"/>
        <v>0</v>
      </c>
      <c r="L2693" s="1">
        <f>[1]!b_info_name(K2693)</f>
        <v>0</v>
      </c>
      <c r="M2693">
        <f>[1]!b_info_carrydate(K2693)</f>
        <v>0</v>
      </c>
      <c r="N2693">
        <f>[1]!b_info_maturitydate(K2693)</f>
        <v>0</v>
      </c>
      <c r="O2693" s="7">
        <f>[1]!b_issue_issueprice(K2693)</f>
        <v>0</v>
      </c>
      <c r="P2693" s="7">
        <f>[1]!b_info_couponrate(K2693)</f>
        <v>0</v>
      </c>
      <c r="Q2693">
        <f>[1]!b_info_coupon(K2693)</f>
        <v>0</v>
      </c>
      <c r="R2693">
        <f>[1]!b_info_interestfrequency(K2693)</f>
        <v>0</v>
      </c>
      <c r="S2693">
        <f>[1]!b_info_windl2type(K2693)</f>
        <v>0</v>
      </c>
      <c r="T2693" s="9">
        <f ca="1">[1]!b_pq_volume(K2693,parameter!C$2-10,parameter!C$2,100000000)</f>
        <v>0</v>
      </c>
      <c r="U2693" s="7">
        <f ca="1">IF(K2693&lt;&gt;"",[1]!b_anal_yield_cnbd(K2693,parameter!C$2,1),"")</f>
        <v>0</v>
      </c>
      <c r="V2693">
        <f>[1]!b_info_interesttype(A2693)</f>
        <v>0</v>
      </c>
      <c r="W2693">
        <f>[1]!b_info_embeddedopt(A2693)</f>
        <v>0</v>
      </c>
    </row>
    <row r="2694" spans="11:23">
      <c r="K2694" s="1">
        <f t="shared" si="42"/>
        <v>0</v>
      </c>
      <c r="L2694" s="1">
        <f>[1]!b_info_name(K2694)</f>
        <v>0</v>
      </c>
      <c r="M2694">
        <f>[1]!b_info_carrydate(K2694)</f>
        <v>0</v>
      </c>
      <c r="N2694">
        <f>[1]!b_info_maturitydate(K2694)</f>
        <v>0</v>
      </c>
      <c r="O2694" s="7">
        <f>[1]!b_issue_issueprice(K2694)</f>
        <v>0</v>
      </c>
      <c r="P2694" s="7">
        <f>[1]!b_info_couponrate(K2694)</f>
        <v>0</v>
      </c>
      <c r="Q2694">
        <f>[1]!b_info_coupon(K2694)</f>
        <v>0</v>
      </c>
      <c r="R2694">
        <f>[1]!b_info_interestfrequency(K2694)</f>
        <v>0</v>
      </c>
      <c r="S2694">
        <f>[1]!b_info_windl2type(K2694)</f>
        <v>0</v>
      </c>
      <c r="T2694" s="9">
        <f ca="1">[1]!b_pq_volume(K2694,parameter!C$2-10,parameter!C$2,100000000)</f>
        <v>0</v>
      </c>
      <c r="U2694" s="7">
        <f ca="1">IF(K2694&lt;&gt;"",[1]!b_anal_yield_cnbd(K2694,parameter!C$2,1),"")</f>
        <v>0</v>
      </c>
      <c r="V2694">
        <f>[1]!b_info_interesttype(A2694)</f>
        <v>0</v>
      </c>
      <c r="W2694">
        <f>[1]!b_info_embeddedopt(A2694)</f>
        <v>0</v>
      </c>
    </row>
    <row r="2695" spans="11:23">
      <c r="K2695" s="1">
        <f t="shared" si="42"/>
        <v>0</v>
      </c>
      <c r="L2695" s="1">
        <f>[1]!b_info_name(K2695)</f>
        <v>0</v>
      </c>
      <c r="M2695">
        <f>[1]!b_info_carrydate(K2695)</f>
        <v>0</v>
      </c>
      <c r="N2695">
        <f>[1]!b_info_maturitydate(K2695)</f>
        <v>0</v>
      </c>
      <c r="O2695" s="7">
        <f>[1]!b_issue_issueprice(K2695)</f>
        <v>0</v>
      </c>
      <c r="P2695" s="7">
        <f>[1]!b_info_couponrate(K2695)</f>
        <v>0</v>
      </c>
      <c r="Q2695">
        <f>[1]!b_info_coupon(K2695)</f>
        <v>0</v>
      </c>
      <c r="R2695">
        <f>[1]!b_info_interestfrequency(K2695)</f>
        <v>0</v>
      </c>
      <c r="S2695">
        <f>[1]!b_info_windl2type(K2695)</f>
        <v>0</v>
      </c>
      <c r="T2695" s="9">
        <f ca="1">[1]!b_pq_volume(K2695,parameter!C$2-10,parameter!C$2,100000000)</f>
        <v>0</v>
      </c>
      <c r="U2695" s="7">
        <f ca="1">IF(K2695&lt;&gt;"",[1]!b_anal_yield_cnbd(K2695,parameter!C$2,1),"")</f>
        <v>0</v>
      </c>
      <c r="V2695">
        <f>[1]!b_info_interesttype(A2695)</f>
        <v>0</v>
      </c>
      <c r="W2695">
        <f>[1]!b_info_embeddedopt(A2695)</f>
        <v>0</v>
      </c>
    </row>
    <row r="2696" spans="11:23">
      <c r="K2696" s="1">
        <f t="shared" si="42"/>
        <v>0</v>
      </c>
      <c r="L2696" s="1">
        <f>[1]!b_info_name(K2696)</f>
        <v>0</v>
      </c>
      <c r="M2696">
        <f>[1]!b_info_carrydate(K2696)</f>
        <v>0</v>
      </c>
      <c r="N2696">
        <f>[1]!b_info_maturitydate(K2696)</f>
        <v>0</v>
      </c>
      <c r="O2696" s="7">
        <f>[1]!b_issue_issueprice(K2696)</f>
        <v>0</v>
      </c>
      <c r="P2696" s="7">
        <f>[1]!b_info_couponrate(K2696)</f>
        <v>0</v>
      </c>
      <c r="Q2696">
        <f>[1]!b_info_coupon(K2696)</f>
        <v>0</v>
      </c>
      <c r="R2696">
        <f>[1]!b_info_interestfrequency(K2696)</f>
        <v>0</v>
      </c>
      <c r="S2696">
        <f>[1]!b_info_windl2type(K2696)</f>
        <v>0</v>
      </c>
      <c r="T2696" s="9">
        <f ca="1">[1]!b_pq_volume(K2696,parameter!C$2-10,parameter!C$2,100000000)</f>
        <v>0</v>
      </c>
      <c r="U2696" s="7">
        <f ca="1">IF(K2696&lt;&gt;"",[1]!b_anal_yield_cnbd(K2696,parameter!C$2,1),"")</f>
        <v>0</v>
      </c>
      <c r="V2696">
        <f>[1]!b_info_interesttype(A2696)</f>
        <v>0</v>
      </c>
      <c r="W2696">
        <f>[1]!b_info_embeddedopt(A2696)</f>
        <v>0</v>
      </c>
    </row>
    <row r="2697" spans="11:23">
      <c r="K2697" s="1">
        <f t="shared" si="42"/>
        <v>0</v>
      </c>
      <c r="L2697" s="1">
        <f>[1]!b_info_name(K2697)</f>
        <v>0</v>
      </c>
      <c r="M2697">
        <f>[1]!b_info_carrydate(K2697)</f>
        <v>0</v>
      </c>
      <c r="N2697">
        <f>[1]!b_info_maturitydate(K2697)</f>
        <v>0</v>
      </c>
      <c r="O2697" s="7">
        <f>[1]!b_issue_issueprice(K2697)</f>
        <v>0</v>
      </c>
      <c r="P2697" s="7">
        <f>[1]!b_info_couponrate(K2697)</f>
        <v>0</v>
      </c>
      <c r="Q2697">
        <f>[1]!b_info_coupon(K2697)</f>
        <v>0</v>
      </c>
      <c r="R2697">
        <f>[1]!b_info_interestfrequency(K2697)</f>
        <v>0</v>
      </c>
      <c r="S2697">
        <f>[1]!b_info_windl2type(K2697)</f>
        <v>0</v>
      </c>
      <c r="T2697" s="9">
        <f ca="1">[1]!b_pq_volume(K2697,parameter!C$2-10,parameter!C$2,100000000)</f>
        <v>0</v>
      </c>
      <c r="U2697" s="7">
        <f ca="1">IF(K2697&lt;&gt;"",[1]!b_anal_yield_cnbd(K2697,parameter!C$2,1),"")</f>
        <v>0</v>
      </c>
      <c r="V2697">
        <f>[1]!b_info_interesttype(A2697)</f>
        <v>0</v>
      </c>
      <c r="W2697">
        <f>[1]!b_info_embeddedopt(A2697)</f>
        <v>0</v>
      </c>
    </row>
    <row r="2698" spans="11:23">
      <c r="K2698" s="1">
        <f t="shared" si="42"/>
        <v>0</v>
      </c>
      <c r="L2698" s="1">
        <f>[1]!b_info_name(K2698)</f>
        <v>0</v>
      </c>
      <c r="M2698">
        <f>[1]!b_info_carrydate(K2698)</f>
        <v>0</v>
      </c>
      <c r="N2698">
        <f>[1]!b_info_maturitydate(K2698)</f>
        <v>0</v>
      </c>
      <c r="O2698" s="7">
        <f>[1]!b_issue_issueprice(K2698)</f>
        <v>0</v>
      </c>
      <c r="P2698" s="7">
        <f>[1]!b_info_couponrate(K2698)</f>
        <v>0</v>
      </c>
      <c r="Q2698">
        <f>[1]!b_info_coupon(K2698)</f>
        <v>0</v>
      </c>
      <c r="R2698">
        <f>[1]!b_info_interestfrequency(K2698)</f>
        <v>0</v>
      </c>
      <c r="S2698">
        <f>[1]!b_info_windl2type(K2698)</f>
        <v>0</v>
      </c>
      <c r="T2698" s="9">
        <f ca="1">[1]!b_pq_volume(K2698,parameter!C$2-10,parameter!C$2,100000000)</f>
        <v>0</v>
      </c>
      <c r="U2698" s="7">
        <f ca="1">IF(K2698&lt;&gt;"",[1]!b_anal_yield_cnbd(K2698,parameter!C$2,1),"")</f>
        <v>0</v>
      </c>
      <c r="V2698">
        <f>[1]!b_info_interesttype(A2698)</f>
        <v>0</v>
      </c>
      <c r="W2698">
        <f>[1]!b_info_embeddedopt(A2698)</f>
        <v>0</v>
      </c>
    </row>
    <row r="2699" spans="11:23">
      <c r="K2699" s="1">
        <f t="shared" si="42"/>
        <v>0</v>
      </c>
      <c r="L2699" s="1">
        <f>[1]!b_info_name(K2699)</f>
        <v>0</v>
      </c>
      <c r="M2699">
        <f>[1]!b_info_carrydate(K2699)</f>
        <v>0</v>
      </c>
      <c r="N2699">
        <f>[1]!b_info_maturitydate(K2699)</f>
        <v>0</v>
      </c>
      <c r="O2699" s="7">
        <f>[1]!b_issue_issueprice(K2699)</f>
        <v>0</v>
      </c>
      <c r="P2699" s="7">
        <f>[1]!b_info_couponrate(K2699)</f>
        <v>0</v>
      </c>
      <c r="Q2699">
        <f>[1]!b_info_coupon(K2699)</f>
        <v>0</v>
      </c>
      <c r="R2699">
        <f>[1]!b_info_interestfrequency(K2699)</f>
        <v>0</v>
      </c>
      <c r="S2699">
        <f>[1]!b_info_windl2type(K2699)</f>
        <v>0</v>
      </c>
      <c r="T2699" s="9">
        <f ca="1">[1]!b_pq_volume(K2699,parameter!C$2-10,parameter!C$2,100000000)</f>
        <v>0</v>
      </c>
      <c r="U2699" s="7">
        <f ca="1">IF(K2699&lt;&gt;"",[1]!b_anal_yield_cnbd(K2699,parameter!C$2,1),"")</f>
        <v>0</v>
      </c>
      <c r="V2699">
        <f>[1]!b_info_interesttype(A2699)</f>
        <v>0</v>
      </c>
      <c r="W2699">
        <f>[1]!b_info_embeddedopt(A2699)</f>
        <v>0</v>
      </c>
    </row>
    <row r="2700" spans="11:23">
      <c r="K2700" s="1">
        <f t="shared" si="42"/>
        <v>0</v>
      </c>
      <c r="L2700" s="1">
        <f>[1]!b_info_name(K2700)</f>
        <v>0</v>
      </c>
      <c r="M2700">
        <f>[1]!b_info_carrydate(K2700)</f>
        <v>0</v>
      </c>
      <c r="N2700">
        <f>[1]!b_info_maturitydate(K2700)</f>
        <v>0</v>
      </c>
      <c r="O2700" s="7">
        <f>[1]!b_issue_issueprice(K2700)</f>
        <v>0</v>
      </c>
      <c r="P2700" s="7">
        <f>[1]!b_info_couponrate(K2700)</f>
        <v>0</v>
      </c>
      <c r="Q2700">
        <f>[1]!b_info_coupon(K2700)</f>
        <v>0</v>
      </c>
      <c r="R2700">
        <f>[1]!b_info_interestfrequency(K2700)</f>
        <v>0</v>
      </c>
      <c r="S2700">
        <f>[1]!b_info_windl2type(K2700)</f>
        <v>0</v>
      </c>
      <c r="T2700" s="9">
        <f ca="1">[1]!b_pq_volume(K2700,parameter!C$2-10,parameter!C$2,100000000)</f>
        <v>0</v>
      </c>
      <c r="U2700" s="7">
        <f ca="1">IF(K2700&lt;&gt;"",[1]!b_anal_yield_cnbd(K2700,parameter!C$2,1),"")</f>
        <v>0</v>
      </c>
      <c r="V2700">
        <f>[1]!b_info_interesttype(A2700)</f>
        <v>0</v>
      </c>
      <c r="W2700">
        <f>[1]!b_info_embeddedopt(A2700)</f>
        <v>0</v>
      </c>
    </row>
    <row r="2701" spans="11:23">
      <c r="K2701" s="1">
        <f t="shared" si="42"/>
        <v>0</v>
      </c>
      <c r="L2701" s="1">
        <f>[1]!b_info_name(K2701)</f>
        <v>0</v>
      </c>
      <c r="M2701">
        <f>[1]!b_info_carrydate(K2701)</f>
        <v>0</v>
      </c>
      <c r="N2701">
        <f>[1]!b_info_maturitydate(K2701)</f>
        <v>0</v>
      </c>
      <c r="O2701" s="7">
        <f>[1]!b_issue_issueprice(K2701)</f>
        <v>0</v>
      </c>
      <c r="P2701" s="7">
        <f>[1]!b_info_couponrate(K2701)</f>
        <v>0</v>
      </c>
      <c r="Q2701">
        <f>[1]!b_info_coupon(K2701)</f>
        <v>0</v>
      </c>
      <c r="R2701">
        <f>[1]!b_info_interestfrequency(K2701)</f>
        <v>0</v>
      </c>
      <c r="S2701">
        <f>[1]!b_info_windl2type(K2701)</f>
        <v>0</v>
      </c>
      <c r="T2701" s="9">
        <f ca="1">[1]!b_pq_volume(K2701,parameter!C$2-10,parameter!C$2,100000000)</f>
        <v>0</v>
      </c>
      <c r="U2701" s="7">
        <f ca="1">IF(K2701&lt;&gt;"",[1]!b_anal_yield_cnbd(K2701,parameter!C$2,1),"")</f>
        <v>0</v>
      </c>
      <c r="V2701">
        <f>[1]!b_info_interesttype(A2701)</f>
        <v>0</v>
      </c>
      <c r="W2701">
        <f>[1]!b_info_embeddedopt(A2701)</f>
        <v>0</v>
      </c>
    </row>
    <row r="2702" spans="11:23">
      <c r="K2702" s="1">
        <f t="shared" si="42"/>
        <v>0</v>
      </c>
      <c r="L2702" s="1">
        <f>[1]!b_info_name(K2702)</f>
        <v>0</v>
      </c>
      <c r="M2702">
        <f>[1]!b_info_carrydate(K2702)</f>
        <v>0</v>
      </c>
      <c r="N2702">
        <f>[1]!b_info_maturitydate(K2702)</f>
        <v>0</v>
      </c>
      <c r="O2702" s="7">
        <f>[1]!b_issue_issueprice(K2702)</f>
        <v>0</v>
      </c>
      <c r="P2702" s="7">
        <f>[1]!b_info_couponrate(K2702)</f>
        <v>0</v>
      </c>
      <c r="Q2702">
        <f>[1]!b_info_coupon(K2702)</f>
        <v>0</v>
      </c>
      <c r="R2702">
        <f>[1]!b_info_interestfrequency(K2702)</f>
        <v>0</v>
      </c>
      <c r="S2702">
        <f>[1]!b_info_windl2type(K2702)</f>
        <v>0</v>
      </c>
      <c r="T2702" s="9">
        <f ca="1">[1]!b_pq_volume(K2702,parameter!C$2-10,parameter!C$2,100000000)</f>
        <v>0</v>
      </c>
      <c r="U2702" s="7">
        <f ca="1">IF(K2702&lt;&gt;"",[1]!b_anal_yield_cnbd(K2702,parameter!C$2,1),"")</f>
        <v>0</v>
      </c>
      <c r="V2702">
        <f>[1]!b_info_interesttype(A2702)</f>
        <v>0</v>
      </c>
      <c r="W2702">
        <f>[1]!b_info_embeddedopt(A2702)</f>
        <v>0</v>
      </c>
    </row>
    <row r="2703" spans="11:23">
      <c r="K2703" s="1">
        <f t="shared" si="42"/>
        <v>0</v>
      </c>
      <c r="L2703" s="1">
        <f>[1]!b_info_name(K2703)</f>
        <v>0</v>
      </c>
      <c r="M2703">
        <f>[1]!b_info_carrydate(K2703)</f>
        <v>0</v>
      </c>
      <c r="N2703">
        <f>[1]!b_info_maturitydate(K2703)</f>
        <v>0</v>
      </c>
      <c r="O2703" s="7">
        <f>[1]!b_issue_issueprice(K2703)</f>
        <v>0</v>
      </c>
      <c r="P2703" s="7">
        <f>[1]!b_info_couponrate(K2703)</f>
        <v>0</v>
      </c>
      <c r="Q2703">
        <f>[1]!b_info_coupon(K2703)</f>
        <v>0</v>
      </c>
      <c r="R2703">
        <f>[1]!b_info_interestfrequency(K2703)</f>
        <v>0</v>
      </c>
      <c r="S2703">
        <f>[1]!b_info_windl2type(K2703)</f>
        <v>0</v>
      </c>
      <c r="T2703" s="9">
        <f ca="1">[1]!b_pq_volume(K2703,parameter!C$2-10,parameter!C$2,100000000)</f>
        <v>0</v>
      </c>
      <c r="U2703" s="7">
        <f ca="1">IF(K2703&lt;&gt;"",[1]!b_anal_yield_cnbd(K2703,parameter!C$2,1),"")</f>
        <v>0</v>
      </c>
      <c r="V2703">
        <f>[1]!b_info_interesttype(A2703)</f>
        <v>0</v>
      </c>
      <c r="W2703">
        <f>[1]!b_info_embeddedopt(A2703)</f>
        <v>0</v>
      </c>
    </row>
    <row r="2704" spans="11:23">
      <c r="K2704" s="1">
        <f t="shared" si="42"/>
        <v>0</v>
      </c>
      <c r="L2704" s="1">
        <f>[1]!b_info_name(K2704)</f>
        <v>0</v>
      </c>
      <c r="M2704">
        <f>[1]!b_info_carrydate(K2704)</f>
        <v>0</v>
      </c>
      <c r="N2704">
        <f>[1]!b_info_maturitydate(K2704)</f>
        <v>0</v>
      </c>
      <c r="O2704" s="7">
        <f>[1]!b_issue_issueprice(K2704)</f>
        <v>0</v>
      </c>
      <c r="P2704" s="7">
        <f>[1]!b_info_couponrate(K2704)</f>
        <v>0</v>
      </c>
      <c r="Q2704">
        <f>[1]!b_info_coupon(K2704)</f>
        <v>0</v>
      </c>
      <c r="R2704">
        <f>[1]!b_info_interestfrequency(K2704)</f>
        <v>0</v>
      </c>
      <c r="S2704">
        <f>[1]!b_info_windl2type(K2704)</f>
        <v>0</v>
      </c>
      <c r="T2704" s="9">
        <f ca="1">[1]!b_pq_volume(K2704,parameter!C$2-10,parameter!C$2,100000000)</f>
        <v>0</v>
      </c>
      <c r="U2704" s="7">
        <f ca="1">IF(K2704&lt;&gt;"",[1]!b_anal_yield_cnbd(K2704,parameter!C$2,1),"")</f>
        <v>0</v>
      </c>
      <c r="V2704">
        <f>[1]!b_info_interesttype(A2704)</f>
        <v>0</v>
      </c>
      <c r="W2704">
        <f>[1]!b_info_embeddedopt(A2704)</f>
        <v>0</v>
      </c>
    </row>
    <row r="2705" spans="11:23">
      <c r="K2705" s="1">
        <f t="shared" si="42"/>
        <v>0</v>
      </c>
      <c r="L2705" s="1">
        <f>[1]!b_info_name(K2705)</f>
        <v>0</v>
      </c>
      <c r="M2705">
        <f>[1]!b_info_carrydate(K2705)</f>
        <v>0</v>
      </c>
      <c r="N2705">
        <f>[1]!b_info_maturitydate(K2705)</f>
        <v>0</v>
      </c>
      <c r="O2705" s="7">
        <f>[1]!b_issue_issueprice(K2705)</f>
        <v>0</v>
      </c>
      <c r="P2705" s="7">
        <f>[1]!b_info_couponrate(K2705)</f>
        <v>0</v>
      </c>
      <c r="Q2705">
        <f>[1]!b_info_coupon(K2705)</f>
        <v>0</v>
      </c>
      <c r="R2705">
        <f>[1]!b_info_interestfrequency(K2705)</f>
        <v>0</v>
      </c>
      <c r="S2705">
        <f>[1]!b_info_windl2type(K2705)</f>
        <v>0</v>
      </c>
      <c r="T2705" s="9">
        <f ca="1">[1]!b_pq_volume(K2705,parameter!C$2-10,parameter!C$2,100000000)</f>
        <v>0</v>
      </c>
      <c r="U2705" s="7">
        <f ca="1">IF(K2705&lt;&gt;"",[1]!b_anal_yield_cnbd(K2705,parameter!C$2,1),"")</f>
        <v>0</v>
      </c>
      <c r="V2705">
        <f>[1]!b_info_interesttype(A2705)</f>
        <v>0</v>
      </c>
      <c r="W2705">
        <f>[1]!b_info_embeddedopt(A2705)</f>
        <v>0</v>
      </c>
    </row>
    <row r="2706" spans="11:23">
      <c r="K2706" s="1">
        <f t="shared" si="42"/>
        <v>0</v>
      </c>
      <c r="L2706" s="1">
        <f>[1]!b_info_name(K2706)</f>
        <v>0</v>
      </c>
      <c r="M2706">
        <f>[1]!b_info_carrydate(K2706)</f>
        <v>0</v>
      </c>
      <c r="N2706">
        <f>[1]!b_info_maturitydate(K2706)</f>
        <v>0</v>
      </c>
      <c r="O2706" s="7">
        <f>[1]!b_issue_issueprice(K2706)</f>
        <v>0</v>
      </c>
      <c r="P2706" s="7">
        <f>[1]!b_info_couponrate(K2706)</f>
        <v>0</v>
      </c>
      <c r="Q2706">
        <f>[1]!b_info_coupon(K2706)</f>
        <v>0</v>
      </c>
      <c r="R2706">
        <f>[1]!b_info_interestfrequency(K2706)</f>
        <v>0</v>
      </c>
      <c r="S2706">
        <f>[1]!b_info_windl2type(K2706)</f>
        <v>0</v>
      </c>
      <c r="T2706" s="9">
        <f ca="1">[1]!b_pq_volume(K2706,parameter!C$2-10,parameter!C$2,100000000)</f>
        <v>0</v>
      </c>
      <c r="U2706" s="7">
        <f ca="1">IF(K2706&lt;&gt;"",[1]!b_anal_yield_cnbd(K2706,parameter!C$2,1),"")</f>
        <v>0</v>
      </c>
      <c r="V2706">
        <f>[1]!b_info_interesttype(A2706)</f>
        <v>0</v>
      </c>
      <c r="W2706">
        <f>[1]!b_info_embeddedopt(A2706)</f>
        <v>0</v>
      </c>
    </row>
    <row r="2707" spans="11:23">
      <c r="K2707" s="1">
        <f t="shared" si="42"/>
        <v>0</v>
      </c>
      <c r="L2707" s="1">
        <f>[1]!b_info_name(K2707)</f>
        <v>0</v>
      </c>
      <c r="M2707">
        <f>[1]!b_info_carrydate(K2707)</f>
        <v>0</v>
      </c>
      <c r="N2707">
        <f>[1]!b_info_maturitydate(K2707)</f>
        <v>0</v>
      </c>
      <c r="O2707" s="7">
        <f>[1]!b_issue_issueprice(K2707)</f>
        <v>0</v>
      </c>
      <c r="P2707" s="7">
        <f>[1]!b_info_couponrate(K2707)</f>
        <v>0</v>
      </c>
      <c r="Q2707">
        <f>[1]!b_info_coupon(K2707)</f>
        <v>0</v>
      </c>
      <c r="R2707">
        <f>[1]!b_info_interestfrequency(K2707)</f>
        <v>0</v>
      </c>
      <c r="S2707">
        <f>[1]!b_info_windl2type(K2707)</f>
        <v>0</v>
      </c>
      <c r="T2707" s="9">
        <f ca="1">[1]!b_pq_volume(K2707,parameter!C$2-10,parameter!C$2,100000000)</f>
        <v>0</v>
      </c>
      <c r="U2707" s="7">
        <f ca="1">IF(K2707&lt;&gt;"",[1]!b_anal_yield_cnbd(K2707,parameter!C$2,1),"")</f>
        <v>0</v>
      </c>
      <c r="V2707">
        <f>[1]!b_info_interesttype(A2707)</f>
        <v>0</v>
      </c>
      <c r="W2707">
        <f>[1]!b_info_embeddedopt(A2707)</f>
        <v>0</v>
      </c>
    </row>
    <row r="2708" spans="11:23">
      <c r="K2708" s="1">
        <f t="shared" si="42"/>
        <v>0</v>
      </c>
      <c r="L2708" s="1">
        <f>[1]!b_info_name(K2708)</f>
        <v>0</v>
      </c>
      <c r="M2708">
        <f>[1]!b_info_carrydate(K2708)</f>
        <v>0</v>
      </c>
      <c r="N2708">
        <f>[1]!b_info_maturitydate(K2708)</f>
        <v>0</v>
      </c>
      <c r="O2708" s="7">
        <f>[1]!b_issue_issueprice(K2708)</f>
        <v>0</v>
      </c>
      <c r="P2708" s="7">
        <f>[1]!b_info_couponrate(K2708)</f>
        <v>0</v>
      </c>
      <c r="Q2708">
        <f>[1]!b_info_coupon(K2708)</f>
        <v>0</v>
      </c>
      <c r="R2708">
        <f>[1]!b_info_interestfrequency(K2708)</f>
        <v>0</v>
      </c>
      <c r="S2708">
        <f>[1]!b_info_windl2type(K2708)</f>
        <v>0</v>
      </c>
      <c r="T2708" s="9">
        <f ca="1">[1]!b_pq_volume(K2708,parameter!C$2-10,parameter!C$2,100000000)</f>
        <v>0</v>
      </c>
      <c r="U2708" s="7">
        <f ca="1">IF(K2708&lt;&gt;"",[1]!b_anal_yield_cnbd(K2708,parameter!C$2,1),"")</f>
        <v>0</v>
      </c>
      <c r="V2708">
        <f>[1]!b_info_interesttype(A2708)</f>
        <v>0</v>
      </c>
      <c r="W2708">
        <f>[1]!b_info_embeddedopt(A2708)</f>
        <v>0</v>
      </c>
    </row>
    <row r="2709" spans="11:23">
      <c r="K2709" s="1">
        <f t="shared" si="42"/>
        <v>0</v>
      </c>
      <c r="L2709" s="1">
        <f>[1]!b_info_name(K2709)</f>
        <v>0</v>
      </c>
      <c r="M2709">
        <f>[1]!b_info_carrydate(K2709)</f>
        <v>0</v>
      </c>
      <c r="N2709">
        <f>[1]!b_info_maturitydate(K2709)</f>
        <v>0</v>
      </c>
      <c r="O2709" s="7">
        <f>[1]!b_issue_issueprice(K2709)</f>
        <v>0</v>
      </c>
      <c r="P2709" s="7">
        <f>[1]!b_info_couponrate(K2709)</f>
        <v>0</v>
      </c>
      <c r="Q2709">
        <f>[1]!b_info_coupon(K2709)</f>
        <v>0</v>
      </c>
      <c r="R2709">
        <f>[1]!b_info_interestfrequency(K2709)</f>
        <v>0</v>
      </c>
      <c r="S2709">
        <f>[1]!b_info_windl2type(K2709)</f>
        <v>0</v>
      </c>
      <c r="T2709" s="9">
        <f ca="1">[1]!b_pq_volume(K2709,parameter!C$2-10,parameter!C$2,100000000)</f>
        <v>0</v>
      </c>
      <c r="U2709" s="7">
        <f ca="1">IF(K2709&lt;&gt;"",[1]!b_anal_yield_cnbd(K2709,parameter!C$2,1),"")</f>
        <v>0</v>
      </c>
      <c r="V2709">
        <f>[1]!b_info_interesttype(A2709)</f>
        <v>0</v>
      </c>
      <c r="W2709">
        <f>[1]!b_info_embeddedopt(A2709)</f>
        <v>0</v>
      </c>
    </row>
    <row r="2710" spans="11:23">
      <c r="K2710" s="1">
        <f t="shared" si="42"/>
        <v>0</v>
      </c>
      <c r="L2710" s="1">
        <f>[1]!b_info_name(K2710)</f>
        <v>0</v>
      </c>
      <c r="M2710">
        <f>[1]!b_info_carrydate(K2710)</f>
        <v>0</v>
      </c>
      <c r="N2710">
        <f>[1]!b_info_maturitydate(K2710)</f>
        <v>0</v>
      </c>
      <c r="O2710" s="7">
        <f>[1]!b_issue_issueprice(K2710)</f>
        <v>0</v>
      </c>
      <c r="P2710" s="7">
        <f>[1]!b_info_couponrate(K2710)</f>
        <v>0</v>
      </c>
      <c r="Q2710">
        <f>[1]!b_info_coupon(K2710)</f>
        <v>0</v>
      </c>
      <c r="R2710">
        <f>[1]!b_info_interestfrequency(K2710)</f>
        <v>0</v>
      </c>
      <c r="S2710">
        <f>[1]!b_info_windl2type(K2710)</f>
        <v>0</v>
      </c>
      <c r="T2710" s="9">
        <f ca="1">[1]!b_pq_volume(K2710,parameter!C$2-10,parameter!C$2,100000000)</f>
        <v>0</v>
      </c>
      <c r="U2710" s="7">
        <f ca="1">IF(K2710&lt;&gt;"",[1]!b_anal_yield_cnbd(K2710,parameter!C$2,1),"")</f>
        <v>0</v>
      </c>
      <c r="V2710">
        <f>[1]!b_info_interesttype(A2710)</f>
        <v>0</v>
      </c>
      <c r="W2710">
        <f>[1]!b_info_embeddedopt(A2710)</f>
        <v>0</v>
      </c>
    </row>
    <row r="2711" spans="11:23">
      <c r="K2711" s="1">
        <f t="shared" si="42"/>
        <v>0</v>
      </c>
      <c r="L2711" s="1">
        <f>[1]!b_info_name(K2711)</f>
        <v>0</v>
      </c>
      <c r="M2711">
        <f>[1]!b_info_carrydate(K2711)</f>
        <v>0</v>
      </c>
      <c r="N2711">
        <f>[1]!b_info_maturitydate(K2711)</f>
        <v>0</v>
      </c>
      <c r="O2711" s="7">
        <f>[1]!b_issue_issueprice(K2711)</f>
        <v>0</v>
      </c>
      <c r="P2711" s="7">
        <f>[1]!b_info_couponrate(K2711)</f>
        <v>0</v>
      </c>
      <c r="Q2711">
        <f>[1]!b_info_coupon(K2711)</f>
        <v>0</v>
      </c>
      <c r="R2711">
        <f>[1]!b_info_interestfrequency(K2711)</f>
        <v>0</v>
      </c>
      <c r="S2711">
        <f>[1]!b_info_windl2type(K2711)</f>
        <v>0</v>
      </c>
      <c r="T2711" s="9">
        <f ca="1">[1]!b_pq_volume(K2711,parameter!C$2-10,parameter!C$2,100000000)</f>
        <v>0</v>
      </c>
      <c r="U2711" s="7">
        <f ca="1">IF(K2711&lt;&gt;"",[1]!b_anal_yield_cnbd(K2711,parameter!C$2,1),"")</f>
        <v>0</v>
      </c>
      <c r="V2711">
        <f>[1]!b_info_interesttype(A2711)</f>
        <v>0</v>
      </c>
      <c r="W2711">
        <f>[1]!b_info_embeddedopt(A2711)</f>
        <v>0</v>
      </c>
    </row>
    <row r="2712" spans="11:23">
      <c r="K2712" s="1">
        <f t="shared" si="42"/>
        <v>0</v>
      </c>
      <c r="L2712" s="1">
        <f>[1]!b_info_name(K2712)</f>
        <v>0</v>
      </c>
      <c r="M2712">
        <f>[1]!b_info_carrydate(K2712)</f>
        <v>0</v>
      </c>
      <c r="N2712">
        <f>[1]!b_info_maturitydate(K2712)</f>
        <v>0</v>
      </c>
      <c r="O2712" s="7">
        <f>[1]!b_issue_issueprice(K2712)</f>
        <v>0</v>
      </c>
      <c r="P2712" s="7">
        <f>[1]!b_info_couponrate(K2712)</f>
        <v>0</v>
      </c>
      <c r="Q2712">
        <f>[1]!b_info_coupon(K2712)</f>
        <v>0</v>
      </c>
      <c r="R2712">
        <f>[1]!b_info_interestfrequency(K2712)</f>
        <v>0</v>
      </c>
      <c r="S2712">
        <f>[1]!b_info_windl2type(K2712)</f>
        <v>0</v>
      </c>
      <c r="T2712" s="9">
        <f ca="1">[1]!b_pq_volume(K2712,parameter!C$2-10,parameter!C$2,100000000)</f>
        <v>0</v>
      </c>
      <c r="U2712" s="7">
        <f ca="1">IF(K2712&lt;&gt;"",[1]!b_anal_yield_cnbd(K2712,parameter!C$2,1),"")</f>
        <v>0</v>
      </c>
      <c r="V2712">
        <f>[1]!b_info_interesttype(A2712)</f>
        <v>0</v>
      </c>
      <c r="W2712">
        <f>[1]!b_info_embeddedopt(A2712)</f>
        <v>0</v>
      </c>
    </row>
    <row r="2713" spans="11:23">
      <c r="K2713" s="1">
        <f t="shared" si="42"/>
        <v>0</v>
      </c>
      <c r="L2713" s="1">
        <f>[1]!b_info_name(K2713)</f>
        <v>0</v>
      </c>
      <c r="M2713">
        <f>[1]!b_info_carrydate(K2713)</f>
        <v>0</v>
      </c>
      <c r="N2713">
        <f>[1]!b_info_maturitydate(K2713)</f>
        <v>0</v>
      </c>
      <c r="O2713" s="7">
        <f>[1]!b_issue_issueprice(K2713)</f>
        <v>0</v>
      </c>
      <c r="P2713" s="7">
        <f>[1]!b_info_couponrate(K2713)</f>
        <v>0</v>
      </c>
      <c r="Q2713">
        <f>[1]!b_info_coupon(K2713)</f>
        <v>0</v>
      </c>
      <c r="R2713">
        <f>[1]!b_info_interestfrequency(K2713)</f>
        <v>0</v>
      </c>
      <c r="S2713">
        <f>[1]!b_info_windl2type(K2713)</f>
        <v>0</v>
      </c>
      <c r="T2713" s="9">
        <f ca="1">[1]!b_pq_volume(K2713,parameter!C$2-10,parameter!C$2,100000000)</f>
        <v>0</v>
      </c>
      <c r="U2713" s="7">
        <f ca="1">IF(K2713&lt;&gt;"",[1]!b_anal_yield_cnbd(K2713,parameter!C$2,1),"")</f>
        <v>0</v>
      </c>
      <c r="V2713">
        <f>[1]!b_info_interesttype(A2713)</f>
        <v>0</v>
      </c>
      <c r="W2713">
        <f>[1]!b_info_embeddedopt(A2713)</f>
        <v>0</v>
      </c>
    </row>
    <row r="2714" spans="11:23">
      <c r="K2714" s="1">
        <f t="shared" si="42"/>
        <v>0</v>
      </c>
      <c r="L2714" s="1">
        <f>[1]!b_info_name(K2714)</f>
        <v>0</v>
      </c>
      <c r="M2714">
        <f>[1]!b_info_carrydate(K2714)</f>
        <v>0</v>
      </c>
      <c r="N2714">
        <f>[1]!b_info_maturitydate(K2714)</f>
        <v>0</v>
      </c>
      <c r="O2714" s="7">
        <f>[1]!b_issue_issueprice(K2714)</f>
        <v>0</v>
      </c>
      <c r="P2714" s="7">
        <f>[1]!b_info_couponrate(K2714)</f>
        <v>0</v>
      </c>
      <c r="Q2714">
        <f>[1]!b_info_coupon(K2714)</f>
        <v>0</v>
      </c>
      <c r="R2714">
        <f>[1]!b_info_interestfrequency(K2714)</f>
        <v>0</v>
      </c>
      <c r="S2714">
        <f>[1]!b_info_windl2type(K2714)</f>
        <v>0</v>
      </c>
      <c r="T2714" s="9">
        <f ca="1">[1]!b_pq_volume(K2714,parameter!C$2-10,parameter!C$2,100000000)</f>
        <v>0</v>
      </c>
      <c r="U2714" s="7">
        <f ca="1">IF(K2714&lt;&gt;"",[1]!b_anal_yield_cnbd(K2714,parameter!C$2,1),"")</f>
        <v>0</v>
      </c>
      <c r="V2714">
        <f>[1]!b_info_interesttype(A2714)</f>
        <v>0</v>
      </c>
      <c r="W2714">
        <f>[1]!b_info_embeddedopt(A2714)</f>
        <v>0</v>
      </c>
    </row>
    <row r="2715" spans="11:23">
      <c r="K2715" s="1">
        <f t="shared" si="42"/>
        <v>0</v>
      </c>
      <c r="L2715" s="1">
        <f>[1]!b_info_name(K2715)</f>
        <v>0</v>
      </c>
      <c r="M2715">
        <f>[1]!b_info_carrydate(K2715)</f>
        <v>0</v>
      </c>
      <c r="N2715">
        <f>[1]!b_info_maturitydate(K2715)</f>
        <v>0</v>
      </c>
      <c r="O2715" s="7">
        <f>[1]!b_issue_issueprice(K2715)</f>
        <v>0</v>
      </c>
      <c r="P2715" s="7">
        <f>[1]!b_info_couponrate(K2715)</f>
        <v>0</v>
      </c>
      <c r="Q2715">
        <f>[1]!b_info_coupon(K2715)</f>
        <v>0</v>
      </c>
      <c r="R2715">
        <f>[1]!b_info_interestfrequency(K2715)</f>
        <v>0</v>
      </c>
      <c r="S2715">
        <f>[1]!b_info_windl2type(K2715)</f>
        <v>0</v>
      </c>
      <c r="T2715" s="9">
        <f ca="1">[1]!b_pq_volume(K2715,parameter!C$2-10,parameter!C$2,100000000)</f>
        <v>0</v>
      </c>
      <c r="U2715" s="7">
        <f ca="1">IF(K2715&lt;&gt;"",[1]!b_anal_yield_cnbd(K2715,parameter!C$2,1),"")</f>
        <v>0</v>
      </c>
      <c r="V2715">
        <f>[1]!b_info_interesttype(A2715)</f>
        <v>0</v>
      </c>
      <c r="W2715">
        <f>[1]!b_info_embeddedopt(A2715)</f>
        <v>0</v>
      </c>
    </row>
    <row r="2716" spans="11:23">
      <c r="K2716" s="1">
        <f t="shared" si="42"/>
        <v>0</v>
      </c>
      <c r="L2716" s="1">
        <f>[1]!b_info_name(K2716)</f>
        <v>0</v>
      </c>
      <c r="M2716">
        <f>[1]!b_info_carrydate(K2716)</f>
        <v>0</v>
      </c>
      <c r="N2716">
        <f>[1]!b_info_maturitydate(K2716)</f>
        <v>0</v>
      </c>
      <c r="O2716" s="7">
        <f>[1]!b_issue_issueprice(K2716)</f>
        <v>0</v>
      </c>
      <c r="P2716" s="7">
        <f>[1]!b_info_couponrate(K2716)</f>
        <v>0</v>
      </c>
      <c r="Q2716">
        <f>[1]!b_info_coupon(K2716)</f>
        <v>0</v>
      </c>
      <c r="R2716">
        <f>[1]!b_info_interestfrequency(K2716)</f>
        <v>0</v>
      </c>
      <c r="S2716">
        <f>[1]!b_info_windl2type(K2716)</f>
        <v>0</v>
      </c>
      <c r="T2716" s="9">
        <f ca="1">[1]!b_pq_volume(K2716,parameter!C$2-10,parameter!C$2,100000000)</f>
        <v>0</v>
      </c>
      <c r="U2716" s="7">
        <f ca="1">IF(K2716&lt;&gt;"",[1]!b_anal_yield_cnbd(K2716,parameter!C$2,1),"")</f>
        <v>0</v>
      </c>
      <c r="V2716">
        <f>[1]!b_info_interesttype(A2716)</f>
        <v>0</v>
      </c>
      <c r="W2716">
        <f>[1]!b_info_embeddedopt(A2716)</f>
        <v>0</v>
      </c>
    </row>
    <row r="2717" spans="11:23">
      <c r="K2717" s="1">
        <f t="shared" si="42"/>
        <v>0</v>
      </c>
      <c r="L2717" s="1">
        <f>[1]!b_info_name(K2717)</f>
        <v>0</v>
      </c>
      <c r="M2717">
        <f>[1]!b_info_carrydate(K2717)</f>
        <v>0</v>
      </c>
      <c r="N2717">
        <f>[1]!b_info_maturitydate(K2717)</f>
        <v>0</v>
      </c>
      <c r="O2717" s="7">
        <f>[1]!b_issue_issueprice(K2717)</f>
        <v>0</v>
      </c>
      <c r="P2717" s="7">
        <f>[1]!b_info_couponrate(K2717)</f>
        <v>0</v>
      </c>
      <c r="Q2717">
        <f>[1]!b_info_coupon(K2717)</f>
        <v>0</v>
      </c>
      <c r="R2717">
        <f>[1]!b_info_interestfrequency(K2717)</f>
        <v>0</v>
      </c>
      <c r="S2717">
        <f>[1]!b_info_windl2type(K2717)</f>
        <v>0</v>
      </c>
      <c r="T2717" s="9">
        <f ca="1">[1]!b_pq_volume(K2717,parameter!C$2-10,parameter!C$2,100000000)</f>
        <v>0</v>
      </c>
      <c r="U2717" s="7">
        <f ca="1">IF(K2717&lt;&gt;"",[1]!b_anal_yield_cnbd(K2717,parameter!C$2,1),"")</f>
        <v>0</v>
      </c>
      <c r="V2717">
        <f>[1]!b_info_interesttype(A2717)</f>
        <v>0</v>
      </c>
      <c r="W2717">
        <f>[1]!b_info_embeddedopt(A2717)</f>
        <v>0</v>
      </c>
    </row>
    <row r="2718" spans="11:23">
      <c r="K2718" s="1">
        <f t="shared" si="42"/>
        <v>0</v>
      </c>
      <c r="L2718" s="1">
        <f>[1]!b_info_name(K2718)</f>
        <v>0</v>
      </c>
      <c r="M2718">
        <f>[1]!b_info_carrydate(K2718)</f>
        <v>0</v>
      </c>
      <c r="N2718">
        <f>[1]!b_info_maturitydate(K2718)</f>
        <v>0</v>
      </c>
      <c r="O2718" s="7">
        <f>[1]!b_issue_issueprice(K2718)</f>
        <v>0</v>
      </c>
      <c r="P2718" s="7">
        <f>[1]!b_info_couponrate(K2718)</f>
        <v>0</v>
      </c>
      <c r="Q2718">
        <f>[1]!b_info_coupon(K2718)</f>
        <v>0</v>
      </c>
      <c r="R2718">
        <f>[1]!b_info_interestfrequency(K2718)</f>
        <v>0</v>
      </c>
      <c r="S2718">
        <f>[1]!b_info_windl2type(K2718)</f>
        <v>0</v>
      </c>
      <c r="T2718" s="9">
        <f ca="1">[1]!b_pq_volume(K2718,parameter!C$2-10,parameter!C$2,100000000)</f>
        <v>0</v>
      </c>
      <c r="U2718" s="7">
        <f ca="1">IF(K2718&lt;&gt;"",[1]!b_anal_yield_cnbd(K2718,parameter!C$2,1),"")</f>
        <v>0</v>
      </c>
      <c r="V2718">
        <f>[1]!b_info_interesttype(A2718)</f>
        <v>0</v>
      </c>
      <c r="W2718">
        <f>[1]!b_info_embeddedopt(A2718)</f>
        <v>0</v>
      </c>
    </row>
    <row r="2719" spans="11:23">
      <c r="K2719" s="1">
        <f t="shared" si="42"/>
        <v>0</v>
      </c>
      <c r="L2719" s="1">
        <f>[1]!b_info_name(K2719)</f>
        <v>0</v>
      </c>
      <c r="M2719">
        <f>[1]!b_info_carrydate(K2719)</f>
        <v>0</v>
      </c>
      <c r="N2719">
        <f>[1]!b_info_maturitydate(K2719)</f>
        <v>0</v>
      </c>
      <c r="O2719" s="7">
        <f>[1]!b_issue_issueprice(K2719)</f>
        <v>0</v>
      </c>
      <c r="P2719" s="7">
        <f>[1]!b_info_couponrate(K2719)</f>
        <v>0</v>
      </c>
      <c r="Q2719">
        <f>[1]!b_info_coupon(K2719)</f>
        <v>0</v>
      </c>
      <c r="R2719">
        <f>[1]!b_info_interestfrequency(K2719)</f>
        <v>0</v>
      </c>
      <c r="S2719">
        <f>[1]!b_info_windl2type(K2719)</f>
        <v>0</v>
      </c>
      <c r="T2719" s="9">
        <f ca="1">[1]!b_pq_volume(K2719,parameter!C$2-10,parameter!C$2,100000000)</f>
        <v>0</v>
      </c>
      <c r="U2719" s="7">
        <f ca="1">IF(K2719&lt;&gt;"",[1]!b_anal_yield_cnbd(K2719,parameter!C$2,1),"")</f>
        <v>0</v>
      </c>
      <c r="V2719">
        <f>[1]!b_info_interesttype(A2719)</f>
        <v>0</v>
      </c>
      <c r="W2719">
        <f>[1]!b_info_embeddedopt(A2719)</f>
        <v>0</v>
      </c>
    </row>
    <row r="2720" spans="11:23">
      <c r="K2720" s="1">
        <f t="shared" si="42"/>
        <v>0</v>
      </c>
      <c r="L2720" s="1">
        <f>[1]!b_info_name(K2720)</f>
        <v>0</v>
      </c>
      <c r="M2720">
        <f>[1]!b_info_carrydate(K2720)</f>
        <v>0</v>
      </c>
      <c r="N2720">
        <f>[1]!b_info_maturitydate(K2720)</f>
        <v>0</v>
      </c>
      <c r="O2720" s="7">
        <f>[1]!b_issue_issueprice(K2720)</f>
        <v>0</v>
      </c>
      <c r="P2720" s="7">
        <f>[1]!b_info_couponrate(K2720)</f>
        <v>0</v>
      </c>
      <c r="Q2720">
        <f>[1]!b_info_coupon(K2720)</f>
        <v>0</v>
      </c>
      <c r="R2720">
        <f>[1]!b_info_interestfrequency(K2720)</f>
        <v>0</v>
      </c>
      <c r="S2720">
        <f>[1]!b_info_windl2type(K2720)</f>
        <v>0</v>
      </c>
      <c r="T2720" s="9">
        <f ca="1">[1]!b_pq_volume(K2720,parameter!C$2-10,parameter!C$2,100000000)</f>
        <v>0</v>
      </c>
      <c r="U2720" s="7">
        <f ca="1">IF(K2720&lt;&gt;"",[1]!b_anal_yield_cnbd(K2720,parameter!C$2,1),"")</f>
        <v>0</v>
      </c>
      <c r="V2720">
        <f>[1]!b_info_interesttype(A2720)</f>
        <v>0</v>
      </c>
      <c r="W2720">
        <f>[1]!b_info_embeddedopt(A2720)</f>
        <v>0</v>
      </c>
    </row>
    <row r="2721" spans="11:23">
      <c r="K2721" s="1">
        <f t="shared" si="42"/>
        <v>0</v>
      </c>
      <c r="L2721" s="1">
        <f>[1]!b_info_name(K2721)</f>
        <v>0</v>
      </c>
      <c r="M2721">
        <f>[1]!b_info_carrydate(K2721)</f>
        <v>0</v>
      </c>
      <c r="N2721">
        <f>[1]!b_info_maturitydate(K2721)</f>
        <v>0</v>
      </c>
      <c r="O2721" s="7">
        <f>[1]!b_issue_issueprice(K2721)</f>
        <v>0</v>
      </c>
      <c r="P2721" s="7">
        <f>[1]!b_info_couponrate(K2721)</f>
        <v>0</v>
      </c>
      <c r="Q2721">
        <f>[1]!b_info_coupon(K2721)</f>
        <v>0</v>
      </c>
      <c r="R2721">
        <f>[1]!b_info_interestfrequency(K2721)</f>
        <v>0</v>
      </c>
      <c r="S2721">
        <f>[1]!b_info_windl2type(K2721)</f>
        <v>0</v>
      </c>
      <c r="T2721" s="9">
        <f ca="1">[1]!b_pq_volume(K2721,parameter!C$2-10,parameter!C$2,100000000)</f>
        <v>0</v>
      </c>
      <c r="U2721" s="7">
        <f ca="1">IF(K2721&lt;&gt;"",[1]!b_anal_yield_cnbd(K2721,parameter!C$2,1),"")</f>
        <v>0</v>
      </c>
      <c r="V2721">
        <f>[1]!b_info_interesttype(A2721)</f>
        <v>0</v>
      </c>
      <c r="W2721">
        <f>[1]!b_info_embeddedopt(A2721)</f>
        <v>0</v>
      </c>
    </row>
    <row r="2722" spans="11:23">
      <c r="K2722" s="1">
        <f t="shared" si="42"/>
        <v>0</v>
      </c>
      <c r="L2722" s="1">
        <f>[1]!b_info_name(K2722)</f>
        <v>0</v>
      </c>
      <c r="M2722">
        <f>[1]!b_info_carrydate(K2722)</f>
        <v>0</v>
      </c>
      <c r="N2722">
        <f>[1]!b_info_maturitydate(K2722)</f>
        <v>0</v>
      </c>
      <c r="O2722" s="7">
        <f>[1]!b_issue_issueprice(K2722)</f>
        <v>0</v>
      </c>
      <c r="P2722" s="7">
        <f>[1]!b_info_couponrate(K2722)</f>
        <v>0</v>
      </c>
      <c r="Q2722">
        <f>[1]!b_info_coupon(K2722)</f>
        <v>0</v>
      </c>
      <c r="R2722">
        <f>[1]!b_info_interestfrequency(K2722)</f>
        <v>0</v>
      </c>
      <c r="S2722">
        <f>[1]!b_info_windl2type(K2722)</f>
        <v>0</v>
      </c>
      <c r="T2722" s="9">
        <f ca="1">[1]!b_pq_volume(K2722,parameter!C$2-10,parameter!C$2,100000000)</f>
        <v>0</v>
      </c>
      <c r="U2722" s="7">
        <f ca="1">IF(K2722&lt;&gt;"",[1]!b_anal_yield_cnbd(K2722,parameter!C$2,1),"")</f>
        <v>0</v>
      </c>
      <c r="V2722">
        <f>[1]!b_info_interesttype(A2722)</f>
        <v>0</v>
      </c>
      <c r="W2722">
        <f>[1]!b_info_embeddedopt(A2722)</f>
        <v>0</v>
      </c>
    </row>
    <row r="2723" spans="11:23">
      <c r="K2723" s="1">
        <f t="shared" si="42"/>
        <v>0</v>
      </c>
      <c r="L2723" s="1">
        <f>[1]!b_info_name(K2723)</f>
        <v>0</v>
      </c>
      <c r="M2723">
        <f>[1]!b_info_carrydate(K2723)</f>
        <v>0</v>
      </c>
      <c r="N2723">
        <f>[1]!b_info_maturitydate(K2723)</f>
        <v>0</v>
      </c>
      <c r="O2723" s="7">
        <f>[1]!b_issue_issueprice(K2723)</f>
        <v>0</v>
      </c>
      <c r="P2723" s="7">
        <f>[1]!b_info_couponrate(K2723)</f>
        <v>0</v>
      </c>
      <c r="Q2723">
        <f>[1]!b_info_coupon(K2723)</f>
        <v>0</v>
      </c>
      <c r="R2723">
        <f>[1]!b_info_interestfrequency(K2723)</f>
        <v>0</v>
      </c>
      <c r="S2723">
        <f>[1]!b_info_windl2type(K2723)</f>
        <v>0</v>
      </c>
      <c r="T2723" s="9">
        <f ca="1">[1]!b_pq_volume(K2723,parameter!C$2-10,parameter!C$2,100000000)</f>
        <v>0</v>
      </c>
      <c r="U2723" s="7">
        <f ca="1">IF(K2723&lt;&gt;"",[1]!b_anal_yield_cnbd(K2723,parameter!C$2,1),"")</f>
        <v>0</v>
      </c>
      <c r="V2723">
        <f>[1]!b_info_interesttype(A2723)</f>
        <v>0</v>
      </c>
      <c r="W2723">
        <f>[1]!b_info_embeddedopt(A2723)</f>
        <v>0</v>
      </c>
    </row>
    <row r="2724" spans="11:23">
      <c r="K2724" s="1">
        <f t="shared" si="42"/>
        <v>0</v>
      </c>
      <c r="L2724" s="1">
        <f>[1]!b_info_name(K2724)</f>
        <v>0</v>
      </c>
      <c r="M2724">
        <f>[1]!b_info_carrydate(K2724)</f>
        <v>0</v>
      </c>
      <c r="N2724">
        <f>[1]!b_info_maturitydate(K2724)</f>
        <v>0</v>
      </c>
      <c r="O2724" s="7">
        <f>[1]!b_issue_issueprice(K2724)</f>
        <v>0</v>
      </c>
      <c r="P2724" s="7">
        <f>[1]!b_info_couponrate(K2724)</f>
        <v>0</v>
      </c>
      <c r="Q2724">
        <f>[1]!b_info_coupon(K2724)</f>
        <v>0</v>
      </c>
      <c r="R2724">
        <f>[1]!b_info_interestfrequency(K2724)</f>
        <v>0</v>
      </c>
      <c r="S2724">
        <f>[1]!b_info_windl2type(K2724)</f>
        <v>0</v>
      </c>
      <c r="T2724" s="9">
        <f ca="1">[1]!b_pq_volume(K2724,parameter!C$2-10,parameter!C$2,100000000)</f>
        <v>0</v>
      </c>
      <c r="U2724" s="7">
        <f ca="1">IF(K2724&lt;&gt;"",[1]!b_anal_yield_cnbd(K2724,parameter!C$2,1),"")</f>
        <v>0</v>
      </c>
      <c r="V2724">
        <f>[1]!b_info_interesttype(A2724)</f>
        <v>0</v>
      </c>
      <c r="W2724">
        <f>[1]!b_info_embeddedopt(A2724)</f>
        <v>0</v>
      </c>
    </row>
    <row r="2725" spans="11:23">
      <c r="K2725" s="1">
        <f t="shared" si="42"/>
        <v>0</v>
      </c>
      <c r="L2725" s="1">
        <f>[1]!b_info_name(K2725)</f>
        <v>0</v>
      </c>
      <c r="M2725">
        <f>[1]!b_info_carrydate(K2725)</f>
        <v>0</v>
      </c>
      <c r="N2725">
        <f>[1]!b_info_maturitydate(K2725)</f>
        <v>0</v>
      </c>
      <c r="O2725" s="7">
        <f>[1]!b_issue_issueprice(K2725)</f>
        <v>0</v>
      </c>
      <c r="P2725" s="7">
        <f>[1]!b_info_couponrate(K2725)</f>
        <v>0</v>
      </c>
      <c r="Q2725">
        <f>[1]!b_info_coupon(K2725)</f>
        <v>0</v>
      </c>
      <c r="R2725">
        <f>[1]!b_info_interestfrequency(K2725)</f>
        <v>0</v>
      </c>
      <c r="S2725">
        <f>[1]!b_info_windl2type(K2725)</f>
        <v>0</v>
      </c>
      <c r="T2725" s="9">
        <f ca="1">[1]!b_pq_volume(K2725,parameter!C$2-10,parameter!C$2,100000000)</f>
        <v>0</v>
      </c>
      <c r="U2725" s="7">
        <f ca="1">IF(K2725&lt;&gt;"",[1]!b_anal_yield_cnbd(K2725,parameter!C$2,1),"")</f>
        <v>0</v>
      </c>
      <c r="V2725">
        <f>[1]!b_info_interesttype(A2725)</f>
        <v>0</v>
      </c>
      <c r="W2725">
        <f>[1]!b_info_embeddedopt(A2725)</f>
        <v>0</v>
      </c>
    </row>
    <row r="2726" spans="11:23">
      <c r="K2726" s="1">
        <f t="shared" si="42"/>
        <v>0</v>
      </c>
      <c r="L2726" s="1">
        <f>[1]!b_info_name(K2726)</f>
        <v>0</v>
      </c>
      <c r="M2726">
        <f>[1]!b_info_carrydate(K2726)</f>
        <v>0</v>
      </c>
      <c r="N2726">
        <f>[1]!b_info_maturitydate(K2726)</f>
        <v>0</v>
      </c>
      <c r="O2726" s="7">
        <f>[1]!b_issue_issueprice(K2726)</f>
        <v>0</v>
      </c>
      <c r="P2726" s="7">
        <f>[1]!b_info_couponrate(K2726)</f>
        <v>0</v>
      </c>
      <c r="Q2726">
        <f>[1]!b_info_coupon(K2726)</f>
        <v>0</v>
      </c>
      <c r="R2726">
        <f>[1]!b_info_interestfrequency(K2726)</f>
        <v>0</v>
      </c>
      <c r="S2726">
        <f>[1]!b_info_windl2type(K2726)</f>
        <v>0</v>
      </c>
      <c r="T2726" s="9">
        <f ca="1">[1]!b_pq_volume(K2726,parameter!C$2-10,parameter!C$2,100000000)</f>
        <v>0</v>
      </c>
      <c r="U2726" s="7">
        <f ca="1">IF(K2726&lt;&gt;"",[1]!b_anal_yield_cnbd(K2726,parameter!C$2,1),"")</f>
        <v>0</v>
      </c>
      <c r="V2726">
        <f>[1]!b_info_interesttype(A2726)</f>
        <v>0</v>
      </c>
      <c r="W2726">
        <f>[1]!b_info_embeddedopt(A2726)</f>
        <v>0</v>
      </c>
    </row>
    <row r="2727" spans="11:23">
      <c r="K2727" s="1">
        <f t="shared" si="42"/>
        <v>0</v>
      </c>
      <c r="L2727" s="1">
        <f>[1]!b_info_name(K2727)</f>
        <v>0</v>
      </c>
      <c r="M2727">
        <f>[1]!b_info_carrydate(K2727)</f>
        <v>0</v>
      </c>
      <c r="N2727">
        <f>[1]!b_info_maturitydate(K2727)</f>
        <v>0</v>
      </c>
      <c r="O2727" s="7">
        <f>[1]!b_issue_issueprice(K2727)</f>
        <v>0</v>
      </c>
      <c r="P2727" s="7">
        <f>[1]!b_info_couponrate(K2727)</f>
        <v>0</v>
      </c>
      <c r="Q2727">
        <f>[1]!b_info_coupon(K2727)</f>
        <v>0</v>
      </c>
      <c r="R2727">
        <f>[1]!b_info_interestfrequency(K2727)</f>
        <v>0</v>
      </c>
      <c r="S2727">
        <f>[1]!b_info_windl2type(K2727)</f>
        <v>0</v>
      </c>
      <c r="T2727" s="9">
        <f ca="1">[1]!b_pq_volume(K2727,parameter!C$2-10,parameter!C$2,100000000)</f>
        <v>0</v>
      </c>
      <c r="U2727" s="7">
        <f ca="1">IF(K2727&lt;&gt;"",[1]!b_anal_yield_cnbd(K2727,parameter!C$2,1),"")</f>
        <v>0</v>
      </c>
      <c r="V2727">
        <f>[1]!b_info_interesttype(A2727)</f>
        <v>0</v>
      </c>
      <c r="W2727">
        <f>[1]!b_info_embeddedopt(A2727)</f>
        <v>0</v>
      </c>
    </row>
    <row r="2728" spans="11:23">
      <c r="K2728" s="1">
        <f t="shared" si="42"/>
        <v>0</v>
      </c>
      <c r="L2728" s="1">
        <f>[1]!b_info_name(K2728)</f>
        <v>0</v>
      </c>
      <c r="M2728">
        <f>[1]!b_info_carrydate(K2728)</f>
        <v>0</v>
      </c>
      <c r="N2728">
        <f>[1]!b_info_maturitydate(K2728)</f>
        <v>0</v>
      </c>
      <c r="O2728" s="7">
        <f>[1]!b_issue_issueprice(K2728)</f>
        <v>0</v>
      </c>
      <c r="P2728" s="7">
        <f>[1]!b_info_couponrate(K2728)</f>
        <v>0</v>
      </c>
      <c r="Q2728">
        <f>[1]!b_info_coupon(K2728)</f>
        <v>0</v>
      </c>
      <c r="R2728">
        <f>[1]!b_info_interestfrequency(K2728)</f>
        <v>0</v>
      </c>
      <c r="S2728">
        <f>[1]!b_info_windl2type(K2728)</f>
        <v>0</v>
      </c>
      <c r="T2728" s="9">
        <f ca="1">[1]!b_pq_volume(K2728,parameter!C$2-10,parameter!C$2,100000000)</f>
        <v>0</v>
      </c>
      <c r="U2728" s="7">
        <f ca="1">IF(K2728&lt;&gt;"",[1]!b_anal_yield_cnbd(K2728,parameter!C$2,1),"")</f>
        <v>0</v>
      </c>
      <c r="V2728">
        <f>[1]!b_info_interesttype(A2728)</f>
        <v>0</v>
      </c>
      <c r="W2728">
        <f>[1]!b_info_embeddedopt(A2728)</f>
        <v>0</v>
      </c>
    </row>
    <row r="2729" spans="11:23">
      <c r="K2729" s="1">
        <f t="shared" si="42"/>
        <v>0</v>
      </c>
      <c r="L2729" s="1">
        <f>[1]!b_info_name(K2729)</f>
        <v>0</v>
      </c>
      <c r="M2729">
        <f>[1]!b_info_carrydate(K2729)</f>
        <v>0</v>
      </c>
      <c r="N2729">
        <f>[1]!b_info_maturitydate(K2729)</f>
        <v>0</v>
      </c>
      <c r="O2729" s="7">
        <f>[1]!b_issue_issueprice(K2729)</f>
        <v>0</v>
      </c>
      <c r="P2729" s="7">
        <f>[1]!b_info_couponrate(K2729)</f>
        <v>0</v>
      </c>
      <c r="Q2729">
        <f>[1]!b_info_coupon(K2729)</f>
        <v>0</v>
      </c>
      <c r="R2729">
        <f>[1]!b_info_interestfrequency(K2729)</f>
        <v>0</v>
      </c>
      <c r="S2729">
        <f>[1]!b_info_windl2type(K2729)</f>
        <v>0</v>
      </c>
      <c r="T2729" s="9">
        <f ca="1">[1]!b_pq_volume(K2729,parameter!C$2-10,parameter!C$2,100000000)</f>
        <v>0</v>
      </c>
      <c r="U2729" s="7">
        <f ca="1">IF(K2729&lt;&gt;"",[1]!b_anal_yield_cnbd(K2729,parameter!C$2,1),"")</f>
        <v>0</v>
      </c>
      <c r="V2729">
        <f>[1]!b_info_interesttype(A2729)</f>
        <v>0</v>
      </c>
      <c r="W2729">
        <f>[1]!b_info_embeddedopt(A2729)</f>
        <v>0</v>
      </c>
    </row>
    <row r="2730" spans="11:23">
      <c r="K2730" s="1">
        <f t="shared" si="42"/>
        <v>0</v>
      </c>
      <c r="L2730" s="1">
        <f>[1]!b_info_name(K2730)</f>
        <v>0</v>
      </c>
      <c r="M2730">
        <f>[1]!b_info_carrydate(K2730)</f>
        <v>0</v>
      </c>
      <c r="N2730">
        <f>[1]!b_info_maturitydate(K2730)</f>
        <v>0</v>
      </c>
      <c r="O2730" s="7">
        <f>[1]!b_issue_issueprice(K2730)</f>
        <v>0</v>
      </c>
      <c r="P2730" s="7">
        <f>[1]!b_info_couponrate(K2730)</f>
        <v>0</v>
      </c>
      <c r="Q2730">
        <f>[1]!b_info_coupon(K2730)</f>
        <v>0</v>
      </c>
      <c r="R2730">
        <f>[1]!b_info_interestfrequency(K2730)</f>
        <v>0</v>
      </c>
      <c r="S2730">
        <f>[1]!b_info_windl2type(K2730)</f>
        <v>0</v>
      </c>
      <c r="T2730" s="9">
        <f ca="1">[1]!b_pq_volume(K2730,parameter!C$2-10,parameter!C$2,100000000)</f>
        <v>0</v>
      </c>
      <c r="U2730" s="7">
        <f ca="1">IF(K2730&lt;&gt;"",[1]!b_anal_yield_cnbd(K2730,parameter!C$2,1),"")</f>
        <v>0</v>
      </c>
      <c r="V2730">
        <f>[1]!b_info_interesttype(A2730)</f>
        <v>0</v>
      </c>
      <c r="W2730">
        <f>[1]!b_info_embeddedopt(A2730)</f>
        <v>0</v>
      </c>
    </row>
    <row r="2731" spans="11:23">
      <c r="K2731" s="1">
        <f t="shared" si="42"/>
        <v>0</v>
      </c>
      <c r="L2731" s="1">
        <f>[1]!b_info_name(K2731)</f>
        <v>0</v>
      </c>
      <c r="M2731">
        <f>[1]!b_info_carrydate(K2731)</f>
        <v>0</v>
      </c>
      <c r="N2731">
        <f>[1]!b_info_maturitydate(K2731)</f>
        <v>0</v>
      </c>
      <c r="O2731" s="7">
        <f>[1]!b_issue_issueprice(K2731)</f>
        <v>0</v>
      </c>
      <c r="P2731" s="7">
        <f>[1]!b_info_couponrate(K2731)</f>
        <v>0</v>
      </c>
      <c r="Q2731">
        <f>[1]!b_info_coupon(K2731)</f>
        <v>0</v>
      </c>
      <c r="R2731">
        <f>[1]!b_info_interestfrequency(K2731)</f>
        <v>0</v>
      </c>
      <c r="S2731">
        <f>[1]!b_info_windl2type(K2731)</f>
        <v>0</v>
      </c>
      <c r="T2731" s="9">
        <f ca="1">[1]!b_pq_volume(K2731,parameter!C$2-10,parameter!C$2,100000000)</f>
        <v>0</v>
      </c>
      <c r="U2731" s="7">
        <f ca="1">IF(K2731&lt;&gt;"",[1]!b_anal_yield_cnbd(K2731,parameter!C$2,1),"")</f>
        <v>0</v>
      </c>
      <c r="V2731">
        <f>[1]!b_info_interesttype(A2731)</f>
        <v>0</v>
      </c>
      <c r="W2731">
        <f>[1]!b_info_embeddedopt(A2731)</f>
        <v>0</v>
      </c>
    </row>
    <row r="2732" spans="11:23">
      <c r="K2732" s="1">
        <f t="shared" si="42"/>
        <v>0</v>
      </c>
      <c r="L2732" s="1">
        <f>[1]!b_info_name(K2732)</f>
        <v>0</v>
      </c>
      <c r="M2732">
        <f>[1]!b_info_carrydate(K2732)</f>
        <v>0</v>
      </c>
      <c r="N2732">
        <f>[1]!b_info_maturitydate(K2732)</f>
        <v>0</v>
      </c>
      <c r="O2732" s="7">
        <f>[1]!b_issue_issueprice(K2732)</f>
        <v>0</v>
      </c>
      <c r="P2732" s="7">
        <f>[1]!b_info_couponrate(K2732)</f>
        <v>0</v>
      </c>
      <c r="Q2732">
        <f>[1]!b_info_coupon(K2732)</f>
        <v>0</v>
      </c>
      <c r="R2732">
        <f>[1]!b_info_interestfrequency(K2732)</f>
        <v>0</v>
      </c>
      <c r="S2732">
        <f>[1]!b_info_windl2type(K2732)</f>
        <v>0</v>
      </c>
      <c r="T2732" s="9">
        <f ca="1">[1]!b_pq_volume(K2732,parameter!C$2-10,parameter!C$2,100000000)</f>
        <v>0</v>
      </c>
      <c r="U2732" s="7">
        <f ca="1">IF(K2732&lt;&gt;"",[1]!b_anal_yield_cnbd(K2732,parameter!C$2,1),"")</f>
        <v>0</v>
      </c>
      <c r="V2732">
        <f>[1]!b_info_interesttype(A2732)</f>
        <v>0</v>
      </c>
      <c r="W2732">
        <f>[1]!b_info_embeddedopt(A2732)</f>
        <v>0</v>
      </c>
    </row>
    <row r="2733" spans="11:23">
      <c r="K2733" s="1">
        <f t="shared" si="42"/>
        <v>0</v>
      </c>
      <c r="L2733" s="1">
        <f>[1]!b_info_name(K2733)</f>
        <v>0</v>
      </c>
      <c r="M2733">
        <f>[1]!b_info_carrydate(K2733)</f>
        <v>0</v>
      </c>
      <c r="N2733">
        <f>[1]!b_info_maturitydate(K2733)</f>
        <v>0</v>
      </c>
      <c r="O2733" s="7">
        <f>[1]!b_issue_issueprice(K2733)</f>
        <v>0</v>
      </c>
      <c r="P2733" s="7">
        <f>[1]!b_info_couponrate(K2733)</f>
        <v>0</v>
      </c>
      <c r="Q2733">
        <f>[1]!b_info_coupon(K2733)</f>
        <v>0</v>
      </c>
      <c r="R2733">
        <f>[1]!b_info_interestfrequency(K2733)</f>
        <v>0</v>
      </c>
      <c r="S2733">
        <f>[1]!b_info_windl2type(K2733)</f>
        <v>0</v>
      </c>
      <c r="T2733" s="9">
        <f ca="1">[1]!b_pq_volume(K2733,parameter!C$2-10,parameter!C$2,100000000)</f>
        <v>0</v>
      </c>
      <c r="U2733" s="7">
        <f ca="1">IF(K2733&lt;&gt;"",[1]!b_anal_yield_cnbd(K2733,parameter!C$2,1),"")</f>
        <v>0</v>
      </c>
      <c r="V2733">
        <f>[1]!b_info_interesttype(A2733)</f>
        <v>0</v>
      </c>
      <c r="W2733">
        <f>[1]!b_info_embeddedopt(A2733)</f>
        <v>0</v>
      </c>
    </row>
    <row r="2734" spans="11:23">
      <c r="K2734" s="1">
        <f t="shared" ref="K2734:K2797" si="43">A2734</f>
        <v>0</v>
      </c>
      <c r="L2734" s="1">
        <f>[1]!b_info_name(K2734)</f>
        <v>0</v>
      </c>
      <c r="M2734">
        <f>[1]!b_info_carrydate(K2734)</f>
        <v>0</v>
      </c>
      <c r="N2734">
        <f>[1]!b_info_maturitydate(K2734)</f>
        <v>0</v>
      </c>
      <c r="O2734" s="7">
        <f>[1]!b_issue_issueprice(K2734)</f>
        <v>0</v>
      </c>
      <c r="P2734" s="7">
        <f>[1]!b_info_couponrate(K2734)</f>
        <v>0</v>
      </c>
      <c r="Q2734">
        <f>[1]!b_info_coupon(K2734)</f>
        <v>0</v>
      </c>
      <c r="R2734">
        <f>[1]!b_info_interestfrequency(K2734)</f>
        <v>0</v>
      </c>
      <c r="S2734">
        <f>[1]!b_info_windl2type(K2734)</f>
        <v>0</v>
      </c>
      <c r="T2734" s="9">
        <f ca="1">[1]!b_pq_volume(K2734,parameter!C$2-10,parameter!C$2,100000000)</f>
        <v>0</v>
      </c>
      <c r="U2734" s="7">
        <f ca="1">IF(K2734&lt;&gt;"",[1]!b_anal_yield_cnbd(K2734,parameter!C$2,1),"")</f>
        <v>0</v>
      </c>
      <c r="V2734">
        <f>[1]!b_info_interesttype(A2734)</f>
        <v>0</v>
      </c>
      <c r="W2734">
        <f>[1]!b_info_embeddedopt(A2734)</f>
        <v>0</v>
      </c>
    </row>
    <row r="2735" spans="11:23">
      <c r="K2735" s="1">
        <f t="shared" si="43"/>
        <v>0</v>
      </c>
      <c r="L2735" s="1">
        <f>[1]!b_info_name(K2735)</f>
        <v>0</v>
      </c>
      <c r="M2735">
        <f>[1]!b_info_carrydate(K2735)</f>
        <v>0</v>
      </c>
      <c r="N2735">
        <f>[1]!b_info_maturitydate(K2735)</f>
        <v>0</v>
      </c>
      <c r="O2735" s="7">
        <f>[1]!b_issue_issueprice(K2735)</f>
        <v>0</v>
      </c>
      <c r="P2735" s="7">
        <f>[1]!b_info_couponrate(K2735)</f>
        <v>0</v>
      </c>
      <c r="Q2735">
        <f>[1]!b_info_coupon(K2735)</f>
        <v>0</v>
      </c>
      <c r="R2735">
        <f>[1]!b_info_interestfrequency(K2735)</f>
        <v>0</v>
      </c>
      <c r="S2735">
        <f>[1]!b_info_windl2type(K2735)</f>
        <v>0</v>
      </c>
      <c r="T2735" s="9">
        <f ca="1">[1]!b_pq_volume(K2735,parameter!C$2-10,parameter!C$2,100000000)</f>
        <v>0</v>
      </c>
      <c r="U2735" s="7">
        <f ca="1">IF(K2735&lt;&gt;"",[1]!b_anal_yield_cnbd(K2735,parameter!C$2,1),"")</f>
        <v>0</v>
      </c>
      <c r="V2735">
        <f>[1]!b_info_interesttype(A2735)</f>
        <v>0</v>
      </c>
      <c r="W2735">
        <f>[1]!b_info_embeddedopt(A2735)</f>
        <v>0</v>
      </c>
    </row>
    <row r="2736" spans="11:23">
      <c r="K2736" s="1">
        <f t="shared" si="43"/>
        <v>0</v>
      </c>
      <c r="L2736" s="1">
        <f>[1]!b_info_name(K2736)</f>
        <v>0</v>
      </c>
      <c r="M2736">
        <f>[1]!b_info_carrydate(K2736)</f>
        <v>0</v>
      </c>
      <c r="N2736">
        <f>[1]!b_info_maturitydate(K2736)</f>
        <v>0</v>
      </c>
      <c r="O2736" s="7">
        <f>[1]!b_issue_issueprice(K2736)</f>
        <v>0</v>
      </c>
      <c r="P2736" s="7">
        <f>[1]!b_info_couponrate(K2736)</f>
        <v>0</v>
      </c>
      <c r="Q2736">
        <f>[1]!b_info_coupon(K2736)</f>
        <v>0</v>
      </c>
      <c r="R2736">
        <f>[1]!b_info_interestfrequency(K2736)</f>
        <v>0</v>
      </c>
      <c r="S2736">
        <f>[1]!b_info_windl2type(K2736)</f>
        <v>0</v>
      </c>
      <c r="T2736" s="9">
        <f ca="1">[1]!b_pq_volume(K2736,parameter!C$2-10,parameter!C$2,100000000)</f>
        <v>0</v>
      </c>
      <c r="U2736" s="7">
        <f ca="1">IF(K2736&lt;&gt;"",[1]!b_anal_yield_cnbd(K2736,parameter!C$2,1),"")</f>
        <v>0</v>
      </c>
      <c r="V2736">
        <f>[1]!b_info_interesttype(A2736)</f>
        <v>0</v>
      </c>
      <c r="W2736">
        <f>[1]!b_info_embeddedopt(A2736)</f>
        <v>0</v>
      </c>
    </row>
    <row r="2737" spans="11:23">
      <c r="K2737" s="1">
        <f t="shared" si="43"/>
        <v>0</v>
      </c>
      <c r="L2737" s="1">
        <f>[1]!b_info_name(K2737)</f>
        <v>0</v>
      </c>
      <c r="M2737">
        <f>[1]!b_info_carrydate(K2737)</f>
        <v>0</v>
      </c>
      <c r="N2737">
        <f>[1]!b_info_maturitydate(K2737)</f>
        <v>0</v>
      </c>
      <c r="O2737" s="7">
        <f>[1]!b_issue_issueprice(K2737)</f>
        <v>0</v>
      </c>
      <c r="P2737" s="7">
        <f>[1]!b_info_couponrate(K2737)</f>
        <v>0</v>
      </c>
      <c r="Q2737">
        <f>[1]!b_info_coupon(K2737)</f>
        <v>0</v>
      </c>
      <c r="R2737">
        <f>[1]!b_info_interestfrequency(K2737)</f>
        <v>0</v>
      </c>
      <c r="S2737">
        <f>[1]!b_info_windl2type(K2737)</f>
        <v>0</v>
      </c>
      <c r="T2737" s="9">
        <f ca="1">[1]!b_pq_volume(K2737,parameter!C$2-10,parameter!C$2,100000000)</f>
        <v>0</v>
      </c>
      <c r="U2737" s="7">
        <f ca="1">IF(K2737&lt;&gt;"",[1]!b_anal_yield_cnbd(K2737,parameter!C$2,1),"")</f>
        <v>0</v>
      </c>
      <c r="V2737">
        <f>[1]!b_info_interesttype(A2737)</f>
        <v>0</v>
      </c>
      <c r="W2737">
        <f>[1]!b_info_embeddedopt(A2737)</f>
        <v>0</v>
      </c>
    </row>
    <row r="2738" spans="11:23">
      <c r="K2738" s="1">
        <f t="shared" si="43"/>
        <v>0</v>
      </c>
      <c r="L2738" s="1">
        <f>[1]!b_info_name(K2738)</f>
        <v>0</v>
      </c>
      <c r="M2738">
        <f>[1]!b_info_carrydate(K2738)</f>
        <v>0</v>
      </c>
      <c r="N2738">
        <f>[1]!b_info_maturitydate(K2738)</f>
        <v>0</v>
      </c>
      <c r="O2738" s="7">
        <f>[1]!b_issue_issueprice(K2738)</f>
        <v>0</v>
      </c>
      <c r="P2738" s="7">
        <f>[1]!b_info_couponrate(K2738)</f>
        <v>0</v>
      </c>
      <c r="Q2738">
        <f>[1]!b_info_coupon(K2738)</f>
        <v>0</v>
      </c>
      <c r="R2738">
        <f>[1]!b_info_interestfrequency(K2738)</f>
        <v>0</v>
      </c>
      <c r="S2738">
        <f>[1]!b_info_windl2type(K2738)</f>
        <v>0</v>
      </c>
      <c r="T2738" s="9">
        <f ca="1">[1]!b_pq_volume(K2738,parameter!C$2-10,parameter!C$2,100000000)</f>
        <v>0</v>
      </c>
      <c r="U2738" s="7">
        <f ca="1">IF(K2738&lt;&gt;"",[1]!b_anal_yield_cnbd(K2738,parameter!C$2,1),"")</f>
        <v>0</v>
      </c>
      <c r="V2738">
        <f>[1]!b_info_interesttype(A2738)</f>
        <v>0</v>
      </c>
      <c r="W2738">
        <f>[1]!b_info_embeddedopt(A2738)</f>
        <v>0</v>
      </c>
    </row>
    <row r="2739" spans="11:23">
      <c r="K2739" s="1">
        <f t="shared" si="43"/>
        <v>0</v>
      </c>
      <c r="L2739" s="1">
        <f>[1]!b_info_name(K2739)</f>
        <v>0</v>
      </c>
      <c r="M2739">
        <f>[1]!b_info_carrydate(K2739)</f>
        <v>0</v>
      </c>
      <c r="N2739">
        <f>[1]!b_info_maturitydate(K2739)</f>
        <v>0</v>
      </c>
      <c r="O2739" s="7">
        <f>[1]!b_issue_issueprice(K2739)</f>
        <v>0</v>
      </c>
      <c r="P2739" s="7">
        <f>[1]!b_info_couponrate(K2739)</f>
        <v>0</v>
      </c>
      <c r="Q2739">
        <f>[1]!b_info_coupon(K2739)</f>
        <v>0</v>
      </c>
      <c r="R2739">
        <f>[1]!b_info_interestfrequency(K2739)</f>
        <v>0</v>
      </c>
      <c r="S2739">
        <f>[1]!b_info_windl2type(K2739)</f>
        <v>0</v>
      </c>
      <c r="T2739" s="9">
        <f ca="1">[1]!b_pq_volume(K2739,parameter!C$2-10,parameter!C$2,100000000)</f>
        <v>0</v>
      </c>
      <c r="U2739" s="7">
        <f ca="1">IF(K2739&lt;&gt;"",[1]!b_anal_yield_cnbd(K2739,parameter!C$2,1),"")</f>
        <v>0</v>
      </c>
      <c r="V2739">
        <f>[1]!b_info_interesttype(A2739)</f>
        <v>0</v>
      </c>
      <c r="W2739">
        <f>[1]!b_info_embeddedopt(A2739)</f>
        <v>0</v>
      </c>
    </row>
    <row r="2740" spans="11:23">
      <c r="K2740" s="1">
        <f t="shared" si="43"/>
        <v>0</v>
      </c>
      <c r="L2740" s="1">
        <f>[1]!b_info_name(K2740)</f>
        <v>0</v>
      </c>
      <c r="M2740">
        <f>[1]!b_info_carrydate(K2740)</f>
        <v>0</v>
      </c>
      <c r="N2740">
        <f>[1]!b_info_maturitydate(K2740)</f>
        <v>0</v>
      </c>
      <c r="O2740" s="7">
        <f>[1]!b_issue_issueprice(K2740)</f>
        <v>0</v>
      </c>
      <c r="P2740" s="7">
        <f>[1]!b_info_couponrate(K2740)</f>
        <v>0</v>
      </c>
      <c r="Q2740">
        <f>[1]!b_info_coupon(K2740)</f>
        <v>0</v>
      </c>
      <c r="R2740">
        <f>[1]!b_info_interestfrequency(K2740)</f>
        <v>0</v>
      </c>
      <c r="S2740">
        <f>[1]!b_info_windl2type(K2740)</f>
        <v>0</v>
      </c>
      <c r="T2740" s="9">
        <f ca="1">[1]!b_pq_volume(K2740,parameter!C$2-10,parameter!C$2,100000000)</f>
        <v>0</v>
      </c>
      <c r="U2740" s="7">
        <f ca="1">IF(K2740&lt;&gt;"",[1]!b_anal_yield_cnbd(K2740,parameter!C$2,1),"")</f>
        <v>0</v>
      </c>
      <c r="V2740">
        <f>[1]!b_info_interesttype(A2740)</f>
        <v>0</v>
      </c>
      <c r="W2740">
        <f>[1]!b_info_embeddedopt(A2740)</f>
        <v>0</v>
      </c>
    </row>
    <row r="2741" spans="11:23">
      <c r="K2741" s="1">
        <f t="shared" si="43"/>
        <v>0</v>
      </c>
      <c r="L2741" s="1">
        <f>[1]!b_info_name(K2741)</f>
        <v>0</v>
      </c>
      <c r="M2741">
        <f>[1]!b_info_carrydate(K2741)</f>
        <v>0</v>
      </c>
      <c r="N2741">
        <f>[1]!b_info_maturitydate(K2741)</f>
        <v>0</v>
      </c>
      <c r="O2741" s="7">
        <f>[1]!b_issue_issueprice(K2741)</f>
        <v>0</v>
      </c>
      <c r="P2741" s="7">
        <f>[1]!b_info_couponrate(K2741)</f>
        <v>0</v>
      </c>
      <c r="Q2741">
        <f>[1]!b_info_coupon(K2741)</f>
        <v>0</v>
      </c>
      <c r="R2741">
        <f>[1]!b_info_interestfrequency(K2741)</f>
        <v>0</v>
      </c>
      <c r="S2741">
        <f>[1]!b_info_windl2type(K2741)</f>
        <v>0</v>
      </c>
      <c r="T2741" s="9">
        <f ca="1">[1]!b_pq_volume(K2741,parameter!C$2-10,parameter!C$2,100000000)</f>
        <v>0</v>
      </c>
      <c r="U2741" s="7">
        <f ca="1">IF(K2741&lt;&gt;"",[1]!b_anal_yield_cnbd(K2741,parameter!C$2,1),"")</f>
        <v>0</v>
      </c>
      <c r="V2741">
        <f>[1]!b_info_interesttype(A2741)</f>
        <v>0</v>
      </c>
      <c r="W2741">
        <f>[1]!b_info_embeddedopt(A2741)</f>
        <v>0</v>
      </c>
    </row>
    <row r="2742" spans="11:23">
      <c r="K2742" s="1">
        <f t="shared" si="43"/>
        <v>0</v>
      </c>
      <c r="L2742" s="1">
        <f>[1]!b_info_name(K2742)</f>
        <v>0</v>
      </c>
      <c r="M2742">
        <f>[1]!b_info_carrydate(K2742)</f>
        <v>0</v>
      </c>
      <c r="N2742">
        <f>[1]!b_info_maturitydate(K2742)</f>
        <v>0</v>
      </c>
      <c r="O2742" s="7">
        <f>[1]!b_issue_issueprice(K2742)</f>
        <v>0</v>
      </c>
      <c r="P2742" s="7">
        <f>[1]!b_info_couponrate(K2742)</f>
        <v>0</v>
      </c>
      <c r="Q2742">
        <f>[1]!b_info_coupon(K2742)</f>
        <v>0</v>
      </c>
      <c r="R2742">
        <f>[1]!b_info_interestfrequency(K2742)</f>
        <v>0</v>
      </c>
      <c r="S2742">
        <f>[1]!b_info_windl2type(K2742)</f>
        <v>0</v>
      </c>
      <c r="T2742" s="9">
        <f ca="1">[1]!b_pq_volume(K2742,parameter!C$2-10,parameter!C$2,100000000)</f>
        <v>0</v>
      </c>
      <c r="U2742" s="7">
        <f ca="1">IF(K2742&lt;&gt;"",[1]!b_anal_yield_cnbd(K2742,parameter!C$2,1),"")</f>
        <v>0</v>
      </c>
      <c r="V2742">
        <f>[1]!b_info_interesttype(A2742)</f>
        <v>0</v>
      </c>
      <c r="W2742">
        <f>[1]!b_info_embeddedopt(A2742)</f>
        <v>0</v>
      </c>
    </row>
    <row r="2743" spans="11:23">
      <c r="K2743" s="1">
        <f t="shared" si="43"/>
        <v>0</v>
      </c>
      <c r="L2743" s="1">
        <f>[1]!b_info_name(K2743)</f>
        <v>0</v>
      </c>
      <c r="M2743">
        <f>[1]!b_info_carrydate(K2743)</f>
        <v>0</v>
      </c>
      <c r="N2743">
        <f>[1]!b_info_maturitydate(K2743)</f>
        <v>0</v>
      </c>
      <c r="O2743" s="7">
        <f>[1]!b_issue_issueprice(K2743)</f>
        <v>0</v>
      </c>
      <c r="P2743" s="7">
        <f>[1]!b_info_couponrate(K2743)</f>
        <v>0</v>
      </c>
      <c r="Q2743">
        <f>[1]!b_info_coupon(K2743)</f>
        <v>0</v>
      </c>
      <c r="R2743">
        <f>[1]!b_info_interestfrequency(K2743)</f>
        <v>0</v>
      </c>
      <c r="S2743">
        <f>[1]!b_info_windl2type(K2743)</f>
        <v>0</v>
      </c>
      <c r="T2743" s="9">
        <f ca="1">[1]!b_pq_volume(K2743,parameter!C$2-10,parameter!C$2,100000000)</f>
        <v>0</v>
      </c>
      <c r="U2743" s="7">
        <f ca="1">IF(K2743&lt;&gt;"",[1]!b_anal_yield_cnbd(K2743,parameter!C$2,1),"")</f>
        <v>0</v>
      </c>
      <c r="V2743">
        <f>[1]!b_info_interesttype(A2743)</f>
        <v>0</v>
      </c>
      <c r="W2743">
        <f>[1]!b_info_embeddedopt(A2743)</f>
        <v>0</v>
      </c>
    </row>
    <row r="2744" spans="11:23">
      <c r="K2744" s="1">
        <f t="shared" si="43"/>
        <v>0</v>
      </c>
      <c r="L2744" s="1">
        <f>[1]!b_info_name(K2744)</f>
        <v>0</v>
      </c>
      <c r="M2744">
        <f>[1]!b_info_carrydate(K2744)</f>
        <v>0</v>
      </c>
      <c r="N2744">
        <f>[1]!b_info_maturitydate(K2744)</f>
        <v>0</v>
      </c>
      <c r="O2744" s="7">
        <f>[1]!b_issue_issueprice(K2744)</f>
        <v>0</v>
      </c>
      <c r="P2744" s="7">
        <f>[1]!b_info_couponrate(K2744)</f>
        <v>0</v>
      </c>
      <c r="Q2744">
        <f>[1]!b_info_coupon(K2744)</f>
        <v>0</v>
      </c>
      <c r="R2744">
        <f>[1]!b_info_interestfrequency(K2744)</f>
        <v>0</v>
      </c>
      <c r="S2744">
        <f>[1]!b_info_windl2type(K2744)</f>
        <v>0</v>
      </c>
      <c r="T2744" s="9">
        <f ca="1">[1]!b_pq_volume(K2744,parameter!C$2-10,parameter!C$2,100000000)</f>
        <v>0</v>
      </c>
      <c r="U2744" s="7">
        <f ca="1">IF(K2744&lt;&gt;"",[1]!b_anal_yield_cnbd(K2744,parameter!C$2,1),"")</f>
        <v>0</v>
      </c>
      <c r="V2744">
        <f>[1]!b_info_interesttype(A2744)</f>
        <v>0</v>
      </c>
      <c r="W2744">
        <f>[1]!b_info_embeddedopt(A2744)</f>
        <v>0</v>
      </c>
    </row>
    <row r="2745" spans="11:23">
      <c r="K2745" s="1">
        <f t="shared" si="43"/>
        <v>0</v>
      </c>
      <c r="L2745" s="1">
        <f>[1]!b_info_name(K2745)</f>
        <v>0</v>
      </c>
      <c r="M2745">
        <f>[1]!b_info_carrydate(K2745)</f>
        <v>0</v>
      </c>
      <c r="N2745">
        <f>[1]!b_info_maturitydate(K2745)</f>
        <v>0</v>
      </c>
      <c r="O2745" s="7">
        <f>[1]!b_issue_issueprice(K2745)</f>
        <v>0</v>
      </c>
      <c r="P2745" s="7">
        <f>[1]!b_info_couponrate(K2745)</f>
        <v>0</v>
      </c>
      <c r="Q2745">
        <f>[1]!b_info_coupon(K2745)</f>
        <v>0</v>
      </c>
      <c r="R2745">
        <f>[1]!b_info_interestfrequency(K2745)</f>
        <v>0</v>
      </c>
      <c r="S2745">
        <f>[1]!b_info_windl2type(K2745)</f>
        <v>0</v>
      </c>
      <c r="T2745" s="9">
        <f ca="1">[1]!b_pq_volume(K2745,parameter!C$2-10,parameter!C$2,100000000)</f>
        <v>0</v>
      </c>
      <c r="U2745" s="7">
        <f ca="1">IF(K2745&lt;&gt;"",[1]!b_anal_yield_cnbd(K2745,parameter!C$2,1),"")</f>
        <v>0</v>
      </c>
      <c r="V2745">
        <f>[1]!b_info_interesttype(A2745)</f>
        <v>0</v>
      </c>
      <c r="W2745">
        <f>[1]!b_info_embeddedopt(A2745)</f>
        <v>0</v>
      </c>
    </row>
    <row r="2746" spans="11:23">
      <c r="K2746" s="1">
        <f t="shared" si="43"/>
        <v>0</v>
      </c>
      <c r="L2746" s="1">
        <f>[1]!b_info_name(K2746)</f>
        <v>0</v>
      </c>
      <c r="M2746">
        <f>[1]!b_info_carrydate(K2746)</f>
        <v>0</v>
      </c>
      <c r="N2746">
        <f>[1]!b_info_maturitydate(K2746)</f>
        <v>0</v>
      </c>
      <c r="O2746" s="7">
        <f>[1]!b_issue_issueprice(K2746)</f>
        <v>0</v>
      </c>
      <c r="P2746" s="7">
        <f>[1]!b_info_couponrate(K2746)</f>
        <v>0</v>
      </c>
      <c r="Q2746">
        <f>[1]!b_info_coupon(K2746)</f>
        <v>0</v>
      </c>
      <c r="R2746">
        <f>[1]!b_info_interestfrequency(K2746)</f>
        <v>0</v>
      </c>
      <c r="S2746">
        <f>[1]!b_info_windl2type(K2746)</f>
        <v>0</v>
      </c>
      <c r="T2746" s="9">
        <f ca="1">[1]!b_pq_volume(K2746,parameter!C$2-10,parameter!C$2,100000000)</f>
        <v>0</v>
      </c>
      <c r="U2746" s="7">
        <f ca="1">IF(K2746&lt;&gt;"",[1]!b_anal_yield_cnbd(K2746,parameter!C$2,1),"")</f>
        <v>0</v>
      </c>
      <c r="V2746">
        <f>[1]!b_info_interesttype(A2746)</f>
        <v>0</v>
      </c>
      <c r="W2746">
        <f>[1]!b_info_embeddedopt(A2746)</f>
        <v>0</v>
      </c>
    </row>
    <row r="2747" spans="11:23">
      <c r="K2747" s="1">
        <f t="shared" si="43"/>
        <v>0</v>
      </c>
      <c r="L2747" s="1">
        <f>[1]!b_info_name(K2747)</f>
        <v>0</v>
      </c>
      <c r="M2747">
        <f>[1]!b_info_carrydate(K2747)</f>
        <v>0</v>
      </c>
      <c r="N2747">
        <f>[1]!b_info_maturitydate(K2747)</f>
        <v>0</v>
      </c>
      <c r="O2747" s="7">
        <f>[1]!b_issue_issueprice(K2747)</f>
        <v>0</v>
      </c>
      <c r="P2747" s="7">
        <f>[1]!b_info_couponrate(K2747)</f>
        <v>0</v>
      </c>
      <c r="Q2747">
        <f>[1]!b_info_coupon(K2747)</f>
        <v>0</v>
      </c>
      <c r="R2747">
        <f>[1]!b_info_interestfrequency(K2747)</f>
        <v>0</v>
      </c>
      <c r="S2747">
        <f>[1]!b_info_windl2type(K2747)</f>
        <v>0</v>
      </c>
      <c r="T2747" s="9">
        <f ca="1">[1]!b_pq_volume(K2747,parameter!C$2-10,parameter!C$2,100000000)</f>
        <v>0</v>
      </c>
      <c r="U2747" s="7">
        <f ca="1">IF(K2747&lt;&gt;"",[1]!b_anal_yield_cnbd(K2747,parameter!C$2,1),"")</f>
        <v>0</v>
      </c>
      <c r="V2747">
        <f>[1]!b_info_interesttype(A2747)</f>
        <v>0</v>
      </c>
      <c r="W2747">
        <f>[1]!b_info_embeddedopt(A2747)</f>
        <v>0</v>
      </c>
    </row>
    <row r="2748" spans="11:23">
      <c r="K2748" s="1">
        <f t="shared" si="43"/>
        <v>0</v>
      </c>
      <c r="L2748" s="1">
        <f>[1]!b_info_name(K2748)</f>
        <v>0</v>
      </c>
      <c r="M2748">
        <f>[1]!b_info_carrydate(K2748)</f>
        <v>0</v>
      </c>
      <c r="N2748">
        <f>[1]!b_info_maturitydate(K2748)</f>
        <v>0</v>
      </c>
      <c r="O2748" s="7">
        <f>[1]!b_issue_issueprice(K2748)</f>
        <v>0</v>
      </c>
      <c r="P2748" s="7">
        <f>[1]!b_info_couponrate(K2748)</f>
        <v>0</v>
      </c>
      <c r="Q2748">
        <f>[1]!b_info_coupon(K2748)</f>
        <v>0</v>
      </c>
      <c r="R2748">
        <f>[1]!b_info_interestfrequency(K2748)</f>
        <v>0</v>
      </c>
      <c r="S2748">
        <f>[1]!b_info_windl2type(K2748)</f>
        <v>0</v>
      </c>
      <c r="T2748" s="9">
        <f ca="1">[1]!b_pq_volume(K2748,parameter!C$2-10,parameter!C$2,100000000)</f>
        <v>0</v>
      </c>
      <c r="U2748" s="7">
        <f ca="1">IF(K2748&lt;&gt;"",[1]!b_anal_yield_cnbd(K2748,parameter!C$2,1),"")</f>
        <v>0</v>
      </c>
      <c r="V2748">
        <f>[1]!b_info_interesttype(A2748)</f>
        <v>0</v>
      </c>
      <c r="W2748">
        <f>[1]!b_info_embeddedopt(A2748)</f>
        <v>0</v>
      </c>
    </row>
    <row r="2749" spans="11:23">
      <c r="K2749" s="1">
        <f t="shared" si="43"/>
        <v>0</v>
      </c>
      <c r="L2749" s="1">
        <f>[1]!b_info_name(K2749)</f>
        <v>0</v>
      </c>
      <c r="M2749">
        <f>[1]!b_info_carrydate(K2749)</f>
        <v>0</v>
      </c>
      <c r="N2749">
        <f>[1]!b_info_maturitydate(K2749)</f>
        <v>0</v>
      </c>
      <c r="O2749" s="7">
        <f>[1]!b_issue_issueprice(K2749)</f>
        <v>0</v>
      </c>
      <c r="P2749" s="7">
        <f>[1]!b_info_couponrate(K2749)</f>
        <v>0</v>
      </c>
      <c r="Q2749">
        <f>[1]!b_info_coupon(K2749)</f>
        <v>0</v>
      </c>
      <c r="R2749">
        <f>[1]!b_info_interestfrequency(K2749)</f>
        <v>0</v>
      </c>
      <c r="S2749">
        <f>[1]!b_info_windl2type(K2749)</f>
        <v>0</v>
      </c>
      <c r="T2749" s="9">
        <f ca="1">[1]!b_pq_volume(K2749,parameter!C$2-10,parameter!C$2,100000000)</f>
        <v>0</v>
      </c>
      <c r="U2749" s="7">
        <f ca="1">IF(K2749&lt;&gt;"",[1]!b_anal_yield_cnbd(K2749,parameter!C$2,1),"")</f>
        <v>0</v>
      </c>
      <c r="V2749">
        <f>[1]!b_info_interesttype(A2749)</f>
        <v>0</v>
      </c>
      <c r="W2749">
        <f>[1]!b_info_embeddedopt(A2749)</f>
        <v>0</v>
      </c>
    </row>
    <row r="2750" spans="11:23">
      <c r="K2750" s="1">
        <f t="shared" si="43"/>
        <v>0</v>
      </c>
      <c r="L2750" s="1">
        <f>[1]!b_info_name(K2750)</f>
        <v>0</v>
      </c>
      <c r="M2750">
        <f>[1]!b_info_carrydate(K2750)</f>
        <v>0</v>
      </c>
      <c r="N2750">
        <f>[1]!b_info_maturitydate(K2750)</f>
        <v>0</v>
      </c>
      <c r="O2750" s="7">
        <f>[1]!b_issue_issueprice(K2750)</f>
        <v>0</v>
      </c>
      <c r="P2750" s="7">
        <f>[1]!b_info_couponrate(K2750)</f>
        <v>0</v>
      </c>
      <c r="Q2750">
        <f>[1]!b_info_coupon(K2750)</f>
        <v>0</v>
      </c>
      <c r="R2750">
        <f>[1]!b_info_interestfrequency(K2750)</f>
        <v>0</v>
      </c>
      <c r="S2750">
        <f>[1]!b_info_windl2type(K2750)</f>
        <v>0</v>
      </c>
      <c r="T2750" s="9">
        <f ca="1">[1]!b_pq_volume(K2750,parameter!C$2-10,parameter!C$2,100000000)</f>
        <v>0</v>
      </c>
      <c r="U2750" s="7">
        <f ca="1">IF(K2750&lt;&gt;"",[1]!b_anal_yield_cnbd(K2750,parameter!C$2,1),"")</f>
        <v>0</v>
      </c>
      <c r="V2750">
        <f>[1]!b_info_interesttype(A2750)</f>
        <v>0</v>
      </c>
      <c r="W2750">
        <f>[1]!b_info_embeddedopt(A2750)</f>
        <v>0</v>
      </c>
    </row>
    <row r="2751" spans="11:23">
      <c r="K2751" s="1">
        <f t="shared" si="43"/>
        <v>0</v>
      </c>
      <c r="L2751" s="1">
        <f>[1]!b_info_name(K2751)</f>
        <v>0</v>
      </c>
      <c r="M2751">
        <f>[1]!b_info_carrydate(K2751)</f>
        <v>0</v>
      </c>
      <c r="N2751">
        <f>[1]!b_info_maturitydate(K2751)</f>
        <v>0</v>
      </c>
      <c r="O2751" s="7">
        <f>[1]!b_issue_issueprice(K2751)</f>
        <v>0</v>
      </c>
      <c r="P2751" s="7">
        <f>[1]!b_info_couponrate(K2751)</f>
        <v>0</v>
      </c>
      <c r="Q2751">
        <f>[1]!b_info_coupon(K2751)</f>
        <v>0</v>
      </c>
      <c r="R2751">
        <f>[1]!b_info_interestfrequency(K2751)</f>
        <v>0</v>
      </c>
      <c r="S2751">
        <f>[1]!b_info_windl2type(K2751)</f>
        <v>0</v>
      </c>
      <c r="T2751" s="9">
        <f ca="1">[1]!b_pq_volume(K2751,parameter!C$2-10,parameter!C$2,100000000)</f>
        <v>0</v>
      </c>
      <c r="U2751" s="7">
        <f ca="1">IF(K2751&lt;&gt;"",[1]!b_anal_yield_cnbd(K2751,parameter!C$2,1),"")</f>
        <v>0</v>
      </c>
      <c r="V2751">
        <f>[1]!b_info_interesttype(A2751)</f>
        <v>0</v>
      </c>
      <c r="W2751">
        <f>[1]!b_info_embeddedopt(A2751)</f>
        <v>0</v>
      </c>
    </row>
    <row r="2752" spans="11:23">
      <c r="K2752" s="1">
        <f t="shared" si="43"/>
        <v>0</v>
      </c>
      <c r="L2752" s="1">
        <f>[1]!b_info_name(K2752)</f>
        <v>0</v>
      </c>
      <c r="M2752">
        <f>[1]!b_info_carrydate(K2752)</f>
        <v>0</v>
      </c>
      <c r="N2752">
        <f>[1]!b_info_maturitydate(K2752)</f>
        <v>0</v>
      </c>
      <c r="O2752" s="7">
        <f>[1]!b_issue_issueprice(K2752)</f>
        <v>0</v>
      </c>
      <c r="P2752" s="7">
        <f>[1]!b_info_couponrate(K2752)</f>
        <v>0</v>
      </c>
      <c r="Q2752">
        <f>[1]!b_info_coupon(K2752)</f>
        <v>0</v>
      </c>
      <c r="R2752">
        <f>[1]!b_info_interestfrequency(K2752)</f>
        <v>0</v>
      </c>
      <c r="S2752">
        <f>[1]!b_info_windl2type(K2752)</f>
        <v>0</v>
      </c>
      <c r="T2752" s="9">
        <f ca="1">[1]!b_pq_volume(K2752,parameter!C$2-10,parameter!C$2,100000000)</f>
        <v>0</v>
      </c>
      <c r="U2752" s="7">
        <f ca="1">IF(K2752&lt;&gt;"",[1]!b_anal_yield_cnbd(K2752,parameter!C$2,1),"")</f>
        <v>0</v>
      </c>
      <c r="V2752">
        <f>[1]!b_info_interesttype(A2752)</f>
        <v>0</v>
      </c>
      <c r="W2752">
        <f>[1]!b_info_embeddedopt(A2752)</f>
        <v>0</v>
      </c>
    </row>
    <row r="2753" spans="11:23">
      <c r="K2753" s="1">
        <f t="shared" si="43"/>
        <v>0</v>
      </c>
      <c r="L2753" s="1">
        <f>[1]!b_info_name(K2753)</f>
        <v>0</v>
      </c>
      <c r="M2753">
        <f>[1]!b_info_carrydate(K2753)</f>
        <v>0</v>
      </c>
      <c r="N2753">
        <f>[1]!b_info_maturitydate(K2753)</f>
        <v>0</v>
      </c>
      <c r="O2753" s="7">
        <f>[1]!b_issue_issueprice(K2753)</f>
        <v>0</v>
      </c>
      <c r="P2753" s="7">
        <f>[1]!b_info_couponrate(K2753)</f>
        <v>0</v>
      </c>
      <c r="Q2753">
        <f>[1]!b_info_coupon(K2753)</f>
        <v>0</v>
      </c>
      <c r="R2753">
        <f>[1]!b_info_interestfrequency(K2753)</f>
        <v>0</v>
      </c>
      <c r="S2753">
        <f>[1]!b_info_windl2type(K2753)</f>
        <v>0</v>
      </c>
      <c r="T2753" s="9">
        <f ca="1">[1]!b_pq_volume(K2753,parameter!C$2-10,parameter!C$2,100000000)</f>
        <v>0</v>
      </c>
      <c r="U2753" s="7">
        <f ca="1">IF(K2753&lt;&gt;"",[1]!b_anal_yield_cnbd(K2753,parameter!C$2,1),"")</f>
        <v>0</v>
      </c>
      <c r="V2753">
        <f>[1]!b_info_interesttype(A2753)</f>
        <v>0</v>
      </c>
      <c r="W2753">
        <f>[1]!b_info_embeddedopt(A2753)</f>
        <v>0</v>
      </c>
    </row>
    <row r="2754" spans="11:23">
      <c r="K2754" s="1">
        <f t="shared" si="43"/>
        <v>0</v>
      </c>
      <c r="L2754" s="1">
        <f>[1]!b_info_name(K2754)</f>
        <v>0</v>
      </c>
      <c r="M2754">
        <f>[1]!b_info_carrydate(K2754)</f>
        <v>0</v>
      </c>
      <c r="N2754">
        <f>[1]!b_info_maturitydate(K2754)</f>
        <v>0</v>
      </c>
      <c r="O2754" s="7">
        <f>[1]!b_issue_issueprice(K2754)</f>
        <v>0</v>
      </c>
      <c r="P2754" s="7">
        <f>[1]!b_info_couponrate(K2754)</f>
        <v>0</v>
      </c>
      <c r="Q2754">
        <f>[1]!b_info_coupon(K2754)</f>
        <v>0</v>
      </c>
      <c r="R2754">
        <f>[1]!b_info_interestfrequency(K2754)</f>
        <v>0</v>
      </c>
      <c r="S2754">
        <f>[1]!b_info_windl2type(K2754)</f>
        <v>0</v>
      </c>
      <c r="T2754" s="9">
        <f ca="1">[1]!b_pq_volume(K2754,parameter!C$2-10,parameter!C$2,100000000)</f>
        <v>0</v>
      </c>
      <c r="U2754" s="7">
        <f ca="1">IF(K2754&lt;&gt;"",[1]!b_anal_yield_cnbd(K2754,parameter!C$2,1),"")</f>
        <v>0</v>
      </c>
      <c r="V2754">
        <f>[1]!b_info_interesttype(A2754)</f>
        <v>0</v>
      </c>
      <c r="W2754">
        <f>[1]!b_info_embeddedopt(A2754)</f>
        <v>0</v>
      </c>
    </row>
    <row r="2755" spans="11:23">
      <c r="K2755" s="1">
        <f t="shared" si="43"/>
        <v>0</v>
      </c>
      <c r="L2755" s="1">
        <f>[1]!b_info_name(K2755)</f>
        <v>0</v>
      </c>
      <c r="M2755">
        <f>[1]!b_info_carrydate(K2755)</f>
        <v>0</v>
      </c>
      <c r="N2755">
        <f>[1]!b_info_maturitydate(K2755)</f>
        <v>0</v>
      </c>
      <c r="O2755" s="7">
        <f>[1]!b_issue_issueprice(K2755)</f>
        <v>0</v>
      </c>
      <c r="P2755" s="7">
        <f>[1]!b_info_couponrate(K2755)</f>
        <v>0</v>
      </c>
      <c r="Q2755">
        <f>[1]!b_info_coupon(K2755)</f>
        <v>0</v>
      </c>
      <c r="R2755">
        <f>[1]!b_info_interestfrequency(K2755)</f>
        <v>0</v>
      </c>
      <c r="S2755">
        <f>[1]!b_info_windl2type(K2755)</f>
        <v>0</v>
      </c>
      <c r="T2755" s="9">
        <f ca="1">[1]!b_pq_volume(K2755,parameter!C$2-10,parameter!C$2,100000000)</f>
        <v>0</v>
      </c>
      <c r="U2755" s="7">
        <f ca="1">IF(K2755&lt;&gt;"",[1]!b_anal_yield_cnbd(K2755,parameter!C$2,1),"")</f>
        <v>0</v>
      </c>
      <c r="V2755">
        <f>[1]!b_info_interesttype(A2755)</f>
        <v>0</v>
      </c>
      <c r="W2755">
        <f>[1]!b_info_embeddedopt(A2755)</f>
        <v>0</v>
      </c>
    </row>
    <row r="2756" spans="11:23">
      <c r="K2756" s="1">
        <f t="shared" si="43"/>
        <v>0</v>
      </c>
      <c r="L2756" s="1">
        <f>[1]!b_info_name(K2756)</f>
        <v>0</v>
      </c>
      <c r="M2756">
        <f>[1]!b_info_carrydate(K2756)</f>
        <v>0</v>
      </c>
      <c r="N2756">
        <f>[1]!b_info_maturitydate(K2756)</f>
        <v>0</v>
      </c>
      <c r="O2756" s="7">
        <f>[1]!b_issue_issueprice(K2756)</f>
        <v>0</v>
      </c>
      <c r="P2756" s="7">
        <f>[1]!b_info_couponrate(K2756)</f>
        <v>0</v>
      </c>
      <c r="Q2756">
        <f>[1]!b_info_coupon(K2756)</f>
        <v>0</v>
      </c>
      <c r="R2756">
        <f>[1]!b_info_interestfrequency(K2756)</f>
        <v>0</v>
      </c>
      <c r="S2756">
        <f>[1]!b_info_windl2type(K2756)</f>
        <v>0</v>
      </c>
      <c r="T2756" s="9">
        <f ca="1">[1]!b_pq_volume(K2756,parameter!C$2-10,parameter!C$2,100000000)</f>
        <v>0</v>
      </c>
      <c r="U2756" s="7">
        <f ca="1">IF(K2756&lt;&gt;"",[1]!b_anal_yield_cnbd(K2756,parameter!C$2,1),"")</f>
        <v>0</v>
      </c>
      <c r="V2756">
        <f>[1]!b_info_interesttype(A2756)</f>
        <v>0</v>
      </c>
      <c r="W2756">
        <f>[1]!b_info_embeddedopt(A2756)</f>
        <v>0</v>
      </c>
    </row>
    <row r="2757" spans="11:23">
      <c r="K2757" s="1">
        <f t="shared" si="43"/>
        <v>0</v>
      </c>
      <c r="L2757" s="1">
        <f>[1]!b_info_name(K2757)</f>
        <v>0</v>
      </c>
      <c r="M2757">
        <f>[1]!b_info_carrydate(K2757)</f>
        <v>0</v>
      </c>
      <c r="N2757">
        <f>[1]!b_info_maturitydate(K2757)</f>
        <v>0</v>
      </c>
      <c r="O2757" s="7">
        <f>[1]!b_issue_issueprice(K2757)</f>
        <v>0</v>
      </c>
      <c r="P2757" s="7">
        <f>[1]!b_info_couponrate(K2757)</f>
        <v>0</v>
      </c>
      <c r="Q2757">
        <f>[1]!b_info_coupon(K2757)</f>
        <v>0</v>
      </c>
      <c r="R2757">
        <f>[1]!b_info_interestfrequency(K2757)</f>
        <v>0</v>
      </c>
      <c r="S2757">
        <f>[1]!b_info_windl2type(K2757)</f>
        <v>0</v>
      </c>
      <c r="T2757" s="9">
        <f ca="1">[1]!b_pq_volume(K2757,parameter!C$2-10,parameter!C$2,100000000)</f>
        <v>0</v>
      </c>
      <c r="U2757" s="7">
        <f ca="1">IF(K2757&lt;&gt;"",[1]!b_anal_yield_cnbd(K2757,parameter!C$2,1),"")</f>
        <v>0</v>
      </c>
      <c r="V2757">
        <f>[1]!b_info_interesttype(A2757)</f>
        <v>0</v>
      </c>
      <c r="W2757">
        <f>[1]!b_info_embeddedopt(A2757)</f>
        <v>0</v>
      </c>
    </row>
    <row r="2758" spans="11:23">
      <c r="K2758" s="1">
        <f t="shared" si="43"/>
        <v>0</v>
      </c>
      <c r="L2758" s="1">
        <f>[1]!b_info_name(K2758)</f>
        <v>0</v>
      </c>
      <c r="M2758">
        <f>[1]!b_info_carrydate(K2758)</f>
        <v>0</v>
      </c>
      <c r="N2758">
        <f>[1]!b_info_maturitydate(K2758)</f>
        <v>0</v>
      </c>
      <c r="O2758" s="7">
        <f>[1]!b_issue_issueprice(K2758)</f>
        <v>0</v>
      </c>
      <c r="P2758" s="7">
        <f>[1]!b_info_couponrate(K2758)</f>
        <v>0</v>
      </c>
      <c r="Q2758">
        <f>[1]!b_info_coupon(K2758)</f>
        <v>0</v>
      </c>
      <c r="R2758">
        <f>[1]!b_info_interestfrequency(K2758)</f>
        <v>0</v>
      </c>
      <c r="S2758">
        <f>[1]!b_info_windl2type(K2758)</f>
        <v>0</v>
      </c>
      <c r="T2758" s="9">
        <f ca="1">[1]!b_pq_volume(K2758,parameter!C$2-10,parameter!C$2,100000000)</f>
        <v>0</v>
      </c>
      <c r="U2758" s="7">
        <f ca="1">IF(K2758&lt;&gt;"",[1]!b_anal_yield_cnbd(K2758,parameter!C$2,1),"")</f>
        <v>0</v>
      </c>
      <c r="V2758">
        <f>[1]!b_info_interesttype(A2758)</f>
        <v>0</v>
      </c>
      <c r="W2758">
        <f>[1]!b_info_embeddedopt(A2758)</f>
        <v>0</v>
      </c>
    </row>
    <row r="2759" spans="11:23">
      <c r="K2759" s="1">
        <f t="shared" si="43"/>
        <v>0</v>
      </c>
      <c r="L2759" s="1">
        <f>[1]!b_info_name(K2759)</f>
        <v>0</v>
      </c>
      <c r="M2759">
        <f>[1]!b_info_carrydate(K2759)</f>
        <v>0</v>
      </c>
      <c r="N2759">
        <f>[1]!b_info_maturitydate(K2759)</f>
        <v>0</v>
      </c>
      <c r="O2759" s="7">
        <f>[1]!b_issue_issueprice(K2759)</f>
        <v>0</v>
      </c>
      <c r="P2759" s="7">
        <f>[1]!b_info_couponrate(K2759)</f>
        <v>0</v>
      </c>
      <c r="Q2759">
        <f>[1]!b_info_coupon(K2759)</f>
        <v>0</v>
      </c>
      <c r="R2759">
        <f>[1]!b_info_interestfrequency(K2759)</f>
        <v>0</v>
      </c>
      <c r="S2759">
        <f>[1]!b_info_windl2type(K2759)</f>
        <v>0</v>
      </c>
      <c r="T2759" s="9">
        <f ca="1">[1]!b_pq_volume(K2759,parameter!C$2-10,parameter!C$2,100000000)</f>
        <v>0</v>
      </c>
      <c r="U2759" s="7">
        <f ca="1">IF(K2759&lt;&gt;"",[1]!b_anal_yield_cnbd(K2759,parameter!C$2,1),"")</f>
        <v>0</v>
      </c>
      <c r="V2759">
        <f>[1]!b_info_interesttype(A2759)</f>
        <v>0</v>
      </c>
      <c r="W2759">
        <f>[1]!b_info_embeddedopt(A2759)</f>
        <v>0</v>
      </c>
    </row>
    <row r="2760" spans="11:23">
      <c r="K2760" s="1">
        <f t="shared" si="43"/>
        <v>0</v>
      </c>
      <c r="L2760" s="1">
        <f>[1]!b_info_name(K2760)</f>
        <v>0</v>
      </c>
      <c r="M2760">
        <f>[1]!b_info_carrydate(K2760)</f>
        <v>0</v>
      </c>
      <c r="N2760">
        <f>[1]!b_info_maturitydate(K2760)</f>
        <v>0</v>
      </c>
      <c r="O2760" s="7">
        <f>[1]!b_issue_issueprice(K2760)</f>
        <v>0</v>
      </c>
      <c r="P2760" s="7">
        <f>[1]!b_info_couponrate(K2760)</f>
        <v>0</v>
      </c>
      <c r="Q2760">
        <f>[1]!b_info_coupon(K2760)</f>
        <v>0</v>
      </c>
      <c r="R2760">
        <f>[1]!b_info_interestfrequency(K2760)</f>
        <v>0</v>
      </c>
      <c r="S2760">
        <f>[1]!b_info_windl2type(K2760)</f>
        <v>0</v>
      </c>
      <c r="T2760" s="9">
        <f ca="1">[1]!b_pq_volume(K2760,parameter!C$2-10,parameter!C$2,100000000)</f>
        <v>0</v>
      </c>
      <c r="U2760" s="7">
        <f ca="1">IF(K2760&lt;&gt;"",[1]!b_anal_yield_cnbd(K2760,parameter!C$2,1),"")</f>
        <v>0</v>
      </c>
      <c r="V2760">
        <f>[1]!b_info_interesttype(A2760)</f>
        <v>0</v>
      </c>
      <c r="W2760">
        <f>[1]!b_info_embeddedopt(A2760)</f>
        <v>0</v>
      </c>
    </row>
    <row r="2761" spans="11:23">
      <c r="K2761" s="1">
        <f t="shared" si="43"/>
        <v>0</v>
      </c>
      <c r="L2761" s="1">
        <f>[1]!b_info_name(K2761)</f>
        <v>0</v>
      </c>
      <c r="M2761">
        <f>[1]!b_info_carrydate(K2761)</f>
        <v>0</v>
      </c>
      <c r="N2761">
        <f>[1]!b_info_maturitydate(K2761)</f>
        <v>0</v>
      </c>
      <c r="O2761" s="7">
        <f>[1]!b_issue_issueprice(K2761)</f>
        <v>0</v>
      </c>
      <c r="P2761" s="7">
        <f>[1]!b_info_couponrate(K2761)</f>
        <v>0</v>
      </c>
      <c r="Q2761">
        <f>[1]!b_info_coupon(K2761)</f>
        <v>0</v>
      </c>
      <c r="R2761">
        <f>[1]!b_info_interestfrequency(K2761)</f>
        <v>0</v>
      </c>
      <c r="S2761">
        <f>[1]!b_info_windl2type(K2761)</f>
        <v>0</v>
      </c>
      <c r="T2761" s="9">
        <f ca="1">[1]!b_pq_volume(K2761,parameter!C$2-10,parameter!C$2,100000000)</f>
        <v>0</v>
      </c>
      <c r="U2761" s="7">
        <f ca="1">IF(K2761&lt;&gt;"",[1]!b_anal_yield_cnbd(K2761,parameter!C$2,1),"")</f>
        <v>0</v>
      </c>
      <c r="V2761">
        <f>[1]!b_info_interesttype(A2761)</f>
        <v>0</v>
      </c>
      <c r="W2761">
        <f>[1]!b_info_embeddedopt(A2761)</f>
        <v>0</v>
      </c>
    </row>
    <row r="2762" spans="11:23">
      <c r="K2762" s="1">
        <f t="shared" si="43"/>
        <v>0</v>
      </c>
      <c r="L2762" s="1">
        <f>[1]!b_info_name(K2762)</f>
        <v>0</v>
      </c>
      <c r="M2762">
        <f>[1]!b_info_carrydate(K2762)</f>
        <v>0</v>
      </c>
      <c r="N2762">
        <f>[1]!b_info_maturitydate(K2762)</f>
        <v>0</v>
      </c>
      <c r="O2762" s="7">
        <f>[1]!b_issue_issueprice(K2762)</f>
        <v>0</v>
      </c>
      <c r="P2762" s="7">
        <f>[1]!b_info_couponrate(K2762)</f>
        <v>0</v>
      </c>
      <c r="Q2762">
        <f>[1]!b_info_coupon(K2762)</f>
        <v>0</v>
      </c>
      <c r="R2762">
        <f>[1]!b_info_interestfrequency(K2762)</f>
        <v>0</v>
      </c>
      <c r="S2762">
        <f>[1]!b_info_windl2type(K2762)</f>
        <v>0</v>
      </c>
      <c r="T2762" s="9">
        <f ca="1">[1]!b_pq_volume(K2762,parameter!C$2-10,parameter!C$2,100000000)</f>
        <v>0</v>
      </c>
      <c r="U2762" s="7">
        <f ca="1">IF(K2762&lt;&gt;"",[1]!b_anal_yield_cnbd(K2762,parameter!C$2,1),"")</f>
        <v>0</v>
      </c>
      <c r="V2762">
        <f>[1]!b_info_interesttype(A2762)</f>
        <v>0</v>
      </c>
      <c r="W2762">
        <f>[1]!b_info_embeddedopt(A2762)</f>
        <v>0</v>
      </c>
    </row>
    <row r="2763" spans="11:23">
      <c r="K2763" s="1">
        <f t="shared" si="43"/>
        <v>0</v>
      </c>
      <c r="L2763" s="1">
        <f>[1]!b_info_name(K2763)</f>
        <v>0</v>
      </c>
      <c r="M2763">
        <f>[1]!b_info_carrydate(K2763)</f>
        <v>0</v>
      </c>
      <c r="N2763">
        <f>[1]!b_info_maturitydate(K2763)</f>
        <v>0</v>
      </c>
      <c r="O2763" s="7">
        <f>[1]!b_issue_issueprice(K2763)</f>
        <v>0</v>
      </c>
      <c r="P2763" s="7">
        <f>[1]!b_info_couponrate(K2763)</f>
        <v>0</v>
      </c>
      <c r="Q2763">
        <f>[1]!b_info_coupon(K2763)</f>
        <v>0</v>
      </c>
      <c r="R2763">
        <f>[1]!b_info_interestfrequency(K2763)</f>
        <v>0</v>
      </c>
      <c r="S2763">
        <f>[1]!b_info_windl2type(K2763)</f>
        <v>0</v>
      </c>
      <c r="T2763" s="9">
        <f ca="1">[1]!b_pq_volume(K2763,parameter!C$2-10,parameter!C$2,100000000)</f>
        <v>0</v>
      </c>
      <c r="U2763" s="7">
        <f ca="1">IF(K2763&lt;&gt;"",[1]!b_anal_yield_cnbd(K2763,parameter!C$2,1),"")</f>
        <v>0</v>
      </c>
      <c r="V2763">
        <f>[1]!b_info_interesttype(A2763)</f>
        <v>0</v>
      </c>
      <c r="W2763">
        <f>[1]!b_info_embeddedopt(A2763)</f>
        <v>0</v>
      </c>
    </row>
    <row r="2764" spans="11:23">
      <c r="K2764" s="1">
        <f t="shared" si="43"/>
        <v>0</v>
      </c>
      <c r="L2764" s="1">
        <f>[1]!b_info_name(K2764)</f>
        <v>0</v>
      </c>
      <c r="M2764">
        <f>[1]!b_info_carrydate(K2764)</f>
        <v>0</v>
      </c>
      <c r="N2764">
        <f>[1]!b_info_maturitydate(K2764)</f>
        <v>0</v>
      </c>
      <c r="O2764" s="7">
        <f>[1]!b_issue_issueprice(K2764)</f>
        <v>0</v>
      </c>
      <c r="P2764" s="7">
        <f>[1]!b_info_couponrate(K2764)</f>
        <v>0</v>
      </c>
      <c r="Q2764">
        <f>[1]!b_info_coupon(K2764)</f>
        <v>0</v>
      </c>
      <c r="R2764">
        <f>[1]!b_info_interestfrequency(K2764)</f>
        <v>0</v>
      </c>
      <c r="S2764">
        <f>[1]!b_info_windl2type(K2764)</f>
        <v>0</v>
      </c>
      <c r="T2764" s="9">
        <f ca="1">[1]!b_pq_volume(K2764,parameter!C$2-10,parameter!C$2,100000000)</f>
        <v>0</v>
      </c>
      <c r="U2764" s="7">
        <f ca="1">IF(K2764&lt;&gt;"",[1]!b_anal_yield_cnbd(K2764,parameter!C$2,1),"")</f>
        <v>0</v>
      </c>
      <c r="V2764">
        <f>[1]!b_info_interesttype(A2764)</f>
        <v>0</v>
      </c>
      <c r="W2764">
        <f>[1]!b_info_embeddedopt(A2764)</f>
        <v>0</v>
      </c>
    </row>
    <row r="2765" spans="11:23">
      <c r="K2765" s="1">
        <f t="shared" si="43"/>
        <v>0</v>
      </c>
      <c r="L2765" s="1">
        <f>[1]!b_info_name(K2765)</f>
        <v>0</v>
      </c>
      <c r="M2765">
        <f>[1]!b_info_carrydate(K2765)</f>
        <v>0</v>
      </c>
      <c r="N2765">
        <f>[1]!b_info_maturitydate(K2765)</f>
        <v>0</v>
      </c>
      <c r="O2765" s="7">
        <f>[1]!b_issue_issueprice(K2765)</f>
        <v>0</v>
      </c>
      <c r="P2765" s="7">
        <f>[1]!b_info_couponrate(K2765)</f>
        <v>0</v>
      </c>
      <c r="Q2765">
        <f>[1]!b_info_coupon(K2765)</f>
        <v>0</v>
      </c>
      <c r="R2765">
        <f>[1]!b_info_interestfrequency(K2765)</f>
        <v>0</v>
      </c>
      <c r="S2765">
        <f>[1]!b_info_windl2type(K2765)</f>
        <v>0</v>
      </c>
      <c r="T2765" s="9">
        <f ca="1">[1]!b_pq_volume(K2765,parameter!C$2-10,parameter!C$2,100000000)</f>
        <v>0</v>
      </c>
      <c r="U2765" s="7">
        <f ca="1">IF(K2765&lt;&gt;"",[1]!b_anal_yield_cnbd(K2765,parameter!C$2,1),"")</f>
        <v>0</v>
      </c>
      <c r="V2765">
        <f>[1]!b_info_interesttype(A2765)</f>
        <v>0</v>
      </c>
      <c r="W2765">
        <f>[1]!b_info_embeddedopt(A2765)</f>
        <v>0</v>
      </c>
    </row>
    <row r="2766" spans="11:23">
      <c r="K2766" s="1">
        <f t="shared" si="43"/>
        <v>0</v>
      </c>
      <c r="L2766" s="1">
        <f>[1]!b_info_name(K2766)</f>
        <v>0</v>
      </c>
      <c r="M2766">
        <f>[1]!b_info_carrydate(K2766)</f>
        <v>0</v>
      </c>
      <c r="N2766">
        <f>[1]!b_info_maturitydate(K2766)</f>
        <v>0</v>
      </c>
      <c r="O2766" s="7">
        <f>[1]!b_issue_issueprice(K2766)</f>
        <v>0</v>
      </c>
      <c r="P2766" s="7">
        <f>[1]!b_info_couponrate(K2766)</f>
        <v>0</v>
      </c>
      <c r="Q2766">
        <f>[1]!b_info_coupon(K2766)</f>
        <v>0</v>
      </c>
      <c r="R2766">
        <f>[1]!b_info_interestfrequency(K2766)</f>
        <v>0</v>
      </c>
      <c r="S2766">
        <f>[1]!b_info_windl2type(K2766)</f>
        <v>0</v>
      </c>
      <c r="T2766" s="9">
        <f ca="1">[1]!b_pq_volume(K2766,parameter!C$2-10,parameter!C$2,100000000)</f>
        <v>0</v>
      </c>
      <c r="U2766" s="7">
        <f ca="1">IF(K2766&lt;&gt;"",[1]!b_anal_yield_cnbd(K2766,parameter!C$2,1),"")</f>
        <v>0</v>
      </c>
      <c r="V2766">
        <f>[1]!b_info_interesttype(A2766)</f>
        <v>0</v>
      </c>
      <c r="W2766">
        <f>[1]!b_info_embeddedopt(A2766)</f>
        <v>0</v>
      </c>
    </row>
    <row r="2767" spans="11:23">
      <c r="K2767" s="1">
        <f t="shared" si="43"/>
        <v>0</v>
      </c>
      <c r="L2767" s="1">
        <f>[1]!b_info_name(K2767)</f>
        <v>0</v>
      </c>
      <c r="M2767">
        <f>[1]!b_info_carrydate(K2767)</f>
        <v>0</v>
      </c>
      <c r="N2767">
        <f>[1]!b_info_maturitydate(K2767)</f>
        <v>0</v>
      </c>
      <c r="O2767" s="7">
        <f>[1]!b_issue_issueprice(K2767)</f>
        <v>0</v>
      </c>
      <c r="P2767" s="7">
        <f>[1]!b_info_couponrate(K2767)</f>
        <v>0</v>
      </c>
      <c r="Q2767">
        <f>[1]!b_info_coupon(K2767)</f>
        <v>0</v>
      </c>
      <c r="R2767">
        <f>[1]!b_info_interestfrequency(K2767)</f>
        <v>0</v>
      </c>
      <c r="S2767">
        <f>[1]!b_info_windl2type(K2767)</f>
        <v>0</v>
      </c>
      <c r="T2767" s="9">
        <f ca="1">[1]!b_pq_volume(K2767,parameter!C$2-10,parameter!C$2,100000000)</f>
        <v>0</v>
      </c>
      <c r="U2767" s="7">
        <f ca="1">IF(K2767&lt;&gt;"",[1]!b_anal_yield_cnbd(K2767,parameter!C$2,1),"")</f>
        <v>0</v>
      </c>
      <c r="V2767">
        <f>[1]!b_info_interesttype(A2767)</f>
        <v>0</v>
      </c>
      <c r="W2767">
        <f>[1]!b_info_embeddedopt(A2767)</f>
        <v>0</v>
      </c>
    </row>
    <row r="2768" spans="11:23">
      <c r="K2768" s="1">
        <f t="shared" si="43"/>
        <v>0</v>
      </c>
      <c r="L2768" s="1">
        <f>[1]!b_info_name(K2768)</f>
        <v>0</v>
      </c>
      <c r="M2768">
        <f>[1]!b_info_carrydate(K2768)</f>
        <v>0</v>
      </c>
      <c r="N2768">
        <f>[1]!b_info_maturitydate(K2768)</f>
        <v>0</v>
      </c>
      <c r="O2768" s="7">
        <f>[1]!b_issue_issueprice(K2768)</f>
        <v>0</v>
      </c>
      <c r="P2768" s="7">
        <f>[1]!b_info_couponrate(K2768)</f>
        <v>0</v>
      </c>
      <c r="Q2768">
        <f>[1]!b_info_coupon(K2768)</f>
        <v>0</v>
      </c>
      <c r="R2768">
        <f>[1]!b_info_interestfrequency(K2768)</f>
        <v>0</v>
      </c>
      <c r="S2768">
        <f>[1]!b_info_windl2type(K2768)</f>
        <v>0</v>
      </c>
      <c r="T2768" s="9">
        <f ca="1">[1]!b_pq_volume(K2768,parameter!C$2-10,parameter!C$2,100000000)</f>
        <v>0</v>
      </c>
      <c r="U2768" s="7">
        <f ca="1">IF(K2768&lt;&gt;"",[1]!b_anal_yield_cnbd(K2768,parameter!C$2,1),"")</f>
        <v>0</v>
      </c>
      <c r="V2768">
        <f>[1]!b_info_interesttype(A2768)</f>
        <v>0</v>
      </c>
      <c r="W2768">
        <f>[1]!b_info_embeddedopt(A2768)</f>
        <v>0</v>
      </c>
    </row>
    <row r="2769" spans="11:23">
      <c r="K2769" s="1">
        <f t="shared" si="43"/>
        <v>0</v>
      </c>
      <c r="L2769" s="1">
        <f>[1]!b_info_name(K2769)</f>
        <v>0</v>
      </c>
      <c r="M2769">
        <f>[1]!b_info_carrydate(K2769)</f>
        <v>0</v>
      </c>
      <c r="N2769">
        <f>[1]!b_info_maturitydate(K2769)</f>
        <v>0</v>
      </c>
      <c r="O2769" s="7">
        <f>[1]!b_issue_issueprice(K2769)</f>
        <v>0</v>
      </c>
      <c r="P2769" s="7">
        <f>[1]!b_info_couponrate(K2769)</f>
        <v>0</v>
      </c>
      <c r="Q2769">
        <f>[1]!b_info_coupon(K2769)</f>
        <v>0</v>
      </c>
      <c r="R2769">
        <f>[1]!b_info_interestfrequency(K2769)</f>
        <v>0</v>
      </c>
      <c r="S2769">
        <f>[1]!b_info_windl2type(K2769)</f>
        <v>0</v>
      </c>
      <c r="T2769" s="9">
        <f ca="1">[1]!b_pq_volume(K2769,parameter!C$2-10,parameter!C$2,100000000)</f>
        <v>0</v>
      </c>
      <c r="U2769" s="7">
        <f ca="1">IF(K2769&lt;&gt;"",[1]!b_anal_yield_cnbd(K2769,parameter!C$2,1),"")</f>
        <v>0</v>
      </c>
      <c r="V2769">
        <f>[1]!b_info_interesttype(A2769)</f>
        <v>0</v>
      </c>
      <c r="W2769">
        <f>[1]!b_info_embeddedopt(A2769)</f>
        <v>0</v>
      </c>
    </row>
    <row r="2770" spans="11:23">
      <c r="K2770" s="1">
        <f t="shared" si="43"/>
        <v>0</v>
      </c>
      <c r="L2770" s="1">
        <f>[1]!b_info_name(K2770)</f>
        <v>0</v>
      </c>
      <c r="M2770">
        <f>[1]!b_info_carrydate(K2770)</f>
        <v>0</v>
      </c>
      <c r="N2770">
        <f>[1]!b_info_maturitydate(K2770)</f>
        <v>0</v>
      </c>
      <c r="O2770" s="7">
        <f>[1]!b_issue_issueprice(K2770)</f>
        <v>0</v>
      </c>
      <c r="P2770" s="7">
        <f>[1]!b_info_couponrate(K2770)</f>
        <v>0</v>
      </c>
      <c r="Q2770">
        <f>[1]!b_info_coupon(K2770)</f>
        <v>0</v>
      </c>
      <c r="R2770">
        <f>[1]!b_info_interestfrequency(K2770)</f>
        <v>0</v>
      </c>
      <c r="S2770">
        <f>[1]!b_info_windl2type(K2770)</f>
        <v>0</v>
      </c>
      <c r="T2770" s="9">
        <f ca="1">[1]!b_pq_volume(K2770,parameter!C$2-10,parameter!C$2,100000000)</f>
        <v>0</v>
      </c>
      <c r="U2770" s="7">
        <f ca="1">IF(K2770&lt;&gt;"",[1]!b_anal_yield_cnbd(K2770,parameter!C$2,1),"")</f>
        <v>0</v>
      </c>
      <c r="V2770">
        <f>[1]!b_info_interesttype(A2770)</f>
        <v>0</v>
      </c>
      <c r="W2770">
        <f>[1]!b_info_embeddedopt(A2770)</f>
        <v>0</v>
      </c>
    </row>
    <row r="2771" spans="11:23">
      <c r="K2771" s="1">
        <f t="shared" si="43"/>
        <v>0</v>
      </c>
      <c r="L2771" s="1">
        <f>[1]!b_info_name(K2771)</f>
        <v>0</v>
      </c>
      <c r="M2771">
        <f>[1]!b_info_carrydate(K2771)</f>
        <v>0</v>
      </c>
      <c r="N2771">
        <f>[1]!b_info_maturitydate(K2771)</f>
        <v>0</v>
      </c>
      <c r="O2771" s="7">
        <f>[1]!b_issue_issueprice(K2771)</f>
        <v>0</v>
      </c>
      <c r="P2771" s="7">
        <f>[1]!b_info_couponrate(K2771)</f>
        <v>0</v>
      </c>
      <c r="Q2771">
        <f>[1]!b_info_coupon(K2771)</f>
        <v>0</v>
      </c>
      <c r="R2771">
        <f>[1]!b_info_interestfrequency(K2771)</f>
        <v>0</v>
      </c>
      <c r="S2771">
        <f>[1]!b_info_windl2type(K2771)</f>
        <v>0</v>
      </c>
      <c r="T2771" s="9">
        <f ca="1">[1]!b_pq_volume(K2771,parameter!C$2-10,parameter!C$2,100000000)</f>
        <v>0</v>
      </c>
      <c r="U2771" s="7">
        <f ca="1">IF(K2771&lt;&gt;"",[1]!b_anal_yield_cnbd(K2771,parameter!C$2,1),"")</f>
        <v>0</v>
      </c>
      <c r="V2771">
        <f>[1]!b_info_interesttype(A2771)</f>
        <v>0</v>
      </c>
      <c r="W2771">
        <f>[1]!b_info_embeddedopt(A2771)</f>
        <v>0</v>
      </c>
    </row>
    <row r="2772" spans="11:23">
      <c r="K2772" s="1">
        <f t="shared" si="43"/>
        <v>0</v>
      </c>
      <c r="L2772" s="1">
        <f>[1]!b_info_name(K2772)</f>
        <v>0</v>
      </c>
      <c r="M2772">
        <f>[1]!b_info_carrydate(K2772)</f>
        <v>0</v>
      </c>
      <c r="N2772">
        <f>[1]!b_info_maturitydate(K2772)</f>
        <v>0</v>
      </c>
      <c r="O2772" s="7">
        <f>[1]!b_issue_issueprice(K2772)</f>
        <v>0</v>
      </c>
      <c r="P2772" s="7">
        <f>[1]!b_info_couponrate(K2772)</f>
        <v>0</v>
      </c>
      <c r="Q2772">
        <f>[1]!b_info_coupon(K2772)</f>
        <v>0</v>
      </c>
      <c r="R2772">
        <f>[1]!b_info_interestfrequency(K2772)</f>
        <v>0</v>
      </c>
      <c r="S2772">
        <f>[1]!b_info_windl2type(K2772)</f>
        <v>0</v>
      </c>
      <c r="T2772" s="9">
        <f ca="1">[1]!b_pq_volume(K2772,parameter!C$2-10,parameter!C$2,100000000)</f>
        <v>0</v>
      </c>
      <c r="U2772" s="7">
        <f ca="1">IF(K2772&lt;&gt;"",[1]!b_anal_yield_cnbd(K2772,parameter!C$2,1),"")</f>
        <v>0</v>
      </c>
      <c r="V2772">
        <f>[1]!b_info_interesttype(A2772)</f>
        <v>0</v>
      </c>
      <c r="W2772">
        <f>[1]!b_info_embeddedopt(A2772)</f>
        <v>0</v>
      </c>
    </row>
    <row r="2773" spans="11:23">
      <c r="K2773" s="1">
        <f t="shared" si="43"/>
        <v>0</v>
      </c>
      <c r="L2773" s="1">
        <f>[1]!b_info_name(K2773)</f>
        <v>0</v>
      </c>
      <c r="M2773">
        <f>[1]!b_info_carrydate(K2773)</f>
        <v>0</v>
      </c>
      <c r="N2773">
        <f>[1]!b_info_maturitydate(K2773)</f>
        <v>0</v>
      </c>
      <c r="O2773" s="7">
        <f>[1]!b_issue_issueprice(K2773)</f>
        <v>0</v>
      </c>
      <c r="P2773" s="7">
        <f>[1]!b_info_couponrate(K2773)</f>
        <v>0</v>
      </c>
      <c r="Q2773">
        <f>[1]!b_info_coupon(K2773)</f>
        <v>0</v>
      </c>
      <c r="R2773">
        <f>[1]!b_info_interestfrequency(K2773)</f>
        <v>0</v>
      </c>
      <c r="S2773">
        <f>[1]!b_info_windl2type(K2773)</f>
        <v>0</v>
      </c>
      <c r="T2773" s="9">
        <f ca="1">[1]!b_pq_volume(K2773,parameter!C$2-10,parameter!C$2,100000000)</f>
        <v>0</v>
      </c>
      <c r="U2773" s="7">
        <f ca="1">IF(K2773&lt;&gt;"",[1]!b_anal_yield_cnbd(K2773,parameter!C$2,1),"")</f>
        <v>0</v>
      </c>
      <c r="V2773">
        <f>[1]!b_info_interesttype(A2773)</f>
        <v>0</v>
      </c>
      <c r="W2773">
        <f>[1]!b_info_embeddedopt(A2773)</f>
        <v>0</v>
      </c>
    </row>
    <row r="2774" spans="11:23">
      <c r="K2774" s="1">
        <f t="shared" si="43"/>
        <v>0</v>
      </c>
      <c r="L2774" s="1">
        <f>[1]!b_info_name(K2774)</f>
        <v>0</v>
      </c>
      <c r="M2774">
        <f>[1]!b_info_carrydate(K2774)</f>
        <v>0</v>
      </c>
      <c r="N2774">
        <f>[1]!b_info_maturitydate(K2774)</f>
        <v>0</v>
      </c>
      <c r="O2774" s="7">
        <f>[1]!b_issue_issueprice(K2774)</f>
        <v>0</v>
      </c>
      <c r="P2774" s="7">
        <f>[1]!b_info_couponrate(K2774)</f>
        <v>0</v>
      </c>
      <c r="Q2774">
        <f>[1]!b_info_coupon(K2774)</f>
        <v>0</v>
      </c>
      <c r="R2774">
        <f>[1]!b_info_interestfrequency(K2774)</f>
        <v>0</v>
      </c>
      <c r="S2774">
        <f>[1]!b_info_windl2type(K2774)</f>
        <v>0</v>
      </c>
      <c r="T2774" s="9">
        <f ca="1">[1]!b_pq_volume(K2774,parameter!C$2-10,parameter!C$2,100000000)</f>
        <v>0</v>
      </c>
      <c r="U2774" s="7">
        <f ca="1">IF(K2774&lt;&gt;"",[1]!b_anal_yield_cnbd(K2774,parameter!C$2,1),"")</f>
        <v>0</v>
      </c>
      <c r="V2774">
        <f>[1]!b_info_interesttype(A2774)</f>
        <v>0</v>
      </c>
      <c r="W2774">
        <f>[1]!b_info_embeddedopt(A2774)</f>
        <v>0</v>
      </c>
    </row>
    <row r="2775" spans="11:23">
      <c r="K2775" s="1">
        <f t="shared" si="43"/>
        <v>0</v>
      </c>
      <c r="L2775" s="1">
        <f>[1]!b_info_name(K2775)</f>
        <v>0</v>
      </c>
      <c r="M2775">
        <f>[1]!b_info_carrydate(K2775)</f>
        <v>0</v>
      </c>
      <c r="N2775">
        <f>[1]!b_info_maturitydate(K2775)</f>
        <v>0</v>
      </c>
      <c r="O2775" s="7">
        <f>[1]!b_issue_issueprice(K2775)</f>
        <v>0</v>
      </c>
      <c r="P2775" s="7">
        <f>[1]!b_info_couponrate(K2775)</f>
        <v>0</v>
      </c>
      <c r="Q2775">
        <f>[1]!b_info_coupon(K2775)</f>
        <v>0</v>
      </c>
      <c r="R2775">
        <f>[1]!b_info_interestfrequency(K2775)</f>
        <v>0</v>
      </c>
      <c r="S2775">
        <f>[1]!b_info_windl2type(K2775)</f>
        <v>0</v>
      </c>
      <c r="T2775" s="9">
        <f ca="1">[1]!b_pq_volume(K2775,parameter!C$2-10,parameter!C$2,100000000)</f>
        <v>0</v>
      </c>
      <c r="U2775" s="7">
        <f ca="1">IF(K2775&lt;&gt;"",[1]!b_anal_yield_cnbd(K2775,parameter!C$2,1),"")</f>
        <v>0</v>
      </c>
      <c r="V2775">
        <f>[1]!b_info_interesttype(A2775)</f>
        <v>0</v>
      </c>
      <c r="W2775">
        <f>[1]!b_info_embeddedopt(A2775)</f>
        <v>0</v>
      </c>
    </row>
    <row r="2776" spans="11:23">
      <c r="K2776" s="1">
        <f t="shared" si="43"/>
        <v>0</v>
      </c>
      <c r="L2776" s="1">
        <f>[1]!b_info_name(K2776)</f>
        <v>0</v>
      </c>
      <c r="M2776">
        <f>[1]!b_info_carrydate(K2776)</f>
        <v>0</v>
      </c>
      <c r="N2776">
        <f>[1]!b_info_maturitydate(K2776)</f>
        <v>0</v>
      </c>
      <c r="O2776" s="7">
        <f>[1]!b_issue_issueprice(K2776)</f>
        <v>0</v>
      </c>
      <c r="P2776" s="7">
        <f>[1]!b_info_couponrate(K2776)</f>
        <v>0</v>
      </c>
      <c r="Q2776">
        <f>[1]!b_info_coupon(K2776)</f>
        <v>0</v>
      </c>
      <c r="R2776">
        <f>[1]!b_info_interestfrequency(K2776)</f>
        <v>0</v>
      </c>
      <c r="S2776">
        <f>[1]!b_info_windl2type(K2776)</f>
        <v>0</v>
      </c>
      <c r="T2776" s="9">
        <f ca="1">[1]!b_pq_volume(K2776,parameter!C$2-10,parameter!C$2,100000000)</f>
        <v>0</v>
      </c>
      <c r="U2776" s="7">
        <f ca="1">IF(K2776&lt;&gt;"",[1]!b_anal_yield_cnbd(K2776,parameter!C$2,1),"")</f>
        <v>0</v>
      </c>
      <c r="V2776">
        <f>[1]!b_info_interesttype(A2776)</f>
        <v>0</v>
      </c>
      <c r="W2776">
        <f>[1]!b_info_embeddedopt(A2776)</f>
        <v>0</v>
      </c>
    </row>
    <row r="2777" spans="11:23">
      <c r="K2777" s="1">
        <f t="shared" si="43"/>
        <v>0</v>
      </c>
      <c r="L2777" s="1">
        <f>[1]!b_info_name(K2777)</f>
        <v>0</v>
      </c>
      <c r="M2777">
        <f>[1]!b_info_carrydate(K2777)</f>
        <v>0</v>
      </c>
      <c r="N2777">
        <f>[1]!b_info_maturitydate(K2777)</f>
        <v>0</v>
      </c>
      <c r="O2777" s="7">
        <f>[1]!b_issue_issueprice(K2777)</f>
        <v>0</v>
      </c>
      <c r="P2777" s="7">
        <f>[1]!b_info_couponrate(K2777)</f>
        <v>0</v>
      </c>
      <c r="Q2777">
        <f>[1]!b_info_coupon(K2777)</f>
        <v>0</v>
      </c>
      <c r="R2777">
        <f>[1]!b_info_interestfrequency(K2777)</f>
        <v>0</v>
      </c>
      <c r="S2777">
        <f>[1]!b_info_windl2type(K2777)</f>
        <v>0</v>
      </c>
      <c r="T2777" s="9">
        <f ca="1">[1]!b_pq_volume(K2777,parameter!C$2-10,parameter!C$2,100000000)</f>
        <v>0</v>
      </c>
      <c r="U2777" s="7">
        <f ca="1">IF(K2777&lt;&gt;"",[1]!b_anal_yield_cnbd(K2777,parameter!C$2,1),"")</f>
        <v>0</v>
      </c>
      <c r="V2777">
        <f>[1]!b_info_interesttype(A2777)</f>
        <v>0</v>
      </c>
      <c r="W2777">
        <f>[1]!b_info_embeddedopt(A2777)</f>
        <v>0</v>
      </c>
    </row>
    <row r="2778" spans="11:23">
      <c r="K2778" s="1">
        <f t="shared" si="43"/>
        <v>0</v>
      </c>
      <c r="L2778" s="1">
        <f>[1]!b_info_name(K2778)</f>
        <v>0</v>
      </c>
      <c r="M2778">
        <f>[1]!b_info_carrydate(K2778)</f>
        <v>0</v>
      </c>
      <c r="N2778">
        <f>[1]!b_info_maturitydate(K2778)</f>
        <v>0</v>
      </c>
      <c r="O2778" s="7">
        <f>[1]!b_issue_issueprice(K2778)</f>
        <v>0</v>
      </c>
      <c r="P2778" s="7">
        <f>[1]!b_info_couponrate(K2778)</f>
        <v>0</v>
      </c>
      <c r="Q2778">
        <f>[1]!b_info_coupon(K2778)</f>
        <v>0</v>
      </c>
      <c r="R2778">
        <f>[1]!b_info_interestfrequency(K2778)</f>
        <v>0</v>
      </c>
      <c r="S2778">
        <f>[1]!b_info_windl2type(K2778)</f>
        <v>0</v>
      </c>
      <c r="T2778" s="9">
        <f ca="1">[1]!b_pq_volume(K2778,parameter!C$2-10,parameter!C$2,100000000)</f>
        <v>0</v>
      </c>
      <c r="U2778" s="7">
        <f ca="1">IF(K2778&lt;&gt;"",[1]!b_anal_yield_cnbd(K2778,parameter!C$2,1),"")</f>
        <v>0</v>
      </c>
      <c r="V2778">
        <f>[1]!b_info_interesttype(A2778)</f>
        <v>0</v>
      </c>
      <c r="W2778">
        <f>[1]!b_info_embeddedopt(A2778)</f>
        <v>0</v>
      </c>
    </row>
    <row r="2779" spans="11:23">
      <c r="K2779" s="1">
        <f t="shared" si="43"/>
        <v>0</v>
      </c>
      <c r="L2779" s="1">
        <f>[1]!b_info_name(K2779)</f>
        <v>0</v>
      </c>
      <c r="M2779">
        <f>[1]!b_info_carrydate(K2779)</f>
        <v>0</v>
      </c>
      <c r="N2779">
        <f>[1]!b_info_maturitydate(K2779)</f>
        <v>0</v>
      </c>
      <c r="O2779" s="7">
        <f>[1]!b_issue_issueprice(K2779)</f>
        <v>0</v>
      </c>
      <c r="P2779" s="7">
        <f>[1]!b_info_couponrate(K2779)</f>
        <v>0</v>
      </c>
      <c r="Q2779">
        <f>[1]!b_info_coupon(K2779)</f>
        <v>0</v>
      </c>
      <c r="R2779">
        <f>[1]!b_info_interestfrequency(K2779)</f>
        <v>0</v>
      </c>
      <c r="S2779">
        <f>[1]!b_info_windl2type(K2779)</f>
        <v>0</v>
      </c>
      <c r="T2779" s="9">
        <f ca="1">[1]!b_pq_volume(K2779,parameter!C$2-10,parameter!C$2,100000000)</f>
        <v>0</v>
      </c>
      <c r="U2779" s="7">
        <f ca="1">IF(K2779&lt;&gt;"",[1]!b_anal_yield_cnbd(K2779,parameter!C$2,1),"")</f>
        <v>0</v>
      </c>
      <c r="V2779">
        <f>[1]!b_info_interesttype(A2779)</f>
        <v>0</v>
      </c>
      <c r="W2779">
        <f>[1]!b_info_embeddedopt(A2779)</f>
        <v>0</v>
      </c>
    </row>
    <row r="2780" spans="11:23">
      <c r="K2780" s="1">
        <f t="shared" si="43"/>
        <v>0</v>
      </c>
      <c r="L2780" s="1">
        <f>[1]!b_info_name(K2780)</f>
        <v>0</v>
      </c>
      <c r="M2780">
        <f>[1]!b_info_carrydate(K2780)</f>
        <v>0</v>
      </c>
      <c r="N2780">
        <f>[1]!b_info_maturitydate(K2780)</f>
        <v>0</v>
      </c>
      <c r="O2780" s="7">
        <f>[1]!b_issue_issueprice(K2780)</f>
        <v>0</v>
      </c>
      <c r="P2780" s="7">
        <f>[1]!b_info_couponrate(K2780)</f>
        <v>0</v>
      </c>
      <c r="Q2780">
        <f>[1]!b_info_coupon(K2780)</f>
        <v>0</v>
      </c>
      <c r="R2780">
        <f>[1]!b_info_interestfrequency(K2780)</f>
        <v>0</v>
      </c>
      <c r="S2780">
        <f>[1]!b_info_windl2type(K2780)</f>
        <v>0</v>
      </c>
      <c r="T2780" s="9">
        <f ca="1">[1]!b_pq_volume(K2780,parameter!C$2-10,parameter!C$2,100000000)</f>
        <v>0</v>
      </c>
      <c r="U2780" s="7">
        <f ca="1">IF(K2780&lt;&gt;"",[1]!b_anal_yield_cnbd(K2780,parameter!C$2,1),"")</f>
        <v>0</v>
      </c>
      <c r="V2780">
        <f>[1]!b_info_interesttype(A2780)</f>
        <v>0</v>
      </c>
      <c r="W2780">
        <f>[1]!b_info_embeddedopt(A2780)</f>
        <v>0</v>
      </c>
    </row>
    <row r="2781" spans="11:23">
      <c r="K2781" s="1">
        <f t="shared" si="43"/>
        <v>0</v>
      </c>
      <c r="L2781" s="1">
        <f>[1]!b_info_name(K2781)</f>
        <v>0</v>
      </c>
      <c r="M2781">
        <f>[1]!b_info_carrydate(K2781)</f>
        <v>0</v>
      </c>
      <c r="N2781">
        <f>[1]!b_info_maturitydate(K2781)</f>
        <v>0</v>
      </c>
      <c r="O2781" s="7">
        <f>[1]!b_issue_issueprice(K2781)</f>
        <v>0</v>
      </c>
      <c r="P2781" s="7">
        <f>[1]!b_info_couponrate(K2781)</f>
        <v>0</v>
      </c>
      <c r="Q2781">
        <f>[1]!b_info_coupon(K2781)</f>
        <v>0</v>
      </c>
      <c r="R2781">
        <f>[1]!b_info_interestfrequency(K2781)</f>
        <v>0</v>
      </c>
      <c r="S2781">
        <f>[1]!b_info_windl2type(K2781)</f>
        <v>0</v>
      </c>
      <c r="T2781" s="9">
        <f ca="1">[1]!b_pq_volume(K2781,parameter!C$2-10,parameter!C$2,100000000)</f>
        <v>0</v>
      </c>
      <c r="U2781" s="7">
        <f ca="1">IF(K2781&lt;&gt;"",[1]!b_anal_yield_cnbd(K2781,parameter!C$2,1),"")</f>
        <v>0</v>
      </c>
      <c r="V2781">
        <f>[1]!b_info_interesttype(A2781)</f>
        <v>0</v>
      </c>
      <c r="W2781">
        <f>[1]!b_info_embeddedopt(A2781)</f>
        <v>0</v>
      </c>
    </row>
    <row r="2782" spans="11:23">
      <c r="K2782" s="1">
        <f t="shared" si="43"/>
        <v>0</v>
      </c>
      <c r="L2782" s="1">
        <f>[1]!b_info_name(K2782)</f>
        <v>0</v>
      </c>
      <c r="M2782">
        <f>[1]!b_info_carrydate(K2782)</f>
        <v>0</v>
      </c>
      <c r="N2782">
        <f>[1]!b_info_maturitydate(K2782)</f>
        <v>0</v>
      </c>
      <c r="O2782" s="7">
        <f>[1]!b_issue_issueprice(K2782)</f>
        <v>0</v>
      </c>
      <c r="P2782" s="7">
        <f>[1]!b_info_couponrate(K2782)</f>
        <v>0</v>
      </c>
      <c r="Q2782">
        <f>[1]!b_info_coupon(K2782)</f>
        <v>0</v>
      </c>
      <c r="R2782">
        <f>[1]!b_info_interestfrequency(K2782)</f>
        <v>0</v>
      </c>
      <c r="S2782">
        <f>[1]!b_info_windl2type(K2782)</f>
        <v>0</v>
      </c>
      <c r="T2782" s="9">
        <f ca="1">[1]!b_pq_volume(K2782,parameter!C$2-10,parameter!C$2,100000000)</f>
        <v>0</v>
      </c>
      <c r="U2782" s="7">
        <f ca="1">IF(K2782&lt;&gt;"",[1]!b_anal_yield_cnbd(K2782,parameter!C$2,1),"")</f>
        <v>0</v>
      </c>
      <c r="V2782">
        <f>[1]!b_info_interesttype(A2782)</f>
        <v>0</v>
      </c>
      <c r="W2782">
        <f>[1]!b_info_embeddedopt(A2782)</f>
        <v>0</v>
      </c>
    </row>
    <row r="2783" spans="11:23">
      <c r="K2783" s="1">
        <f t="shared" si="43"/>
        <v>0</v>
      </c>
      <c r="L2783" s="1">
        <f>[1]!b_info_name(K2783)</f>
        <v>0</v>
      </c>
      <c r="M2783">
        <f>[1]!b_info_carrydate(K2783)</f>
        <v>0</v>
      </c>
      <c r="N2783">
        <f>[1]!b_info_maturitydate(K2783)</f>
        <v>0</v>
      </c>
      <c r="O2783" s="7">
        <f>[1]!b_issue_issueprice(K2783)</f>
        <v>0</v>
      </c>
      <c r="P2783" s="7">
        <f>[1]!b_info_couponrate(K2783)</f>
        <v>0</v>
      </c>
      <c r="Q2783">
        <f>[1]!b_info_coupon(K2783)</f>
        <v>0</v>
      </c>
      <c r="R2783">
        <f>[1]!b_info_interestfrequency(K2783)</f>
        <v>0</v>
      </c>
      <c r="S2783">
        <f>[1]!b_info_windl2type(K2783)</f>
        <v>0</v>
      </c>
      <c r="T2783" s="9">
        <f ca="1">[1]!b_pq_volume(K2783,parameter!C$2-10,parameter!C$2,100000000)</f>
        <v>0</v>
      </c>
      <c r="U2783" s="7">
        <f ca="1">IF(K2783&lt;&gt;"",[1]!b_anal_yield_cnbd(K2783,parameter!C$2,1),"")</f>
        <v>0</v>
      </c>
      <c r="V2783">
        <f>[1]!b_info_interesttype(A2783)</f>
        <v>0</v>
      </c>
      <c r="W2783">
        <f>[1]!b_info_embeddedopt(A2783)</f>
        <v>0</v>
      </c>
    </row>
    <row r="2784" spans="11:23">
      <c r="K2784" s="1">
        <f t="shared" si="43"/>
        <v>0</v>
      </c>
      <c r="L2784" s="1">
        <f>[1]!b_info_name(K2784)</f>
        <v>0</v>
      </c>
      <c r="M2784">
        <f>[1]!b_info_carrydate(K2784)</f>
        <v>0</v>
      </c>
      <c r="N2784">
        <f>[1]!b_info_maturitydate(K2784)</f>
        <v>0</v>
      </c>
      <c r="O2784" s="7">
        <f>[1]!b_issue_issueprice(K2784)</f>
        <v>0</v>
      </c>
      <c r="P2784" s="7">
        <f>[1]!b_info_couponrate(K2784)</f>
        <v>0</v>
      </c>
      <c r="Q2784">
        <f>[1]!b_info_coupon(K2784)</f>
        <v>0</v>
      </c>
      <c r="R2784">
        <f>[1]!b_info_interestfrequency(K2784)</f>
        <v>0</v>
      </c>
      <c r="S2784">
        <f>[1]!b_info_windl2type(K2784)</f>
        <v>0</v>
      </c>
      <c r="T2784" s="9">
        <f ca="1">[1]!b_pq_volume(K2784,parameter!C$2-10,parameter!C$2,100000000)</f>
        <v>0</v>
      </c>
      <c r="U2784" s="7">
        <f ca="1">IF(K2784&lt;&gt;"",[1]!b_anal_yield_cnbd(K2784,parameter!C$2,1),"")</f>
        <v>0</v>
      </c>
      <c r="V2784">
        <f>[1]!b_info_interesttype(A2784)</f>
        <v>0</v>
      </c>
      <c r="W2784">
        <f>[1]!b_info_embeddedopt(A2784)</f>
        <v>0</v>
      </c>
    </row>
    <row r="2785" spans="11:23">
      <c r="K2785" s="1">
        <f t="shared" si="43"/>
        <v>0</v>
      </c>
      <c r="L2785" s="1">
        <f>[1]!b_info_name(K2785)</f>
        <v>0</v>
      </c>
      <c r="M2785">
        <f>[1]!b_info_carrydate(K2785)</f>
        <v>0</v>
      </c>
      <c r="N2785">
        <f>[1]!b_info_maturitydate(K2785)</f>
        <v>0</v>
      </c>
      <c r="O2785" s="7">
        <f>[1]!b_issue_issueprice(K2785)</f>
        <v>0</v>
      </c>
      <c r="P2785" s="7">
        <f>[1]!b_info_couponrate(K2785)</f>
        <v>0</v>
      </c>
      <c r="Q2785">
        <f>[1]!b_info_coupon(K2785)</f>
        <v>0</v>
      </c>
      <c r="R2785">
        <f>[1]!b_info_interestfrequency(K2785)</f>
        <v>0</v>
      </c>
      <c r="S2785">
        <f>[1]!b_info_windl2type(K2785)</f>
        <v>0</v>
      </c>
      <c r="T2785" s="9">
        <f ca="1">[1]!b_pq_volume(K2785,parameter!C$2-10,parameter!C$2,100000000)</f>
        <v>0</v>
      </c>
      <c r="U2785" s="7">
        <f ca="1">IF(K2785&lt;&gt;"",[1]!b_anal_yield_cnbd(K2785,parameter!C$2,1),"")</f>
        <v>0</v>
      </c>
      <c r="V2785">
        <f>[1]!b_info_interesttype(A2785)</f>
        <v>0</v>
      </c>
      <c r="W2785">
        <f>[1]!b_info_embeddedopt(A2785)</f>
        <v>0</v>
      </c>
    </row>
    <row r="2786" spans="11:23">
      <c r="K2786" s="1">
        <f t="shared" si="43"/>
        <v>0</v>
      </c>
      <c r="L2786" s="1">
        <f>[1]!b_info_name(K2786)</f>
        <v>0</v>
      </c>
      <c r="M2786">
        <f>[1]!b_info_carrydate(K2786)</f>
        <v>0</v>
      </c>
      <c r="N2786">
        <f>[1]!b_info_maturitydate(K2786)</f>
        <v>0</v>
      </c>
      <c r="O2786" s="7">
        <f>[1]!b_issue_issueprice(K2786)</f>
        <v>0</v>
      </c>
      <c r="P2786" s="7">
        <f>[1]!b_info_couponrate(K2786)</f>
        <v>0</v>
      </c>
      <c r="Q2786">
        <f>[1]!b_info_coupon(K2786)</f>
        <v>0</v>
      </c>
      <c r="R2786">
        <f>[1]!b_info_interestfrequency(K2786)</f>
        <v>0</v>
      </c>
      <c r="S2786">
        <f>[1]!b_info_windl2type(K2786)</f>
        <v>0</v>
      </c>
      <c r="T2786" s="9">
        <f ca="1">[1]!b_pq_volume(K2786,parameter!C$2-10,parameter!C$2,100000000)</f>
        <v>0</v>
      </c>
      <c r="U2786" s="7">
        <f ca="1">IF(K2786&lt;&gt;"",[1]!b_anal_yield_cnbd(K2786,parameter!C$2,1),"")</f>
        <v>0</v>
      </c>
      <c r="V2786">
        <f>[1]!b_info_interesttype(A2786)</f>
        <v>0</v>
      </c>
      <c r="W2786">
        <f>[1]!b_info_embeddedopt(A2786)</f>
        <v>0</v>
      </c>
    </row>
    <row r="2787" spans="11:23">
      <c r="K2787" s="1">
        <f t="shared" si="43"/>
        <v>0</v>
      </c>
      <c r="L2787" s="1">
        <f>[1]!b_info_name(K2787)</f>
        <v>0</v>
      </c>
      <c r="M2787">
        <f>[1]!b_info_carrydate(K2787)</f>
        <v>0</v>
      </c>
      <c r="N2787">
        <f>[1]!b_info_maturitydate(K2787)</f>
        <v>0</v>
      </c>
      <c r="O2787" s="7">
        <f>[1]!b_issue_issueprice(K2787)</f>
        <v>0</v>
      </c>
      <c r="P2787" s="7">
        <f>[1]!b_info_couponrate(K2787)</f>
        <v>0</v>
      </c>
      <c r="Q2787">
        <f>[1]!b_info_coupon(K2787)</f>
        <v>0</v>
      </c>
      <c r="R2787">
        <f>[1]!b_info_interestfrequency(K2787)</f>
        <v>0</v>
      </c>
      <c r="S2787">
        <f>[1]!b_info_windl2type(K2787)</f>
        <v>0</v>
      </c>
      <c r="T2787" s="9">
        <f ca="1">[1]!b_pq_volume(K2787,parameter!C$2-10,parameter!C$2,100000000)</f>
        <v>0</v>
      </c>
      <c r="U2787" s="7">
        <f ca="1">IF(K2787&lt;&gt;"",[1]!b_anal_yield_cnbd(K2787,parameter!C$2,1),"")</f>
        <v>0</v>
      </c>
      <c r="V2787">
        <f>[1]!b_info_interesttype(A2787)</f>
        <v>0</v>
      </c>
      <c r="W2787">
        <f>[1]!b_info_embeddedopt(A2787)</f>
        <v>0</v>
      </c>
    </row>
    <row r="2788" spans="11:23">
      <c r="K2788" s="1">
        <f t="shared" si="43"/>
        <v>0</v>
      </c>
      <c r="L2788" s="1">
        <f>[1]!b_info_name(K2788)</f>
        <v>0</v>
      </c>
      <c r="M2788">
        <f>[1]!b_info_carrydate(K2788)</f>
        <v>0</v>
      </c>
      <c r="N2788">
        <f>[1]!b_info_maturitydate(K2788)</f>
        <v>0</v>
      </c>
      <c r="O2788" s="7">
        <f>[1]!b_issue_issueprice(K2788)</f>
        <v>0</v>
      </c>
      <c r="P2788" s="7">
        <f>[1]!b_info_couponrate(K2788)</f>
        <v>0</v>
      </c>
      <c r="Q2788">
        <f>[1]!b_info_coupon(K2788)</f>
        <v>0</v>
      </c>
      <c r="R2788">
        <f>[1]!b_info_interestfrequency(K2788)</f>
        <v>0</v>
      </c>
      <c r="S2788">
        <f>[1]!b_info_windl2type(K2788)</f>
        <v>0</v>
      </c>
      <c r="T2788" s="9">
        <f ca="1">[1]!b_pq_volume(K2788,parameter!C$2-10,parameter!C$2,100000000)</f>
        <v>0</v>
      </c>
      <c r="U2788" s="7">
        <f ca="1">IF(K2788&lt;&gt;"",[1]!b_anal_yield_cnbd(K2788,parameter!C$2,1),"")</f>
        <v>0</v>
      </c>
      <c r="V2788">
        <f>[1]!b_info_interesttype(A2788)</f>
        <v>0</v>
      </c>
      <c r="W2788">
        <f>[1]!b_info_embeddedopt(A2788)</f>
        <v>0</v>
      </c>
    </row>
    <row r="2789" spans="11:23">
      <c r="K2789" s="1">
        <f t="shared" si="43"/>
        <v>0</v>
      </c>
      <c r="L2789" s="1">
        <f>[1]!b_info_name(K2789)</f>
        <v>0</v>
      </c>
      <c r="M2789">
        <f>[1]!b_info_carrydate(K2789)</f>
        <v>0</v>
      </c>
      <c r="N2789">
        <f>[1]!b_info_maturitydate(K2789)</f>
        <v>0</v>
      </c>
      <c r="O2789" s="7">
        <f>[1]!b_issue_issueprice(K2789)</f>
        <v>0</v>
      </c>
      <c r="P2789" s="7">
        <f>[1]!b_info_couponrate(K2789)</f>
        <v>0</v>
      </c>
      <c r="Q2789">
        <f>[1]!b_info_coupon(K2789)</f>
        <v>0</v>
      </c>
      <c r="R2789">
        <f>[1]!b_info_interestfrequency(K2789)</f>
        <v>0</v>
      </c>
      <c r="S2789">
        <f>[1]!b_info_windl2type(K2789)</f>
        <v>0</v>
      </c>
      <c r="T2789" s="9">
        <f ca="1">[1]!b_pq_volume(K2789,parameter!C$2-10,parameter!C$2,100000000)</f>
        <v>0</v>
      </c>
      <c r="U2789" s="7">
        <f ca="1">IF(K2789&lt;&gt;"",[1]!b_anal_yield_cnbd(K2789,parameter!C$2,1),"")</f>
        <v>0</v>
      </c>
      <c r="V2789">
        <f>[1]!b_info_interesttype(A2789)</f>
        <v>0</v>
      </c>
      <c r="W2789">
        <f>[1]!b_info_embeddedopt(A2789)</f>
        <v>0</v>
      </c>
    </row>
    <row r="2790" spans="11:23">
      <c r="K2790" s="1">
        <f t="shared" si="43"/>
        <v>0</v>
      </c>
      <c r="L2790" s="1">
        <f>[1]!b_info_name(K2790)</f>
        <v>0</v>
      </c>
      <c r="M2790">
        <f>[1]!b_info_carrydate(K2790)</f>
        <v>0</v>
      </c>
      <c r="N2790">
        <f>[1]!b_info_maturitydate(K2790)</f>
        <v>0</v>
      </c>
      <c r="O2790" s="7">
        <f>[1]!b_issue_issueprice(K2790)</f>
        <v>0</v>
      </c>
      <c r="P2790" s="7">
        <f>[1]!b_info_couponrate(K2790)</f>
        <v>0</v>
      </c>
      <c r="Q2790">
        <f>[1]!b_info_coupon(K2790)</f>
        <v>0</v>
      </c>
      <c r="R2790">
        <f>[1]!b_info_interestfrequency(K2790)</f>
        <v>0</v>
      </c>
      <c r="S2790">
        <f>[1]!b_info_windl2type(K2790)</f>
        <v>0</v>
      </c>
      <c r="T2790" s="9">
        <f ca="1">[1]!b_pq_volume(K2790,parameter!C$2-10,parameter!C$2,100000000)</f>
        <v>0</v>
      </c>
      <c r="U2790" s="7">
        <f ca="1">IF(K2790&lt;&gt;"",[1]!b_anal_yield_cnbd(K2790,parameter!C$2,1),"")</f>
        <v>0</v>
      </c>
      <c r="V2790">
        <f>[1]!b_info_interesttype(A2790)</f>
        <v>0</v>
      </c>
      <c r="W2790">
        <f>[1]!b_info_embeddedopt(A2790)</f>
        <v>0</v>
      </c>
    </row>
    <row r="2791" spans="11:23">
      <c r="K2791" s="1">
        <f t="shared" si="43"/>
        <v>0</v>
      </c>
      <c r="L2791" s="1">
        <f>[1]!b_info_name(K2791)</f>
        <v>0</v>
      </c>
      <c r="M2791">
        <f>[1]!b_info_carrydate(K2791)</f>
        <v>0</v>
      </c>
      <c r="N2791">
        <f>[1]!b_info_maturitydate(K2791)</f>
        <v>0</v>
      </c>
      <c r="O2791" s="7">
        <f>[1]!b_issue_issueprice(K2791)</f>
        <v>0</v>
      </c>
      <c r="P2791" s="7">
        <f>[1]!b_info_couponrate(K2791)</f>
        <v>0</v>
      </c>
      <c r="Q2791">
        <f>[1]!b_info_coupon(K2791)</f>
        <v>0</v>
      </c>
      <c r="R2791">
        <f>[1]!b_info_interestfrequency(K2791)</f>
        <v>0</v>
      </c>
      <c r="S2791">
        <f>[1]!b_info_windl2type(K2791)</f>
        <v>0</v>
      </c>
      <c r="T2791" s="9">
        <f ca="1">[1]!b_pq_volume(K2791,parameter!C$2-10,parameter!C$2,100000000)</f>
        <v>0</v>
      </c>
      <c r="U2791" s="7">
        <f ca="1">IF(K2791&lt;&gt;"",[1]!b_anal_yield_cnbd(K2791,parameter!C$2,1),"")</f>
        <v>0</v>
      </c>
      <c r="V2791">
        <f>[1]!b_info_interesttype(A2791)</f>
        <v>0</v>
      </c>
      <c r="W2791">
        <f>[1]!b_info_embeddedopt(A2791)</f>
        <v>0</v>
      </c>
    </row>
    <row r="2792" spans="11:23">
      <c r="K2792" s="1">
        <f t="shared" si="43"/>
        <v>0</v>
      </c>
      <c r="L2792" s="1">
        <f>[1]!b_info_name(K2792)</f>
        <v>0</v>
      </c>
      <c r="M2792">
        <f>[1]!b_info_carrydate(K2792)</f>
        <v>0</v>
      </c>
      <c r="N2792">
        <f>[1]!b_info_maturitydate(K2792)</f>
        <v>0</v>
      </c>
      <c r="O2792" s="7">
        <f>[1]!b_issue_issueprice(K2792)</f>
        <v>0</v>
      </c>
      <c r="P2792" s="7">
        <f>[1]!b_info_couponrate(K2792)</f>
        <v>0</v>
      </c>
      <c r="Q2792">
        <f>[1]!b_info_coupon(K2792)</f>
        <v>0</v>
      </c>
      <c r="R2792">
        <f>[1]!b_info_interestfrequency(K2792)</f>
        <v>0</v>
      </c>
      <c r="S2792">
        <f>[1]!b_info_windl2type(K2792)</f>
        <v>0</v>
      </c>
      <c r="T2792" s="9">
        <f ca="1">[1]!b_pq_volume(K2792,parameter!C$2-10,parameter!C$2,100000000)</f>
        <v>0</v>
      </c>
      <c r="U2792" s="7">
        <f ca="1">IF(K2792&lt;&gt;"",[1]!b_anal_yield_cnbd(K2792,parameter!C$2,1),"")</f>
        <v>0</v>
      </c>
      <c r="V2792">
        <f>[1]!b_info_interesttype(A2792)</f>
        <v>0</v>
      </c>
      <c r="W2792">
        <f>[1]!b_info_embeddedopt(A2792)</f>
        <v>0</v>
      </c>
    </row>
    <row r="2793" spans="11:23">
      <c r="K2793" s="1">
        <f t="shared" si="43"/>
        <v>0</v>
      </c>
      <c r="L2793" s="1">
        <f>[1]!b_info_name(K2793)</f>
        <v>0</v>
      </c>
      <c r="M2793">
        <f>[1]!b_info_carrydate(K2793)</f>
        <v>0</v>
      </c>
      <c r="N2793">
        <f>[1]!b_info_maturitydate(K2793)</f>
        <v>0</v>
      </c>
      <c r="O2793" s="7">
        <f>[1]!b_issue_issueprice(K2793)</f>
        <v>0</v>
      </c>
      <c r="P2793" s="7">
        <f>[1]!b_info_couponrate(K2793)</f>
        <v>0</v>
      </c>
      <c r="Q2793">
        <f>[1]!b_info_coupon(K2793)</f>
        <v>0</v>
      </c>
      <c r="R2793">
        <f>[1]!b_info_interestfrequency(K2793)</f>
        <v>0</v>
      </c>
      <c r="S2793">
        <f>[1]!b_info_windl2type(K2793)</f>
        <v>0</v>
      </c>
      <c r="T2793" s="9">
        <f ca="1">[1]!b_pq_volume(K2793,parameter!C$2-10,parameter!C$2,100000000)</f>
        <v>0</v>
      </c>
      <c r="U2793" s="7">
        <f ca="1">IF(K2793&lt;&gt;"",[1]!b_anal_yield_cnbd(K2793,parameter!C$2,1),"")</f>
        <v>0</v>
      </c>
      <c r="V2793">
        <f>[1]!b_info_interesttype(A2793)</f>
        <v>0</v>
      </c>
      <c r="W2793">
        <f>[1]!b_info_embeddedopt(A2793)</f>
        <v>0</v>
      </c>
    </row>
    <row r="2794" spans="11:23">
      <c r="K2794" s="1">
        <f t="shared" si="43"/>
        <v>0</v>
      </c>
      <c r="L2794" s="1">
        <f>[1]!b_info_name(K2794)</f>
        <v>0</v>
      </c>
      <c r="M2794">
        <f>[1]!b_info_carrydate(K2794)</f>
        <v>0</v>
      </c>
      <c r="N2794">
        <f>[1]!b_info_maturitydate(K2794)</f>
        <v>0</v>
      </c>
      <c r="O2794" s="7">
        <f>[1]!b_issue_issueprice(K2794)</f>
        <v>0</v>
      </c>
      <c r="P2794" s="7">
        <f>[1]!b_info_couponrate(K2794)</f>
        <v>0</v>
      </c>
      <c r="Q2794">
        <f>[1]!b_info_coupon(K2794)</f>
        <v>0</v>
      </c>
      <c r="R2794">
        <f>[1]!b_info_interestfrequency(K2794)</f>
        <v>0</v>
      </c>
      <c r="S2794">
        <f>[1]!b_info_windl2type(K2794)</f>
        <v>0</v>
      </c>
      <c r="T2794" s="9">
        <f ca="1">[1]!b_pq_volume(K2794,parameter!C$2-10,parameter!C$2,100000000)</f>
        <v>0</v>
      </c>
      <c r="U2794" s="7">
        <f ca="1">IF(K2794&lt;&gt;"",[1]!b_anal_yield_cnbd(K2794,parameter!C$2,1),"")</f>
        <v>0</v>
      </c>
      <c r="V2794">
        <f>[1]!b_info_interesttype(A2794)</f>
        <v>0</v>
      </c>
      <c r="W2794">
        <f>[1]!b_info_embeddedopt(A2794)</f>
        <v>0</v>
      </c>
    </row>
    <row r="2795" spans="11:23">
      <c r="K2795" s="1">
        <f t="shared" si="43"/>
        <v>0</v>
      </c>
      <c r="L2795" s="1">
        <f>[1]!b_info_name(K2795)</f>
        <v>0</v>
      </c>
      <c r="M2795">
        <f>[1]!b_info_carrydate(K2795)</f>
        <v>0</v>
      </c>
      <c r="N2795">
        <f>[1]!b_info_maturitydate(K2795)</f>
        <v>0</v>
      </c>
      <c r="O2795" s="7">
        <f>[1]!b_issue_issueprice(K2795)</f>
        <v>0</v>
      </c>
      <c r="P2795" s="7">
        <f>[1]!b_info_couponrate(K2795)</f>
        <v>0</v>
      </c>
      <c r="Q2795">
        <f>[1]!b_info_coupon(K2795)</f>
        <v>0</v>
      </c>
      <c r="R2795">
        <f>[1]!b_info_interestfrequency(K2795)</f>
        <v>0</v>
      </c>
      <c r="S2795">
        <f>[1]!b_info_windl2type(K2795)</f>
        <v>0</v>
      </c>
      <c r="T2795" s="9">
        <f ca="1">[1]!b_pq_volume(K2795,parameter!C$2-10,parameter!C$2,100000000)</f>
        <v>0</v>
      </c>
      <c r="U2795" s="7">
        <f ca="1">IF(K2795&lt;&gt;"",[1]!b_anal_yield_cnbd(K2795,parameter!C$2,1),"")</f>
        <v>0</v>
      </c>
      <c r="V2795">
        <f>[1]!b_info_interesttype(A2795)</f>
        <v>0</v>
      </c>
      <c r="W2795">
        <f>[1]!b_info_embeddedopt(A2795)</f>
        <v>0</v>
      </c>
    </row>
    <row r="2796" spans="11:23">
      <c r="K2796" s="1">
        <f t="shared" si="43"/>
        <v>0</v>
      </c>
      <c r="L2796" s="1">
        <f>[1]!b_info_name(K2796)</f>
        <v>0</v>
      </c>
      <c r="M2796">
        <f>[1]!b_info_carrydate(K2796)</f>
        <v>0</v>
      </c>
      <c r="N2796">
        <f>[1]!b_info_maturitydate(K2796)</f>
        <v>0</v>
      </c>
      <c r="O2796" s="7">
        <f>[1]!b_issue_issueprice(K2796)</f>
        <v>0</v>
      </c>
      <c r="P2796" s="7">
        <f>[1]!b_info_couponrate(K2796)</f>
        <v>0</v>
      </c>
      <c r="Q2796">
        <f>[1]!b_info_coupon(K2796)</f>
        <v>0</v>
      </c>
      <c r="R2796">
        <f>[1]!b_info_interestfrequency(K2796)</f>
        <v>0</v>
      </c>
      <c r="S2796">
        <f>[1]!b_info_windl2type(K2796)</f>
        <v>0</v>
      </c>
      <c r="T2796" s="9">
        <f ca="1">[1]!b_pq_volume(K2796,parameter!C$2-10,parameter!C$2,100000000)</f>
        <v>0</v>
      </c>
      <c r="U2796" s="7">
        <f ca="1">IF(K2796&lt;&gt;"",[1]!b_anal_yield_cnbd(K2796,parameter!C$2,1),"")</f>
        <v>0</v>
      </c>
      <c r="V2796">
        <f>[1]!b_info_interesttype(A2796)</f>
        <v>0</v>
      </c>
      <c r="W2796">
        <f>[1]!b_info_embeddedopt(A2796)</f>
        <v>0</v>
      </c>
    </row>
    <row r="2797" spans="11:23">
      <c r="K2797" s="1">
        <f t="shared" si="43"/>
        <v>0</v>
      </c>
      <c r="L2797" s="1">
        <f>[1]!b_info_name(K2797)</f>
        <v>0</v>
      </c>
      <c r="M2797">
        <f>[1]!b_info_carrydate(K2797)</f>
        <v>0</v>
      </c>
      <c r="N2797">
        <f>[1]!b_info_maturitydate(K2797)</f>
        <v>0</v>
      </c>
      <c r="O2797" s="7">
        <f>[1]!b_issue_issueprice(K2797)</f>
        <v>0</v>
      </c>
      <c r="P2797" s="7">
        <f>[1]!b_info_couponrate(K2797)</f>
        <v>0</v>
      </c>
      <c r="Q2797">
        <f>[1]!b_info_coupon(K2797)</f>
        <v>0</v>
      </c>
      <c r="R2797">
        <f>[1]!b_info_interestfrequency(K2797)</f>
        <v>0</v>
      </c>
      <c r="S2797">
        <f>[1]!b_info_windl2type(K2797)</f>
        <v>0</v>
      </c>
      <c r="T2797" s="9">
        <f ca="1">[1]!b_pq_volume(K2797,parameter!C$2-10,parameter!C$2,100000000)</f>
        <v>0</v>
      </c>
      <c r="U2797" s="7">
        <f ca="1">IF(K2797&lt;&gt;"",[1]!b_anal_yield_cnbd(K2797,parameter!C$2,1),"")</f>
        <v>0</v>
      </c>
      <c r="V2797">
        <f>[1]!b_info_interesttype(A2797)</f>
        <v>0</v>
      </c>
      <c r="W2797">
        <f>[1]!b_info_embeddedopt(A2797)</f>
        <v>0</v>
      </c>
    </row>
    <row r="2798" spans="11:23">
      <c r="K2798" s="1">
        <f t="shared" ref="K2798:K2861" si="44">A2798</f>
        <v>0</v>
      </c>
      <c r="L2798" s="1">
        <f>[1]!b_info_name(K2798)</f>
        <v>0</v>
      </c>
      <c r="M2798">
        <f>[1]!b_info_carrydate(K2798)</f>
        <v>0</v>
      </c>
      <c r="N2798">
        <f>[1]!b_info_maturitydate(K2798)</f>
        <v>0</v>
      </c>
      <c r="O2798" s="7">
        <f>[1]!b_issue_issueprice(K2798)</f>
        <v>0</v>
      </c>
      <c r="P2798" s="7">
        <f>[1]!b_info_couponrate(K2798)</f>
        <v>0</v>
      </c>
      <c r="Q2798">
        <f>[1]!b_info_coupon(K2798)</f>
        <v>0</v>
      </c>
      <c r="R2798">
        <f>[1]!b_info_interestfrequency(K2798)</f>
        <v>0</v>
      </c>
      <c r="S2798">
        <f>[1]!b_info_windl2type(K2798)</f>
        <v>0</v>
      </c>
      <c r="T2798" s="9">
        <f ca="1">[1]!b_pq_volume(K2798,parameter!C$2-10,parameter!C$2,100000000)</f>
        <v>0</v>
      </c>
      <c r="U2798" s="7">
        <f ca="1">IF(K2798&lt;&gt;"",[1]!b_anal_yield_cnbd(K2798,parameter!C$2,1),"")</f>
        <v>0</v>
      </c>
      <c r="V2798">
        <f>[1]!b_info_interesttype(A2798)</f>
        <v>0</v>
      </c>
      <c r="W2798">
        <f>[1]!b_info_embeddedopt(A2798)</f>
        <v>0</v>
      </c>
    </row>
    <row r="2799" spans="11:23">
      <c r="K2799" s="1">
        <f t="shared" si="44"/>
        <v>0</v>
      </c>
      <c r="L2799" s="1">
        <f>[1]!b_info_name(K2799)</f>
        <v>0</v>
      </c>
      <c r="M2799">
        <f>[1]!b_info_carrydate(K2799)</f>
        <v>0</v>
      </c>
      <c r="N2799">
        <f>[1]!b_info_maturitydate(K2799)</f>
        <v>0</v>
      </c>
      <c r="O2799" s="7">
        <f>[1]!b_issue_issueprice(K2799)</f>
        <v>0</v>
      </c>
      <c r="P2799" s="7">
        <f>[1]!b_info_couponrate(K2799)</f>
        <v>0</v>
      </c>
      <c r="Q2799">
        <f>[1]!b_info_coupon(K2799)</f>
        <v>0</v>
      </c>
      <c r="R2799">
        <f>[1]!b_info_interestfrequency(K2799)</f>
        <v>0</v>
      </c>
      <c r="S2799">
        <f>[1]!b_info_windl2type(K2799)</f>
        <v>0</v>
      </c>
      <c r="T2799" s="9">
        <f ca="1">[1]!b_pq_volume(K2799,parameter!C$2-10,parameter!C$2,100000000)</f>
        <v>0</v>
      </c>
      <c r="U2799" s="7">
        <f ca="1">IF(K2799&lt;&gt;"",[1]!b_anal_yield_cnbd(K2799,parameter!C$2,1),"")</f>
        <v>0</v>
      </c>
      <c r="V2799">
        <f>[1]!b_info_interesttype(A2799)</f>
        <v>0</v>
      </c>
      <c r="W2799">
        <f>[1]!b_info_embeddedopt(A2799)</f>
        <v>0</v>
      </c>
    </row>
    <row r="2800" spans="11:23">
      <c r="K2800" s="1">
        <f t="shared" si="44"/>
        <v>0</v>
      </c>
      <c r="L2800" s="1">
        <f>[1]!b_info_name(K2800)</f>
        <v>0</v>
      </c>
      <c r="M2800">
        <f>[1]!b_info_carrydate(K2800)</f>
        <v>0</v>
      </c>
      <c r="N2800">
        <f>[1]!b_info_maturitydate(K2800)</f>
        <v>0</v>
      </c>
      <c r="O2800" s="7">
        <f>[1]!b_issue_issueprice(K2800)</f>
        <v>0</v>
      </c>
      <c r="P2800" s="7">
        <f>[1]!b_info_couponrate(K2800)</f>
        <v>0</v>
      </c>
      <c r="Q2800">
        <f>[1]!b_info_coupon(K2800)</f>
        <v>0</v>
      </c>
      <c r="R2800">
        <f>[1]!b_info_interestfrequency(K2800)</f>
        <v>0</v>
      </c>
      <c r="S2800">
        <f>[1]!b_info_windl2type(K2800)</f>
        <v>0</v>
      </c>
      <c r="T2800" s="9">
        <f ca="1">[1]!b_pq_volume(K2800,parameter!C$2-10,parameter!C$2,100000000)</f>
        <v>0</v>
      </c>
      <c r="U2800" s="7">
        <f ca="1">IF(K2800&lt;&gt;"",[1]!b_anal_yield_cnbd(K2800,parameter!C$2,1),"")</f>
        <v>0</v>
      </c>
      <c r="V2800">
        <f>[1]!b_info_interesttype(A2800)</f>
        <v>0</v>
      </c>
      <c r="W2800">
        <f>[1]!b_info_embeddedopt(A2800)</f>
        <v>0</v>
      </c>
    </row>
    <row r="2801" spans="11:23">
      <c r="K2801" s="1">
        <f t="shared" si="44"/>
        <v>0</v>
      </c>
      <c r="L2801" s="1">
        <f>[1]!b_info_name(K2801)</f>
        <v>0</v>
      </c>
      <c r="M2801">
        <f>[1]!b_info_carrydate(K2801)</f>
        <v>0</v>
      </c>
      <c r="N2801">
        <f>[1]!b_info_maturitydate(K2801)</f>
        <v>0</v>
      </c>
      <c r="O2801" s="7">
        <f>[1]!b_issue_issueprice(K2801)</f>
        <v>0</v>
      </c>
      <c r="P2801" s="7">
        <f>[1]!b_info_couponrate(K2801)</f>
        <v>0</v>
      </c>
      <c r="Q2801">
        <f>[1]!b_info_coupon(K2801)</f>
        <v>0</v>
      </c>
      <c r="R2801">
        <f>[1]!b_info_interestfrequency(K2801)</f>
        <v>0</v>
      </c>
      <c r="S2801">
        <f>[1]!b_info_windl2type(K2801)</f>
        <v>0</v>
      </c>
      <c r="T2801" s="9">
        <f ca="1">[1]!b_pq_volume(K2801,parameter!C$2-10,parameter!C$2,100000000)</f>
        <v>0</v>
      </c>
      <c r="U2801" s="7">
        <f ca="1">IF(K2801&lt;&gt;"",[1]!b_anal_yield_cnbd(K2801,parameter!C$2,1),"")</f>
        <v>0</v>
      </c>
      <c r="V2801">
        <f>[1]!b_info_interesttype(A2801)</f>
        <v>0</v>
      </c>
      <c r="W2801">
        <f>[1]!b_info_embeddedopt(A2801)</f>
        <v>0</v>
      </c>
    </row>
    <row r="2802" spans="11:23">
      <c r="K2802" s="1">
        <f t="shared" si="44"/>
        <v>0</v>
      </c>
      <c r="L2802" s="1">
        <f>[1]!b_info_name(K2802)</f>
        <v>0</v>
      </c>
      <c r="M2802">
        <f>[1]!b_info_carrydate(K2802)</f>
        <v>0</v>
      </c>
      <c r="N2802">
        <f>[1]!b_info_maturitydate(K2802)</f>
        <v>0</v>
      </c>
      <c r="O2802" s="7">
        <f>[1]!b_issue_issueprice(K2802)</f>
        <v>0</v>
      </c>
      <c r="P2802" s="7">
        <f>[1]!b_info_couponrate(K2802)</f>
        <v>0</v>
      </c>
      <c r="Q2802">
        <f>[1]!b_info_coupon(K2802)</f>
        <v>0</v>
      </c>
      <c r="R2802">
        <f>[1]!b_info_interestfrequency(K2802)</f>
        <v>0</v>
      </c>
      <c r="S2802">
        <f>[1]!b_info_windl2type(K2802)</f>
        <v>0</v>
      </c>
      <c r="T2802" s="9">
        <f ca="1">[1]!b_pq_volume(K2802,parameter!C$2-10,parameter!C$2,100000000)</f>
        <v>0</v>
      </c>
      <c r="U2802" s="7">
        <f ca="1">IF(K2802&lt;&gt;"",[1]!b_anal_yield_cnbd(K2802,parameter!C$2,1),"")</f>
        <v>0</v>
      </c>
      <c r="V2802">
        <f>[1]!b_info_interesttype(A2802)</f>
        <v>0</v>
      </c>
      <c r="W2802">
        <f>[1]!b_info_embeddedopt(A2802)</f>
        <v>0</v>
      </c>
    </row>
    <row r="2803" spans="11:23">
      <c r="K2803" s="1">
        <f t="shared" si="44"/>
        <v>0</v>
      </c>
      <c r="L2803" s="1">
        <f>[1]!b_info_name(K2803)</f>
        <v>0</v>
      </c>
      <c r="M2803">
        <f>[1]!b_info_carrydate(K2803)</f>
        <v>0</v>
      </c>
      <c r="N2803">
        <f>[1]!b_info_maturitydate(K2803)</f>
        <v>0</v>
      </c>
      <c r="O2803" s="7">
        <f>[1]!b_issue_issueprice(K2803)</f>
        <v>0</v>
      </c>
      <c r="P2803" s="7">
        <f>[1]!b_info_couponrate(K2803)</f>
        <v>0</v>
      </c>
      <c r="Q2803">
        <f>[1]!b_info_coupon(K2803)</f>
        <v>0</v>
      </c>
      <c r="R2803">
        <f>[1]!b_info_interestfrequency(K2803)</f>
        <v>0</v>
      </c>
      <c r="S2803">
        <f>[1]!b_info_windl2type(K2803)</f>
        <v>0</v>
      </c>
      <c r="T2803" s="9">
        <f ca="1">[1]!b_pq_volume(K2803,parameter!C$2-10,parameter!C$2,100000000)</f>
        <v>0</v>
      </c>
      <c r="U2803" s="7">
        <f ca="1">IF(K2803&lt;&gt;"",[1]!b_anal_yield_cnbd(K2803,parameter!C$2,1),"")</f>
        <v>0</v>
      </c>
      <c r="V2803">
        <f>[1]!b_info_interesttype(A2803)</f>
        <v>0</v>
      </c>
      <c r="W2803">
        <f>[1]!b_info_embeddedopt(A2803)</f>
        <v>0</v>
      </c>
    </row>
    <row r="2804" spans="11:23">
      <c r="K2804" s="1">
        <f t="shared" si="44"/>
        <v>0</v>
      </c>
      <c r="L2804" s="1">
        <f>[1]!b_info_name(K2804)</f>
        <v>0</v>
      </c>
      <c r="M2804">
        <f>[1]!b_info_carrydate(K2804)</f>
        <v>0</v>
      </c>
      <c r="N2804">
        <f>[1]!b_info_maturitydate(K2804)</f>
        <v>0</v>
      </c>
      <c r="O2804" s="7">
        <f>[1]!b_issue_issueprice(K2804)</f>
        <v>0</v>
      </c>
      <c r="P2804" s="7">
        <f>[1]!b_info_couponrate(K2804)</f>
        <v>0</v>
      </c>
      <c r="Q2804">
        <f>[1]!b_info_coupon(K2804)</f>
        <v>0</v>
      </c>
      <c r="R2804">
        <f>[1]!b_info_interestfrequency(K2804)</f>
        <v>0</v>
      </c>
      <c r="S2804">
        <f>[1]!b_info_windl2type(K2804)</f>
        <v>0</v>
      </c>
      <c r="T2804" s="9">
        <f ca="1">[1]!b_pq_volume(K2804,parameter!C$2-10,parameter!C$2,100000000)</f>
        <v>0</v>
      </c>
      <c r="U2804" s="7">
        <f ca="1">IF(K2804&lt;&gt;"",[1]!b_anal_yield_cnbd(K2804,parameter!C$2,1),"")</f>
        <v>0</v>
      </c>
      <c r="V2804">
        <f>[1]!b_info_interesttype(A2804)</f>
        <v>0</v>
      </c>
      <c r="W2804">
        <f>[1]!b_info_embeddedopt(A2804)</f>
        <v>0</v>
      </c>
    </row>
    <row r="2805" spans="11:23">
      <c r="K2805" s="1">
        <f t="shared" si="44"/>
        <v>0</v>
      </c>
      <c r="L2805" s="1">
        <f>[1]!b_info_name(K2805)</f>
        <v>0</v>
      </c>
      <c r="M2805">
        <f>[1]!b_info_carrydate(K2805)</f>
        <v>0</v>
      </c>
      <c r="N2805">
        <f>[1]!b_info_maturitydate(K2805)</f>
        <v>0</v>
      </c>
      <c r="O2805" s="7">
        <f>[1]!b_issue_issueprice(K2805)</f>
        <v>0</v>
      </c>
      <c r="P2805" s="7">
        <f>[1]!b_info_couponrate(K2805)</f>
        <v>0</v>
      </c>
      <c r="Q2805">
        <f>[1]!b_info_coupon(K2805)</f>
        <v>0</v>
      </c>
      <c r="R2805">
        <f>[1]!b_info_interestfrequency(K2805)</f>
        <v>0</v>
      </c>
      <c r="S2805">
        <f>[1]!b_info_windl2type(K2805)</f>
        <v>0</v>
      </c>
      <c r="T2805" s="9">
        <f ca="1">[1]!b_pq_volume(K2805,parameter!C$2-10,parameter!C$2,100000000)</f>
        <v>0</v>
      </c>
      <c r="U2805" s="7">
        <f ca="1">IF(K2805&lt;&gt;"",[1]!b_anal_yield_cnbd(K2805,parameter!C$2,1),"")</f>
        <v>0</v>
      </c>
      <c r="V2805">
        <f>[1]!b_info_interesttype(A2805)</f>
        <v>0</v>
      </c>
      <c r="W2805">
        <f>[1]!b_info_embeddedopt(A2805)</f>
        <v>0</v>
      </c>
    </row>
    <row r="2806" spans="11:23">
      <c r="K2806" s="1">
        <f t="shared" si="44"/>
        <v>0</v>
      </c>
      <c r="L2806" s="1">
        <f>[1]!b_info_name(K2806)</f>
        <v>0</v>
      </c>
      <c r="M2806">
        <f>[1]!b_info_carrydate(K2806)</f>
        <v>0</v>
      </c>
      <c r="N2806">
        <f>[1]!b_info_maturitydate(K2806)</f>
        <v>0</v>
      </c>
      <c r="O2806" s="7">
        <f>[1]!b_issue_issueprice(K2806)</f>
        <v>0</v>
      </c>
      <c r="P2806" s="7">
        <f>[1]!b_info_couponrate(K2806)</f>
        <v>0</v>
      </c>
      <c r="Q2806">
        <f>[1]!b_info_coupon(K2806)</f>
        <v>0</v>
      </c>
      <c r="R2806">
        <f>[1]!b_info_interestfrequency(K2806)</f>
        <v>0</v>
      </c>
      <c r="S2806">
        <f>[1]!b_info_windl2type(K2806)</f>
        <v>0</v>
      </c>
      <c r="T2806" s="9">
        <f ca="1">[1]!b_pq_volume(K2806,parameter!C$2-10,parameter!C$2,100000000)</f>
        <v>0</v>
      </c>
      <c r="U2806" s="7">
        <f ca="1">IF(K2806&lt;&gt;"",[1]!b_anal_yield_cnbd(K2806,parameter!C$2,1),"")</f>
        <v>0</v>
      </c>
      <c r="V2806">
        <f>[1]!b_info_interesttype(A2806)</f>
        <v>0</v>
      </c>
      <c r="W2806">
        <f>[1]!b_info_embeddedopt(A2806)</f>
        <v>0</v>
      </c>
    </row>
    <row r="2807" spans="11:23">
      <c r="K2807" s="1">
        <f t="shared" si="44"/>
        <v>0</v>
      </c>
      <c r="L2807" s="1">
        <f>[1]!b_info_name(K2807)</f>
        <v>0</v>
      </c>
      <c r="M2807">
        <f>[1]!b_info_carrydate(K2807)</f>
        <v>0</v>
      </c>
      <c r="N2807">
        <f>[1]!b_info_maturitydate(K2807)</f>
        <v>0</v>
      </c>
      <c r="O2807" s="7">
        <f>[1]!b_issue_issueprice(K2807)</f>
        <v>0</v>
      </c>
      <c r="P2807" s="7">
        <f>[1]!b_info_couponrate(K2807)</f>
        <v>0</v>
      </c>
      <c r="Q2807">
        <f>[1]!b_info_coupon(K2807)</f>
        <v>0</v>
      </c>
      <c r="R2807">
        <f>[1]!b_info_interestfrequency(K2807)</f>
        <v>0</v>
      </c>
      <c r="S2807">
        <f>[1]!b_info_windl2type(K2807)</f>
        <v>0</v>
      </c>
      <c r="T2807" s="9">
        <f ca="1">[1]!b_pq_volume(K2807,parameter!C$2-10,parameter!C$2,100000000)</f>
        <v>0</v>
      </c>
      <c r="U2807" s="7">
        <f ca="1">IF(K2807&lt;&gt;"",[1]!b_anal_yield_cnbd(K2807,parameter!C$2,1),"")</f>
        <v>0</v>
      </c>
      <c r="V2807">
        <f>[1]!b_info_interesttype(A2807)</f>
        <v>0</v>
      </c>
      <c r="W2807">
        <f>[1]!b_info_embeddedopt(A2807)</f>
        <v>0</v>
      </c>
    </row>
    <row r="2808" spans="11:23">
      <c r="K2808" s="1">
        <f t="shared" si="44"/>
        <v>0</v>
      </c>
      <c r="L2808" s="1">
        <f>[1]!b_info_name(K2808)</f>
        <v>0</v>
      </c>
      <c r="M2808">
        <f>[1]!b_info_carrydate(K2808)</f>
        <v>0</v>
      </c>
      <c r="N2808">
        <f>[1]!b_info_maturitydate(K2808)</f>
        <v>0</v>
      </c>
      <c r="O2808" s="7">
        <f>[1]!b_issue_issueprice(K2808)</f>
        <v>0</v>
      </c>
      <c r="P2808" s="7">
        <f>[1]!b_info_couponrate(K2808)</f>
        <v>0</v>
      </c>
      <c r="Q2808">
        <f>[1]!b_info_coupon(K2808)</f>
        <v>0</v>
      </c>
      <c r="R2808">
        <f>[1]!b_info_interestfrequency(K2808)</f>
        <v>0</v>
      </c>
      <c r="S2808">
        <f>[1]!b_info_windl2type(K2808)</f>
        <v>0</v>
      </c>
      <c r="T2808" s="9">
        <f ca="1">[1]!b_pq_volume(K2808,parameter!C$2-10,parameter!C$2,100000000)</f>
        <v>0</v>
      </c>
      <c r="U2808" s="7">
        <f ca="1">IF(K2808&lt;&gt;"",[1]!b_anal_yield_cnbd(K2808,parameter!C$2,1),"")</f>
        <v>0</v>
      </c>
      <c r="V2808">
        <f>[1]!b_info_interesttype(A2808)</f>
        <v>0</v>
      </c>
      <c r="W2808">
        <f>[1]!b_info_embeddedopt(A2808)</f>
        <v>0</v>
      </c>
    </row>
    <row r="2809" spans="11:23">
      <c r="K2809" s="1">
        <f t="shared" si="44"/>
        <v>0</v>
      </c>
      <c r="L2809" s="1">
        <f>[1]!b_info_name(K2809)</f>
        <v>0</v>
      </c>
      <c r="M2809">
        <f>[1]!b_info_carrydate(K2809)</f>
        <v>0</v>
      </c>
      <c r="N2809">
        <f>[1]!b_info_maturitydate(K2809)</f>
        <v>0</v>
      </c>
      <c r="O2809" s="7">
        <f>[1]!b_issue_issueprice(K2809)</f>
        <v>0</v>
      </c>
      <c r="P2809" s="7">
        <f>[1]!b_info_couponrate(K2809)</f>
        <v>0</v>
      </c>
      <c r="Q2809">
        <f>[1]!b_info_coupon(K2809)</f>
        <v>0</v>
      </c>
      <c r="R2809">
        <f>[1]!b_info_interestfrequency(K2809)</f>
        <v>0</v>
      </c>
      <c r="S2809">
        <f>[1]!b_info_windl2type(K2809)</f>
        <v>0</v>
      </c>
      <c r="T2809" s="9">
        <f ca="1">[1]!b_pq_volume(K2809,parameter!C$2-10,parameter!C$2,100000000)</f>
        <v>0</v>
      </c>
      <c r="U2809" s="7">
        <f ca="1">IF(K2809&lt;&gt;"",[1]!b_anal_yield_cnbd(K2809,parameter!C$2,1),"")</f>
        <v>0</v>
      </c>
      <c r="V2809">
        <f>[1]!b_info_interesttype(A2809)</f>
        <v>0</v>
      </c>
      <c r="W2809">
        <f>[1]!b_info_embeddedopt(A2809)</f>
        <v>0</v>
      </c>
    </row>
    <row r="2810" spans="11:23">
      <c r="K2810" s="1">
        <f t="shared" si="44"/>
        <v>0</v>
      </c>
      <c r="L2810" s="1">
        <f>[1]!b_info_name(K2810)</f>
        <v>0</v>
      </c>
      <c r="M2810">
        <f>[1]!b_info_carrydate(K2810)</f>
        <v>0</v>
      </c>
      <c r="N2810">
        <f>[1]!b_info_maturitydate(K2810)</f>
        <v>0</v>
      </c>
      <c r="O2810" s="7">
        <f>[1]!b_issue_issueprice(K2810)</f>
        <v>0</v>
      </c>
      <c r="P2810" s="7">
        <f>[1]!b_info_couponrate(K2810)</f>
        <v>0</v>
      </c>
      <c r="Q2810">
        <f>[1]!b_info_coupon(K2810)</f>
        <v>0</v>
      </c>
      <c r="R2810">
        <f>[1]!b_info_interestfrequency(K2810)</f>
        <v>0</v>
      </c>
      <c r="S2810">
        <f>[1]!b_info_windl2type(K2810)</f>
        <v>0</v>
      </c>
      <c r="T2810" s="9">
        <f ca="1">[1]!b_pq_volume(K2810,parameter!C$2-10,parameter!C$2,100000000)</f>
        <v>0</v>
      </c>
      <c r="U2810" s="7">
        <f ca="1">IF(K2810&lt;&gt;"",[1]!b_anal_yield_cnbd(K2810,parameter!C$2,1),"")</f>
        <v>0</v>
      </c>
      <c r="V2810">
        <f>[1]!b_info_interesttype(A2810)</f>
        <v>0</v>
      </c>
      <c r="W2810">
        <f>[1]!b_info_embeddedopt(A2810)</f>
        <v>0</v>
      </c>
    </row>
    <row r="2811" spans="11:23">
      <c r="K2811" s="1">
        <f t="shared" si="44"/>
        <v>0</v>
      </c>
      <c r="L2811" s="1">
        <f>[1]!b_info_name(K2811)</f>
        <v>0</v>
      </c>
      <c r="M2811">
        <f>[1]!b_info_carrydate(K2811)</f>
        <v>0</v>
      </c>
      <c r="N2811">
        <f>[1]!b_info_maturitydate(K2811)</f>
        <v>0</v>
      </c>
      <c r="O2811" s="7">
        <f>[1]!b_issue_issueprice(K2811)</f>
        <v>0</v>
      </c>
      <c r="P2811" s="7">
        <f>[1]!b_info_couponrate(K2811)</f>
        <v>0</v>
      </c>
      <c r="Q2811">
        <f>[1]!b_info_coupon(K2811)</f>
        <v>0</v>
      </c>
      <c r="R2811">
        <f>[1]!b_info_interestfrequency(K2811)</f>
        <v>0</v>
      </c>
      <c r="S2811">
        <f>[1]!b_info_windl2type(K2811)</f>
        <v>0</v>
      </c>
      <c r="T2811" s="9">
        <f ca="1">[1]!b_pq_volume(K2811,parameter!C$2-10,parameter!C$2,100000000)</f>
        <v>0</v>
      </c>
      <c r="U2811" s="7">
        <f ca="1">IF(K2811&lt;&gt;"",[1]!b_anal_yield_cnbd(K2811,parameter!C$2,1),"")</f>
        <v>0</v>
      </c>
      <c r="V2811">
        <f>[1]!b_info_interesttype(A2811)</f>
        <v>0</v>
      </c>
      <c r="W2811">
        <f>[1]!b_info_embeddedopt(A2811)</f>
        <v>0</v>
      </c>
    </row>
    <row r="2812" spans="11:23">
      <c r="K2812" s="1">
        <f t="shared" si="44"/>
        <v>0</v>
      </c>
      <c r="L2812" s="1">
        <f>[1]!b_info_name(K2812)</f>
        <v>0</v>
      </c>
      <c r="M2812">
        <f>[1]!b_info_carrydate(K2812)</f>
        <v>0</v>
      </c>
      <c r="N2812">
        <f>[1]!b_info_maturitydate(K2812)</f>
        <v>0</v>
      </c>
      <c r="O2812" s="7">
        <f>[1]!b_issue_issueprice(K2812)</f>
        <v>0</v>
      </c>
      <c r="P2812" s="7">
        <f>[1]!b_info_couponrate(K2812)</f>
        <v>0</v>
      </c>
      <c r="Q2812">
        <f>[1]!b_info_coupon(K2812)</f>
        <v>0</v>
      </c>
      <c r="R2812">
        <f>[1]!b_info_interestfrequency(K2812)</f>
        <v>0</v>
      </c>
      <c r="S2812">
        <f>[1]!b_info_windl2type(K2812)</f>
        <v>0</v>
      </c>
      <c r="T2812" s="9">
        <f ca="1">[1]!b_pq_volume(K2812,parameter!C$2-10,parameter!C$2,100000000)</f>
        <v>0</v>
      </c>
      <c r="U2812" s="7">
        <f ca="1">IF(K2812&lt;&gt;"",[1]!b_anal_yield_cnbd(K2812,parameter!C$2,1),"")</f>
        <v>0</v>
      </c>
      <c r="V2812">
        <f>[1]!b_info_interesttype(A2812)</f>
        <v>0</v>
      </c>
      <c r="W2812">
        <f>[1]!b_info_embeddedopt(A2812)</f>
        <v>0</v>
      </c>
    </row>
    <row r="2813" spans="11:23">
      <c r="K2813" s="1">
        <f t="shared" si="44"/>
        <v>0</v>
      </c>
      <c r="L2813" s="1">
        <f>[1]!b_info_name(K2813)</f>
        <v>0</v>
      </c>
      <c r="M2813">
        <f>[1]!b_info_carrydate(K2813)</f>
        <v>0</v>
      </c>
      <c r="N2813">
        <f>[1]!b_info_maturitydate(K2813)</f>
        <v>0</v>
      </c>
      <c r="O2813" s="7">
        <f>[1]!b_issue_issueprice(K2813)</f>
        <v>0</v>
      </c>
      <c r="P2813" s="7">
        <f>[1]!b_info_couponrate(K2813)</f>
        <v>0</v>
      </c>
      <c r="Q2813">
        <f>[1]!b_info_coupon(K2813)</f>
        <v>0</v>
      </c>
      <c r="R2813">
        <f>[1]!b_info_interestfrequency(K2813)</f>
        <v>0</v>
      </c>
      <c r="S2813">
        <f>[1]!b_info_windl2type(K2813)</f>
        <v>0</v>
      </c>
      <c r="T2813" s="9">
        <f ca="1">[1]!b_pq_volume(K2813,parameter!C$2-10,parameter!C$2,100000000)</f>
        <v>0</v>
      </c>
      <c r="U2813" s="7">
        <f ca="1">IF(K2813&lt;&gt;"",[1]!b_anal_yield_cnbd(K2813,parameter!C$2,1),"")</f>
        <v>0</v>
      </c>
      <c r="V2813">
        <f>[1]!b_info_interesttype(A2813)</f>
        <v>0</v>
      </c>
      <c r="W2813">
        <f>[1]!b_info_embeddedopt(A2813)</f>
        <v>0</v>
      </c>
    </row>
    <row r="2814" spans="11:23">
      <c r="K2814" s="1">
        <f t="shared" si="44"/>
        <v>0</v>
      </c>
      <c r="L2814" s="1">
        <f>[1]!b_info_name(K2814)</f>
        <v>0</v>
      </c>
      <c r="M2814">
        <f>[1]!b_info_carrydate(K2814)</f>
        <v>0</v>
      </c>
      <c r="N2814">
        <f>[1]!b_info_maturitydate(K2814)</f>
        <v>0</v>
      </c>
      <c r="O2814" s="7">
        <f>[1]!b_issue_issueprice(K2814)</f>
        <v>0</v>
      </c>
      <c r="P2814" s="7">
        <f>[1]!b_info_couponrate(K2814)</f>
        <v>0</v>
      </c>
      <c r="Q2814">
        <f>[1]!b_info_coupon(K2814)</f>
        <v>0</v>
      </c>
      <c r="R2814">
        <f>[1]!b_info_interestfrequency(K2814)</f>
        <v>0</v>
      </c>
      <c r="S2814">
        <f>[1]!b_info_windl2type(K2814)</f>
        <v>0</v>
      </c>
      <c r="T2814" s="9">
        <f ca="1">[1]!b_pq_volume(K2814,parameter!C$2-10,parameter!C$2,100000000)</f>
        <v>0</v>
      </c>
      <c r="U2814" s="7">
        <f ca="1">IF(K2814&lt;&gt;"",[1]!b_anal_yield_cnbd(K2814,parameter!C$2,1),"")</f>
        <v>0</v>
      </c>
      <c r="V2814">
        <f>[1]!b_info_interesttype(A2814)</f>
        <v>0</v>
      </c>
      <c r="W2814">
        <f>[1]!b_info_embeddedopt(A2814)</f>
        <v>0</v>
      </c>
    </row>
    <row r="2815" spans="11:23">
      <c r="K2815" s="1">
        <f t="shared" si="44"/>
        <v>0</v>
      </c>
      <c r="L2815" s="1">
        <f>[1]!b_info_name(K2815)</f>
        <v>0</v>
      </c>
      <c r="M2815">
        <f>[1]!b_info_carrydate(K2815)</f>
        <v>0</v>
      </c>
      <c r="N2815">
        <f>[1]!b_info_maturitydate(K2815)</f>
        <v>0</v>
      </c>
      <c r="O2815" s="7">
        <f>[1]!b_issue_issueprice(K2815)</f>
        <v>0</v>
      </c>
      <c r="P2815" s="7">
        <f>[1]!b_info_couponrate(K2815)</f>
        <v>0</v>
      </c>
      <c r="Q2815">
        <f>[1]!b_info_coupon(K2815)</f>
        <v>0</v>
      </c>
      <c r="R2815">
        <f>[1]!b_info_interestfrequency(K2815)</f>
        <v>0</v>
      </c>
      <c r="S2815">
        <f>[1]!b_info_windl2type(K2815)</f>
        <v>0</v>
      </c>
      <c r="T2815" s="9">
        <f ca="1">[1]!b_pq_volume(K2815,parameter!C$2-10,parameter!C$2,100000000)</f>
        <v>0</v>
      </c>
      <c r="U2815" s="7">
        <f ca="1">IF(K2815&lt;&gt;"",[1]!b_anal_yield_cnbd(K2815,parameter!C$2,1),"")</f>
        <v>0</v>
      </c>
      <c r="V2815">
        <f>[1]!b_info_interesttype(A2815)</f>
        <v>0</v>
      </c>
      <c r="W2815">
        <f>[1]!b_info_embeddedopt(A2815)</f>
        <v>0</v>
      </c>
    </row>
    <row r="2816" spans="11:23">
      <c r="K2816" s="1">
        <f t="shared" si="44"/>
        <v>0</v>
      </c>
      <c r="L2816" s="1">
        <f>[1]!b_info_name(K2816)</f>
        <v>0</v>
      </c>
      <c r="M2816">
        <f>[1]!b_info_carrydate(K2816)</f>
        <v>0</v>
      </c>
      <c r="N2816">
        <f>[1]!b_info_maturitydate(K2816)</f>
        <v>0</v>
      </c>
      <c r="O2816" s="7">
        <f>[1]!b_issue_issueprice(K2816)</f>
        <v>0</v>
      </c>
      <c r="P2816" s="7">
        <f>[1]!b_info_couponrate(K2816)</f>
        <v>0</v>
      </c>
      <c r="Q2816">
        <f>[1]!b_info_coupon(K2816)</f>
        <v>0</v>
      </c>
      <c r="R2816">
        <f>[1]!b_info_interestfrequency(K2816)</f>
        <v>0</v>
      </c>
      <c r="S2816">
        <f>[1]!b_info_windl2type(K2816)</f>
        <v>0</v>
      </c>
      <c r="T2816" s="9">
        <f ca="1">[1]!b_pq_volume(K2816,parameter!C$2-10,parameter!C$2,100000000)</f>
        <v>0</v>
      </c>
      <c r="U2816" s="7">
        <f ca="1">IF(K2816&lt;&gt;"",[1]!b_anal_yield_cnbd(K2816,parameter!C$2,1),"")</f>
        <v>0</v>
      </c>
      <c r="V2816">
        <f>[1]!b_info_interesttype(A2816)</f>
        <v>0</v>
      </c>
      <c r="W2816">
        <f>[1]!b_info_embeddedopt(A2816)</f>
        <v>0</v>
      </c>
    </row>
    <row r="2817" spans="11:23">
      <c r="K2817" s="1">
        <f t="shared" si="44"/>
        <v>0</v>
      </c>
      <c r="L2817" s="1">
        <f>[1]!b_info_name(K2817)</f>
        <v>0</v>
      </c>
      <c r="M2817">
        <f>[1]!b_info_carrydate(K2817)</f>
        <v>0</v>
      </c>
      <c r="N2817">
        <f>[1]!b_info_maturitydate(K2817)</f>
        <v>0</v>
      </c>
      <c r="O2817" s="7">
        <f>[1]!b_issue_issueprice(K2817)</f>
        <v>0</v>
      </c>
      <c r="P2817" s="7">
        <f>[1]!b_info_couponrate(K2817)</f>
        <v>0</v>
      </c>
      <c r="Q2817">
        <f>[1]!b_info_coupon(K2817)</f>
        <v>0</v>
      </c>
      <c r="R2817">
        <f>[1]!b_info_interestfrequency(K2817)</f>
        <v>0</v>
      </c>
      <c r="S2817">
        <f>[1]!b_info_windl2type(K2817)</f>
        <v>0</v>
      </c>
      <c r="T2817" s="9">
        <f ca="1">[1]!b_pq_volume(K2817,parameter!C$2-10,parameter!C$2,100000000)</f>
        <v>0</v>
      </c>
      <c r="U2817" s="7">
        <f ca="1">IF(K2817&lt;&gt;"",[1]!b_anal_yield_cnbd(K2817,parameter!C$2,1),"")</f>
        <v>0</v>
      </c>
      <c r="V2817">
        <f>[1]!b_info_interesttype(A2817)</f>
        <v>0</v>
      </c>
      <c r="W2817">
        <f>[1]!b_info_embeddedopt(A2817)</f>
        <v>0</v>
      </c>
    </row>
    <row r="2818" spans="11:23">
      <c r="K2818" s="1">
        <f t="shared" si="44"/>
        <v>0</v>
      </c>
      <c r="L2818" s="1">
        <f>[1]!b_info_name(K2818)</f>
        <v>0</v>
      </c>
      <c r="M2818">
        <f>[1]!b_info_carrydate(K2818)</f>
        <v>0</v>
      </c>
      <c r="N2818">
        <f>[1]!b_info_maturitydate(K2818)</f>
        <v>0</v>
      </c>
      <c r="O2818" s="7">
        <f>[1]!b_issue_issueprice(K2818)</f>
        <v>0</v>
      </c>
      <c r="P2818" s="7">
        <f>[1]!b_info_couponrate(K2818)</f>
        <v>0</v>
      </c>
      <c r="Q2818">
        <f>[1]!b_info_coupon(K2818)</f>
        <v>0</v>
      </c>
      <c r="R2818">
        <f>[1]!b_info_interestfrequency(K2818)</f>
        <v>0</v>
      </c>
      <c r="S2818">
        <f>[1]!b_info_windl2type(K2818)</f>
        <v>0</v>
      </c>
      <c r="T2818" s="9">
        <f ca="1">[1]!b_pq_volume(K2818,parameter!C$2-10,parameter!C$2,100000000)</f>
        <v>0</v>
      </c>
      <c r="U2818" s="7">
        <f ca="1">IF(K2818&lt;&gt;"",[1]!b_anal_yield_cnbd(K2818,parameter!C$2,1),"")</f>
        <v>0</v>
      </c>
      <c r="V2818">
        <f>[1]!b_info_interesttype(A2818)</f>
        <v>0</v>
      </c>
      <c r="W2818">
        <f>[1]!b_info_embeddedopt(A2818)</f>
        <v>0</v>
      </c>
    </row>
    <row r="2819" spans="11:23">
      <c r="K2819" s="1">
        <f t="shared" si="44"/>
        <v>0</v>
      </c>
      <c r="L2819" s="1">
        <f>[1]!b_info_name(K2819)</f>
        <v>0</v>
      </c>
      <c r="M2819">
        <f>[1]!b_info_carrydate(K2819)</f>
        <v>0</v>
      </c>
      <c r="N2819">
        <f>[1]!b_info_maturitydate(K2819)</f>
        <v>0</v>
      </c>
      <c r="O2819" s="7">
        <f>[1]!b_issue_issueprice(K2819)</f>
        <v>0</v>
      </c>
      <c r="P2819" s="7">
        <f>[1]!b_info_couponrate(K2819)</f>
        <v>0</v>
      </c>
      <c r="Q2819">
        <f>[1]!b_info_coupon(K2819)</f>
        <v>0</v>
      </c>
      <c r="R2819">
        <f>[1]!b_info_interestfrequency(K2819)</f>
        <v>0</v>
      </c>
      <c r="S2819">
        <f>[1]!b_info_windl2type(K2819)</f>
        <v>0</v>
      </c>
      <c r="T2819" s="9">
        <f ca="1">[1]!b_pq_volume(K2819,parameter!C$2-10,parameter!C$2,100000000)</f>
        <v>0</v>
      </c>
      <c r="U2819" s="7">
        <f ca="1">IF(K2819&lt;&gt;"",[1]!b_anal_yield_cnbd(K2819,parameter!C$2,1),"")</f>
        <v>0</v>
      </c>
      <c r="V2819">
        <f>[1]!b_info_interesttype(A2819)</f>
        <v>0</v>
      </c>
      <c r="W2819">
        <f>[1]!b_info_embeddedopt(A2819)</f>
        <v>0</v>
      </c>
    </row>
    <row r="2820" spans="11:23">
      <c r="K2820" s="1">
        <f t="shared" si="44"/>
        <v>0</v>
      </c>
      <c r="L2820" s="1">
        <f>[1]!b_info_name(K2820)</f>
        <v>0</v>
      </c>
      <c r="M2820">
        <f>[1]!b_info_carrydate(K2820)</f>
        <v>0</v>
      </c>
      <c r="N2820">
        <f>[1]!b_info_maturitydate(K2820)</f>
        <v>0</v>
      </c>
      <c r="O2820" s="7">
        <f>[1]!b_issue_issueprice(K2820)</f>
        <v>0</v>
      </c>
      <c r="P2820" s="7">
        <f>[1]!b_info_couponrate(K2820)</f>
        <v>0</v>
      </c>
      <c r="Q2820">
        <f>[1]!b_info_coupon(K2820)</f>
        <v>0</v>
      </c>
      <c r="R2820">
        <f>[1]!b_info_interestfrequency(K2820)</f>
        <v>0</v>
      </c>
      <c r="S2820">
        <f>[1]!b_info_windl2type(K2820)</f>
        <v>0</v>
      </c>
      <c r="T2820" s="9">
        <f ca="1">[1]!b_pq_volume(K2820,parameter!C$2-10,parameter!C$2,100000000)</f>
        <v>0</v>
      </c>
      <c r="U2820" s="7">
        <f ca="1">IF(K2820&lt;&gt;"",[1]!b_anal_yield_cnbd(K2820,parameter!C$2,1),"")</f>
        <v>0</v>
      </c>
      <c r="V2820">
        <f>[1]!b_info_interesttype(A2820)</f>
        <v>0</v>
      </c>
      <c r="W2820">
        <f>[1]!b_info_embeddedopt(A2820)</f>
        <v>0</v>
      </c>
    </row>
    <row r="2821" spans="11:23">
      <c r="K2821" s="1">
        <f t="shared" si="44"/>
        <v>0</v>
      </c>
      <c r="L2821" s="1">
        <f>[1]!b_info_name(K2821)</f>
        <v>0</v>
      </c>
      <c r="M2821">
        <f>[1]!b_info_carrydate(K2821)</f>
        <v>0</v>
      </c>
      <c r="N2821">
        <f>[1]!b_info_maturitydate(K2821)</f>
        <v>0</v>
      </c>
      <c r="O2821" s="7">
        <f>[1]!b_issue_issueprice(K2821)</f>
        <v>0</v>
      </c>
      <c r="P2821" s="7">
        <f>[1]!b_info_couponrate(K2821)</f>
        <v>0</v>
      </c>
      <c r="Q2821">
        <f>[1]!b_info_coupon(K2821)</f>
        <v>0</v>
      </c>
      <c r="R2821">
        <f>[1]!b_info_interestfrequency(K2821)</f>
        <v>0</v>
      </c>
      <c r="S2821">
        <f>[1]!b_info_windl2type(K2821)</f>
        <v>0</v>
      </c>
      <c r="T2821" s="9">
        <f ca="1">[1]!b_pq_volume(K2821,parameter!C$2-10,parameter!C$2,100000000)</f>
        <v>0</v>
      </c>
      <c r="U2821" s="7">
        <f ca="1">IF(K2821&lt;&gt;"",[1]!b_anal_yield_cnbd(K2821,parameter!C$2,1),"")</f>
        <v>0</v>
      </c>
      <c r="V2821">
        <f>[1]!b_info_interesttype(A2821)</f>
        <v>0</v>
      </c>
      <c r="W2821">
        <f>[1]!b_info_embeddedopt(A2821)</f>
        <v>0</v>
      </c>
    </row>
    <row r="2822" spans="11:23">
      <c r="K2822" s="1">
        <f t="shared" si="44"/>
        <v>0</v>
      </c>
      <c r="L2822" s="1">
        <f>[1]!b_info_name(K2822)</f>
        <v>0</v>
      </c>
      <c r="M2822">
        <f>[1]!b_info_carrydate(K2822)</f>
        <v>0</v>
      </c>
      <c r="N2822">
        <f>[1]!b_info_maturitydate(K2822)</f>
        <v>0</v>
      </c>
      <c r="O2822" s="7">
        <f>[1]!b_issue_issueprice(K2822)</f>
        <v>0</v>
      </c>
      <c r="P2822" s="7">
        <f>[1]!b_info_couponrate(K2822)</f>
        <v>0</v>
      </c>
      <c r="Q2822">
        <f>[1]!b_info_coupon(K2822)</f>
        <v>0</v>
      </c>
      <c r="R2822">
        <f>[1]!b_info_interestfrequency(K2822)</f>
        <v>0</v>
      </c>
      <c r="S2822">
        <f>[1]!b_info_windl2type(K2822)</f>
        <v>0</v>
      </c>
      <c r="T2822" s="9">
        <f ca="1">[1]!b_pq_volume(K2822,parameter!C$2-10,parameter!C$2,100000000)</f>
        <v>0</v>
      </c>
      <c r="U2822" s="7">
        <f ca="1">IF(K2822&lt;&gt;"",[1]!b_anal_yield_cnbd(K2822,parameter!C$2,1),"")</f>
        <v>0</v>
      </c>
      <c r="V2822">
        <f>[1]!b_info_interesttype(A2822)</f>
        <v>0</v>
      </c>
      <c r="W2822">
        <f>[1]!b_info_embeddedopt(A2822)</f>
        <v>0</v>
      </c>
    </row>
    <row r="2823" spans="11:23">
      <c r="K2823" s="1">
        <f t="shared" si="44"/>
        <v>0</v>
      </c>
      <c r="L2823" s="1">
        <f>[1]!b_info_name(K2823)</f>
        <v>0</v>
      </c>
      <c r="M2823">
        <f>[1]!b_info_carrydate(K2823)</f>
        <v>0</v>
      </c>
      <c r="N2823">
        <f>[1]!b_info_maturitydate(K2823)</f>
        <v>0</v>
      </c>
      <c r="O2823" s="7">
        <f>[1]!b_issue_issueprice(K2823)</f>
        <v>0</v>
      </c>
      <c r="P2823" s="7">
        <f>[1]!b_info_couponrate(K2823)</f>
        <v>0</v>
      </c>
      <c r="Q2823">
        <f>[1]!b_info_coupon(K2823)</f>
        <v>0</v>
      </c>
      <c r="R2823">
        <f>[1]!b_info_interestfrequency(K2823)</f>
        <v>0</v>
      </c>
      <c r="S2823">
        <f>[1]!b_info_windl2type(K2823)</f>
        <v>0</v>
      </c>
      <c r="T2823" s="9">
        <f ca="1">[1]!b_pq_volume(K2823,parameter!C$2-10,parameter!C$2,100000000)</f>
        <v>0</v>
      </c>
      <c r="U2823" s="7">
        <f ca="1">IF(K2823&lt;&gt;"",[1]!b_anal_yield_cnbd(K2823,parameter!C$2,1),"")</f>
        <v>0</v>
      </c>
      <c r="V2823">
        <f>[1]!b_info_interesttype(A2823)</f>
        <v>0</v>
      </c>
      <c r="W2823">
        <f>[1]!b_info_embeddedopt(A2823)</f>
        <v>0</v>
      </c>
    </row>
    <row r="2824" spans="11:23">
      <c r="K2824" s="1">
        <f t="shared" si="44"/>
        <v>0</v>
      </c>
      <c r="L2824" s="1">
        <f>[1]!b_info_name(K2824)</f>
        <v>0</v>
      </c>
      <c r="M2824">
        <f>[1]!b_info_carrydate(K2824)</f>
        <v>0</v>
      </c>
      <c r="N2824">
        <f>[1]!b_info_maturitydate(K2824)</f>
        <v>0</v>
      </c>
      <c r="O2824" s="7">
        <f>[1]!b_issue_issueprice(K2824)</f>
        <v>0</v>
      </c>
      <c r="P2824" s="7">
        <f>[1]!b_info_couponrate(K2824)</f>
        <v>0</v>
      </c>
      <c r="Q2824">
        <f>[1]!b_info_coupon(K2824)</f>
        <v>0</v>
      </c>
      <c r="R2824">
        <f>[1]!b_info_interestfrequency(K2824)</f>
        <v>0</v>
      </c>
      <c r="S2824">
        <f>[1]!b_info_windl2type(K2824)</f>
        <v>0</v>
      </c>
      <c r="T2824" s="9">
        <f ca="1">[1]!b_pq_volume(K2824,parameter!C$2-10,parameter!C$2,100000000)</f>
        <v>0</v>
      </c>
      <c r="U2824" s="7">
        <f ca="1">IF(K2824&lt;&gt;"",[1]!b_anal_yield_cnbd(K2824,parameter!C$2,1),"")</f>
        <v>0</v>
      </c>
      <c r="V2824">
        <f>[1]!b_info_interesttype(A2824)</f>
        <v>0</v>
      </c>
      <c r="W2824">
        <f>[1]!b_info_embeddedopt(A2824)</f>
        <v>0</v>
      </c>
    </row>
    <row r="2825" spans="11:23">
      <c r="K2825" s="1">
        <f t="shared" si="44"/>
        <v>0</v>
      </c>
      <c r="L2825" s="1">
        <f>[1]!b_info_name(K2825)</f>
        <v>0</v>
      </c>
      <c r="M2825">
        <f>[1]!b_info_carrydate(K2825)</f>
        <v>0</v>
      </c>
      <c r="N2825">
        <f>[1]!b_info_maturitydate(K2825)</f>
        <v>0</v>
      </c>
      <c r="O2825" s="7">
        <f>[1]!b_issue_issueprice(K2825)</f>
        <v>0</v>
      </c>
      <c r="P2825" s="7">
        <f>[1]!b_info_couponrate(K2825)</f>
        <v>0</v>
      </c>
      <c r="Q2825">
        <f>[1]!b_info_coupon(K2825)</f>
        <v>0</v>
      </c>
      <c r="R2825">
        <f>[1]!b_info_interestfrequency(K2825)</f>
        <v>0</v>
      </c>
      <c r="S2825">
        <f>[1]!b_info_windl2type(K2825)</f>
        <v>0</v>
      </c>
      <c r="T2825" s="9">
        <f ca="1">[1]!b_pq_volume(K2825,parameter!C$2-10,parameter!C$2,100000000)</f>
        <v>0</v>
      </c>
      <c r="U2825" s="7">
        <f ca="1">IF(K2825&lt;&gt;"",[1]!b_anal_yield_cnbd(K2825,parameter!C$2,1),"")</f>
        <v>0</v>
      </c>
      <c r="V2825">
        <f>[1]!b_info_interesttype(A2825)</f>
        <v>0</v>
      </c>
      <c r="W2825">
        <f>[1]!b_info_embeddedopt(A2825)</f>
        <v>0</v>
      </c>
    </row>
    <row r="2826" spans="11:23">
      <c r="K2826" s="1">
        <f t="shared" si="44"/>
        <v>0</v>
      </c>
      <c r="L2826" s="1">
        <f>[1]!b_info_name(K2826)</f>
        <v>0</v>
      </c>
      <c r="M2826">
        <f>[1]!b_info_carrydate(K2826)</f>
        <v>0</v>
      </c>
      <c r="N2826">
        <f>[1]!b_info_maturitydate(K2826)</f>
        <v>0</v>
      </c>
      <c r="O2826" s="7">
        <f>[1]!b_issue_issueprice(K2826)</f>
        <v>0</v>
      </c>
      <c r="P2826" s="7">
        <f>[1]!b_info_couponrate(K2826)</f>
        <v>0</v>
      </c>
      <c r="Q2826">
        <f>[1]!b_info_coupon(K2826)</f>
        <v>0</v>
      </c>
      <c r="R2826">
        <f>[1]!b_info_interestfrequency(K2826)</f>
        <v>0</v>
      </c>
      <c r="S2826">
        <f>[1]!b_info_windl2type(K2826)</f>
        <v>0</v>
      </c>
      <c r="T2826" s="9">
        <f ca="1">[1]!b_pq_volume(K2826,parameter!C$2-10,parameter!C$2,100000000)</f>
        <v>0</v>
      </c>
      <c r="U2826" s="7">
        <f ca="1">IF(K2826&lt;&gt;"",[1]!b_anal_yield_cnbd(K2826,parameter!C$2,1),"")</f>
        <v>0</v>
      </c>
      <c r="V2826">
        <f>[1]!b_info_interesttype(A2826)</f>
        <v>0</v>
      </c>
      <c r="W2826">
        <f>[1]!b_info_embeddedopt(A2826)</f>
        <v>0</v>
      </c>
    </row>
    <row r="2827" spans="11:23">
      <c r="K2827" s="1">
        <f t="shared" si="44"/>
        <v>0</v>
      </c>
      <c r="L2827" s="1">
        <f>[1]!b_info_name(K2827)</f>
        <v>0</v>
      </c>
      <c r="M2827">
        <f>[1]!b_info_carrydate(K2827)</f>
        <v>0</v>
      </c>
      <c r="N2827">
        <f>[1]!b_info_maturitydate(K2827)</f>
        <v>0</v>
      </c>
      <c r="O2827" s="7">
        <f>[1]!b_issue_issueprice(K2827)</f>
        <v>0</v>
      </c>
      <c r="P2827" s="7">
        <f>[1]!b_info_couponrate(K2827)</f>
        <v>0</v>
      </c>
      <c r="Q2827">
        <f>[1]!b_info_coupon(K2827)</f>
        <v>0</v>
      </c>
      <c r="R2827">
        <f>[1]!b_info_interestfrequency(K2827)</f>
        <v>0</v>
      </c>
      <c r="S2827">
        <f>[1]!b_info_windl2type(K2827)</f>
        <v>0</v>
      </c>
      <c r="T2827" s="9">
        <f ca="1">[1]!b_pq_volume(K2827,parameter!C$2-10,parameter!C$2,100000000)</f>
        <v>0</v>
      </c>
      <c r="U2827" s="7">
        <f ca="1">IF(K2827&lt;&gt;"",[1]!b_anal_yield_cnbd(K2827,parameter!C$2,1),"")</f>
        <v>0</v>
      </c>
      <c r="V2827">
        <f>[1]!b_info_interesttype(A2827)</f>
        <v>0</v>
      </c>
      <c r="W2827">
        <f>[1]!b_info_embeddedopt(A2827)</f>
        <v>0</v>
      </c>
    </row>
    <row r="2828" spans="11:23">
      <c r="K2828" s="1">
        <f t="shared" si="44"/>
        <v>0</v>
      </c>
      <c r="L2828" s="1">
        <f>[1]!b_info_name(K2828)</f>
        <v>0</v>
      </c>
      <c r="M2828">
        <f>[1]!b_info_carrydate(K2828)</f>
        <v>0</v>
      </c>
      <c r="N2828">
        <f>[1]!b_info_maturitydate(K2828)</f>
        <v>0</v>
      </c>
      <c r="O2828" s="7">
        <f>[1]!b_issue_issueprice(K2828)</f>
        <v>0</v>
      </c>
      <c r="P2828" s="7">
        <f>[1]!b_info_couponrate(K2828)</f>
        <v>0</v>
      </c>
      <c r="Q2828">
        <f>[1]!b_info_coupon(K2828)</f>
        <v>0</v>
      </c>
      <c r="R2828">
        <f>[1]!b_info_interestfrequency(K2828)</f>
        <v>0</v>
      </c>
      <c r="S2828">
        <f>[1]!b_info_windl2type(K2828)</f>
        <v>0</v>
      </c>
      <c r="T2828" s="9">
        <f ca="1">[1]!b_pq_volume(K2828,parameter!C$2-10,parameter!C$2,100000000)</f>
        <v>0</v>
      </c>
      <c r="U2828" s="7">
        <f ca="1">IF(K2828&lt;&gt;"",[1]!b_anal_yield_cnbd(K2828,parameter!C$2,1),"")</f>
        <v>0</v>
      </c>
      <c r="V2828">
        <f>[1]!b_info_interesttype(A2828)</f>
        <v>0</v>
      </c>
      <c r="W2828">
        <f>[1]!b_info_embeddedopt(A2828)</f>
        <v>0</v>
      </c>
    </row>
    <row r="2829" spans="11:23">
      <c r="K2829" s="1">
        <f t="shared" si="44"/>
        <v>0</v>
      </c>
      <c r="L2829" s="1">
        <f>[1]!b_info_name(K2829)</f>
        <v>0</v>
      </c>
      <c r="M2829">
        <f>[1]!b_info_carrydate(K2829)</f>
        <v>0</v>
      </c>
      <c r="N2829">
        <f>[1]!b_info_maturitydate(K2829)</f>
        <v>0</v>
      </c>
      <c r="O2829" s="7">
        <f>[1]!b_issue_issueprice(K2829)</f>
        <v>0</v>
      </c>
      <c r="P2829" s="7">
        <f>[1]!b_info_couponrate(K2829)</f>
        <v>0</v>
      </c>
      <c r="Q2829">
        <f>[1]!b_info_coupon(K2829)</f>
        <v>0</v>
      </c>
      <c r="R2829">
        <f>[1]!b_info_interestfrequency(K2829)</f>
        <v>0</v>
      </c>
      <c r="S2829">
        <f>[1]!b_info_windl2type(K2829)</f>
        <v>0</v>
      </c>
      <c r="T2829" s="9">
        <f ca="1">[1]!b_pq_volume(K2829,parameter!C$2-10,parameter!C$2,100000000)</f>
        <v>0</v>
      </c>
      <c r="U2829" s="7">
        <f ca="1">IF(K2829&lt;&gt;"",[1]!b_anal_yield_cnbd(K2829,parameter!C$2,1),"")</f>
        <v>0</v>
      </c>
      <c r="V2829">
        <f>[1]!b_info_interesttype(A2829)</f>
        <v>0</v>
      </c>
      <c r="W2829">
        <f>[1]!b_info_embeddedopt(A2829)</f>
        <v>0</v>
      </c>
    </row>
    <row r="2830" spans="11:23">
      <c r="K2830" s="1">
        <f t="shared" si="44"/>
        <v>0</v>
      </c>
      <c r="L2830" s="1">
        <f>[1]!b_info_name(K2830)</f>
        <v>0</v>
      </c>
      <c r="M2830">
        <f>[1]!b_info_carrydate(K2830)</f>
        <v>0</v>
      </c>
      <c r="N2830">
        <f>[1]!b_info_maturitydate(K2830)</f>
        <v>0</v>
      </c>
      <c r="O2830" s="7">
        <f>[1]!b_issue_issueprice(K2830)</f>
        <v>0</v>
      </c>
      <c r="P2830" s="7">
        <f>[1]!b_info_couponrate(K2830)</f>
        <v>0</v>
      </c>
      <c r="Q2830">
        <f>[1]!b_info_coupon(K2830)</f>
        <v>0</v>
      </c>
      <c r="R2830">
        <f>[1]!b_info_interestfrequency(K2830)</f>
        <v>0</v>
      </c>
      <c r="S2830">
        <f>[1]!b_info_windl2type(K2830)</f>
        <v>0</v>
      </c>
      <c r="T2830" s="9">
        <f ca="1">[1]!b_pq_volume(K2830,parameter!C$2-10,parameter!C$2,100000000)</f>
        <v>0</v>
      </c>
      <c r="U2830" s="7">
        <f ca="1">IF(K2830&lt;&gt;"",[1]!b_anal_yield_cnbd(K2830,parameter!C$2,1),"")</f>
        <v>0</v>
      </c>
      <c r="V2830">
        <f>[1]!b_info_interesttype(A2830)</f>
        <v>0</v>
      </c>
      <c r="W2830">
        <f>[1]!b_info_embeddedopt(A2830)</f>
        <v>0</v>
      </c>
    </row>
    <row r="2831" spans="11:23">
      <c r="K2831" s="1">
        <f t="shared" si="44"/>
        <v>0</v>
      </c>
      <c r="L2831" s="1">
        <f>[1]!b_info_name(K2831)</f>
        <v>0</v>
      </c>
      <c r="M2831">
        <f>[1]!b_info_carrydate(K2831)</f>
        <v>0</v>
      </c>
      <c r="N2831">
        <f>[1]!b_info_maturitydate(K2831)</f>
        <v>0</v>
      </c>
      <c r="O2831" s="7">
        <f>[1]!b_issue_issueprice(K2831)</f>
        <v>0</v>
      </c>
      <c r="P2831" s="7">
        <f>[1]!b_info_couponrate(K2831)</f>
        <v>0</v>
      </c>
      <c r="Q2831">
        <f>[1]!b_info_coupon(K2831)</f>
        <v>0</v>
      </c>
      <c r="R2831">
        <f>[1]!b_info_interestfrequency(K2831)</f>
        <v>0</v>
      </c>
      <c r="S2831">
        <f>[1]!b_info_windl2type(K2831)</f>
        <v>0</v>
      </c>
      <c r="T2831" s="9">
        <f ca="1">[1]!b_pq_volume(K2831,parameter!C$2-10,parameter!C$2,100000000)</f>
        <v>0</v>
      </c>
      <c r="U2831" s="7">
        <f ca="1">IF(K2831&lt;&gt;"",[1]!b_anal_yield_cnbd(K2831,parameter!C$2,1),"")</f>
        <v>0</v>
      </c>
      <c r="V2831">
        <f>[1]!b_info_interesttype(A2831)</f>
        <v>0</v>
      </c>
      <c r="W2831">
        <f>[1]!b_info_embeddedopt(A2831)</f>
        <v>0</v>
      </c>
    </row>
    <row r="2832" spans="11:23">
      <c r="K2832" s="1">
        <f t="shared" si="44"/>
        <v>0</v>
      </c>
      <c r="L2832" s="1">
        <f>[1]!b_info_name(K2832)</f>
        <v>0</v>
      </c>
      <c r="M2832">
        <f>[1]!b_info_carrydate(K2832)</f>
        <v>0</v>
      </c>
      <c r="N2832">
        <f>[1]!b_info_maturitydate(K2832)</f>
        <v>0</v>
      </c>
      <c r="O2832" s="7">
        <f>[1]!b_issue_issueprice(K2832)</f>
        <v>0</v>
      </c>
      <c r="P2832" s="7">
        <f>[1]!b_info_couponrate(K2832)</f>
        <v>0</v>
      </c>
      <c r="Q2832">
        <f>[1]!b_info_coupon(K2832)</f>
        <v>0</v>
      </c>
      <c r="R2832">
        <f>[1]!b_info_interestfrequency(K2832)</f>
        <v>0</v>
      </c>
      <c r="S2832">
        <f>[1]!b_info_windl2type(K2832)</f>
        <v>0</v>
      </c>
      <c r="T2832" s="9">
        <f ca="1">[1]!b_pq_volume(K2832,parameter!C$2-10,parameter!C$2,100000000)</f>
        <v>0</v>
      </c>
      <c r="U2832" s="7">
        <f ca="1">IF(K2832&lt;&gt;"",[1]!b_anal_yield_cnbd(K2832,parameter!C$2,1),"")</f>
        <v>0</v>
      </c>
      <c r="V2832">
        <f>[1]!b_info_interesttype(A2832)</f>
        <v>0</v>
      </c>
      <c r="W2832">
        <f>[1]!b_info_embeddedopt(A2832)</f>
        <v>0</v>
      </c>
    </row>
    <row r="2833" spans="11:23">
      <c r="K2833" s="1">
        <f t="shared" si="44"/>
        <v>0</v>
      </c>
      <c r="L2833" s="1">
        <f>[1]!b_info_name(K2833)</f>
        <v>0</v>
      </c>
      <c r="M2833">
        <f>[1]!b_info_carrydate(K2833)</f>
        <v>0</v>
      </c>
      <c r="N2833">
        <f>[1]!b_info_maturitydate(K2833)</f>
        <v>0</v>
      </c>
      <c r="O2833" s="7">
        <f>[1]!b_issue_issueprice(K2833)</f>
        <v>0</v>
      </c>
      <c r="P2833" s="7">
        <f>[1]!b_info_couponrate(K2833)</f>
        <v>0</v>
      </c>
      <c r="Q2833">
        <f>[1]!b_info_coupon(K2833)</f>
        <v>0</v>
      </c>
      <c r="R2833">
        <f>[1]!b_info_interestfrequency(K2833)</f>
        <v>0</v>
      </c>
      <c r="S2833">
        <f>[1]!b_info_windl2type(K2833)</f>
        <v>0</v>
      </c>
      <c r="T2833" s="9">
        <f ca="1">[1]!b_pq_volume(K2833,parameter!C$2-10,parameter!C$2,100000000)</f>
        <v>0</v>
      </c>
      <c r="U2833" s="7">
        <f ca="1">IF(K2833&lt;&gt;"",[1]!b_anal_yield_cnbd(K2833,parameter!C$2,1),"")</f>
        <v>0</v>
      </c>
      <c r="V2833">
        <f>[1]!b_info_interesttype(A2833)</f>
        <v>0</v>
      </c>
      <c r="W2833">
        <f>[1]!b_info_embeddedopt(A2833)</f>
        <v>0</v>
      </c>
    </row>
    <row r="2834" spans="11:23">
      <c r="K2834" s="1">
        <f t="shared" si="44"/>
        <v>0</v>
      </c>
      <c r="L2834" s="1">
        <f>[1]!b_info_name(K2834)</f>
        <v>0</v>
      </c>
      <c r="M2834">
        <f>[1]!b_info_carrydate(K2834)</f>
        <v>0</v>
      </c>
      <c r="N2834">
        <f>[1]!b_info_maturitydate(K2834)</f>
        <v>0</v>
      </c>
      <c r="O2834" s="7">
        <f>[1]!b_issue_issueprice(K2834)</f>
        <v>0</v>
      </c>
      <c r="P2834" s="7">
        <f>[1]!b_info_couponrate(K2834)</f>
        <v>0</v>
      </c>
      <c r="Q2834">
        <f>[1]!b_info_coupon(K2834)</f>
        <v>0</v>
      </c>
      <c r="R2834">
        <f>[1]!b_info_interestfrequency(K2834)</f>
        <v>0</v>
      </c>
      <c r="S2834">
        <f>[1]!b_info_windl2type(K2834)</f>
        <v>0</v>
      </c>
      <c r="T2834" s="9">
        <f ca="1">[1]!b_pq_volume(K2834,parameter!C$2-10,parameter!C$2,100000000)</f>
        <v>0</v>
      </c>
      <c r="U2834" s="7">
        <f ca="1">IF(K2834&lt;&gt;"",[1]!b_anal_yield_cnbd(K2834,parameter!C$2,1),"")</f>
        <v>0</v>
      </c>
      <c r="V2834">
        <f>[1]!b_info_interesttype(A2834)</f>
        <v>0</v>
      </c>
      <c r="W2834">
        <f>[1]!b_info_embeddedopt(A2834)</f>
        <v>0</v>
      </c>
    </row>
    <row r="2835" spans="11:23">
      <c r="K2835" s="1">
        <f t="shared" si="44"/>
        <v>0</v>
      </c>
      <c r="L2835" s="1">
        <f>[1]!b_info_name(K2835)</f>
        <v>0</v>
      </c>
      <c r="M2835">
        <f>[1]!b_info_carrydate(K2835)</f>
        <v>0</v>
      </c>
      <c r="N2835">
        <f>[1]!b_info_maturitydate(K2835)</f>
        <v>0</v>
      </c>
      <c r="O2835" s="7">
        <f>[1]!b_issue_issueprice(K2835)</f>
        <v>0</v>
      </c>
      <c r="P2835" s="7">
        <f>[1]!b_info_couponrate(K2835)</f>
        <v>0</v>
      </c>
      <c r="Q2835">
        <f>[1]!b_info_coupon(K2835)</f>
        <v>0</v>
      </c>
      <c r="R2835">
        <f>[1]!b_info_interestfrequency(K2835)</f>
        <v>0</v>
      </c>
      <c r="S2835">
        <f>[1]!b_info_windl2type(K2835)</f>
        <v>0</v>
      </c>
      <c r="T2835" s="9">
        <f ca="1">[1]!b_pq_volume(K2835,parameter!C$2-10,parameter!C$2,100000000)</f>
        <v>0</v>
      </c>
      <c r="U2835" s="7">
        <f ca="1">IF(K2835&lt;&gt;"",[1]!b_anal_yield_cnbd(K2835,parameter!C$2,1),"")</f>
        <v>0</v>
      </c>
      <c r="V2835">
        <f>[1]!b_info_interesttype(A2835)</f>
        <v>0</v>
      </c>
      <c r="W2835">
        <f>[1]!b_info_embeddedopt(A2835)</f>
        <v>0</v>
      </c>
    </row>
    <row r="2836" spans="11:23">
      <c r="K2836" s="1">
        <f t="shared" si="44"/>
        <v>0</v>
      </c>
      <c r="L2836" s="1">
        <f>[1]!b_info_name(K2836)</f>
        <v>0</v>
      </c>
      <c r="M2836">
        <f>[1]!b_info_carrydate(K2836)</f>
        <v>0</v>
      </c>
      <c r="N2836">
        <f>[1]!b_info_maturitydate(K2836)</f>
        <v>0</v>
      </c>
      <c r="O2836" s="7">
        <f>[1]!b_issue_issueprice(K2836)</f>
        <v>0</v>
      </c>
      <c r="P2836" s="7">
        <f>[1]!b_info_couponrate(K2836)</f>
        <v>0</v>
      </c>
      <c r="Q2836">
        <f>[1]!b_info_coupon(K2836)</f>
        <v>0</v>
      </c>
      <c r="R2836">
        <f>[1]!b_info_interestfrequency(K2836)</f>
        <v>0</v>
      </c>
      <c r="S2836">
        <f>[1]!b_info_windl2type(K2836)</f>
        <v>0</v>
      </c>
      <c r="T2836" s="9">
        <f ca="1">[1]!b_pq_volume(K2836,parameter!C$2-10,parameter!C$2,100000000)</f>
        <v>0</v>
      </c>
      <c r="U2836" s="7">
        <f ca="1">IF(K2836&lt;&gt;"",[1]!b_anal_yield_cnbd(K2836,parameter!C$2,1),"")</f>
        <v>0</v>
      </c>
      <c r="V2836">
        <f>[1]!b_info_interesttype(A2836)</f>
        <v>0</v>
      </c>
      <c r="W2836">
        <f>[1]!b_info_embeddedopt(A2836)</f>
        <v>0</v>
      </c>
    </row>
    <row r="2837" spans="11:23">
      <c r="K2837" s="1">
        <f t="shared" si="44"/>
        <v>0</v>
      </c>
      <c r="L2837" s="1">
        <f>[1]!b_info_name(K2837)</f>
        <v>0</v>
      </c>
      <c r="M2837">
        <f>[1]!b_info_carrydate(K2837)</f>
        <v>0</v>
      </c>
      <c r="N2837">
        <f>[1]!b_info_maturitydate(K2837)</f>
        <v>0</v>
      </c>
      <c r="O2837" s="7">
        <f>[1]!b_issue_issueprice(K2837)</f>
        <v>0</v>
      </c>
      <c r="P2837" s="7">
        <f>[1]!b_info_couponrate(K2837)</f>
        <v>0</v>
      </c>
      <c r="Q2837">
        <f>[1]!b_info_coupon(K2837)</f>
        <v>0</v>
      </c>
      <c r="R2837">
        <f>[1]!b_info_interestfrequency(K2837)</f>
        <v>0</v>
      </c>
      <c r="S2837">
        <f>[1]!b_info_windl2type(K2837)</f>
        <v>0</v>
      </c>
      <c r="T2837" s="9">
        <f ca="1">[1]!b_pq_volume(K2837,parameter!C$2-10,parameter!C$2,100000000)</f>
        <v>0</v>
      </c>
      <c r="U2837" s="7">
        <f ca="1">IF(K2837&lt;&gt;"",[1]!b_anal_yield_cnbd(K2837,parameter!C$2,1),"")</f>
        <v>0</v>
      </c>
      <c r="V2837">
        <f>[1]!b_info_interesttype(A2837)</f>
        <v>0</v>
      </c>
      <c r="W2837">
        <f>[1]!b_info_embeddedopt(A2837)</f>
        <v>0</v>
      </c>
    </row>
    <row r="2838" spans="11:23">
      <c r="K2838" s="1">
        <f t="shared" si="44"/>
        <v>0</v>
      </c>
      <c r="L2838" s="1">
        <f>[1]!b_info_name(K2838)</f>
        <v>0</v>
      </c>
      <c r="M2838">
        <f>[1]!b_info_carrydate(K2838)</f>
        <v>0</v>
      </c>
      <c r="N2838">
        <f>[1]!b_info_maturitydate(K2838)</f>
        <v>0</v>
      </c>
      <c r="O2838" s="7">
        <f>[1]!b_issue_issueprice(K2838)</f>
        <v>0</v>
      </c>
      <c r="P2838" s="7">
        <f>[1]!b_info_couponrate(K2838)</f>
        <v>0</v>
      </c>
      <c r="Q2838">
        <f>[1]!b_info_coupon(K2838)</f>
        <v>0</v>
      </c>
      <c r="R2838">
        <f>[1]!b_info_interestfrequency(K2838)</f>
        <v>0</v>
      </c>
      <c r="S2838">
        <f>[1]!b_info_windl2type(K2838)</f>
        <v>0</v>
      </c>
      <c r="T2838" s="9">
        <f ca="1">[1]!b_pq_volume(K2838,parameter!C$2-10,parameter!C$2,100000000)</f>
        <v>0</v>
      </c>
      <c r="U2838" s="7">
        <f ca="1">IF(K2838&lt;&gt;"",[1]!b_anal_yield_cnbd(K2838,parameter!C$2,1),"")</f>
        <v>0</v>
      </c>
      <c r="V2838">
        <f>[1]!b_info_interesttype(A2838)</f>
        <v>0</v>
      </c>
      <c r="W2838">
        <f>[1]!b_info_embeddedopt(A2838)</f>
        <v>0</v>
      </c>
    </row>
    <row r="2839" spans="11:23">
      <c r="K2839" s="1">
        <f t="shared" si="44"/>
        <v>0</v>
      </c>
      <c r="L2839" s="1">
        <f>[1]!b_info_name(K2839)</f>
        <v>0</v>
      </c>
      <c r="M2839">
        <f>[1]!b_info_carrydate(K2839)</f>
        <v>0</v>
      </c>
      <c r="N2839">
        <f>[1]!b_info_maturitydate(K2839)</f>
        <v>0</v>
      </c>
      <c r="O2839" s="7">
        <f>[1]!b_issue_issueprice(K2839)</f>
        <v>0</v>
      </c>
      <c r="P2839" s="7">
        <f>[1]!b_info_couponrate(K2839)</f>
        <v>0</v>
      </c>
      <c r="Q2839">
        <f>[1]!b_info_coupon(K2839)</f>
        <v>0</v>
      </c>
      <c r="R2839">
        <f>[1]!b_info_interestfrequency(K2839)</f>
        <v>0</v>
      </c>
      <c r="S2839">
        <f>[1]!b_info_windl2type(K2839)</f>
        <v>0</v>
      </c>
      <c r="T2839" s="9">
        <f ca="1">[1]!b_pq_volume(K2839,parameter!C$2-10,parameter!C$2,100000000)</f>
        <v>0</v>
      </c>
      <c r="U2839" s="7">
        <f ca="1">IF(K2839&lt;&gt;"",[1]!b_anal_yield_cnbd(K2839,parameter!C$2,1),"")</f>
        <v>0</v>
      </c>
      <c r="V2839">
        <f>[1]!b_info_interesttype(A2839)</f>
        <v>0</v>
      </c>
      <c r="W2839">
        <f>[1]!b_info_embeddedopt(A2839)</f>
        <v>0</v>
      </c>
    </row>
    <row r="2840" spans="11:23">
      <c r="K2840" s="1">
        <f t="shared" si="44"/>
        <v>0</v>
      </c>
      <c r="L2840" s="1">
        <f>[1]!b_info_name(K2840)</f>
        <v>0</v>
      </c>
      <c r="M2840">
        <f>[1]!b_info_carrydate(K2840)</f>
        <v>0</v>
      </c>
      <c r="N2840">
        <f>[1]!b_info_maturitydate(K2840)</f>
        <v>0</v>
      </c>
      <c r="O2840" s="7">
        <f>[1]!b_issue_issueprice(K2840)</f>
        <v>0</v>
      </c>
      <c r="P2840" s="7">
        <f>[1]!b_info_couponrate(K2840)</f>
        <v>0</v>
      </c>
      <c r="Q2840">
        <f>[1]!b_info_coupon(K2840)</f>
        <v>0</v>
      </c>
      <c r="R2840">
        <f>[1]!b_info_interestfrequency(K2840)</f>
        <v>0</v>
      </c>
      <c r="S2840">
        <f>[1]!b_info_windl2type(K2840)</f>
        <v>0</v>
      </c>
      <c r="T2840" s="9">
        <f ca="1">[1]!b_pq_volume(K2840,parameter!C$2-10,parameter!C$2,100000000)</f>
        <v>0</v>
      </c>
      <c r="U2840" s="7">
        <f ca="1">IF(K2840&lt;&gt;"",[1]!b_anal_yield_cnbd(K2840,parameter!C$2,1),"")</f>
        <v>0</v>
      </c>
      <c r="V2840">
        <f>[1]!b_info_interesttype(A2840)</f>
        <v>0</v>
      </c>
      <c r="W2840">
        <f>[1]!b_info_embeddedopt(A2840)</f>
        <v>0</v>
      </c>
    </row>
    <row r="2841" spans="11:23">
      <c r="K2841" s="1">
        <f t="shared" si="44"/>
        <v>0</v>
      </c>
      <c r="L2841" s="1">
        <f>[1]!b_info_name(K2841)</f>
        <v>0</v>
      </c>
      <c r="M2841">
        <f>[1]!b_info_carrydate(K2841)</f>
        <v>0</v>
      </c>
      <c r="N2841">
        <f>[1]!b_info_maturitydate(K2841)</f>
        <v>0</v>
      </c>
      <c r="O2841" s="7">
        <f>[1]!b_issue_issueprice(K2841)</f>
        <v>0</v>
      </c>
      <c r="P2841" s="7">
        <f>[1]!b_info_couponrate(K2841)</f>
        <v>0</v>
      </c>
      <c r="Q2841">
        <f>[1]!b_info_coupon(K2841)</f>
        <v>0</v>
      </c>
      <c r="R2841">
        <f>[1]!b_info_interestfrequency(K2841)</f>
        <v>0</v>
      </c>
      <c r="S2841">
        <f>[1]!b_info_windl2type(K2841)</f>
        <v>0</v>
      </c>
      <c r="T2841" s="9">
        <f ca="1">[1]!b_pq_volume(K2841,parameter!C$2-10,parameter!C$2,100000000)</f>
        <v>0</v>
      </c>
      <c r="U2841" s="7">
        <f ca="1">IF(K2841&lt;&gt;"",[1]!b_anal_yield_cnbd(K2841,parameter!C$2,1),"")</f>
        <v>0</v>
      </c>
      <c r="V2841">
        <f>[1]!b_info_interesttype(A2841)</f>
        <v>0</v>
      </c>
      <c r="W2841">
        <f>[1]!b_info_embeddedopt(A2841)</f>
        <v>0</v>
      </c>
    </row>
    <row r="2842" spans="11:23">
      <c r="K2842" s="1">
        <f t="shared" si="44"/>
        <v>0</v>
      </c>
      <c r="L2842" s="1">
        <f>[1]!b_info_name(K2842)</f>
        <v>0</v>
      </c>
      <c r="M2842">
        <f>[1]!b_info_carrydate(K2842)</f>
        <v>0</v>
      </c>
      <c r="N2842">
        <f>[1]!b_info_maturitydate(K2842)</f>
        <v>0</v>
      </c>
      <c r="O2842" s="7">
        <f>[1]!b_issue_issueprice(K2842)</f>
        <v>0</v>
      </c>
      <c r="P2842" s="7">
        <f>[1]!b_info_couponrate(K2842)</f>
        <v>0</v>
      </c>
      <c r="Q2842">
        <f>[1]!b_info_coupon(K2842)</f>
        <v>0</v>
      </c>
      <c r="R2842">
        <f>[1]!b_info_interestfrequency(K2842)</f>
        <v>0</v>
      </c>
      <c r="S2842">
        <f>[1]!b_info_windl2type(K2842)</f>
        <v>0</v>
      </c>
      <c r="T2842" s="9">
        <f ca="1">[1]!b_pq_volume(K2842,parameter!C$2-10,parameter!C$2,100000000)</f>
        <v>0</v>
      </c>
      <c r="U2842" s="7">
        <f ca="1">IF(K2842&lt;&gt;"",[1]!b_anal_yield_cnbd(K2842,parameter!C$2,1),"")</f>
        <v>0</v>
      </c>
      <c r="V2842">
        <f>[1]!b_info_interesttype(A2842)</f>
        <v>0</v>
      </c>
      <c r="W2842">
        <f>[1]!b_info_embeddedopt(A2842)</f>
        <v>0</v>
      </c>
    </row>
    <row r="2843" spans="11:23">
      <c r="K2843" s="1">
        <f t="shared" si="44"/>
        <v>0</v>
      </c>
      <c r="L2843" s="1">
        <f>[1]!b_info_name(K2843)</f>
        <v>0</v>
      </c>
      <c r="M2843">
        <f>[1]!b_info_carrydate(K2843)</f>
        <v>0</v>
      </c>
      <c r="N2843">
        <f>[1]!b_info_maturitydate(K2843)</f>
        <v>0</v>
      </c>
      <c r="O2843" s="7">
        <f>[1]!b_issue_issueprice(K2843)</f>
        <v>0</v>
      </c>
      <c r="P2843" s="7">
        <f>[1]!b_info_couponrate(K2843)</f>
        <v>0</v>
      </c>
      <c r="Q2843">
        <f>[1]!b_info_coupon(K2843)</f>
        <v>0</v>
      </c>
      <c r="R2843">
        <f>[1]!b_info_interestfrequency(K2843)</f>
        <v>0</v>
      </c>
      <c r="S2843">
        <f>[1]!b_info_windl2type(K2843)</f>
        <v>0</v>
      </c>
      <c r="T2843" s="9">
        <f ca="1">[1]!b_pq_volume(K2843,parameter!C$2-10,parameter!C$2,100000000)</f>
        <v>0</v>
      </c>
      <c r="U2843" s="7">
        <f ca="1">IF(K2843&lt;&gt;"",[1]!b_anal_yield_cnbd(K2843,parameter!C$2,1),"")</f>
        <v>0</v>
      </c>
      <c r="V2843">
        <f>[1]!b_info_interesttype(A2843)</f>
        <v>0</v>
      </c>
      <c r="W2843">
        <f>[1]!b_info_embeddedopt(A2843)</f>
        <v>0</v>
      </c>
    </row>
    <row r="2844" spans="11:23">
      <c r="K2844" s="1">
        <f t="shared" si="44"/>
        <v>0</v>
      </c>
      <c r="L2844" s="1">
        <f>[1]!b_info_name(K2844)</f>
        <v>0</v>
      </c>
      <c r="M2844">
        <f>[1]!b_info_carrydate(K2844)</f>
        <v>0</v>
      </c>
      <c r="N2844">
        <f>[1]!b_info_maturitydate(K2844)</f>
        <v>0</v>
      </c>
      <c r="O2844" s="7">
        <f>[1]!b_issue_issueprice(K2844)</f>
        <v>0</v>
      </c>
      <c r="P2844" s="7">
        <f>[1]!b_info_couponrate(K2844)</f>
        <v>0</v>
      </c>
      <c r="Q2844">
        <f>[1]!b_info_coupon(K2844)</f>
        <v>0</v>
      </c>
      <c r="R2844">
        <f>[1]!b_info_interestfrequency(K2844)</f>
        <v>0</v>
      </c>
      <c r="S2844">
        <f>[1]!b_info_windl2type(K2844)</f>
        <v>0</v>
      </c>
      <c r="T2844" s="9">
        <f ca="1">[1]!b_pq_volume(K2844,parameter!C$2-10,parameter!C$2,100000000)</f>
        <v>0</v>
      </c>
      <c r="U2844" s="7">
        <f ca="1">IF(K2844&lt;&gt;"",[1]!b_anal_yield_cnbd(K2844,parameter!C$2,1),"")</f>
        <v>0</v>
      </c>
      <c r="V2844">
        <f>[1]!b_info_interesttype(A2844)</f>
        <v>0</v>
      </c>
      <c r="W2844">
        <f>[1]!b_info_embeddedopt(A2844)</f>
        <v>0</v>
      </c>
    </row>
    <row r="2845" spans="11:23">
      <c r="K2845" s="1">
        <f t="shared" si="44"/>
        <v>0</v>
      </c>
      <c r="L2845" s="1">
        <f>[1]!b_info_name(K2845)</f>
        <v>0</v>
      </c>
      <c r="M2845">
        <f>[1]!b_info_carrydate(K2845)</f>
        <v>0</v>
      </c>
      <c r="N2845">
        <f>[1]!b_info_maturitydate(K2845)</f>
        <v>0</v>
      </c>
      <c r="O2845" s="7">
        <f>[1]!b_issue_issueprice(K2845)</f>
        <v>0</v>
      </c>
      <c r="P2845" s="7">
        <f>[1]!b_info_couponrate(K2845)</f>
        <v>0</v>
      </c>
      <c r="Q2845">
        <f>[1]!b_info_coupon(K2845)</f>
        <v>0</v>
      </c>
      <c r="R2845">
        <f>[1]!b_info_interestfrequency(K2845)</f>
        <v>0</v>
      </c>
      <c r="S2845">
        <f>[1]!b_info_windl2type(K2845)</f>
        <v>0</v>
      </c>
      <c r="T2845" s="9">
        <f ca="1">[1]!b_pq_volume(K2845,parameter!C$2-10,parameter!C$2,100000000)</f>
        <v>0</v>
      </c>
      <c r="U2845" s="7">
        <f ca="1">IF(K2845&lt;&gt;"",[1]!b_anal_yield_cnbd(K2845,parameter!C$2,1),"")</f>
        <v>0</v>
      </c>
      <c r="V2845">
        <f>[1]!b_info_interesttype(A2845)</f>
        <v>0</v>
      </c>
      <c r="W2845">
        <f>[1]!b_info_embeddedopt(A2845)</f>
        <v>0</v>
      </c>
    </row>
    <row r="2846" spans="11:23">
      <c r="K2846" s="1">
        <f t="shared" si="44"/>
        <v>0</v>
      </c>
      <c r="L2846" s="1">
        <f>[1]!b_info_name(K2846)</f>
        <v>0</v>
      </c>
      <c r="M2846">
        <f>[1]!b_info_carrydate(K2846)</f>
        <v>0</v>
      </c>
      <c r="N2846">
        <f>[1]!b_info_maturitydate(K2846)</f>
        <v>0</v>
      </c>
      <c r="O2846" s="7">
        <f>[1]!b_issue_issueprice(K2846)</f>
        <v>0</v>
      </c>
      <c r="P2846" s="7">
        <f>[1]!b_info_couponrate(K2846)</f>
        <v>0</v>
      </c>
      <c r="Q2846">
        <f>[1]!b_info_coupon(K2846)</f>
        <v>0</v>
      </c>
      <c r="R2846">
        <f>[1]!b_info_interestfrequency(K2846)</f>
        <v>0</v>
      </c>
      <c r="S2846">
        <f>[1]!b_info_windl2type(K2846)</f>
        <v>0</v>
      </c>
      <c r="T2846" s="9">
        <f ca="1">[1]!b_pq_volume(K2846,parameter!C$2-10,parameter!C$2,100000000)</f>
        <v>0</v>
      </c>
      <c r="U2846" s="7">
        <f ca="1">IF(K2846&lt;&gt;"",[1]!b_anal_yield_cnbd(K2846,parameter!C$2,1),"")</f>
        <v>0</v>
      </c>
      <c r="V2846">
        <f>[1]!b_info_interesttype(A2846)</f>
        <v>0</v>
      </c>
      <c r="W2846">
        <f>[1]!b_info_embeddedopt(A2846)</f>
        <v>0</v>
      </c>
    </row>
    <row r="2847" spans="11:23">
      <c r="K2847" s="1">
        <f t="shared" si="44"/>
        <v>0</v>
      </c>
      <c r="L2847" s="1">
        <f>[1]!b_info_name(K2847)</f>
        <v>0</v>
      </c>
      <c r="M2847">
        <f>[1]!b_info_carrydate(K2847)</f>
        <v>0</v>
      </c>
      <c r="N2847">
        <f>[1]!b_info_maturitydate(K2847)</f>
        <v>0</v>
      </c>
      <c r="O2847" s="7">
        <f>[1]!b_issue_issueprice(K2847)</f>
        <v>0</v>
      </c>
      <c r="P2847" s="7">
        <f>[1]!b_info_couponrate(K2847)</f>
        <v>0</v>
      </c>
      <c r="Q2847">
        <f>[1]!b_info_coupon(K2847)</f>
        <v>0</v>
      </c>
      <c r="R2847">
        <f>[1]!b_info_interestfrequency(K2847)</f>
        <v>0</v>
      </c>
      <c r="S2847">
        <f>[1]!b_info_windl2type(K2847)</f>
        <v>0</v>
      </c>
      <c r="T2847" s="9">
        <f ca="1">[1]!b_pq_volume(K2847,parameter!C$2-10,parameter!C$2,100000000)</f>
        <v>0</v>
      </c>
      <c r="U2847" s="7">
        <f ca="1">IF(K2847&lt;&gt;"",[1]!b_anal_yield_cnbd(K2847,parameter!C$2,1),"")</f>
        <v>0</v>
      </c>
      <c r="V2847">
        <f>[1]!b_info_interesttype(A2847)</f>
        <v>0</v>
      </c>
      <c r="W2847">
        <f>[1]!b_info_embeddedopt(A2847)</f>
        <v>0</v>
      </c>
    </row>
    <row r="2848" spans="11:23">
      <c r="K2848" s="1">
        <f t="shared" si="44"/>
        <v>0</v>
      </c>
      <c r="L2848" s="1">
        <f>[1]!b_info_name(K2848)</f>
        <v>0</v>
      </c>
      <c r="M2848">
        <f>[1]!b_info_carrydate(K2848)</f>
        <v>0</v>
      </c>
      <c r="N2848">
        <f>[1]!b_info_maturitydate(K2848)</f>
        <v>0</v>
      </c>
      <c r="O2848" s="7">
        <f>[1]!b_issue_issueprice(K2848)</f>
        <v>0</v>
      </c>
      <c r="P2848" s="7">
        <f>[1]!b_info_couponrate(K2848)</f>
        <v>0</v>
      </c>
      <c r="Q2848">
        <f>[1]!b_info_coupon(K2848)</f>
        <v>0</v>
      </c>
      <c r="R2848">
        <f>[1]!b_info_interestfrequency(K2848)</f>
        <v>0</v>
      </c>
      <c r="S2848">
        <f>[1]!b_info_windl2type(K2848)</f>
        <v>0</v>
      </c>
      <c r="T2848" s="9">
        <f ca="1">[1]!b_pq_volume(K2848,parameter!C$2-10,parameter!C$2,100000000)</f>
        <v>0</v>
      </c>
      <c r="U2848" s="7">
        <f ca="1">IF(K2848&lt;&gt;"",[1]!b_anal_yield_cnbd(K2848,parameter!C$2,1),"")</f>
        <v>0</v>
      </c>
      <c r="V2848">
        <f>[1]!b_info_interesttype(A2848)</f>
        <v>0</v>
      </c>
      <c r="W2848">
        <f>[1]!b_info_embeddedopt(A2848)</f>
        <v>0</v>
      </c>
    </row>
    <row r="2849" spans="11:23">
      <c r="K2849" s="1">
        <f t="shared" si="44"/>
        <v>0</v>
      </c>
      <c r="L2849" s="1">
        <f>[1]!b_info_name(K2849)</f>
        <v>0</v>
      </c>
      <c r="M2849">
        <f>[1]!b_info_carrydate(K2849)</f>
        <v>0</v>
      </c>
      <c r="N2849">
        <f>[1]!b_info_maturitydate(K2849)</f>
        <v>0</v>
      </c>
      <c r="O2849" s="7">
        <f>[1]!b_issue_issueprice(K2849)</f>
        <v>0</v>
      </c>
      <c r="P2849" s="7">
        <f>[1]!b_info_couponrate(K2849)</f>
        <v>0</v>
      </c>
      <c r="Q2849">
        <f>[1]!b_info_coupon(K2849)</f>
        <v>0</v>
      </c>
      <c r="R2849">
        <f>[1]!b_info_interestfrequency(K2849)</f>
        <v>0</v>
      </c>
      <c r="S2849">
        <f>[1]!b_info_windl2type(K2849)</f>
        <v>0</v>
      </c>
      <c r="T2849" s="9">
        <f ca="1">[1]!b_pq_volume(K2849,parameter!C$2-10,parameter!C$2,100000000)</f>
        <v>0</v>
      </c>
      <c r="U2849" s="7">
        <f ca="1">IF(K2849&lt;&gt;"",[1]!b_anal_yield_cnbd(K2849,parameter!C$2,1),"")</f>
        <v>0</v>
      </c>
      <c r="V2849">
        <f>[1]!b_info_interesttype(A2849)</f>
        <v>0</v>
      </c>
      <c r="W2849">
        <f>[1]!b_info_embeddedopt(A2849)</f>
        <v>0</v>
      </c>
    </row>
    <row r="2850" spans="11:23">
      <c r="K2850" s="1">
        <f t="shared" si="44"/>
        <v>0</v>
      </c>
      <c r="L2850" s="1">
        <f>[1]!b_info_name(K2850)</f>
        <v>0</v>
      </c>
      <c r="M2850">
        <f>[1]!b_info_carrydate(K2850)</f>
        <v>0</v>
      </c>
      <c r="N2850">
        <f>[1]!b_info_maturitydate(K2850)</f>
        <v>0</v>
      </c>
      <c r="O2850" s="7">
        <f>[1]!b_issue_issueprice(K2850)</f>
        <v>0</v>
      </c>
      <c r="P2850" s="7">
        <f>[1]!b_info_couponrate(K2850)</f>
        <v>0</v>
      </c>
      <c r="Q2850">
        <f>[1]!b_info_coupon(K2850)</f>
        <v>0</v>
      </c>
      <c r="R2850">
        <f>[1]!b_info_interestfrequency(K2850)</f>
        <v>0</v>
      </c>
      <c r="S2850">
        <f>[1]!b_info_windl2type(K2850)</f>
        <v>0</v>
      </c>
      <c r="T2850" s="9">
        <f ca="1">[1]!b_pq_volume(K2850,parameter!C$2-10,parameter!C$2,100000000)</f>
        <v>0</v>
      </c>
      <c r="U2850" s="7">
        <f ca="1">IF(K2850&lt;&gt;"",[1]!b_anal_yield_cnbd(K2850,parameter!C$2,1),"")</f>
        <v>0</v>
      </c>
      <c r="V2850">
        <f>[1]!b_info_interesttype(A2850)</f>
        <v>0</v>
      </c>
      <c r="W2850">
        <f>[1]!b_info_embeddedopt(A2850)</f>
        <v>0</v>
      </c>
    </row>
    <row r="2851" spans="11:23">
      <c r="K2851" s="1">
        <f t="shared" si="44"/>
        <v>0</v>
      </c>
      <c r="L2851" s="1">
        <f>[1]!b_info_name(K2851)</f>
        <v>0</v>
      </c>
      <c r="M2851">
        <f>[1]!b_info_carrydate(K2851)</f>
        <v>0</v>
      </c>
      <c r="N2851">
        <f>[1]!b_info_maturitydate(K2851)</f>
        <v>0</v>
      </c>
      <c r="O2851" s="7">
        <f>[1]!b_issue_issueprice(K2851)</f>
        <v>0</v>
      </c>
      <c r="P2851" s="7">
        <f>[1]!b_info_couponrate(K2851)</f>
        <v>0</v>
      </c>
      <c r="Q2851">
        <f>[1]!b_info_coupon(K2851)</f>
        <v>0</v>
      </c>
      <c r="R2851">
        <f>[1]!b_info_interestfrequency(K2851)</f>
        <v>0</v>
      </c>
      <c r="S2851">
        <f>[1]!b_info_windl2type(K2851)</f>
        <v>0</v>
      </c>
      <c r="T2851" s="9">
        <f ca="1">[1]!b_pq_volume(K2851,parameter!C$2-10,parameter!C$2,100000000)</f>
        <v>0</v>
      </c>
      <c r="U2851" s="7">
        <f ca="1">IF(K2851&lt;&gt;"",[1]!b_anal_yield_cnbd(K2851,parameter!C$2,1),"")</f>
        <v>0</v>
      </c>
      <c r="V2851">
        <f>[1]!b_info_interesttype(A2851)</f>
        <v>0</v>
      </c>
      <c r="W2851">
        <f>[1]!b_info_embeddedopt(A2851)</f>
        <v>0</v>
      </c>
    </row>
    <row r="2852" spans="11:23">
      <c r="K2852" s="1">
        <f t="shared" si="44"/>
        <v>0</v>
      </c>
      <c r="L2852" s="1">
        <f>[1]!b_info_name(K2852)</f>
        <v>0</v>
      </c>
      <c r="M2852">
        <f>[1]!b_info_carrydate(K2852)</f>
        <v>0</v>
      </c>
      <c r="N2852">
        <f>[1]!b_info_maturitydate(K2852)</f>
        <v>0</v>
      </c>
      <c r="O2852" s="7">
        <f>[1]!b_issue_issueprice(K2852)</f>
        <v>0</v>
      </c>
      <c r="P2852" s="7">
        <f>[1]!b_info_couponrate(K2852)</f>
        <v>0</v>
      </c>
      <c r="Q2852">
        <f>[1]!b_info_coupon(K2852)</f>
        <v>0</v>
      </c>
      <c r="R2852">
        <f>[1]!b_info_interestfrequency(K2852)</f>
        <v>0</v>
      </c>
      <c r="S2852">
        <f>[1]!b_info_windl2type(K2852)</f>
        <v>0</v>
      </c>
      <c r="T2852" s="9">
        <f ca="1">[1]!b_pq_volume(K2852,parameter!C$2-10,parameter!C$2,100000000)</f>
        <v>0</v>
      </c>
      <c r="U2852" s="7">
        <f ca="1">IF(K2852&lt;&gt;"",[1]!b_anal_yield_cnbd(K2852,parameter!C$2,1),"")</f>
        <v>0</v>
      </c>
      <c r="V2852">
        <f>[1]!b_info_interesttype(A2852)</f>
        <v>0</v>
      </c>
      <c r="W2852">
        <f>[1]!b_info_embeddedopt(A2852)</f>
        <v>0</v>
      </c>
    </row>
    <row r="2853" spans="11:23">
      <c r="K2853" s="1">
        <f t="shared" si="44"/>
        <v>0</v>
      </c>
      <c r="L2853" s="1">
        <f>[1]!b_info_name(K2853)</f>
        <v>0</v>
      </c>
      <c r="M2853">
        <f>[1]!b_info_carrydate(K2853)</f>
        <v>0</v>
      </c>
      <c r="N2853">
        <f>[1]!b_info_maturitydate(K2853)</f>
        <v>0</v>
      </c>
      <c r="O2853" s="7">
        <f>[1]!b_issue_issueprice(K2853)</f>
        <v>0</v>
      </c>
      <c r="P2853" s="7">
        <f>[1]!b_info_couponrate(K2853)</f>
        <v>0</v>
      </c>
      <c r="Q2853">
        <f>[1]!b_info_coupon(K2853)</f>
        <v>0</v>
      </c>
      <c r="R2853">
        <f>[1]!b_info_interestfrequency(K2853)</f>
        <v>0</v>
      </c>
      <c r="S2853">
        <f>[1]!b_info_windl2type(K2853)</f>
        <v>0</v>
      </c>
      <c r="T2853" s="9">
        <f ca="1">[1]!b_pq_volume(K2853,parameter!C$2-10,parameter!C$2,100000000)</f>
        <v>0</v>
      </c>
      <c r="U2853" s="7">
        <f ca="1">IF(K2853&lt;&gt;"",[1]!b_anal_yield_cnbd(K2853,parameter!C$2,1),"")</f>
        <v>0</v>
      </c>
      <c r="V2853">
        <f>[1]!b_info_interesttype(A2853)</f>
        <v>0</v>
      </c>
      <c r="W2853">
        <f>[1]!b_info_embeddedopt(A2853)</f>
        <v>0</v>
      </c>
    </row>
    <row r="2854" spans="11:23">
      <c r="K2854" s="1">
        <f t="shared" si="44"/>
        <v>0</v>
      </c>
      <c r="L2854" s="1">
        <f>[1]!b_info_name(K2854)</f>
        <v>0</v>
      </c>
      <c r="M2854">
        <f>[1]!b_info_carrydate(K2854)</f>
        <v>0</v>
      </c>
      <c r="N2854">
        <f>[1]!b_info_maturitydate(K2854)</f>
        <v>0</v>
      </c>
      <c r="O2854" s="7">
        <f>[1]!b_issue_issueprice(K2854)</f>
        <v>0</v>
      </c>
      <c r="P2854" s="7">
        <f>[1]!b_info_couponrate(K2854)</f>
        <v>0</v>
      </c>
      <c r="Q2854">
        <f>[1]!b_info_coupon(K2854)</f>
        <v>0</v>
      </c>
      <c r="R2854">
        <f>[1]!b_info_interestfrequency(K2854)</f>
        <v>0</v>
      </c>
      <c r="S2854">
        <f>[1]!b_info_windl2type(K2854)</f>
        <v>0</v>
      </c>
      <c r="T2854" s="9">
        <f ca="1">[1]!b_pq_volume(K2854,parameter!C$2-10,parameter!C$2,100000000)</f>
        <v>0</v>
      </c>
      <c r="U2854" s="7">
        <f ca="1">IF(K2854&lt;&gt;"",[1]!b_anal_yield_cnbd(K2854,parameter!C$2,1),"")</f>
        <v>0</v>
      </c>
      <c r="V2854">
        <f>[1]!b_info_interesttype(A2854)</f>
        <v>0</v>
      </c>
      <c r="W2854">
        <f>[1]!b_info_embeddedopt(A2854)</f>
        <v>0</v>
      </c>
    </row>
    <row r="2855" spans="11:23">
      <c r="K2855" s="1">
        <f t="shared" si="44"/>
        <v>0</v>
      </c>
      <c r="L2855" s="1">
        <f>[1]!b_info_name(K2855)</f>
        <v>0</v>
      </c>
      <c r="M2855">
        <f>[1]!b_info_carrydate(K2855)</f>
        <v>0</v>
      </c>
      <c r="N2855">
        <f>[1]!b_info_maturitydate(K2855)</f>
        <v>0</v>
      </c>
      <c r="O2855" s="7">
        <f>[1]!b_issue_issueprice(K2855)</f>
        <v>0</v>
      </c>
      <c r="P2855" s="7">
        <f>[1]!b_info_couponrate(K2855)</f>
        <v>0</v>
      </c>
      <c r="Q2855">
        <f>[1]!b_info_coupon(K2855)</f>
        <v>0</v>
      </c>
      <c r="R2855">
        <f>[1]!b_info_interestfrequency(K2855)</f>
        <v>0</v>
      </c>
      <c r="S2855">
        <f>[1]!b_info_windl2type(K2855)</f>
        <v>0</v>
      </c>
      <c r="T2855" s="9">
        <f ca="1">[1]!b_pq_volume(K2855,parameter!C$2-10,parameter!C$2,100000000)</f>
        <v>0</v>
      </c>
      <c r="U2855" s="7">
        <f ca="1">IF(K2855&lt;&gt;"",[1]!b_anal_yield_cnbd(K2855,parameter!C$2,1),"")</f>
        <v>0</v>
      </c>
      <c r="V2855">
        <f>[1]!b_info_interesttype(A2855)</f>
        <v>0</v>
      </c>
      <c r="W2855">
        <f>[1]!b_info_embeddedopt(A2855)</f>
        <v>0</v>
      </c>
    </row>
    <row r="2856" spans="11:23">
      <c r="K2856" s="1">
        <f t="shared" si="44"/>
        <v>0</v>
      </c>
      <c r="L2856" s="1">
        <f>[1]!b_info_name(K2856)</f>
        <v>0</v>
      </c>
      <c r="M2856">
        <f>[1]!b_info_carrydate(K2856)</f>
        <v>0</v>
      </c>
      <c r="N2856">
        <f>[1]!b_info_maturitydate(K2856)</f>
        <v>0</v>
      </c>
      <c r="O2856" s="7">
        <f>[1]!b_issue_issueprice(K2856)</f>
        <v>0</v>
      </c>
      <c r="P2856" s="7">
        <f>[1]!b_info_couponrate(K2856)</f>
        <v>0</v>
      </c>
      <c r="Q2856">
        <f>[1]!b_info_coupon(K2856)</f>
        <v>0</v>
      </c>
      <c r="R2856">
        <f>[1]!b_info_interestfrequency(K2856)</f>
        <v>0</v>
      </c>
      <c r="S2856">
        <f>[1]!b_info_windl2type(K2856)</f>
        <v>0</v>
      </c>
      <c r="T2856" s="9">
        <f ca="1">[1]!b_pq_volume(K2856,parameter!C$2-10,parameter!C$2,100000000)</f>
        <v>0</v>
      </c>
      <c r="U2856" s="7">
        <f ca="1">IF(K2856&lt;&gt;"",[1]!b_anal_yield_cnbd(K2856,parameter!C$2,1),"")</f>
        <v>0</v>
      </c>
      <c r="V2856">
        <f>[1]!b_info_interesttype(A2856)</f>
        <v>0</v>
      </c>
      <c r="W2856">
        <f>[1]!b_info_embeddedopt(A2856)</f>
        <v>0</v>
      </c>
    </row>
    <row r="2857" spans="11:23">
      <c r="K2857" s="1">
        <f t="shared" si="44"/>
        <v>0</v>
      </c>
      <c r="L2857" s="1">
        <f>[1]!b_info_name(K2857)</f>
        <v>0</v>
      </c>
      <c r="M2857">
        <f>[1]!b_info_carrydate(K2857)</f>
        <v>0</v>
      </c>
      <c r="N2857">
        <f>[1]!b_info_maturitydate(K2857)</f>
        <v>0</v>
      </c>
      <c r="O2857" s="7">
        <f>[1]!b_issue_issueprice(K2857)</f>
        <v>0</v>
      </c>
      <c r="P2857" s="7">
        <f>[1]!b_info_couponrate(K2857)</f>
        <v>0</v>
      </c>
      <c r="Q2857">
        <f>[1]!b_info_coupon(K2857)</f>
        <v>0</v>
      </c>
      <c r="R2857">
        <f>[1]!b_info_interestfrequency(K2857)</f>
        <v>0</v>
      </c>
      <c r="S2857">
        <f>[1]!b_info_windl2type(K2857)</f>
        <v>0</v>
      </c>
      <c r="T2857" s="9">
        <f ca="1">[1]!b_pq_volume(K2857,parameter!C$2-10,parameter!C$2,100000000)</f>
        <v>0</v>
      </c>
      <c r="U2857" s="7">
        <f ca="1">IF(K2857&lt;&gt;"",[1]!b_anal_yield_cnbd(K2857,parameter!C$2,1),"")</f>
        <v>0</v>
      </c>
      <c r="V2857">
        <f>[1]!b_info_interesttype(A2857)</f>
        <v>0</v>
      </c>
      <c r="W2857">
        <f>[1]!b_info_embeddedopt(A2857)</f>
        <v>0</v>
      </c>
    </row>
    <row r="2858" spans="11:23">
      <c r="K2858" s="1">
        <f t="shared" si="44"/>
        <v>0</v>
      </c>
      <c r="L2858" s="1">
        <f>[1]!b_info_name(K2858)</f>
        <v>0</v>
      </c>
      <c r="M2858">
        <f>[1]!b_info_carrydate(K2858)</f>
        <v>0</v>
      </c>
      <c r="N2858">
        <f>[1]!b_info_maturitydate(K2858)</f>
        <v>0</v>
      </c>
      <c r="O2858" s="7">
        <f>[1]!b_issue_issueprice(K2858)</f>
        <v>0</v>
      </c>
      <c r="P2858" s="7">
        <f>[1]!b_info_couponrate(K2858)</f>
        <v>0</v>
      </c>
      <c r="Q2858">
        <f>[1]!b_info_coupon(K2858)</f>
        <v>0</v>
      </c>
      <c r="R2858">
        <f>[1]!b_info_interestfrequency(K2858)</f>
        <v>0</v>
      </c>
      <c r="S2858">
        <f>[1]!b_info_windl2type(K2858)</f>
        <v>0</v>
      </c>
      <c r="T2858" s="9">
        <f ca="1">[1]!b_pq_volume(K2858,parameter!C$2-10,parameter!C$2,100000000)</f>
        <v>0</v>
      </c>
      <c r="U2858" s="7">
        <f ca="1">IF(K2858&lt;&gt;"",[1]!b_anal_yield_cnbd(K2858,parameter!C$2,1),"")</f>
        <v>0</v>
      </c>
      <c r="V2858">
        <f>[1]!b_info_interesttype(A2858)</f>
        <v>0</v>
      </c>
      <c r="W2858">
        <f>[1]!b_info_embeddedopt(A2858)</f>
        <v>0</v>
      </c>
    </row>
    <row r="2859" spans="11:23">
      <c r="K2859" s="1">
        <f t="shared" si="44"/>
        <v>0</v>
      </c>
      <c r="L2859" s="1">
        <f>[1]!b_info_name(K2859)</f>
        <v>0</v>
      </c>
      <c r="M2859">
        <f>[1]!b_info_carrydate(K2859)</f>
        <v>0</v>
      </c>
      <c r="N2859">
        <f>[1]!b_info_maturitydate(K2859)</f>
        <v>0</v>
      </c>
      <c r="O2859" s="7">
        <f>[1]!b_issue_issueprice(K2859)</f>
        <v>0</v>
      </c>
      <c r="P2859" s="7">
        <f>[1]!b_info_couponrate(K2859)</f>
        <v>0</v>
      </c>
      <c r="Q2859">
        <f>[1]!b_info_coupon(K2859)</f>
        <v>0</v>
      </c>
      <c r="R2859">
        <f>[1]!b_info_interestfrequency(K2859)</f>
        <v>0</v>
      </c>
      <c r="S2859">
        <f>[1]!b_info_windl2type(K2859)</f>
        <v>0</v>
      </c>
      <c r="T2859" s="9">
        <f ca="1">[1]!b_pq_volume(K2859,parameter!C$2-10,parameter!C$2,100000000)</f>
        <v>0</v>
      </c>
      <c r="U2859" s="7">
        <f ca="1">IF(K2859&lt;&gt;"",[1]!b_anal_yield_cnbd(K2859,parameter!C$2,1),"")</f>
        <v>0</v>
      </c>
      <c r="V2859">
        <f>[1]!b_info_interesttype(A2859)</f>
        <v>0</v>
      </c>
      <c r="W2859">
        <f>[1]!b_info_embeddedopt(A2859)</f>
        <v>0</v>
      </c>
    </row>
    <row r="2860" spans="11:23">
      <c r="K2860" s="1">
        <f t="shared" si="44"/>
        <v>0</v>
      </c>
      <c r="L2860" s="1">
        <f>[1]!b_info_name(K2860)</f>
        <v>0</v>
      </c>
      <c r="M2860">
        <f>[1]!b_info_carrydate(K2860)</f>
        <v>0</v>
      </c>
      <c r="N2860">
        <f>[1]!b_info_maturitydate(K2860)</f>
        <v>0</v>
      </c>
      <c r="O2860" s="7">
        <f>[1]!b_issue_issueprice(K2860)</f>
        <v>0</v>
      </c>
      <c r="P2860" s="7">
        <f>[1]!b_info_couponrate(K2860)</f>
        <v>0</v>
      </c>
      <c r="Q2860">
        <f>[1]!b_info_coupon(K2860)</f>
        <v>0</v>
      </c>
      <c r="R2860">
        <f>[1]!b_info_interestfrequency(K2860)</f>
        <v>0</v>
      </c>
      <c r="S2860">
        <f>[1]!b_info_windl2type(K2860)</f>
        <v>0</v>
      </c>
      <c r="T2860" s="9">
        <f ca="1">[1]!b_pq_volume(K2860,parameter!C$2-10,parameter!C$2,100000000)</f>
        <v>0</v>
      </c>
      <c r="U2860" s="7">
        <f ca="1">IF(K2860&lt;&gt;"",[1]!b_anal_yield_cnbd(K2860,parameter!C$2,1),"")</f>
        <v>0</v>
      </c>
      <c r="V2860">
        <f>[1]!b_info_interesttype(A2860)</f>
        <v>0</v>
      </c>
      <c r="W2860">
        <f>[1]!b_info_embeddedopt(A2860)</f>
        <v>0</v>
      </c>
    </row>
    <row r="2861" spans="11:23">
      <c r="K2861" s="1">
        <f t="shared" si="44"/>
        <v>0</v>
      </c>
      <c r="L2861" s="1">
        <f>[1]!b_info_name(K2861)</f>
        <v>0</v>
      </c>
      <c r="M2861">
        <f>[1]!b_info_carrydate(K2861)</f>
        <v>0</v>
      </c>
      <c r="N2861">
        <f>[1]!b_info_maturitydate(K2861)</f>
        <v>0</v>
      </c>
      <c r="O2861" s="7">
        <f>[1]!b_issue_issueprice(K2861)</f>
        <v>0</v>
      </c>
      <c r="P2861" s="7">
        <f>[1]!b_info_couponrate(K2861)</f>
        <v>0</v>
      </c>
      <c r="Q2861">
        <f>[1]!b_info_coupon(K2861)</f>
        <v>0</v>
      </c>
      <c r="R2861">
        <f>[1]!b_info_interestfrequency(K2861)</f>
        <v>0</v>
      </c>
      <c r="S2861">
        <f>[1]!b_info_windl2type(K2861)</f>
        <v>0</v>
      </c>
      <c r="T2861" s="9">
        <f ca="1">[1]!b_pq_volume(K2861,parameter!C$2-10,parameter!C$2,100000000)</f>
        <v>0</v>
      </c>
      <c r="U2861" s="7">
        <f ca="1">IF(K2861&lt;&gt;"",[1]!b_anal_yield_cnbd(K2861,parameter!C$2,1),"")</f>
        <v>0</v>
      </c>
      <c r="V2861">
        <f>[1]!b_info_interesttype(A2861)</f>
        <v>0</v>
      </c>
      <c r="W2861">
        <f>[1]!b_info_embeddedopt(A2861)</f>
        <v>0</v>
      </c>
    </row>
    <row r="2862" spans="11:23">
      <c r="K2862" s="1">
        <f t="shared" ref="K2862:K2925" si="45">A2862</f>
        <v>0</v>
      </c>
      <c r="L2862" s="1">
        <f>[1]!b_info_name(K2862)</f>
        <v>0</v>
      </c>
      <c r="M2862">
        <f>[1]!b_info_carrydate(K2862)</f>
        <v>0</v>
      </c>
      <c r="N2862">
        <f>[1]!b_info_maturitydate(K2862)</f>
        <v>0</v>
      </c>
      <c r="O2862" s="7">
        <f>[1]!b_issue_issueprice(K2862)</f>
        <v>0</v>
      </c>
      <c r="P2862" s="7">
        <f>[1]!b_info_couponrate(K2862)</f>
        <v>0</v>
      </c>
      <c r="Q2862">
        <f>[1]!b_info_coupon(K2862)</f>
        <v>0</v>
      </c>
      <c r="R2862">
        <f>[1]!b_info_interestfrequency(K2862)</f>
        <v>0</v>
      </c>
      <c r="S2862">
        <f>[1]!b_info_windl2type(K2862)</f>
        <v>0</v>
      </c>
      <c r="T2862" s="9">
        <f ca="1">[1]!b_pq_volume(K2862,parameter!C$2-10,parameter!C$2,100000000)</f>
        <v>0</v>
      </c>
      <c r="U2862" s="7">
        <f ca="1">IF(K2862&lt;&gt;"",[1]!b_anal_yield_cnbd(K2862,parameter!C$2,1),"")</f>
        <v>0</v>
      </c>
      <c r="V2862">
        <f>[1]!b_info_interesttype(A2862)</f>
        <v>0</v>
      </c>
      <c r="W2862">
        <f>[1]!b_info_embeddedopt(A2862)</f>
        <v>0</v>
      </c>
    </row>
    <row r="2863" spans="11:23">
      <c r="K2863" s="1">
        <f t="shared" si="45"/>
        <v>0</v>
      </c>
      <c r="L2863" s="1">
        <f>[1]!b_info_name(K2863)</f>
        <v>0</v>
      </c>
      <c r="M2863">
        <f>[1]!b_info_carrydate(K2863)</f>
        <v>0</v>
      </c>
      <c r="N2863">
        <f>[1]!b_info_maturitydate(K2863)</f>
        <v>0</v>
      </c>
      <c r="O2863" s="7">
        <f>[1]!b_issue_issueprice(K2863)</f>
        <v>0</v>
      </c>
      <c r="P2863" s="7">
        <f>[1]!b_info_couponrate(K2863)</f>
        <v>0</v>
      </c>
      <c r="Q2863">
        <f>[1]!b_info_coupon(K2863)</f>
        <v>0</v>
      </c>
      <c r="R2863">
        <f>[1]!b_info_interestfrequency(K2863)</f>
        <v>0</v>
      </c>
      <c r="S2863">
        <f>[1]!b_info_windl2type(K2863)</f>
        <v>0</v>
      </c>
      <c r="T2863" s="9">
        <f ca="1">[1]!b_pq_volume(K2863,parameter!C$2-10,parameter!C$2,100000000)</f>
        <v>0</v>
      </c>
      <c r="U2863" s="7">
        <f ca="1">IF(K2863&lt;&gt;"",[1]!b_anal_yield_cnbd(K2863,parameter!C$2,1),"")</f>
        <v>0</v>
      </c>
      <c r="V2863">
        <f>[1]!b_info_interesttype(A2863)</f>
        <v>0</v>
      </c>
      <c r="W2863">
        <f>[1]!b_info_embeddedopt(A2863)</f>
        <v>0</v>
      </c>
    </row>
    <row r="2864" spans="11:23">
      <c r="K2864" s="1">
        <f t="shared" si="45"/>
        <v>0</v>
      </c>
      <c r="L2864" s="1">
        <f>[1]!b_info_name(K2864)</f>
        <v>0</v>
      </c>
      <c r="M2864">
        <f>[1]!b_info_carrydate(K2864)</f>
        <v>0</v>
      </c>
      <c r="N2864">
        <f>[1]!b_info_maturitydate(K2864)</f>
        <v>0</v>
      </c>
      <c r="O2864" s="7">
        <f>[1]!b_issue_issueprice(K2864)</f>
        <v>0</v>
      </c>
      <c r="P2864" s="7">
        <f>[1]!b_info_couponrate(K2864)</f>
        <v>0</v>
      </c>
      <c r="Q2864">
        <f>[1]!b_info_coupon(K2864)</f>
        <v>0</v>
      </c>
      <c r="R2864">
        <f>[1]!b_info_interestfrequency(K2864)</f>
        <v>0</v>
      </c>
      <c r="S2864">
        <f>[1]!b_info_windl2type(K2864)</f>
        <v>0</v>
      </c>
      <c r="T2864" s="9">
        <f ca="1">[1]!b_pq_volume(K2864,parameter!C$2-10,parameter!C$2,100000000)</f>
        <v>0</v>
      </c>
      <c r="U2864" s="7">
        <f ca="1">IF(K2864&lt;&gt;"",[1]!b_anal_yield_cnbd(K2864,parameter!C$2,1),"")</f>
        <v>0</v>
      </c>
      <c r="V2864">
        <f>[1]!b_info_interesttype(A2864)</f>
        <v>0</v>
      </c>
      <c r="W2864">
        <f>[1]!b_info_embeddedopt(A2864)</f>
        <v>0</v>
      </c>
    </row>
    <row r="2865" spans="11:23">
      <c r="K2865" s="1">
        <f t="shared" si="45"/>
        <v>0</v>
      </c>
      <c r="L2865" s="1">
        <f>[1]!b_info_name(K2865)</f>
        <v>0</v>
      </c>
      <c r="M2865">
        <f>[1]!b_info_carrydate(K2865)</f>
        <v>0</v>
      </c>
      <c r="N2865">
        <f>[1]!b_info_maturitydate(K2865)</f>
        <v>0</v>
      </c>
      <c r="O2865" s="7">
        <f>[1]!b_issue_issueprice(K2865)</f>
        <v>0</v>
      </c>
      <c r="P2865" s="7">
        <f>[1]!b_info_couponrate(K2865)</f>
        <v>0</v>
      </c>
      <c r="Q2865">
        <f>[1]!b_info_coupon(K2865)</f>
        <v>0</v>
      </c>
      <c r="R2865">
        <f>[1]!b_info_interestfrequency(K2865)</f>
        <v>0</v>
      </c>
      <c r="S2865">
        <f>[1]!b_info_windl2type(K2865)</f>
        <v>0</v>
      </c>
      <c r="T2865" s="9">
        <f ca="1">[1]!b_pq_volume(K2865,parameter!C$2-10,parameter!C$2,100000000)</f>
        <v>0</v>
      </c>
      <c r="U2865" s="7">
        <f ca="1">IF(K2865&lt;&gt;"",[1]!b_anal_yield_cnbd(K2865,parameter!C$2,1),"")</f>
        <v>0</v>
      </c>
      <c r="V2865">
        <f>[1]!b_info_interesttype(A2865)</f>
        <v>0</v>
      </c>
      <c r="W2865">
        <f>[1]!b_info_embeddedopt(A2865)</f>
        <v>0</v>
      </c>
    </row>
    <row r="2866" spans="11:23">
      <c r="K2866" s="1">
        <f t="shared" si="45"/>
        <v>0</v>
      </c>
      <c r="L2866" s="1">
        <f>[1]!b_info_name(K2866)</f>
        <v>0</v>
      </c>
      <c r="M2866">
        <f>[1]!b_info_carrydate(K2866)</f>
        <v>0</v>
      </c>
      <c r="N2866">
        <f>[1]!b_info_maturitydate(K2866)</f>
        <v>0</v>
      </c>
      <c r="O2866" s="7">
        <f>[1]!b_issue_issueprice(K2866)</f>
        <v>0</v>
      </c>
      <c r="P2866" s="7">
        <f>[1]!b_info_couponrate(K2866)</f>
        <v>0</v>
      </c>
      <c r="Q2866">
        <f>[1]!b_info_coupon(K2866)</f>
        <v>0</v>
      </c>
      <c r="R2866">
        <f>[1]!b_info_interestfrequency(K2866)</f>
        <v>0</v>
      </c>
      <c r="S2866">
        <f>[1]!b_info_windl2type(K2866)</f>
        <v>0</v>
      </c>
      <c r="T2866" s="9">
        <f ca="1">[1]!b_pq_volume(K2866,parameter!C$2-10,parameter!C$2,100000000)</f>
        <v>0</v>
      </c>
      <c r="U2866" s="7">
        <f ca="1">IF(K2866&lt;&gt;"",[1]!b_anal_yield_cnbd(K2866,parameter!C$2,1),"")</f>
        <v>0</v>
      </c>
      <c r="V2866">
        <f>[1]!b_info_interesttype(A2866)</f>
        <v>0</v>
      </c>
      <c r="W2866">
        <f>[1]!b_info_embeddedopt(A2866)</f>
        <v>0</v>
      </c>
    </row>
    <row r="2867" spans="11:23">
      <c r="K2867" s="1">
        <f t="shared" si="45"/>
        <v>0</v>
      </c>
      <c r="L2867" s="1">
        <f>[1]!b_info_name(K2867)</f>
        <v>0</v>
      </c>
      <c r="M2867">
        <f>[1]!b_info_carrydate(K2867)</f>
        <v>0</v>
      </c>
      <c r="N2867">
        <f>[1]!b_info_maturitydate(K2867)</f>
        <v>0</v>
      </c>
      <c r="O2867" s="7">
        <f>[1]!b_issue_issueprice(K2867)</f>
        <v>0</v>
      </c>
      <c r="P2867" s="7">
        <f>[1]!b_info_couponrate(K2867)</f>
        <v>0</v>
      </c>
      <c r="Q2867">
        <f>[1]!b_info_coupon(K2867)</f>
        <v>0</v>
      </c>
      <c r="R2867">
        <f>[1]!b_info_interestfrequency(K2867)</f>
        <v>0</v>
      </c>
      <c r="S2867">
        <f>[1]!b_info_windl2type(K2867)</f>
        <v>0</v>
      </c>
      <c r="T2867" s="9">
        <f ca="1">[1]!b_pq_volume(K2867,parameter!C$2-10,parameter!C$2,100000000)</f>
        <v>0</v>
      </c>
      <c r="U2867" s="7">
        <f ca="1">IF(K2867&lt;&gt;"",[1]!b_anal_yield_cnbd(K2867,parameter!C$2,1),"")</f>
        <v>0</v>
      </c>
      <c r="V2867">
        <f>[1]!b_info_interesttype(A2867)</f>
        <v>0</v>
      </c>
      <c r="W2867">
        <f>[1]!b_info_embeddedopt(A2867)</f>
        <v>0</v>
      </c>
    </row>
    <row r="2868" spans="11:23">
      <c r="K2868" s="1">
        <f t="shared" si="45"/>
        <v>0</v>
      </c>
      <c r="L2868" s="1">
        <f>[1]!b_info_name(K2868)</f>
        <v>0</v>
      </c>
      <c r="M2868">
        <f>[1]!b_info_carrydate(K2868)</f>
        <v>0</v>
      </c>
      <c r="N2868">
        <f>[1]!b_info_maturitydate(K2868)</f>
        <v>0</v>
      </c>
      <c r="O2868" s="7">
        <f>[1]!b_issue_issueprice(K2868)</f>
        <v>0</v>
      </c>
      <c r="P2868" s="7">
        <f>[1]!b_info_couponrate(K2868)</f>
        <v>0</v>
      </c>
      <c r="Q2868">
        <f>[1]!b_info_coupon(K2868)</f>
        <v>0</v>
      </c>
      <c r="R2868">
        <f>[1]!b_info_interestfrequency(K2868)</f>
        <v>0</v>
      </c>
      <c r="S2868">
        <f>[1]!b_info_windl2type(K2868)</f>
        <v>0</v>
      </c>
      <c r="T2868" s="9">
        <f ca="1">[1]!b_pq_volume(K2868,parameter!C$2-10,parameter!C$2,100000000)</f>
        <v>0</v>
      </c>
      <c r="U2868" s="7">
        <f ca="1">IF(K2868&lt;&gt;"",[1]!b_anal_yield_cnbd(K2868,parameter!C$2,1),"")</f>
        <v>0</v>
      </c>
      <c r="V2868">
        <f>[1]!b_info_interesttype(A2868)</f>
        <v>0</v>
      </c>
      <c r="W2868">
        <f>[1]!b_info_embeddedopt(A2868)</f>
        <v>0</v>
      </c>
    </row>
    <row r="2869" spans="11:23">
      <c r="K2869" s="1">
        <f t="shared" si="45"/>
        <v>0</v>
      </c>
      <c r="L2869" s="1">
        <f>[1]!b_info_name(K2869)</f>
        <v>0</v>
      </c>
      <c r="M2869">
        <f>[1]!b_info_carrydate(K2869)</f>
        <v>0</v>
      </c>
      <c r="N2869">
        <f>[1]!b_info_maturitydate(K2869)</f>
        <v>0</v>
      </c>
      <c r="O2869" s="7">
        <f>[1]!b_issue_issueprice(K2869)</f>
        <v>0</v>
      </c>
      <c r="P2869" s="7">
        <f>[1]!b_info_couponrate(K2869)</f>
        <v>0</v>
      </c>
      <c r="Q2869">
        <f>[1]!b_info_coupon(K2869)</f>
        <v>0</v>
      </c>
      <c r="R2869">
        <f>[1]!b_info_interestfrequency(K2869)</f>
        <v>0</v>
      </c>
      <c r="S2869">
        <f>[1]!b_info_windl2type(K2869)</f>
        <v>0</v>
      </c>
      <c r="T2869" s="9">
        <f ca="1">[1]!b_pq_volume(K2869,parameter!C$2-10,parameter!C$2,100000000)</f>
        <v>0</v>
      </c>
      <c r="U2869" s="7">
        <f ca="1">IF(K2869&lt;&gt;"",[1]!b_anal_yield_cnbd(K2869,parameter!C$2,1),"")</f>
        <v>0</v>
      </c>
      <c r="V2869">
        <f>[1]!b_info_interesttype(A2869)</f>
        <v>0</v>
      </c>
      <c r="W2869">
        <f>[1]!b_info_embeddedopt(A2869)</f>
        <v>0</v>
      </c>
    </row>
    <row r="2870" spans="11:23">
      <c r="K2870" s="1">
        <f t="shared" si="45"/>
        <v>0</v>
      </c>
      <c r="L2870" s="1">
        <f>[1]!b_info_name(K2870)</f>
        <v>0</v>
      </c>
      <c r="M2870">
        <f>[1]!b_info_carrydate(K2870)</f>
        <v>0</v>
      </c>
      <c r="N2870">
        <f>[1]!b_info_maturitydate(K2870)</f>
        <v>0</v>
      </c>
      <c r="O2870" s="7">
        <f>[1]!b_issue_issueprice(K2870)</f>
        <v>0</v>
      </c>
      <c r="P2870" s="7">
        <f>[1]!b_info_couponrate(K2870)</f>
        <v>0</v>
      </c>
      <c r="Q2870">
        <f>[1]!b_info_coupon(K2870)</f>
        <v>0</v>
      </c>
      <c r="R2870">
        <f>[1]!b_info_interestfrequency(K2870)</f>
        <v>0</v>
      </c>
      <c r="S2870">
        <f>[1]!b_info_windl2type(K2870)</f>
        <v>0</v>
      </c>
      <c r="T2870" s="9">
        <f ca="1">[1]!b_pq_volume(K2870,parameter!C$2-10,parameter!C$2,100000000)</f>
        <v>0</v>
      </c>
      <c r="U2870" s="7">
        <f ca="1">IF(K2870&lt;&gt;"",[1]!b_anal_yield_cnbd(K2870,parameter!C$2,1),"")</f>
        <v>0</v>
      </c>
      <c r="V2870">
        <f>[1]!b_info_interesttype(A2870)</f>
        <v>0</v>
      </c>
      <c r="W2870">
        <f>[1]!b_info_embeddedopt(A2870)</f>
        <v>0</v>
      </c>
    </row>
    <row r="2871" spans="11:23">
      <c r="K2871" s="1">
        <f t="shared" si="45"/>
        <v>0</v>
      </c>
      <c r="L2871" s="1">
        <f>[1]!b_info_name(K2871)</f>
        <v>0</v>
      </c>
      <c r="M2871">
        <f>[1]!b_info_carrydate(K2871)</f>
        <v>0</v>
      </c>
      <c r="N2871">
        <f>[1]!b_info_maturitydate(K2871)</f>
        <v>0</v>
      </c>
      <c r="O2871" s="7">
        <f>[1]!b_issue_issueprice(K2871)</f>
        <v>0</v>
      </c>
      <c r="P2871" s="7">
        <f>[1]!b_info_couponrate(K2871)</f>
        <v>0</v>
      </c>
      <c r="Q2871">
        <f>[1]!b_info_coupon(K2871)</f>
        <v>0</v>
      </c>
      <c r="R2871">
        <f>[1]!b_info_interestfrequency(K2871)</f>
        <v>0</v>
      </c>
      <c r="S2871">
        <f>[1]!b_info_windl2type(K2871)</f>
        <v>0</v>
      </c>
      <c r="T2871" s="9">
        <f ca="1">[1]!b_pq_volume(K2871,parameter!C$2-10,parameter!C$2,100000000)</f>
        <v>0</v>
      </c>
      <c r="U2871" s="7">
        <f ca="1">IF(K2871&lt;&gt;"",[1]!b_anal_yield_cnbd(K2871,parameter!C$2,1),"")</f>
        <v>0</v>
      </c>
      <c r="V2871">
        <f>[1]!b_info_interesttype(A2871)</f>
        <v>0</v>
      </c>
      <c r="W2871">
        <f>[1]!b_info_embeddedopt(A2871)</f>
        <v>0</v>
      </c>
    </row>
    <row r="2872" spans="11:23">
      <c r="K2872" s="1">
        <f t="shared" si="45"/>
        <v>0</v>
      </c>
      <c r="L2872" s="1">
        <f>[1]!b_info_name(K2872)</f>
        <v>0</v>
      </c>
      <c r="M2872">
        <f>[1]!b_info_carrydate(K2872)</f>
        <v>0</v>
      </c>
      <c r="N2872">
        <f>[1]!b_info_maturitydate(K2872)</f>
        <v>0</v>
      </c>
      <c r="O2872" s="7">
        <f>[1]!b_issue_issueprice(K2872)</f>
        <v>0</v>
      </c>
      <c r="P2872" s="7">
        <f>[1]!b_info_couponrate(K2872)</f>
        <v>0</v>
      </c>
      <c r="Q2872">
        <f>[1]!b_info_coupon(K2872)</f>
        <v>0</v>
      </c>
      <c r="R2872">
        <f>[1]!b_info_interestfrequency(K2872)</f>
        <v>0</v>
      </c>
      <c r="S2872">
        <f>[1]!b_info_windl2type(K2872)</f>
        <v>0</v>
      </c>
      <c r="T2872" s="9">
        <f ca="1">[1]!b_pq_volume(K2872,parameter!C$2-10,parameter!C$2,100000000)</f>
        <v>0</v>
      </c>
      <c r="U2872" s="7">
        <f ca="1">IF(K2872&lt;&gt;"",[1]!b_anal_yield_cnbd(K2872,parameter!C$2,1),"")</f>
        <v>0</v>
      </c>
      <c r="V2872">
        <f>[1]!b_info_interesttype(A2872)</f>
        <v>0</v>
      </c>
      <c r="W2872">
        <f>[1]!b_info_embeddedopt(A2872)</f>
        <v>0</v>
      </c>
    </row>
    <row r="2873" spans="11:23">
      <c r="K2873" s="1">
        <f t="shared" si="45"/>
        <v>0</v>
      </c>
      <c r="L2873" s="1">
        <f>[1]!b_info_name(K2873)</f>
        <v>0</v>
      </c>
      <c r="M2873">
        <f>[1]!b_info_carrydate(K2873)</f>
        <v>0</v>
      </c>
      <c r="N2873">
        <f>[1]!b_info_maturitydate(K2873)</f>
        <v>0</v>
      </c>
      <c r="O2873" s="7">
        <f>[1]!b_issue_issueprice(K2873)</f>
        <v>0</v>
      </c>
      <c r="P2873" s="7">
        <f>[1]!b_info_couponrate(K2873)</f>
        <v>0</v>
      </c>
      <c r="Q2873">
        <f>[1]!b_info_coupon(K2873)</f>
        <v>0</v>
      </c>
      <c r="R2873">
        <f>[1]!b_info_interestfrequency(K2873)</f>
        <v>0</v>
      </c>
      <c r="S2873">
        <f>[1]!b_info_windl2type(K2873)</f>
        <v>0</v>
      </c>
      <c r="T2873" s="9">
        <f ca="1">[1]!b_pq_volume(K2873,parameter!C$2-10,parameter!C$2,100000000)</f>
        <v>0</v>
      </c>
      <c r="U2873" s="7">
        <f ca="1">IF(K2873&lt;&gt;"",[1]!b_anal_yield_cnbd(K2873,parameter!C$2,1),"")</f>
        <v>0</v>
      </c>
      <c r="V2873">
        <f>[1]!b_info_interesttype(A2873)</f>
        <v>0</v>
      </c>
      <c r="W2873">
        <f>[1]!b_info_embeddedopt(A2873)</f>
        <v>0</v>
      </c>
    </row>
    <row r="2874" spans="11:23">
      <c r="K2874" s="1">
        <f t="shared" si="45"/>
        <v>0</v>
      </c>
      <c r="L2874" s="1">
        <f>[1]!b_info_name(K2874)</f>
        <v>0</v>
      </c>
      <c r="M2874">
        <f>[1]!b_info_carrydate(K2874)</f>
        <v>0</v>
      </c>
      <c r="N2874">
        <f>[1]!b_info_maturitydate(K2874)</f>
        <v>0</v>
      </c>
      <c r="O2874" s="7">
        <f>[1]!b_issue_issueprice(K2874)</f>
        <v>0</v>
      </c>
      <c r="P2874" s="7">
        <f>[1]!b_info_couponrate(K2874)</f>
        <v>0</v>
      </c>
      <c r="Q2874">
        <f>[1]!b_info_coupon(K2874)</f>
        <v>0</v>
      </c>
      <c r="R2874">
        <f>[1]!b_info_interestfrequency(K2874)</f>
        <v>0</v>
      </c>
      <c r="S2874">
        <f>[1]!b_info_windl2type(K2874)</f>
        <v>0</v>
      </c>
      <c r="T2874" s="9">
        <f ca="1">[1]!b_pq_volume(K2874,parameter!C$2-10,parameter!C$2,100000000)</f>
        <v>0</v>
      </c>
      <c r="U2874" s="7">
        <f ca="1">IF(K2874&lt;&gt;"",[1]!b_anal_yield_cnbd(K2874,parameter!C$2,1),"")</f>
        <v>0</v>
      </c>
      <c r="V2874">
        <f>[1]!b_info_interesttype(A2874)</f>
        <v>0</v>
      </c>
      <c r="W2874">
        <f>[1]!b_info_embeddedopt(A2874)</f>
        <v>0</v>
      </c>
    </row>
    <row r="2875" spans="11:23">
      <c r="K2875" s="1">
        <f t="shared" si="45"/>
        <v>0</v>
      </c>
      <c r="L2875" s="1">
        <f>[1]!b_info_name(K2875)</f>
        <v>0</v>
      </c>
      <c r="M2875">
        <f>[1]!b_info_carrydate(K2875)</f>
        <v>0</v>
      </c>
      <c r="N2875">
        <f>[1]!b_info_maturitydate(K2875)</f>
        <v>0</v>
      </c>
      <c r="O2875" s="7">
        <f>[1]!b_issue_issueprice(K2875)</f>
        <v>0</v>
      </c>
      <c r="P2875" s="7">
        <f>[1]!b_info_couponrate(K2875)</f>
        <v>0</v>
      </c>
      <c r="Q2875">
        <f>[1]!b_info_coupon(K2875)</f>
        <v>0</v>
      </c>
      <c r="R2875">
        <f>[1]!b_info_interestfrequency(K2875)</f>
        <v>0</v>
      </c>
      <c r="S2875">
        <f>[1]!b_info_windl2type(K2875)</f>
        <v>0</v>
      </c>
      <c r="T2875" s="9">
        <f ca="1">[1]!b_pq_volume(K2875,parameter!C$2-10,parameter!C$2,100000000)</f>
        <v>0</v>
      </c>
      <c r="U2875" s="7">
        <f ca="1">IF(K2875&lt;&gt;"",[1]!b_anal_yield_cnbd(K2875,parameter!C$2,1),"")</f>
        <v>0</v>
      </c>
      <c r="V2875">
        <f>[1]!b_info_interesttype(A2875)</f>
        <v>0</v>
      </c>
      <c r="W2875">
        <f>[1]!b_info_embeddedopt(A2875)</f>
        <v>0</v>
      </c>
    </row>
    <row r="2876" spans="11:23">
      <c r="K2876" s="1">
        <f t="shared" si="45"/>
        <v>0</v>
      </c>
      <c r="L2876" s="1">
        <f>[1]!b_info_name(K2876)</f>
        <v>0</v>
      </c>
      <c r="M2876">
        <f>[1]!b_info_carrydate(K2876)</f>
        <v>0</v>
      </c>
      <c r="N2876">
        <f>[1]!b_info_maturitydate(K2876)</f>
        <v>0</v>
      </c>
      <c r="O2876" s="7">
        <f>[1]!b_issue_issueprice(K2876)</f>
        <v>0</v>
      </c>
      <c r="P2876" s="7">
        <f>[1]!b_info_couponrate(K2876)</f>
        <v>0</v>
      </c>
      <c r="Q2876">
        <f>[1]!b_info_coupon(K2876)</f>
        <v>0</v>
      </c>
      <c r="R2876">
        <f>[1]!b_info_interestfrequency(K2876)</f>
        <v>0</v>
      </c>
      <c r="S2876">
        <f>[1]!b_info_windl2type(K2876)</f>
        <v>0</v>
      </c>
      <c r="T2876" s="9">
        <f ca="1">[1]!b_pq_volume(K2876,parameter!C$2-10,parameter!C$2,100000000)</f>
        <v>0</v>
      </c>
      <c r="U2876" s="7">
        <f ca="1">IF(K2876&lt;&gt;"",[1]!b_anal_yield_cnbd(K2876,parameter!C$2,1),"")</f>
        <v>0</v>
      </c>
      <c r="V2876">
        <f>[1]!b_info_interesttype(A2876)</f>
        <v>0</v>
      </c>
      <c r="W2876">
        <f>[1]!b_info_embeddedopt(A2876)</f>
        <v>0</v>
      </c>
    </row>
    <row r="2877" spans="11:23">
      <c r="K2877" s="1">
        <f t="shared" si="45"/>
        <v>0</v>
      </c>
      <c r="L2877" s="1">
        <f>[1]!b_info_name(K2877)</f>
        <v>0</v>
      </c>
      <c r="M2877">
        <f>[1]!b_info_carrydate(K2877)</f>
        <v>0</v>
      </c>
      <c r="N2877">
        <f>[1]!b_info_maturitydate(K2877)</f>
        <v>0</v>
      </c>
      <c r="O2877" s="7">
        <f>[1]!b_issue_issueprice(K2877)</f>
        <v>0</v>
      </c>
      <c r="P2877" s="7">
        <f>[1]!b_info_couponrate(K2877)</f>
        <v>0</v>
      </c>
      <c r="Q2877">
        <f>[1]!b_info_coupon(K2877)</f>
        <v>0</v>
      </c>
      <c r="R2877">
        <f>[1]!b_info_interestfrequency(K2877)</f>
        <v>0</v>
      </c>
      <c r="S2877">
        <f>[1]!b_info_windl2type(K2877)</f>
        <v>0</v>
      </c>
      <c r="T2877" s="9">
        <f ca="1">[1]!b_pq_volume(K2877,parameter!C$2-10,parameter!C$2,100000000)</f>
        <v>0</v>
      </c>
      <c r="U2877" s="7">
        <f ca="1">IF(K2877&lt;&gt;"",[1]!b_anal_yield_cnbd(K2877,parameter!C$2,1),"")</f>
        <v>0</v>
      </c>
      <c r="V2877">
        <f>[1]!b_info_interesttype(A2877)</f>
        <v>0</v>
      </c>
      <c r="W2877">
        <f>[1]!b_info_embeddedopt(A2877)</f>
        <v>0</v>
      </c>
    </row>
    <row r="2878" spans="11:23">
      <c r="K2878" s="1">
        <f t="shared" si="45"/>
        <v>0</v>
      </c>
      <c r="L2878" s="1">
        <f>[1]!b_info_name(K2878)</f>
        <v>0</v>
      </c>
      <c r="M2878">
        <f>[1]!b_info_carrydate(K2878)</f>
        <v>0</v>
      </c>
      <c r="N2878">
        <f>[1]!b_info_maturitydate(K2878)</f>
        <v>0</v>
      </c>
      <c r="O2878" s="7">
        <f>[1]!b_issue_issueprice(K2878)</f>
        <v>0</v>
      </c>
      <c r="P2878" s="7">
        <f>[1]!b_info_couponrate(K2878)</f>
        <v>0</v>
      </c>
      <c r="Q2878">
        <f>[1]!b_info_coupon(K2878)</f>
        <v>0</v>
      </c>
      <c r="R2878">
        <f>[1]!b_info_interestfrequency(K2878)</f>
        <v>0</v>
      </c>
      <c r="S2878">
        <f>[1]!b_info_windl2type(K2878)</f>
        <v>0</v>
      </c>
      <c r="T2878" s="9">
        <f ca="1">[1]!b_pq_volume(K2878,parameter!C$2-10,parameter!C$2,100000000)</f>
        <v>0</v>
      </c>
      <c r="U2878" s="7">
        <f ca="1">IF(K2878&lt;&gt;"",[1]!b_anal_yield_cnbd(K2878,parameter!C$2,1),"")</f>
        <v>0</v>
      </c>
      <c r="V2878">
        <f>[1]!b_info_interesttype(A2878)</f>
        <v>0</v>
      </c>
      <c r="W2878">
        <f>[1]!b_info_embeddedopt(A2878)</f>
        <v>0</v>
      </c>
    </row>
    <row r="2879" spans="11:23">
      <c r="K2879" s="1">
        <f t="shared" si="45"/>
        <v>0</v>
      </c>
      <c r="L2879" s="1">
        <f>[1]!b_info_name(K2879)</f>
        <v>0</v>
      </c>
      <c r="M2879">
        <f>[1]!b_info_carrydate(K2879)</f>
        <v>0</v>
      </c>
      <c r="N2879">
        <f>[1]!b_info_maturitydate(K2879)</f>
        <v>0</v>
      </c>
      <c r="O2879" s="7">
        <f>[1]!b_issue_issueprice(K2879)</f>
        <v>0</v>
      </c>
      <c r="P2879" s="7">
        <f>[1]!b_info_couponrate(K2879)</f>
        <v>0</v>
      </c>
      <c r="Q2879">
        <f>[1]!b_info_coupon(K2879)</f>
        <v>0</v>
      </c>
      <c r="R2879">
        <f>[1]!b_info_interestfrequency(K2879)</f>
        <v>0</v>
      </c>
      <c r="S2879">
        <f>[1]!b_info_windl2type(K2879)</f>
        <v>0</v>
      </c>
      <c r="T2879" s="9">
        <f ca="1">[1]!b_pq_volume(K2879,parameter!C$2-10,parameter!C$2,100000000)</f>
        <v>0</v>
      </c>
      <c r="U2879" s="7">
        <f ca="1">IF(K2879&lt;&gt;"",[1]!b_anal_yield_cnbd(K2879,parameter!C$2,1),"")</f>
        <v>0</v>
      </c>
      <c r="V2879">
        <f>[1]!b_info_interesttype(A2879)</f>
        <v>0</v>
      </c>
      <c r="W2879">
        <f>[1]!b_info_embeddedopt(A2879)</f>
        <v>0</v>
      </c>
    </row>
    <row r="2880" spans="11:23">
      <c r="K2880" s="1">
        <f t="shared" si="45"/>
        <v>0</v>
      </c>
      <c r="L2880" s="1">
        <f>[1]!b_info_name(K2880)</f>
        <v>0</v>
      </c>
      <c r="M2880">
        <f>[1]!b_info_carrydate(K2880)</f>
        <v>0</v>
      </c>
      <c r="N2880">
        <f>[1]!b_info_maturitydate(K2880)</f>
        <v>0</v>
      </c>
      <c r="O2880" s="7">
        <f>[1]!b_issue_issueprice(K2880)</f>
        <v>0</v>
      </c>
      <c r="P2880" s="7">
        <f>[1]!b_info_couponrate(K2880)</f>
        <v>0</v>
      </c>
      <c r="Q2880">
        <f>[1]!b_info_coupon(K2880)</f>
        <v>0</v>
      </c>
      <c r="R2880">
        <f>[1]!b_info_interestfrequency(K2880)</f>
        <v>0</v>
      </c>
      <c r="S2880">
        <f>[1]!b_info_windl2type(K2880)</f>
        <v>0</v>
      </c>
      <c r="T2880" s="9">
        <f ca="1">[1]!b_pq_volume(K2880,parameter!C$2-10,parameter!C$2,100000000)</f>
        <v>0</v>
      </c>
      <c r="U2880" s="7">
        <f ca="1">IF(K2880&lt;&gt;"",[1]!b_anal_yield_cnbd(K2880,parameter!C$2,1),"")</f>
        <v>0</v>
      </c>
      <c r="V2880">
        <f>[1]!b_info_interesttype(A2880)</f>
        <v>0</v>
      </c>
      <c r="W2880">
        <f>[1]!b_info_embeddedopt(A2880)</f>
        <v>0</v>
      </c>
    </row>
    <row r="2881" spans="11:23">
      <c r="K2881" s="1">
        <f t="shared" si="45"/>
        <v>0</v>
      </c>
      <c r="L2881" s="1">
        <f>[1]!b_info_name(K2881)</f>
        <v>0</v>
      </c>
      <c r="M2881">
        <f>[1]!b_info_carrydate(K2881)</f>
        <v>0</v>
      </c>
      <c r="N2881">
        <f>[1]!b_info_maturitydate(K2881)</f>
        <v>0</v>
      </c>
      <c r="O2881" s="7">
        <f>[1]!b_issue_issueprice(K2881)</f>
        <v>0</v>
      </c>
      <c r="P2881" s="7">
        <f>[1]!b_info_couponrate(K2881)</f>
        <v>0</v>
      </c>
      <c r="Q2881">
        <f>[1]!b_info_coupon(K2881)</f>
        <v>0</v>
      </c>
      <c r="R2881">
        <f>[1]!b_info_interestfrequency(K2881)</f>
        <v>0</v>
      </c>
      <c r="S2881">
        <f>[1]!b_info_windl2type(K2881)</f>
        <v>0</v>
      </c>
      <c r="T2881" s="9">
        <f ca="1">[1]!b_pq_volume(K2881,parameter!C$2-10,parameter!C$2,100000000)</f>
        <v>0</v>
      </c>
      <c r="U2881" s="7">
        <f ca="1">IF(K2881&lt;&gt;"",[1]!b_anal_yield_cnbd(K2881,parameter!C$2,1),"")</f>
        <v>0</v>
      </c>
      <c r="V2881">
        <f>[1]!b_info_interesttype(A2881)</f>
        <v>0</v>
      </c>
      <c r="W2881">
        <f>[1]!b_info_embeddedopt(A2881)</f>
        <v>0</v>
      </c>
    </row>
    <row r="2882" spans="11:23">
      <c r="K2882" s="1">
        <f t="shared" si="45"/>
        <v>0</v>
      </c>
      <c r="L2882" s="1">
        <f>[1]!b_info_name(K2882)</f>
        <v>0</v>
      </c>
      <c r="M2882">
        <f>[1]!b_info_carrydate(K2882)</f>
        <v>0</v>
      </c>
      <c r="N2882">
        <f>[1]!b_info_maturitydate(K2882)</f>
        <v>0</v>
      </c>
      <c r="O2882" s="7">
        <f>[1]!b_issue_issueprice(K2882)</f>
        <v>0</v>
      </c>
      <c r="P2882" s="7">
        <f>[1]!b_info_couponrate(K2882)</f>
        <v>0</v>
      </c>
      <c r="Q2882">
        <f>[1]!b_info_coupon(K2882)</f>
        <v>0</v>
      </c>
      <c r="R2882">
        <f>[1]!b_info_interestfrequency(K2882)</f>
        <v>0</v>
      </c>
      <c r="S2882">
        <f>[1]!b_info_windl2type(K2882)</f>
        <v>0</v>
      </c>
      <c r="T2882" s="9">
        <f ca="1">[1]!b_pq_volume(K2882,parameter!C$2-10,parameter!C$2,100000000)</f>
        <v>0</v>
      </c>
      <c r="U2882" s="7">
        <f ca="1">IF(K2882&lt;&gt;"",[1]!b_anal_yield_cnbd(K2882,parameter!C$2,1),"")</f>
        <v>0</v>
      </c>
      <c r="V2882">
        <f>[1]!b_info_interesttype(A2882)</f>
        <v>0</v>
      </c>
      <c r="W2882">
        <f>[1]!b_info_embeddedopt(A2882)</f>
        <v>0</v>
      </c>
    </row>
    <row r="2883" spans="11:23">
      <c r="K2883" s="1">
        <f t="shared" si="45"/>
        <v>0</v>
      </c>
      <c r="L2883" s="1">
        <f>[1]!b_info_name(K2883)</f>
        <v>0</v>
      </c>
      <c r="M2883">
        <f>[1]!b_info_carrydate(K2883)</f>
        <v>0</v>
      </c>
      <c r="N2883">
        <f>[1]!b_info_maturitydate(K2883)</f>
        <v>0</v>
      </c>
      <c r="O2883" s="7">
        <f>[1]!b_issue_issueprice(K2883)</f>
        <v>0</v>
      </c>
      <c r="P2883" s="7">
        <f>[1]!b_info_couponrate(K2883)</f>
        <v>0</v>
      </c>
      <c r="Q2883">
        <f>[1]!b_info_coupon(K2883)</f>
        <v>0</v>
      </c>
      <c r="R2883">
        <f>[1]!b_info_interestfrequency(K2883)</f>
        <v>0</v>
      </c>
      <c r="S2883">
        <f>[1]!b_info_windl2type(K2883)</f>
        <v>0</v>
      </c>
      <c r="T2883" s="9">
        <f ca="1">[1]!b_pq_volume(K2883,parameter!C$2-10,parameter!C$2,100000000)</f>
        <v>0</v>
      </c>
      <c r="U2883" s="7">
        <f ca="1">IF(K2883&lt;&gt;"",[1]!b_anal_yield_cnbd(K2883,parameter!C$2,1),"")</f>
        <v>0</v>
      </c>
      <c r="V2883">
        <f>[1]!b_info_interesttype(A2883)</f>
        <v>0</v>
      </c>
      <c r="W2883">
        <f>[1]!b_info_embeddedopt(A2883)</f>
        <v>0</v>
      </c>
    </row>
    <row r="2884" spans="11:23">
      <c r="K2884" s="1">
        <f t="shared" si="45"/>
        <v>0</v>
      </c>
      <c r="L2884" s="1">
        <f>[1]!b_info_name(K2884)</f>
        <v>0</v>
      </c>
      <c r="M2884">
        <f>[1]!b_info_carrydate(K2884)</f>
        <v>0</v>
      </c>
      <c r="N2884">
        <f>[1]!b_info_maturitydate(K2884)</f>
        <v>0</v>
      </c>
      <c r="O2884" s="7">
        <f>[1]!b_issue_issueprice(K2884)</f>
        <v>0</v>
      </c>
      <c r="P2884" s="7">
        <f>[1]!b_info_couponrate(K2884)</f>
        <v>0</v>
      </c>
      <c r="Q2884">
        <f>[1]!b_info_coupon(K2884)</f>
        <v>0</v>
      </c>
      <c r="R2884">
        <f>[1]!b_info_interestfrequency(K2884)</f>
        <v>0</v>
      </c>
      <c r="S2884">
        <f>[1]!b_info_windl2type(K2884)</f>
        <v>0</v>
      </c>
      <c r="T2884" s="9">
        <f ca="1">[1]!b_pq_volume(K2884,parameter!C$2-10,parameter!C$2,100000000)</f>
        <v>0</v>
      </c>
      <c r="U2884" s="7">
        <f ca="1">IF(K2884&lt;&gt;"",[1]!b_anal_yield_cnbd(K2884,parameter!C$2,1),"")</f>
        <v>0</v>
      </c>
      <c r="V2884">
        <f>[1]!b_info_interesttype(A2884)</f>
        <v>0</v>
      </c>
      <c r="W2884">
        <f>[1]!b_info_embeddedopt(A2884)</f>
        <v>0</v>
      </c>
    </row>
    <row r="2885" spans="11:23">
      <c r="K2885" s="1">
        <f t="shared" si="45"/>
        <v>0</v>
      </c>
      <c r="L2885" s="1">
        <f>[1]!b_info_name(K2885)</f>
        <v>0</v>
      </c>
      <c r="M2885">
        <f>[1]!b_info_carrydate(K2885)</f>
        <v>0</v>
      </c>
      <c r="N2885">
        <f>[1]!b_info_maturitydate(K2885)</f>
        <v>0</v>
      </c>
      <c r="O2885" s="7">
        <f>[1]!b_issue_issueprice(K2885)</f>
        <v>0</v>
      </c>
      <c r="P2885" s="7">
        <f>[1]!b_info_couponrate(K2885)</f>
        <v>0</v>
      </c>
      <c r="Q2885">
        <f>[1]!b_info_coupon(K2885)</f>
        <v>0</v>
      </c>
      <c r="R2885">
        <f>[1]!b_info_interestfrequency(K2885)</f>
        <v>0</v>
      </c>
      <c r="S2885">
        <f>[1]!b_info_windl2type(K2885)</f>
        <v>0</v>
      </c>
      <c r="T2885" s="9">
        <f ca="1">[1]!b_pq_volume(K2885,parameter!C$2-10,parameter!C$2,100000000)</f>
        <v>0</v>
      </c>
      <c r="U2885" s="7">
        <f ca="1">IF(K2885&lt;&gt;"",[1]!b_anal_yield_cnbd(K2885,parameter!C$2,1),"")</f>
        <v>0</v>
      </c>
      <c r="V2885">
        <f>[1]!b_info_interesttype(A2885)</f>
        <v>0</v>
      </c>
      <c r="W2885">
        <f>[1]!b_info_embeddedopt(A2885)</f>
        <v>0</v>
      </c>
    </row>
    <row r="2886" spans="11:23">
      <c r="K2886" s="1">
        <f t="shared" si="45"/>
        <v>0</v>
      </c>
      <c r="L2886" s="1">
        <f>[1]!b_info_name(K2886)</f>
        <v>0</v>
      </c>
      <c r="M2886">
        <f>[1]!b_info_carrydate(K2886)</f>
        <v>0</v>
      </c>
      <c r="N2886">
        <f>[1]!b_info_maturitydate(K2886)</f>
        <v>0</v>
      </c>
      <c r="O2886" s="7">
        <f>[1]!b_issue_issueprice(K2886)</f>
        <v>0</v>
      </c>
      <c r="P2886" s="7">
        <f>[1]!b_info_couponrate(K2886)</f>
        <v>0</v>
      </c>
      <c r="Q2886">
        <f>[1]!b_info_coupon(K2886)</f>
        <v>0</v>
      </c>
      <c r="R2886">
        <f>[1]!b_info_interestfrequency(K2886)</f>
        <v>0</v>
      </c>
      <c r="S2886">
        <f>[1]!b_info_windl2type(K2886)</f>
        <v>0</v>
      </c>
      <c r="T2886" s="9">
        <f ca="1">[1]!b_pq_volume(K2886,parameter!C$2-10,parameter!C$2,100000000)</f>
        <v>0</v>
      </c>
      <c r="U2886" s="7">
        <f ca="1">IF(K2886&lt;&gt;"",[1]!b_anal_yield_cnbd(K2886,parameter!C$2,1),"")</f>
        <v>0</v>
      </c>
      <c r="V2886">
        <f>[1]!b_info_interesttype(A2886)</f>
        <v>0</v>
      </c>
      <c r="W2886">
        <f>[1]!b_info_embeddedopt(A2886)</f>
        <v>0</v>
      </c>
    </row>
    <row r="2887" spans="11:23">
      <c r="K2887" s="1">
        <f t="shared" si="45"/>
        <v>0</v>
      </c>
      <c r="L2887" s="1">
        <f>[1]!b_info_name(K2887)</f>
        <v>0</v>
      </c>
      <c r="M2887">
        <f>[1]!b_info_carrydate(K2887)</f>
        <v>0</v>
      </c>
      <c r="N2887">
        <f>[1]!b_info_maturitydate(K2887)</f>
        <v>0</v>
      </c>
      <c r="O2887" s="7">
        <f>[1]!b_issue_issueprice(K2887)</f>
        <v>0</v>
      </c>
      <c r="P2887" s="7">
        <f>[1]!b_info_couponrate(K2887)</f>
        <v>0</v>
      </c>
      <c r="Q2887">
        <f>[1]!b_info_coupon(K2887)</f>
        <v>0</v>
      </c>
      <c r="R2887">
        <f>[1]!b_info_interestfrequency(K2887)</f>
        <v>0</v>
      </c>
      <c r="S2887">
        <f>[1]!b_info_windl2type(K2887)</f>
        <v>0</v>
      </c>
      <c r="T2887" s="9">
        <f ca="1">[1]!b_pq_volume(K2887,parameter!C$2-10,parameter!C$2,100000000)</f>
        <v>0</v>
      </c>
      <c r="U2887" s="7">
        <f ca="1">IF(K2887&lt;&gt;"",[1]!b_anal_yield_cnbd(K2887,parameter!C$2,1),"")</f>
        <v>0</v>
      </c>
      <c r="V2887">
        <f>[1]!b_info_interesttype(A2887)</f>
        <v>0</v>
      </c>
      <c r="W2887">
        <f>[1]!b_info_embeddedopt(A2887)</f>
        <v>0</v>
      </c>
    </row>
    <row r="2888" spans="11:23">
      <c r="K2888" s="1">
        <f t="shared" si="45"/>
        <v>0</v>
      </c>
      <c r="L2888" s="1">
        <f>[1]!b_info_name(K2888)</f>
        <v>0</v>
      </c>
      <c r="M2888">
        <f>[1]!b_info_carrydate(K2888)</f>
        <v>0</v>
      </c>
      <c r="N2888">
        <f>[1]!b_info_maturitydate(K2888)</f>
        <v>0</v>
      </c>
      <c r="O2888" s="7">
        <f>[1]!b_issue_issueprice(K2888)</f>
        <v>0</v>
      </c>
      <c r="P2888" s="7">
        <f>[1]!b_info_couponrate(K2888)</f>
        <v>0</v>
      </c>
      <c r="Q2888">
        <f>[1]!b_info_coupon(K2888)</f>
        <v>0</v>
      </c>
      <c r="R2888">
        <f>[1]!b_info_interestfrequency(K2888)</f>
        <v>0</v>
      </c>
      <c r="S2888">
        <f>[1]!b_info_windl2type(K2888)</f>
        <v>0</v>
      </c>
      <c r="T2888" s="9">
        <f ca="1">[1]!b_pq_volume(K2888,parameter!C$2-10,parameter!C$2,100000000)</f>
        <v>0</v>
      </c>
      <c r="U2888" s="7">
        <f ca="1">IF(K2888&lt;&gt;"",[1]!b_anal_yield_cnbd(K2888,parameter!C$2,1),"")</f>
        <v>0</v>
      </c>
      <c r="V2888">
        <f>[1]!b_info_interesttype(A2888)</f>
        <v>0</v>
      </c>
      <c r="W2888">
        <f>[1]!b_info_embeddedopt(A2888)</f>
        <v>0</v>
      </c>
    </row>
    <row r="2889" spans="11:23">
      <c r="K2889" s="1">
        <f t="shared" si="45"/>
        <v>0</v>
      </c>
      <c r="L2889" s="1">
        <f>[1]!b_info_name(K2889)</f>
        <v>0</v>
      </c>
      <c r="M2889">
        <f>[1]!b_info_carrydate(K2889)</f>
        <v>0</v>
      </c>
      <c r="N2889">
        <f>[1]!b_info_maturitydate(K2889)</f>
        <v>0</v>
      </c>
      <c r="O2889" s="7">
        <f>[1]!b_issue_issueprice(K2889)</f>
        <v>0</v>
      </c>
      <c r="P2889" s="7">
        <f>[1]!b_info_couponrate(K2889)</f>
        <v>0</v>
      </c>
      <c r="Q2889">
        <f>[1]!b_info_coupon(K2889)</f>
        <v>0</v>
      </c>
      <c r="R2889">
        <f>[1]!b_info_interestfrequency(K2889)</f>
        <v>0</v>
      </c>
      <c r="S2889">
        <f>[1]!b_info_windl2type(K2889)</f>
        <v>0</v>
      </c>
      <c r="T2889" s="9">
        <f ca="1">[1]!b_pq_volume(K2889,parameter!C$2-10,parameter!C$2,100000000)</f>
        <v>0</v>
      </c>
      <c r="U2889" s="7">
        <f ca="1">IF(K2889&lt;&gt;"",[1]!b_anal_yield_cnbd(K2889,parameter!C$2,1),"")</f>
        <v>0</v>
      </c>
      <c r="V2889">
        <f>[1]!b_info_interesttype(A2889)</f>
        <v>0</v>
      </c>
      <c r="W2889">
        <f>[1]!b_info_embeddedopt(A2889)</f>
        <v>0</v>
      </c>
    </row>
    <row r="2890" spans="11:23">
      <c r="K2890" s="1">
        <f t="shared" si="45"/>
        <v>0</v>
      </c>
      <c r="L2890" s="1">
        <f>[1]!b_info_name(K2890)</f>
        <v>0</v>
      </c>
      <c r="M2890">
        <f>[1]!b_info_carrydate(K2890)</f>
        <v>0</v>
      </c>
      <c r="N2890">
        <f>[1]!b_info_maturitydate(K2890)</f>
        <v>0</v>
      </c>
      <c r="O2890" s="7">
        <f>[1]!b_issue_issueprice(K2890)</f>
        <v>0</v>
      </c>
      <c r="P2890" s="7">
        <f>[1]!b_info_couponrate(K2890)</f>
        <v>0</v>
      </c>
      <c r="Q2890">
        <f>[1]!b_info_coupon(K2890)</f>
        <v>0</v>
      </c>
      <c r="R2890">
        <f>[1]!b_info_interestfrequency(K2890)</f>
        <v>0</v>
      </c>
      <c r="S2890">
        <f>[1]!b_info_windl2type(K2890)</f>
        <v>0</v>
      </c>
      <c r="T2890" s="9">
        <f ca="1">[1]!b_pq_volume(K2890,parameter!C$2-10,parameter!C$2,100000000)</f>
        <v>0</v>
      </c>
      <c r="U2890" s="7">
        <f ca="1">IF(K2890&lt;&gt;"",[1]!b_anal_yield_cnbd(K2890,parameter!C$2,1),"")</f>
        <v>0</v>
      </c>
      <c r="V2890">
        <f>[1]!b_info_interesttype(A2890)</f>
        <v>0</v>
      </c>
      <c r="W2890">
        <f>[1]!b_info_embeddedopt(A2890)</f>
        <v>0</v>
      </c>
    </row>
    <row r="2891" spans="11:23">
      <c r="K2891" s="1">
        <f t="shared" si="45"/>
        <v>0</v>
      </c>
      <c r="L2891" s="1">
        <f>[1]!b_info_name(K2891)</f>
        <v>0</v>
      </c>
      <c r="M2891">
        <f>[1]!b_info_carrydate(K2891)</f>
        <v>0</v>
      </c>
      <c r="N2891">
        <f>[1]!b_info_maturitydate(K2891)</f>
        <v>0</v>
      </c>
      <c r="O2891" s="7">
        <f>[1]!b_issue_issueprice(K2891)</f>
        <v>0</v>
      </c>
      <c r="P2891" s="7">
        <f>[1]!b_info_couponrate(K2891)</f>
        <v>0</v>
      </c>
      <c r="Q2891">
        <f>[1]!b_info_coupon(K2891)</f>
        <v>0</v>
      </c>
      <c r="R2891">
        <f>[1]!b_info_interestfrequency(K2891)</f>
        <v>0</v>
      </c>
      <c r="S2891">
        <f>[1]!b_info_windl2type(K2891)</f>
        <v>0</v>
      </c>
      <c r="T2891" s="9">
        <f ca="1">[1]!b_pq_volume(K2891,parameter!C$2-10,parameter!C$2,100000000)</f>
        <v>0</v>
      </c>
      <c r="U2891" s="7">
        <f ca="1">IF(K2891&lt;&gt;"",[1]!b_anal_yield_cnbd(K2891,parameter!C$2,1),"")</f>
        <v>0</v>
      </c>
      <c r="V2891">
        <f>[1]!b_info_interesttype(A2891)</f>
        <v>0</v>
      </c>
      <c r="W2891">
        <f>[1]!b_info_embeddedopt(A2891)</f>
        <v>0</v>
      </c>
    </row>
    <row r="2892" spans="11:23">
      <c r="K2892" s="1">
        <f t="shared" si="45"/>
        <v>0</v>
      </c>
      <c r="L2892" s="1">
        <f>[1]!b_info_name(K2892)</f>
        <v>0</v>
      </c>
      <c r="M2892">
        <f>[1]!b_info_carrydate(K2892)</f>
        <v>0</v>
      </c>
      <c r="N2892">
        <f>[1]!b_info_maturitydate(K2892)</f>
        <v>0</v>
      </c>
      <c r="O2892" s="7">
        <f>[1]!b_issue_issueprice(K2892)</f>
        <v>0</v>
      </c>
      <c r="P2892" s="7">
        <f>[1]!b_info_couponrate(K2892)</f>
        <v>0</v>
      </c>
      <c r="Q2892">
        <f>[1]!b_info_coupon(K2892)</f>
        <v>0</v>
      </c>
      <c r="R2892">
        <f>[1]!b_info_interestfrequency(K2892)</f>
        <v>0</v>
      </c>
      <c r="S2892">
        <f>[1]!b_info_windl2type(K2892)</f>
        <v>0</v>
      </c>
      <c r="T2892" s="9">
        <f ca="1">[1]!b_pq_volume(K2892,parameter!C$2-10,parameter!C$2,100000000)</f>
        <v>0</v>
      </c>
      <c r="U2892" s="7">
        <f ca="1">IF(K2892&lt;&gt;"",[1]!b_anal_yield_cnbd(K2892,parameter!C$2,1),"")</f>
        <v>0</v>
      </c>
      <c r="V2892">
        <f>[1]!b_info_interesttype(A2892)</f>
        <v>0</v>
      </c>
      <c r="W2892">
        <f>[1]!b_info_embeddedopt(A2892)</f>
        <v>0</v>
      </c>
    </row>
    <row r="2893" spans="11:23">
      <c r="K2893" s="1">
        <f t="shared" si="45"/>
        <v>0</v>
      </c>
      <c r="L2893" s="1">
        <f>[1]!b_info_name(K2893)</f>
        <v>0</v>
      </c>
      <c r="M2893">
        <f>[1]!b_info_carrydate(K2893)</f>
        <v>0</v>
      </c>
      <c r="N2893">
        <f>[1]!b_info_maturitydate(K2893)</f>
        <v>0</v>
      </c>
      <c r="O2893" s="7">
        <f>[1]!b_issue_issueprice(K2893)</f>
        <v>0</v>
      </c>
      <c r="P2893" s="7">
        <f>[1]!b_info_couponrate(K2893)</f>
        <v>0</v>
      </c>
      <c r="Q2893">
        <f>[1]!b_info_coupon(K2893)</f>
        <v>0</v>
      </c>
      <c r="R2893">
        <f>[1]!b_info_interestfrequency(K2893)</f>
        <v>0</v>
      </c>
      <c r="S2893">
        <f>[1]!b_info_windl2type(K2893)</f>
        <v>0</v>
      </c>
      <c r="T2893" s="9">
        <f ca="1">[1]!b_pq_volume(K2893,parameter!C$2-10,parameter!C$2,100000000)</f>
        <v>0</v>
      </c>
      <c r="U2893" s="7">
        <f ca="1">IF(K2893&lt;&gt;"",[1]!b_anal_yield_cnbd(K2893,parameter!C$2,1),"")</f>
        <v>0</v>
      </c>
      <c r="V2893">
        <f>[1]!b_info_interesttype(A2893)</f>
        <v>0</v>
      </c>
      <c r="W2893">
        <f>[1]!b_info_embeddedopt(A2893)</f>
        <v>0</v>
      </c>
    </row>
    <row r="2894" spans="11:23">
      <c r="K2894" s="1">
        <f t="shared" si="45"/>
        <v>0</v>
      </c>
      <c r="L2894" s="1">
        <f>[1]!b_info_name(K2894)</f>
        <v>0</v>
      </c>
      <c r="M2894">
        <f>[1]!b_info_carrydate(K2894)</f>
        <v>0</v>
      </c>
      <c r="N2894">
        <f>[1]!b_info_maturitydate(K2894)</f>
        <v>0</v>
      </c>
      <c r="O2894" s="7">
        <f>[1]!b_issue_issueprice(K2894)</f>
        <v>0</v>
      </c>
      <c r="P2894" s="7">
        <f>[1]!b_info_couponrate(K2894)</f>
        <v>0</v>
      </c>
      <c r="Q2894">
        <f>[1]!b_info_coupon(K2894)</f>
        <v>0</v>
      </c>
      <c r="R2894">
        <f>[1]!b_info_interestfrequency(K2894)</f>
        <v>0</v>
      </c>
      <c r="S2894">
        <f>[1]!b_info_windl2type(K2894)</f>
        <v>0</v>
      </c>
      <c r="T2894" s="9">
        <f ca="1">[1]!b_pq_volume(K2894,parameter!C$2-10,parameter!C$2,100000000)</f>
        <v>0</v>
      </c>
      <c r="U2894" s="7">
        <f ca="1">IF(K2894&lt;&gt;"",[1]!b_anal_yield_cnbd(K2894,parameter!C$2,1),"")</f>
        <v>0</v>
      </c>
      <c r="V2894">
        <f>[1]!b_info_interesttype(A2894)</f>
        <v>0</v>
      </c>
      <c r="W2894">
        <f>[1]!b_info_embeddedopt(A2894)</f>
        <v>0</v>
      </c>
    </row>
    <row r="2895" spans="11:23">
      <c r="K2895" s="1">
        <f t="shared" si="45"/>
        <v>0</v>
      </c>
      <c r="L2895" s="1">
        <f>[1]!b_info_name(K2895)</f>
        <v>0</v>
      </c>
      <c r="M2895">
        <f>[1]!b_info_carrydate(K2895)</f>
        <v>0</v>
      </c>
      <c r="N2895">
        <f>[1]!b_info_maturitydate(K2895)</f>
        <v>0</v>
      </c>
      <c r="O2895" s="7">
        <f>[1]!b_issue_issueprice(K2895)</f>
        <v>0</v>
      </c>
      <c r="P2895" s="7">
        <f>[1]!b_info_couponrate(K2895)</f>
        <v>0</v>
      </c>
      <c r="Q2895">
        <f>[1]!b_info_coupon(K2895)</f>
        <v>0</v>
      </c>
      <c r="R2895">
        <f>[1]!b_info_interestfrequency(K2895)</f>
        <v>0</v>
      </c>
      <c r="S2895">
        <f>[1]!b_info_windl2type(K2895)</f>
        <v>0</v>
      </c>
      <c r="T2895" s="9">
        <f ca="1">[1]!b_pq_volume(K2895,parameter!C$2-10,parameter!C$2,100000000)</f>
        <v>0</v>
      </c>
      <c r="U2895" s="7">
        <f ca="1">IF(K2895&lt;&gt;"",[1]!b_anal_yield_cnbd(K2895,parameter!C$2,1),"")</f>
        <v>0</v>
      </c>
      <c r="V2895">
        <f>[1]!b_info_interesttype(A2895)</f>
        <v>0</v>
      </c>
      <c r="W2895">
        <f>[1]!b_info_embeddedopt(A2895)</f>
        <v>0</v>
      </c>
    </row>
    <row r="2896" spans="11:23">
      <c r="K2896" s="1">
        <f t="shared" si="45"/>
        <v>0</v>
      </c>
      <c r="L2896" s="1">
        <f>[1]!b_info_name(K2896)</f>
        <v>0</v>
      </c>
      <c r="M2896">
        <f>[1]!b_info_carrydate(K2896)</f>
        <v>0</v>
      </c>
      <c r="N2896">
        <f>[1]!b_info_maturitydate(K2896)</f>
        <v>0</v>
      </c>
      <c r="O2896" s="7">
        <f>[1]!b_issue_issueprice(K2896)</f>
        <v>0</v>
      </c>
      <c r="P2896" s="7">
        <f>[1]!b_info_couponrate(K2896)</f>
        <v>0</v>
      </c>
      <c r="Q2896">
        <f>[1]!b_info_coupon(K2896)</f>
        <v>0</v>
      </c>
      <c r="R2896">
        <f>[1]!b_info_interestfrequency(K2896)</f>
        <v>0</v>
      </c>
      <c r="S2896">
        <f>[1]!b_info_windl2type(K2896)</f>
        <v>0</v>
      </c>
      <c r="T2896" s="9">
        <f ca="1">[1]!b_pq_volume(K2896,parameter!C$2-10,parameter!C$2,100000000)</f>
        <v>0</v>
      </c>
      <c r="U2896" s="7">
        <f ca="1">IF(K2896&lt;&gt;"",[1]!b_anal_yield_cnbd(K2896,parameter!C$2,1),"")</f>
        <v>0</v>
      </c>
      <c r="V2896">
        <f>[1]!b_info_interesttype(A2896)</f>
        <v>0</v>
      </c>
      <c r="W2896">
        <f>[1]!b_info_embeddedopt(A2896)</f>
        <v>0</v>
      </c>
    </row>
    <row r="2897" spans="11:23">
      <c r="K2897" s="1">
        <f t="shared" si="45"/>
        <v>0</v>
      </c>
      <c r="L2897" s="1">
        <f>[1]!b_info_name(K2897)</f>
        <v>0</v>
      </c>
      <c r="M2897">
        <f>[1]!b_info_carrydate(K2897)</f>
        <v>0</v>
      </c>
      <c r="N2897">
        <f>[1]!b_info_maturitydate(K2897)</f>
        <v>0</v>
      </c>
      <c r="O2897" s="7">
        <f>[1]!b_issue_issueprice(K2897)</f>
        <v>0</v>
      </c>
      <c r="P2897" s="7">
        <f>[1]!b_info_couponrate(K2897)</f>
        <v>0</v>
      </c>
      <c r="Q2897">
        <f>[1]!b_info_coupon(K2897)</f>
        <v>0</v>
      </c>
      <c r="R2897">
        <f>[1]!b_info_interestfrequency(K2897)</f>
        <v>0</v>
      </c>
      <c r="S2897">
        <f>[1]!b_info_windl2type(K2897)</f>
        <v>0</v>
      </c>
      <c r="T2897" s="9">
        <f ca="1">[1]!b_pq_volume(K2897,parameter!C$2-10,parameter!C$2,100000000)</f>
        <v>0</v>
      </c>
      <c r="U2897" s="7">
        <f ca="1">IF(K2897&lt;&gt;"",[1]!b_anal_yield_cnbd(K2897,parameter!C$2,1),"")</f>
        <v>0</v>
      </c>
      <c r="V2897">
        <f>[1]!b_info_interesttype(A2897)</f>
        <v>0</v>
      </c>
      <c r="W2897">
        <f>[1]!b_info_embeddedopt(A2897)</f>
        <v>0</v>
      </c>
    </row>
    <row r="2898" spans="11:23">
      <c r="K2898" s="1">
        <f t="shared" si="45"/>
        <v>0</v>
      </c>
      <c r="L2898" s="1">
        <f>[1]!b_info_name(K2898)</f>
        <v>0</v>
      </c>
      <c r="M2898">
        <f>[1]!b_info_carrydate(K2898)</f>
        <v>0</v>
      </c>
      <c r="N2898">
        <f>[1]!b_info_maturitydate(K2898)</f>
        <v>0</v>
      </c>
      <c r="O2898" s="7">
        <f>[1]!b_issue_issueprice(K2898)</f>
        <v>0</v>
      </c>
      <c r="P2898" s="7">
        <f>[1]!b_info_couponrate(K2898)</f>
        <v>0</v>
      </c>
      <c r="Q2898">
        <f>[1]!b_info_coupon(K2898)</f>
        <v>0</v>
      </c>
      <c r="R2898">
        <f>[1]!b_info_interestfrequency(K2898)</f>
        <v>0</v>
      </c>
      <c r="S2898">
        <f>[1]!b_info_windl2type(K2898)</f>
        <v>0</v>
      </c>
      <c r="T2898" s="9">
        <f ca="1">[1]!b_pq_volume(K2898,parameter!C$2-10,parameter!C$2,100000000)</f>
        <v>0</v>
      </c>
      <c r="U2898" s="7">
        <f ca="1">IF(K2898&lt;&gt;"",[1]!b_anal_yield_cnbd(K2898,parameter!C$2,1),"")</f>
        <v>0</v>
      </c>
      <c r="V2898">
        <f>[1]!b_info_interesttype(A2898)</f>
        <v>0</v>
      </c>
      <c r="W2898">
        <f>[1]!b_info_embeddedopt(A2898)</f>
        <v>0</v>
      </c>
    </row>
    <row r="2899" spans="11:23">
      <c r="K2899" s="1">
        <f t="shared" si="45"/>
        <v>0</v>
      </c>
      <c r="L2899" s="1">
        <f>[1]!b_info_name(K2899)</f>
        <v>0</v>
      </c>
      <c r="M2899">
        <f>[1]!b_info_carrydate(K2899)</f>
        <v>0</v>
      </c>
      <c r="N2899">
        <f>[1]!b_info_maturitydate(K2899)</f>
        <v>0</v>
      </c>
      <c r="O2899" s="7">
        <f>[1]!b_issue_issueprice(K2899)</f>
        <v>0</v>
      </c>
      <c r="P2899" s="7">
        <f>[1]!b_info_couponrate(K2899)</f>
        <v>0</v>
      </c>
      <c r="Q2899">
        <f>[1]!b_info_coupon(K2899)</f>
        <v>0</v>
      </c>
      <c r="R2899">
        <f>[1]!b_info_interestfrequency(K2899)</f>
        <v>0</v>
      </c>
      <c r="S2899">
        <f>[1]!b_info_windl2type(K2899)</f>
        <v>0</v>
      </c>
      <c r="T2899" s="9">
        <f ca="1">[1]!b_pq_volume(K2899,parameter!C$2-10,parameter!C$2,100000000)</f>
        <v>0</v>
      </c>
      <c r="U2899" s="7">
        <f ca="1">IF(K2899&lt;&gt;"",[1]!b_anal_yield_cnbd(K2899,parameter!C$2,1),"")</f>
        <v>0</v>
      </c>
      <c r="V2899">
        <f>[1]!b_info_interesttype(A2899)</f>
        <v>0</v>
      </c>
      <c r="W2899">
        <f>[1]!b_info_embeddedopt(A2899)</f>
        <v>0</v>
      </c>
    </row>
    <row r="2900" spans="11:23">
      <c r="K2900" s="1">
        <f t="shared" si="45"/>
        <v>0</v>
      </c>
      <c r="L2900" s="1">
        <f>[1]!b_info_name(K2900)</f>
        <v>0</v>
      </c>
      <c r="M2900">
        <f>[1]!b_info_carrydate(K2900)</f>
        <v>0</v>
      </c>
      <c r="N2900">
        <f>[1]!b_info_maturitydate(K2900)</f>
        <v>0</v>
      </c>
      <c r="O2900" s="7">
        <f>[1]!b_issue_issueprice(K2900)</f>
        <v>0</v>
      </c>
      <c r="P2900" s="7">
        <f>[1]!b_info_couponrate(K2900)</f>
        <v>0</v>
      </c>
      <c r="Q2900">
        <f>[1]!b_info_coupon(K2900)</f>
        <v>0</v>
      </c>
      <c r="R2900">
        <f>[1]!b_info_interestfrequency(K2900)</f>
        <v>0</v>
      </c>
      <c r="S2900">
        <f>[1]!b_info_windl2type(K2900)</f>
        <v>0</v>
      </c>
      <c r="T2900" s="9">
        <f ca="1">[1]!b_pq_volume(K2900,parameter!C$2-10,parameter!C$2,100000000)</f>
        <v>0</v>
      </c>
      <c r="U2900" s="7">
        <f ca="1">IF(K2900&lt;&gt;"",[1]!b_anal_yield_cnbd(K2900,parameter!C$2,1),"")</f>
        <v>0</v>
      </c>
      <c r="V2900">
        <f>[1]!b_info_interesttype(A2900)</f>
        <v>0</v>
      </c>
      <c r="W2900">
        <f>[1]!b_info_embeddedopt(A2900)</f>
        <v>0</v>
      </c>
    </row>
    <row r="2901" spans="11:23">
      <c r="K2901" s="1">
        <f t="shared" si="45"/>
        <v>0</v>
      </c>
      <c r="L2901" s="1">
        <f>[1]!b_info_name(K2901)</f>
        <v>0</v>
      </c>
      <c r="M2901">
        <f>[1]!b_info_carrydate(K2901)</f>
        <v>0</v>
      </c>
      <c r="N2901">
        <f>[1]!b_info_maturitydate(K2901)</f>
        <v>0</v>
      </c>
      <c r="O2901" s="7">
        <f>[1]!b_issue_issueprice(K2901)</f>
        <v>0</v>
      </c>
      <c r="P2901" s="7">
        <f>[1]!b_info_couponrate(K2901)</f>
        <v>0</v>
      </c>
      <c r="Q2901">
        <f>[1]!b_info_coupon(K2901)</f>
        <v>0</v>
      </c>
      <c r="R2901">
        <f>[1]!b_info_interestfrequency(K2901)</f>
        <v>0</v>
      </c>
      <c r="S2901">
        <f>[1]!b_info_windl2type(K2901)</f>
        <v>0</v>
      </c>
      <c r="T2901" s="9">
        <f ca="1">[1]!b_pq_volume(K2901,parameter!C$2-10,parameter!C$2,100000000)</f>
        <v>0</v>
      </c>
      <c r="U2901" s="7">
        <f ca="1">IF(K2901&lt;&gt;"",[1]!b_anal_yield_cnbd(K2901,parameter!C$2,1),"")</f>
        <v>0</v>
      </c>
      <c r="V2901">
        <f>[1]!b_info_interesttype(A2901)</f>
        <v>0</v>
      </c>
      <c r="W2901">
        <f>[1]!b_info_embeddedopt(A2901)</f>
        <v>0</v>
      </c>
    </row>
    <row r="2902" spans="11:23">
      <c r="K2902" s="1">
        <f t="shared" si="45"/>
        <v>0</v>
      </c>
      <c r="L2902" s="1">
        <f>[1]!b_info_name(K2902)</f>
        <v>0</v>
      </c>
      <c r="M2902">
        <f>[1]!b_info_carrydate(K2902)</f>
        <v>0</v>
      </c>
      <c r="N2902">
        <f>[1]!b_info_maturitydate(K2902)</f>
        <v>0</v>
      </c>
      <c r="O2902" s="7">
        <f>[1]!b_issue_issueprice(K2902)</f>
        <v>0</v>
      </c>
      <c r="P2902" s="7">
        <f>[1]!b_info_couponrate(K2902)</f>
        <v>0</v>
      </c>
      <c r="Q2902">
        <f>[1]!b_info_coupon(K2902)</f>
        <v>0</v>
      </c>
      <c r="R2902">
        <f>[1]!b_info_interestfrequency(K2902)</f>
        <v>0</v>
      </c>
      <c r="S2902">
        <f>[1]!b_info_windl2type(K2902)</f>
        <v>0</v>
      </c>
      <c r="T2902" s="9">
        <f ca="1">[1]!b_pq_volume(K2902,parameter!C$2-10,parameter!C$2,100000000)</f>
        <v>0</v>
      </c>
      <c r="U2902" s="7">
        <f ca="1">IF(K2902&lt;&gt;"",[1]!b_anal_yield_cnbd(K2902,parameter!C$2,1),"")</f>
        <v>0</v>
      </c>
      <c r="V2902">
        <f>[1]!b_info_interesttype(A2902)</f>
        <v>0</v>
      </c>
      <c r="W2902">
        <f>[1]!b_info_embeddedopt(A2902)</f>
        <v>0</v>
      </c>
    </row>
    <row r="2903" spans="11:23">
      <c r="K2903" s="1">
        <f t="shared" si="45"/>
        <v>0</v>
      </c>
      <c r="L2903" s="1">
        <f>[1]!b_info_name(K2903)</f>
        <v>0</v>
      </c>
      <c r="M2903">
        <f>[1]!b_info_carrydate(K2903)</f>
        <v>0</v>
      </c>
      <c r="N2903">
        <f>[1]!b_info_maturitydate(K2903)</f>
        <v>0</v>
      </c>
      <c r="O2903" s="7">
        <f>[1]!b_issue_issueprice(K2903)</f>
        <v>0</v>
      </c>
      <c r="P2903" s="7">
        <f>[1]!b_info_couponrate(K2903)</f>
        <v>0</v>
      </c>
      <c r="Q2903">
        <f>[1]!b_info_coupon(K2903)</f>
        <v>0</v>
      </c>
      <c r="R2903">
        <f>[1]!b_info_interestfrequency(K2903)</f>
        <v>0</v>
      </c>
      <c r="S2903">
        <f>[1]!b_info_windl2type(K2903)</f>
        <v>0</v>
      </c>
      <c r="T2903" s="9">
        <f ca="1">[1]!b_pq_volume(K2903,parameter!C$2-10,parameter!C$2,100000000)</f>
        <v>0</v>
      </c>
      <c r="U2903" s="7">
        <f ca="1">IF(K2903&lt;&gt;"",[1]!b_anal_yield_cnbd(K2903,parameter!C$2,1),"")</f>
        <v>0</v>
      </c>
      <c r="V2903">
        <f>[1]!b_info_interesttype(A2903)</f>
        <v>0</v>
      </c>
      <c r="W2903">
        <f>[1]!b_info_embeddedopt(A2903)</f>
        <v>0</v>
      </c>
    </row>
    <row r="2904" spans="11:23">
      <c r="K2904" s="1">
        <f t="shared" si="45"/>
        <v>0</v>
      </c>
      <c r="L2904" s="1">
        <f>[1]!b_info_name(K2904)</f>
        <v>0</v>
      </c>
      <c r="M2904">
        <f>[1]!b_info_carrydate(K2904)</f>
        <v>0</v>
      </c>
      <c r="N2904">
        <f>[1]!b_info_maturitydate(K2904)</f>
        <v>0</v>
      </c>
      <c r="O2904" s="7">
        <f>[1]!b_issue_issueprice(K2904)</f>
        <v>0</v>
      </c>
      <c r="P2904" s="7">
        <f>[1]!b_info_couponrate(K2904)</f>
        <v>0</v>
      </c>
      <c r="Q2904">
        <f>[1]!b_info_coupon(K2904)</f>
        <v>0</v>
      </c>
      <c r="R2904">
        <f>[1]!b_info_interestfrequency(K2904)</f>
        <v>0</v>
      </c>
      <c r="S2904">
        <f>[1]!b_info_windl2type(K2904)</f>
        <v>0</v>
      </c>
      <c r="T2904" s="9">
        <f ca="1">[1]!b_pq_volume(K2904,parameter!C$2-10,parameter!C$2,100000000)</f>
        <v>0</v>
      </c>
      <c r="U2904" s="7">
        <f ca="1">IF(K2904&lt;&gt;"",[1]!b_anal_yield_cnbd(K2904,parameter!C$2,1),"")</f>
        <v>0</v>
      </c>
      <c r="V2904">
        <f>[1]!b_info_interesttype(A2904)</f>
        <v>0</v>
      </c>
      <c r="W2904">
        <f>[1]!b_info_embeddedopt(A2904)</f>
        <v>0</v>
      </c>
    </row>
    <row r="2905" spans="11:23">
      <c r="K2905" s="1">
        <f t="shared" si="45"/>
        <v>0</v>
      </c>
      <c r="L2905" s="1">
        <f>[1]!b_info_name(K2905)</f>
        <v>0</v>
      </c>
      <c r="M2905">
        <f>[1]!b_info_carrydate(K2905)</f>
        <v>0</v>
      </c>
      <c r="N2905">
        <f>[1]!b_info_maturitydate(K2905)</f>
        <v>0</v>
      </c>
      <c r="O2905" s="7">
        <f>[1]!b_issue_issueprice(K2905)</f>
        <v>0</v>
      </c>
      <c r="P2905" s="7">
        <f>[1]!b_info_couponrate(K2905)</f>
        <v>0</v>
      </c>
      <c r="Q2905">
        <f>[1]!b_info_coupon(K2905)</f>
        <v>0</v>
      </c>
      <c r="R2905">
        <f>[1]!b_info_interestfrequency(K2905)</f>
        <v>0</v>
      </c>
      <c r="S2905">
        <f>[1]!b_info_windl2type(K2905)</f>
        <v>0</v>
      </c>
      <c r="T2905" s="9">
        <f ca="1">[1]!b_pq_volume(K2905,parameter!C$2-10,parameter!C$2,100000000)</f>
        <v>0</v>
      </c>
      <c r="U2905" s="7">
        <f ca="1">IF(K2905&lt;&gt;"",[1]!b_anal_yield_cnbd(K2905,parameter!C$2,1),"")</f>
        <v>0</v>
      </c>
      <c r="V2905">
        <f>[1]!b_info_interesttype(A2905)</f>
        <v>0</v>
      </c>
      <c r="W2905">
        <f>[1]!b_info_embeddedopt(A2905)</f>
        <v>0</v>
      </c>
    </row>
    <row r="2906" spans="11:23">
      <c r="K2906" s="1">
        <f t="shared" si="45"/>
        <v>0</v>
      </c>
      <c r="L2906" s="1">
        <f>[1]!b_info_name(K2906)</f>
        <v>0</v>
      </c>
      <c r="M2906">
        <f>[1]!b_info_carrydate(K2906)</f>
        <v>0</v>
      </c>
      <c r="N2906">
        <f>[1]!b_info_maturitydate(K2906)</f>
        <v>0</v>
      </c>
      <c r="O2906" s="7">
        <f>[1]!b_issue_issueprice(K2906)</f>
        <v>0</v>
      </c>
      <c r="P2906" s="7">
        <f>[1]!b_info_couponrate(K2906)</f>
        <v>0</v>
      </c>
      <c r="Q2906">
        <f>[1]!b_info_coupon(K2906)</f>
        <v>0</v>
      </c>
      <c r="R2906">
        <f>[1]!b_info_interestfrequency(K2906)</f>
        <v>0</v>
      </c>
      <c r="S2906">
        <f>[1]!b_info_windl2type(K2906)</f>
        <v>0</v>
      </c>
      <c r="T2906" s="9">
        <f ca="1">[1]!b_pq_volume(K2906,parameter!C$2-10,parameter!C$2,100000000)</f>
        <v>0</v>
      </c>
      <c r="U2906" s="7">
        <f ca="1">IF(K2906&lt;&gt;"",[1]!b_anal_yield_cnbd(K2906,parameter!C$2,1),"")</f>
        <v>0</v>
      </c>
      <c r="V2906">
        <f>[1]!b_info_interesttype(A2906)</f>
        <v>0</v>
      </c>
      <c r="W2906">
        <f>[1]!b_info_embeddedopt(A2906)</f>
        <v>0</v>
      </c>
    </row>
    <row r="2907" spans="11:23">
      <c r="K2907" s="1">
        <f t="shared" si="45"/>
        <v>0</v>
      </c>
      <c r="L2907" s="1">
        <f>[1]!b_info_name(K2907)</f>
        <v>0</v>
      </c>
      <c r="M2907">
        <f>[1]!b_info_carrydate(K2907)</f>
        <v>0</v>
      </c>
      <c r="N2907">
        <f>[1]!b_info_maturitydate(K2907)</f>
        <v>0</v>
      </c>
      <c r="O2907" s="7">
        <f>[1]!b_issue_issueprice(K2907)</f>
        <v>0</v>
      </c>
      <c r="P2907" s="7">
        <f>[1]!b_info_couponrate(K2907)</f>
        <v>0</v>
      </c>
      <c r="Q2907">
        <f>[1]!b_info_coupon(K2907)</f>
        <v>0</v>
      </c>
      <c r="R2907">
        <f>[1]!b_info_interestfrequency(K2907)</f>
        <v>0</v>
      </c>
      <c r="S2907">
        <f>[1]!b_info_windl2type(K2907)</f>
        <v>0</v>
      </c>
      <c r="T2907" s="9">
        <f ca="1">[1]!b_pq_volume(K2907,parameter!C$2-10,parameter!C$2,100000000)</f>
        <v>0</v>
      </c>
      <c r="U2907" s="7">
        <f ca="1">IF(K2907&lt;&gt;"",[1]!b_anal_yield_cnbd(K2907,parameter!C$2,1),"")</f>
        <v>0</v>
      </c>
      <c r="V2907">
        <f>[1]!b_info_interesttype(A2907)</f>
        <v>0</v>
      </c>
      <c r="W2907">
        <f>[1]!b_info_embeddedopt(A2907)</f>
        <v>0</v>
      </c>
    </row>
    <row r="2908" spans="11:23">
      <c r="K2908" s="1">
        <f t="shared" si="45"/>
        <v>0</v>
      </c>
      <c r="L2908" s="1">
        <f>[1]!b_info_name(K2908)</f>
        <v>0</v>
      </c>
      <c r="M2908">
        <f>[1]!b_info_carrydate(K2908)</f>
        <v>0</v>
      </c>
      <c r="N2908">
        <f>[1]!b_info_maturitydate(K2908)</f>
        <v>0</v>
      </c>
      <c r="O2908" s="7">
        <f>[1]!b_issue_issueprice(K2908)</f>
        <v>0</v>
      </c>
      <c r="P2908" s="7">
        <f>[1]!b_info_couponrate(K2908)</f>
        <v>0</v>
      </c>
      <c r="Q2908">
        <f>[1]!b_info_coupon(K2908)</f>
        <v>0</v>
      </c>
      <c r="R2908">
        <f>[1]!b_info_interestfrequency(K2908)</f>
        <v>0</v>
      </c>
      <c r="S2908">
        <f>[1]!b_info_windl2type(K2908)</f>
        <v>0</v>
      </c>
      <c r="T2908" s="9">
        <f ca="1">[1]!b_pq_volume(K2908,parameter!C$2-10,parameter!C$2,100000000)</f>
        <v>0</v>
      </c>
      <c r="U2908" s="7">
        <f ca="1">IF(K2908&lt;&gt;"",[1]!b_anal_yield_cnbd(K2908,parameter!C$2,1),"")</f>
        <v>0</v>
      </c>
      <c r="V2908">
        <f>[1]!b_info_interesttype(A2908)</f>
        <v>0</v>
      </c>
      <c r="W2908">
        <f>[1]!b_info_embeddedopt(A2908)</f>
        <v>0</v>
      </c>
    </row>
    <row r="2909" spans="11:23">
      <c r="K2909" s="1">
        <f t="shared" si="45"/>
        <v>0</v>
      </c>
      <c r="L2909" s="1">
        <f>[1]!b_info_name(K2909)</f>
        <v>0</v>
      </c>
      <c r="M2909">
        <f>[1]!b_info_carrydate(K2909)</f>
        <v>0</v>
      </c>
      <c r="N2909">
        <f>[1]!b_info_maturitydate(K2909)</f>
        <v>0</v>
      </c>
      <c r="O2909" s="7">
        <f>[1]!b_issue_issueprice(K2909)</f>
        <v>0</v>
      </c>
      <c r="P2909" s="7">
        <f>[1]!b_info_couponrate(K2909)</f>
        <v>0</v>
      </c>
      <c r="Q2909">
        <f>[1]!b_info_coupon(K2909)</f>
        <v>0</v>
      </c>
      <c r="R2909">
        <f>[1]!b_info_interestfrequency(K2909)</f>
        <v>0</v>
      </c>
      <c r="S2909">
        <f>[1]!b_info_windl2type(K2909)</f>
        <v>0</v>
      </c>
      <c r="T2909" s="9">
        <f ca="1">[1]!b_pq_volume(K2909,parameter!C$2-10,parameter!C$2,100000000)</f>
        <v>0</v>
      </c>
      <c r="U2909" s="7">
        <f ca="1">IF(K2909&lt;&gt;"",[1]!b_anal_yield_cnbd(K2909,parameter!C$2,1),"")</f>
        <v>0</v>
      </c>
      <c r="V2909">
        <f>[1]!b_info_interesttype(A2909)</f>
        <v>0</v>
      </c>
      <c r="W2909">
        <f>[1]!b_info_embeddedopt(A2909)</f>
        <v>0</v>
      </c>
    </row>
    <row r="2910" spans="11:23">
      <c r="K2910" s="1">
        <f t="shared" si="45"/>
        <v>0</v>
      </c>
      <c r="L2910" s="1">
        <f>[1]!b_info_name(K2910)</f>
        <v>0</v>
      </c>
      <c r="M2910">
        <f>[1]!b_info_carrydate(K2910)</f>
        <v>0</v>
      </c>
      <c r="N2910">
        <f>[1]!b_info_maturitydate(K2910)</f>
        <v>0</v>
      </c>
      <c r="O2910" s="7">
        <f>[1]!b_issue_issueprice(K2910)</f>
        <v>0</v>
      </c>
      <c r="P2910" s="7">
        <f>[1]!b_info_couponrate(K2910)</f>
        <v>0</v>
      </c>
      <c r="Q2910">
        <f>[1]!b_info_coupon(K2910)</f>
        <v>0</v>
      </c>
      <c r="R2910">
        <f>[1]!b_info_interestfrequency(K2910)</f>
        <v>0</v>
      </c>
      <c r="S2910">
        <f>[1]!b_info_windl2type(K2910)</f>
        <v>0</v>
      </c>
      <c r="T2910" s="9">
        <f ca="1">[1]!b_pq_volume(K2910,parameter!C$2-10,parameter!C$2,100000000)</f>
        <v>0</v>
      </c>
      <c r="U2910" s="7">
        <f ca="1">IF(K2910&lt;&gt;"",[1]!b_anal_yield_cnbd(K2910,parameter!C$2,1),"")</f>
        <v>0</v>
      </c>
      <c r="V2910">
        <f>[1]!b_info_interesttype(A2910)</f>
        <v>0</v>
      </c>
      <c r="W2910">
        <f>[1]!b_info_embeddedopt(A2910)</f>
        <v>0</v>
      </c>
    </row>
    <row r="2911" spans="11:23">
      <c r="K2911" s="1">
        <f t="shared" si="45"/>
        <v>0</v>
      </c>
      <c r="L2911" s="1">
        <f>[1]!b_info_name(K2911)</f>
        <v>0</v>
      </c>
      <c r="M2911">
        <f>[1]!b_info_carrydate(K2911)</f>
        <v>0</v>
      </c>
      <c r="N2911">
        <f>[1]!b_info_maturitydate(K2911)</f>
        <v>0</v>
      </c>
      <c r="O2911" s="7">
        <f>[1]!b_issue_issueprice(K2911)</f>
        <v>0</v>
      </c>
      <c r="P2911" s="7">
        <f>[1]!b_info_couponrate(K2911)</f>
        <v>0</v>
      </c>
      <c r="Q2911">
        <f>[1]!b_info_coupon(K2911)</f>
        <v>0</v>
      </c>
      <c r="R2911">
        <f>[1]!b_info_interestfrequency(K2911)</f>
        <v>0</v>
      </c>
      <c r="S2911">
        <f>[1]!b_info_windl2type(K2911)</f>
        <v>0</v>
      </c>
      <c r="T2911" s="9">
        <f ca="1">[1]!b_pq_volume(K2911,parameter!C$2-10,parameter!C$2,100000000)</f>
        <v>0</v>
      </c>
      <c r="U2911" s="7">
        <f ca="1">IF(K2911&lt;&gt;"",[1]!b_anal_yield_cnbd(K2911,parameter!C$2,1),"")</f>
        <v>0</v>
      </c>
      <c r="V2911">
        <f>[1]!b_info_interesttype(A2911)</f>
        <v>0</v>
      </c>
      <c r="W2911">
        <f>[1]!b_info_embeddedopt(A2911)</f>
        <v>0</v>
      </c>
    </row>
    <row r="2912" spans="11:23">
      <c r="K2912" s="1">
        <f t="shared" si="45"/>
        <v>0</v>
      </c>
      <c r="L2912" s="1">
        <f>[1]!b_info_name(K2912)</f>
        <v>0</v>
      </c>
      <c r="M2912">
        <f>[1]!b_info_carrydate(K2912)</f>
        <v>0</v>
      </c>
      <c r="N2912">
        <f>[1]!b_info_maturitydate(K2912)</f>
        <v>0</v>
      </c>
      <c r="O2912" s="7">
        <f>[1]!b_issue_issueprice(K2912)</f>
        <v>0</v>
      </c>
      <c r="P2912" s="7">
        <f>[1]!b_info_couponrate(K2912)</f>
        <v>0</v>
      </c>
      <c r="Q2912">
        <f>[1]!b_info_coupon(K2912)</f>
        <v>0</v>
      </c>
      <c r="R2912">
        <f>[1]!b_info_interestfrequency(K2912)</f>
        <v>0</v>
      </c>
      <c r="S2912">
        <f>[1]!b_info_windl2type(K2912)</f>
        <v>0</v>
      </c>
      <c r="T2912" s="9">
        <f ca="1">[1]!b_pq_volume(K2912,parameter!C$2-10,parameter!C$2,100000000)</f>
        <v>0</v>
      </c>
      <c r="U2912" s="7">
        <f ca="1">IF(K2912&lt;&gt;"",[1]!b_anal_yield_cnbd(K2912,parameter!C$2,1),"")</f>
        <v>0</v>
      </c>
      <c r="V2912">
        <f>[1]!b_info_interesttype(A2912)</f>
        <v>0</v>
      </c>
      <c r="W2912">
        <f>[1]!b_info_embeddedopt(A2912)</f>
        <v>0</v>
      </c>
    </row>
    <row r="2913" spans="11:23">
      <c r="K2913" s="1">
        <f t="shared" si="45"/>
        <v>0</v>
      </c>
      <c r="L2913" s="1">
        <f>[1]!b_info_name(K2913)</f>
        <v>0</v>
      </c>
      <c r="M2913">
        <f>[1]!b_info_carrydate(K2913)</f>
        <v>0</v>
      </c>
      <c r="N2913">
        <f>[1]!b_info_maturitydate(K2913)</f>
        <v>0</v>
      </c>
      <c r="O2913" s="7">
        <f>[1]!b_issue_issueprice(K2913)</f>
        <v>0</v>
      </c>
      <c r="P2913" s="7">
        <f>[1]!b_info_couponrate(K2913)</f>
        <v>0</v>
      </c>
      <c r="Q2913">
        <f>[1]!b_info_coupon(K2913)</f>
        <v>0</v>
      </c>
      <c r="R2913">
        <f>[1]!b_info_interestfrequency(K2913)</f>
        <v>0</v>
      </c>
      <c r="S2913">
        <f>[1]!b_info_windl2type(K2913)</f>
        <v>0</v>
      </c>
      <c r="T2913" s="9">
        <f ca="1">[1]!b_pq_volume(K2913,parameter!C$2-10,parameter!C$2,100000000)</f>
        <v>0</v>
      </c>
      <c r="U2913" s="7">
        <f ca="1">IF(K2913&lt;&gt;"",[1]!b_anal_yield_cnbd(K2913,parameter!C$2,1),"")</f>
        <v>0</v>
      </c>
      <c r="V2913">
        <f>[1]!b_info_interesttype(A2913)</f>
        <v>0</v>
      </c>
      <c r="W2913">
        <f>[1]!b_info_embeddedopt(A2913)</f>
        <v>0</v>
      </c>
    </row>
    <row r="2914" spans="11:23">
      <c r="K2914" s="1">
        <f t="shared" si="45"/>
        <v>0</v>
      </c>
      <c r="L2914" s="1">
        <f>[1]!b_info_name(K2914)</f>
        <v>0</v>
      </c>
      <c r="M2914">
        <f>[1]!b_info_carrydate(K2914)</f>
        <v>0</v>
      </c>
      <c r="N2914">
        <f>[1]!b_info_maturitydate(K2914)</f>
        <v>0</v>
      </c>
      <c r="O2914" s="7">
        <f>[1]!b_issue_issueprice(K2914)</f>
        <v>0</v>
      </c>
      <c r="P2914" s="7">
        <f>[1]!b_info_couponrate(K2914)</f>
        <v>0</v>
      </c>
      <c r="Q2914">
        <f>[1]!b_info_coupon(K2914)</f>
        <v>0</v>
      </c>
      <c r="R2914">
        <f>[1]!b_info_interestfrequency(K2914)</f>
        <v>0</v>
      </c>
      <c r="S2914">
        <f>[1]!b_info_windl2type(K2914)</f>
        <v>0</v>
      </c>
      <c r="T2914" s="9">
        <f ca="1">[1]!b_pq_volume(K2914,parameter!C$2-10,parameter!C$2,100000000)</f>
        <v>0</v>
      </c>
      <c r="U2914" s="7">
        <f ca="1">IF(K2914&lt;&gt;"",[1]!b_anal_yield_cnbd(K2914,parameter!C$2,1),"")</f>
        <v>0</v>
      </c>
      <c r="V2914">
        <f>[1]!b_info_interesttype(A2914)</f>
        <v>0</v>
      </c>
      <c r="W2914">
        <f>[1]!b_info_embeddedopt(A2914)</f>
        <v>0</v>
      </c>
    </row>
    <row r="2915" spans="11:23">
      <c r="K2915" s="1">
        <f t="shared" si="45"/>
        <v>0</v>
      </c>
      <c r="L2915" s="1">
        <f>[1]!b_info_name(K2915)</f>
        <v>0</v>
      </c>
      <c r="M2915">
        <f>[1]!b_info_carrydate(K2915)</f>
        <v>0</v>
      </c>
      <c r="N2915">
        <f>[1]!b_info_maturitydate(K2915)</f>
        <v>0</v>
      </c>
      <c r="O2915" s="7">
        <f>[1]!b_issue_issueprice(K2915)</f>
        <v>0</v>
      </c>
      <c r="P2915" s="7">
        <f>[1]!b_info_couponrate(K2915)</f>
        <v>0</v>
      </c>
      <c r="Q2915">
        <f>[1]!b_info_coupon(K2915)</f>
        <v>0</v>
      </c>
      <c r="R2915">
        <f>[1]!b_info_interestfrequency(K2915)</f>
        <v>0</v>
      </c>
      <c r="S2915">
        <f>[1]!b_info_windl2type(K2915)</f>
        <v>0</v>
      </c>
      <c r="T2915" s="9">
        <f ca="1">[1]!b_pq_volume(K2915,parameter!C$2-10,parameter!C$2,100000000)</f>
        <v>0</v>
      </c>
      <c r="U2915" s="7">
        <f ca="1">IF(K2915&lt;&gt;"",[1]!b_anal_yield_cnbd(K2915,parameter!C$2,1),"")</f>
        <v>0</v>
      </c>
      <c r="V2915">
        <f>[1]!b_info_interesttype(A2915)</f>
        <v>0</v>
      </c>
      <c r="W2915">
        <f>[1]!b_info_embeddedopt(A2915)</f>
        <v>0</v>
      </c>
    </row>
    <row r="2916" spans="11:23">
      <c r="K2916" s="1">
        <f t="shared" si="45"/>
        <v>0</v>
      </c>
      <c r="L2916" s="1">
        <f>[1]!b_info_name(K2916)</f>
        <v>0</v>
      </c>
      <c r="M2916">
        <f>[1]!b_info_carrydate(K2916)</f>
        <v>0</v>
      </c>
      <c r="N2916">
        <f>[1]!b_info_maturitydate(K2916)</f>
        <v>0</v>
      </c>
      <c r="O2916" s="7">
        <f>[1]!b_issue_issueprice(K2916)</f>
        <v>0</v>
      </c>
      <c r="P2916" s="7">
        <f>[1]!b_info_couponrate(K2916)</f>
        <v>0</v>
      </c>
      <c r="Q2916">
        <f>[1]!b_info_coupon(K2916)</f>
        <v>0</v>
      </c>
      <c r="R2916">
        <f>[1]!b_info_interestfrequency(K2916)</f>
        <v>0</v>
      </c>
      <c r="S2916">
        <f>[1]!b_info_windl2type(K2916)</f>
        <v>0</v>
      </c>
      <c r="T2916" s="9">
        <f ca="1">[1]!b_pq_volume(K2916,parameter!C$2-10,parameter!C$2,100000000)</f>
        <v>0</v>
      </c>
      <c r="U2916" s="7">
        <f ca="1">IF(K2916&lt;&gt;"",[1]!b_anal_yield_cnbd(K2916,parameter!C$2,1),"")</f>
        <v>0</v>
      </c>
      <c r="V2916">
        <f>[1]!b_info_interesttype(A2916)</f>
        <v>0</v>
      </c>
      <c r="W2916">
        <f>[1]!b_info_embeddedopt(A2916)</f>
        <v>0</v>
      </c>
    </row>
    <row r="2917" spans="11:23">
      <c r="K2917" s="1">
        <f t="shared" si="45"/>
        <v>0</v>
      </c>
      <c r="L2917" s="1">
        <f>[1]!b_info_name(K2917)</f>
        <v>0</v>
      </c>
      <c r="M2917">
        <f>[1]!b_info_carrydate(K2917)</f>
        <v>0</v>
      </c>
      <c r="N2917">
        <f>[1]!b_info_maturitydate(K2917)</f>
        <v>0</v>
      </c>
      <c r="O2917" s="7">
        <f>[1]!b_issue_issueprice(K2917)</f>
        <v>0</v>
      </c>
      <c r="P2917" s="7">
        <f>[1]!b_info_couponrate(K2917)</f>
        <v>0</v>
      </c>
      <c r="Q2917">
        <f>[1]!b_info_coupon(K2917)</f>
        <v>0</v>
      </c>
      <c r="R2917">
        <f>[1]!b_info_interestfrequency(K2917)</f>
        <v>0</v>
      </c>
      <c r="S2917">
        <f>[1]!b_info_windl2type(K2917)</f>
        <v>0</v>
      </c>
      <c r="T2917" s="9">
        <f ca="1">[1]!b_pq_volume(K2917,parameter!C$2-10,parameter!C$2,100000000)</f>
        <v>0</v>
      </c>
      <c r="U2917" s="7">
        <f ca="1">IF(K2917&lt;&gt;"",[1]!b_anal_yield_cnbd(K2917,parameter!C$2,1),"")</f>
        <v>0</v>
      </c>
      <c r="V2917">
        <f>[1]!b_info_interesttype(A2917)</f>
        <v>0</v>
      </c>
      <c r="W2917">
        <f>[1]!b_info_embeddedopt(A2917)</f>
        <v>0</v>
      </c>
    </row>
    <row r="2918" spans="11:23">
      <c r="K2918" s="1">
        <f t="shared" si="45"/>
        <v>0</v>
      </c>
      <c r="L2918" s="1">
        <f>[1]!b_info_name(K2918)</f>
        <v>0</v>
      </c>
      <c r="M2918">
        <f>[1]!b_info_carrydate(K2918)</f>
        <v>0</v>
      </c>
      <c r="N2918">
        <f>[1]!b_info_maturitydate(K2918)</f>
        <v>0</v>
      </c>
      <c r="O2918" s="7">
        <f>[1]!b_issue_issueprice(K2918)</f>
        <v>0</v>
      </c>
      <c r="P2918" s="7">
        <f>[1]!b_info_couponrate(K2918)</f>
        <v>0</v>
      </c>
      <c r="Q2918">
        <f>[1]!b_info_coupon(K2918)</f>
        <v>0</v>
      </c>
      <c r="R2918">
        <f>[1]!b_info_interestfrequency(K2918)</f>
        <v>0</v>
      </c>
      <c r="S2918">
        <f>[1]!b_info_windl2type(K2918)</f>
        <v>0</v>
      </c>
      <c r="T2918" s="9">
        <f ca="1">[1]!b_pq_volume(K2918,parameter!C$2-10,parameter!C$2,100000000)</f>
        <v>0</v>
      </c>
      <c r="U2918" s="7">
        <f ca="1">IF(K2918&lt;&gt;"",[1]!b_anal_yield_cnbd(K2918,parameter!C$2,1),"")</f>
        <v>0</v>
      </c>
      <c r="V2918">
        <f>[1]!b_info_interesttype(A2918)</f>
        <v>0</v>
      </c>
      <c r="W2918">
        <f>[1]!b_info_embeddedopt(A2918)</f>
        <v>0</v>
      </c>
    </row>
    <row r="2919" spans="11:23">
      <c r="K2919" s="1">
        <f t="shared" si="45"/>
        <v>0</v>
      </c>
      <c r="L2919" s="1">
        <f>[1]!b_info_name(K2919)</f>
        <v>0</v>
      </c>
      <c r="M2919">
        <f>[1]!b_info_carrydate(K2919)</f>
        <v>0</v>
      </c>
      <c r="N2919">
        <f>[1]!b_info_maturitydate(K2919)</f>
        <v>0</v>
      </c>
      <c r="O2919" s="7">
        <f>[1]!b_issue_issueprice(K2919)</f>
        <v>0</v>
      </c>
      <c r="P2919" s="7">
        <f>[1]!b_info_couponrate(K2919)</f>
        <v>0</v>
      </c>
      <c r="Q2919">
        <f>[1]!b_info_coupon(K2919)</f>
        <v>0</v>
      </c>
      <c r="R2919">
        <f>[1]!b_info_interestfrequency(K2919)</f>
        <v>0</v>
      </c>
      <c r="S2919">
        <f>[1]!b_info_windl2type(K2919)</f>
        <v>0</v>
      </c>
      <c r="T2919" s="9">
        <f ca="1">[1]!b_pq_volume(K2919,parameter!C$2-10,parameter!C$2,100000000)</f>
        <v>0</v>
      </c>
      <c r="U2919" s="7">
        <f ca="1">IF(K2919&lt;&gt;"",[1]!b_anal_yield_cnbd(K2919,parameter!C$2,1),"")</f>
        <v>0</v>
      </c>
      <c r="V2919">
        <f>[1]!b_info_interesttype(A2919)</f>
        <v>0</v>
      </c>
      <c r="W2919">
        <f>[1]!b_info_embeddedopt(A2919)</f>
        <v>0</v>
      </c>
    </row>
    <row r="2920" spans="11:23">
      <c r="K2920" s="1">
        <f t="shared" si="45"/>
        <v>0</v>
      </c>
      <c r="L2920" s="1">
        <f>[1]!b_info_name(K2920)</f>
        <v>0</v>
      </c>
      <c r="M2920">
        <f>[1]!b_info_carrydate(K2920)</f>
        <v>0</v>
      </c>
      <c r="N2920">
        <f>[1]!b_info_maturitydate(K2920)</f>
        <v>0</v>
      </c>
      <c r="O2920" s="7">
        <f>[1]!b_issue_issueprice(K2920)</f>
        <v>0</v>
      </c>
      <c r="P2920" s="7">
        <f>[1]!b_info_couponrate(K2920)</f>
        <v>0</v>
      </c>
      <c r="Q2920">
        <f>[1]!b_info_coupon(K2920)</f>
        <v>0</v>
      </c>
      <c r="R2920">
        <f>[1]!b_info_interestfrequency(K2920)</f>
        <v>0</v>
      </c>
      <c r="S2920">
        <f>[1]!b_info_windl2type(K2920)</f>
        <v>0</v>
      </c>
      <c r="T2920" s="9">
        <f ca="1">[1]!b_pq_volume(K2920,parameter!C$2-10,parameter!C$2,100000000)</f>
        <v>0</v>
      </c>
      <c r="U2920" s="7">
        <f ca="1">IF(K2920&lt;&gt;"",[1]!b_anal_yield_cnbd(K2920,parameter!C$2,1),"")</f>
        <v>0</v>
      </c>
      <c r="V2920">
        <f>[1]!b_info_interesttype(A2920)</f>
        <v>0</v>
      </c>
      <c r="W2920">
        <f>[1]!b_info_embeddedopt(A2920)</f>
        <v>0</v>
      </c>
    </row>
    <row r="2921" spans="11:23">
      <c r="K2921" s="1">
        <f t="shared" si="45"/>
        <v>0</v>
      </c>
      <c r="L2921" s="1">
        <f>[1]!b_info_name(K2921)</f>
        <v>0</v>
      </c>
      <c r="M2921">
        <f>[1]!b_info_carrydate(K2921)</f>
        <v>0</v>
      </c>
      <c r="N2921">
        <f>[1]!b_info_maturitydate(K2921)</f>
        <v>0</v>
      </c>
      <c r="O2921" s="7">
        <f>[1]!b_issue_issueprice(K2921)</f>
        <v>0</v>
      </c>
      <c r="P2921" s="7">
        <f>[1]!b_info_couponrate(K2921)</f>
        <v>0</v>
      </c>
      <c r="Q2921">
        <f>[1]!b_info_coupon(K2921)</f>
        <v>0</v>
      </c>
      <c r="R2921">
        <f>[1]!b_info_interestfrequency(K2921)</f>
        <v>0</v>
      </c>
      <c r="S2921">
        <f>[1]!b_info_windl2type(K2921)</f>
        <v>0</v>
      </c>
      <c r="T2921" s="9">
        <f ca="1">[1]!b_pq_volume(K2921,parameter!C$2-10,parameter!C$2,100000000)</f>
        <v>0</v>
      </c>
      <c r="U2921" s="7">
        <f ca="1">IF(K2921&lt;&gt;"",[1]!b_anal_yield_cnbd(K2921,parameter!C$2,1),"")</f>
        <v>0</v>
      </c>
      <c r="V2921">
        <f>[1]!b_info_interesttype(A2921)</f>
        <v>0</v>
      </c>
      <c r="W2921">
        <f>[1]!b_info_embeddedopt(A2921)</f>
        <v>0</v>
      </c>
    </row>
    <row r="2922" spans="11:23">
      <c r="K2922" s="1">
        <f t="shared" si="45"/>
        <v>0</v>
      </c>
      <c r="L2922" s="1">
        <f>[1]!b_info_name(K2922)</f>
        <v>0</v>
      </c>
      <c r="M2922">
        <f>[1]!b_info_carrydate(K2922)</f>
        <v>0</v>
      </c>
      <c r="N2922">
        <f>[1]!b_info_maturitydate(K2922)</f>
        <v>0</v>
      </c>
      <c r="O2922" s="7">
        <f>[1]!b_issue_issueprice(K2922)</f>
        <v>0</v>
      </c>
      <c r="P2922" s="7">
        <f>[1]!b_info_couponrate(K2922)</f>
        <v>0</v>
      </c>
      <c r="Q2922">
        <f>[1]!b_info_coupon(K2922)</f>
        <v>0</v>
      </c>
      <c r="R2922">
        <f>[1]!b_info_interestfrequency(K2922)</f>
        <v>0</v>
      </c>
      <c r="S2922">
        <f>[1]!b_info_windl2type(K2922)</f>
        <v>0</v>
      </c>
      <c r="T2922" s="9">
        <f ca="1">[1]!b_pq_volume(K2922,parameter!C$2-10,parameter!C$2,100000000)</f>
        <v>0</v>
      </c>
      <c r="U2922" s="7">
        <f ca="1">IF(K2922&lt;&gt;"",[1]!b_anal_yield_cnbd(K2922,parameter!C$2,1),"")</f>
        <v>0</v>
      </c>
      <c r="V2922">
        <f>[1]!b_info_interesttype(A2922)</f>
        <v>0</v>
      </c>
      <c r="W2922">
        <f>[1]!b_info_embeddedopt(A2922)</f>
        <v>0</v>
      </c>
    </row>
    <row r="2923" spans="11:23">
      <c r="K2923" s="1">
        <f t="shared" si="45"/>
        <v>0</v>
      </c>
      <c r="L2923" s="1">
        <f>[1]!b_info_name(K2923)</f>
        <v>0</v>
      </c>
      <c r="M2923">
        <f>[1]!b_info_carrydate(K2923)</f>
        <v>0</v>
      </c>
      <c r="N2923">
        <f>[1]!b_info_maturitydate(K2923)</f>
        <v>0</v>
      </c>
      <c r="O2923" s="7">
        <f>[1]!b_issue_issueprice(K2923)</f>
        <v>0</v>
      </c>
      <c r="P2923" s="7">
        <f>[1]!b_info_couponrate(K2923)</f>
        <v>0</v>
      </c>
      <c r="Q2923">
        <f>[1]!b_info_coupon(K2923)</f>
        <v>0</v>
      </c>
      <c r="R2923">
        <f>[1]!b_info_interestfrequency(K2923)</f>
        <v>0</v>
      </c>
      <c r="S2923">
        <f>[1]!b_info_windl2type(K2923)</f>
        <v>0</v>
      </c>
      <c r="T2923" s="9">
        <f ca="1">[1]!b_pq_volume(K2923,parameter!C$2-10,parameter!C$2,100000000)</f>
        <v>0</v>
      </c>
      <c r="U2923" s="7">
        <f ca="1">IF(K2923&lt;&gt;"",[1]!b_anal_yield_cnbd(K2923,parameter!C$2,1),"")</f>
        <v>0</v>
      </c>
      <c r="V2923">
        <f>[1]!b_info_interesttype(A2923)</f>
        <v>0</v>
      </c>
      <c r="W2923">
        <f>[1]!b_info_embeddedopt(A2923)</f>
        <v>0</v>
      </c>
    </row>
    <row r="2924" spans="11:23">
      <c r="K2924" s="1">
        <f t="shared" si="45"/>
        <v>0</v>
      </c>
      <c r="L2924" s="1">
        <f>[1]!b_info_name(K2924)</f>
        <v>0</v>
      </c>
      <c r="M2924">
        <f>[1]!b_info_carrydate(K2924)</f>
        <v>0</v>
      </c>
      <c r="N2924">
        <f>[1]!b_info_maturitydate(K2924)</f>
        <v>0</v>
      </c>
      <c r="O2924" s="7">
        <f>[1]!b_issue_issueprice(K2924)</f>
        <v>0</v>
      </c>
      <c r="P2924" s="7">
        <f>[1]!b_info_couponrate(K2924)</f>
        <v>0</v>
      </c>
      <c r="Q2924">
        <f>[1]!b_info_coupon(K2924)</f>
        <v>0</v>
      </c>
      <c r="R2924">
        <f>[1]!b_info_interestfrequency(K2924)</f>
        <v>0</v>
      </c>
      <c r="S2924">
        <f>[1]!b_info_windl2type(K2924)</f>
        <v>0</v>
      </c>
      <c r="T2924" s="9">
        <f ca="1">[1]!b_pq_volume(K2924,parameter!C$2-10,parameter!C$2,100000000)</f>
        <v>0</v>
      </c>
      <c r="U2924" s="7">
        <f ca="1">IF(K2924&lt;&gt;"",[1]!b_anal_yield_cnbd(K2924,parameter!C$2,1),"")</f>
        <v>0</v>
      </c>
      <c r="V2924">
        <f>[1]!b_info_interesttype(A2924)</f>
        <v>0</v>
      </c>
      <c r="W2924">
        <f>[1]!b_info_embeddedopt(A2924)</f>
        <v>0</v>
      </c>
    </row>
    <row r="2925" spans="11:23">
      <c r="K2925" s="1">
        <f t="shared" si="45"/>
        <v>0</v>
      </c>
      <c r="L2925" s="1">
        <f>[1]!b_info_name(K2925)</f>
        <v>0</v>
      </c>
      <c r="M2925">
        <f>[1]!b_info_carrydate(K2925)</f>
        <v>0</v>
      </c>
      <c r="N2925">
        <f>[1]!b_info_maturitydate(K2925)</f>
        <v>0</v>
      </c>
      <c r="O2925" s="7">
        <f>[1]!b_issue_issueprice(K2925)</f>
        <v>0</v>
      </c>
      <c r="P2925" s="7">
        <f>[1]!b_info_couponrate(K2925)</f>
        <v>0</v>
      </c>
      <c r="Q2925">
        <f>[1]!b_info_coupon(K2925)</f>
        <v>0</v>
      </c>
      <c r="R2925">
        <f>[1]!b_info_interestfrequency(K2925)</f>
        <v>0</v>
      </c>
      <c r="S2925">
        <f>[1]!b_info_windl2type(K2925)</f>
        <v>0</v>
      </c>
      <c r="T2925" s="9">
        <f ca="1">[1]!b_pq_volume(K2925,parameter!C$2-10,parameter!C$2,100000000)</f>
        <v>0</v>
      </c>
      <c r="U2925" s="7">
        <f ca="1">IF(K2925&lt;&gt;"",[1]!b_anal_yield_cnbd(K2925,parameter!C$2,1),"")</f>
        <v>0</v>
      </c>
      <c r="V2925">
        <f>[1]!b_info_interesttype(A2925)</f>
        <v>0</v>
      </c>
      <c r="W2925">
        <f>[1]!b_info_embeddedopt(A2925)</f>
        <v>0</v>
      </c>
    </row>
    <row r="2926" spans="11:23">
      <c r="K2926" s="1">
        <f t="shared" ref="K2926:K2989" si="46">A2926</f>
        <v>0</v>
      </c>
      <c r="L2926" s="1">
        <f>[1]!b_info_name(K2926)</f>
        <v>0</v>
      </c>
      <c r="M2926">
        <f>[1]!b_info_carrydate(K2926)</f>
        <v>0</v>
      </c>
      <c r="N2926">
        <f>[1]!b_info_maturitydate(K2926)</f>
        <v>0</v>
      </c>
      <c r="O2926" s="7">
        <f>[1]!b_issue_issueprice(K2926)</f>
        <v>0</v>
      </c>
      <c r="P2926" s="7">
        <f>[1]!b_info_couponrate(K2926)</f>
        <v>0</v>
      </c>
      <c r="Q2926">
        <f>[1]!b_info_coupon(K2926)</f>
        <v>0</v>
      </c>
      <c r="R2926">
        <f>[1]!b_info_interestfrequency(K2926)</f>
        <v>0</v>
      </c>
      <c r="S2926">
        <f>[1]!b_info_windl2type(K2926)</f>
        <v>0</v>
      </c>
      <c r="T2926" s="9">
        <f ca="1">[1]!b_pq_volume(K2926,parameter!C$2-10,parameter!C$2,100000000)</f>
        <v>0</v>
      </c>
      <c r="U2926" s="7">
        <f ca="1">IF(K2926&lt;&gt;"",[1]!b_anal_yield_cnbd(K2926,parameter!C$2,1),"")</f>
        <v>0</v>
      </c>
      <c r="V2926">
        <f>[1]!b_info_interesttype(A2926)</f>
        <v>0</v>
      </c>
      <c r="W2926">
        <f>[1]!b_info_embeddedopt(A2926)</f>
        <v>0</v>
      </c>
    </row>
    <row r="2927" spans="11:23">
      <c r="K2927" s="1">
        <f t="shared" si="46"/>
        <v>0</v>
      </c>
      <c r="L2927" s="1">
        <f>[1]!b_info_name(K2927)</f>
        <v>0</v>
      </c>
      <c r="M2927">
        <f>[1]!b_info_carrydate(K2927)</f>
        <v>0</v>
      </c>
      <c r="N2927">
        <f>[1]!b_info_maturitydate(K2927)</f>
        <v>0</v>
      </c>
      <c r="O2927" s="7">
        <f>[1]!b_issue_issueprice(K2927)</f>
        <v>0</v>
      </c>
      <c r="P2927" s="7">
        <f>[1]!b_info_couponrate(K2927)</f>
        <v>0</v>
      </c>
      <c r="Q2927">
        <f>[1]!b_info_coupon(K2927)</f>
        <v>0</v>
      </c>
      <c r="R2927">
        <f>[1]!b_info_interestfrequency(K2927)</f>
        <v>0</v>
      </c>
      <c r="S2927">
        <f>[1]!b_info_windl2type(K2927)</f>
        <v>0</v>
      </c>
      <c r="T2927" s="9">
        <f ca="1">[1]!b_pq_volume(K2927,parameter!C$2-10,parameter!C$2,100000000)</f>
        <v>0</v>
      </c>
      <c r="U2927" s="7">
        <f ca="1">IF(K2927&lt;&gt;"",[1]!b_anal_yield_cnbd(K2927,parameter!C$2,1),"")</f>
        <v>0</v>
      </c>
      <c r="V2927">
        <f>[1]!b_info_interesttype(A2927)</f>
        <v>0</v>
      </c>
      <c r="W2927">
        <f>[1]!b_info_embeddedopt(A2927)</f>
        <v>0</v>
      </c>
    </row>
    <row r="2928" spans="11:23">
      <c r="K2928" s="1">
        <f t="shared" si="46"/>
        <v>0</v>
      </c>
      <c r="L2928" s="1">
        <f>[1]!b_info_name(K2928)</f>
        <v>0</v>
      </c>
      <c r="M2928">
        <f>[1]!b_info_carrydate(K2928)</f>
        <v>0</v>
      </c>
      <c r="N2928">
        <f>[1]!b_info_maturitydate(K2928)</f>
        <v>0</v>
      </c>
      <c r="O2928" s="7">
        <f>[1]!b_issue_issueprice(K2928)</f>
        <v>0</v>
      </c>
      <c r="P2928" s="7">
        <f>[1]!b_info_couponrate(K2928)</f>
        <v>0</v>
      </c>
      <c r="Q2928">
        <f>[1]!b_info_coupon(K2928)</f>
        <v>0</v>
      </c>
      <c r="R2928">
        <f>[1]!b_info_interestfrequency(K2928)</f>
        <v>0</v>
      </c>
      <c r="S2928">
        <f>[1]!b_info_windl2type(K2928)</f>
        <v>0</v>
      </c>
      <c r="T2928" s="9">
        <f ca="1">[1]!b_pq_volume(K2928,parameter!C$2-10,parameter!C$2,100000000)</f>
        <v>0</v>
      </c>
      <c r="U2928" s="7">
        <f ca="1">IF(K2928&lt;&gt;"",[1]!b_anal_yield_cnbd(K2928,parameter!C$2,1),"")</f>
        <v>0</v>
      </c>
      <c r="V2928">
        <f>[1]!b_info_interesttype(A2928)</f>
        <v>0</v>
      </c>
      <c r="W2928">
        <f>[1]!b_info_embeddedopt(A2928)</f>
        <v>0</v>
      </c>
    </row>
    <row r="2929" spans="11:23">
      <c r="K2929" s="1">
        <f t="shared" si="46"/>
        <v>0</v>
      </c>
      <c r="L2929" s="1">
        <f>[1]!b_info_name(K2929)</f>
        <v>0</v>
      </c>
      <c r="M2929">
        <f>[1]!b_info_carrydate(K2929)</f>
        <v>0</v>
      </c>
      <c r="N2929">
        <f>[1]!b_info_maturitydate(K2929)</f>
        <v>0</v>
      </c>
      <c r="O2929" s="7">
        <f>[1]!b_issue_issueprice(K2929)</f>
        <v>0</v>
      </c>
      <c r="P2929" s="7">
        <f>[1]!b_info_couponrate(K2929)</f>
        <v>0</v>
      </c>
      <c r="Q2929">
        <f>[1]!b_info_coupon(K2929)</f>
        <v>0</v>
      </c>
      <c r="R2929">
        <f>[1]!b_info_interestfrequency(K2929)</f>
        <v>0</v>
      </c>
      <c r="S2929">
        <f>[1]!b_info_windl2type(K2929)</f>
        <v>0</v>
      </c>
      <c r="T2929" s="9">
        <f ca="1">[1]!b_pq_volume(K2929,parameter!C$2-10,parameter!C$2,100000000)</f>
        <v>0</v>
      </c>
      <c r="U2929" s="7">
        <f ca="1">IF(K2929&lt;&gt;"",[1]!b_anal_yield_cnbd(K2929,parameter!C$2,1),"")</f>
        <v>0</v>
      </c>
      <c r="V2929">
        <f>[1]!b_info_interesttype(A2929)</f>
        <v>0</v>
      </c>
      <c r="W2929">
        <f>[1]!b_info_embeddedopt(A2929)</f>
        <v>0</v>
      </c>
    </row>
    <row r="2930" spans="11:23">
      <c r="K2930" s="1">
        <f t="shared" si="46"/>
        <v>0</v>
      </c>
      <c r="L2930" s="1">
        <f>[1]!b_info_name(K2930)</f>
        <v>0</v>
      </c>
      <c r="M2930">
        <f>[1]!b_info_carrydate(K2930)</f>
        <v>0</v>
      </c>
      <c r="N2930">
        <f>[1]!b_info_maturitydate(K2930)</f>
        <v>0</v>
      </c>
      <c r="O2930" s="7">
        <f>[1]!b_issue_issueprice(K2930)</f>
        <v>0</v>
      </c>
      <c r="P2930" s="7">
        <f>[1]!b_info_couponrate(K2930)</f>
        <v>0</v>
      </c>
      <c r="Q2930">
        <f>[1]!b_info_coupon(K2930)</f>
        <v>0</v>
      </c>
      <c r="R2930">
        <f>[1]!b_info_interestfrequency(K2930)</f>
        <v>0</v>
      </c>
      <c r="S2930">
        <f>[1]!b_info_windl2type(K2930)</f>
        <v>0</v>
      </c>
      <c r="T2930" s="9">
        <f ca="1">[1]!b_pq_volume(K2930,parameter!C$2-10,parameter!C$2,100000000)</f>
        <v>0</v>
      </c>
      <c r="U2930" s="7">
        <f ca="1">IF(K2930&lt;&gt;"",[1]!b_anal_yield_cnbd(K2930,parameter!C$2,1),"")</f>
        <v>0</v>
      </c>
      <c r="V2930">
        <f>[1]!b_info_interesttype(A2930)</f>
        <v>0</v>
      </c>
      <c r="W2930">
        <f>[1]!b_info_embeddedopt(A2930)</f>
        <v>0</v>
      </c>
    </row>
    <row r="2931" spans="11:23">
      <c r="K2931" s="1">
        <f t="shared" si="46"/>
        <v>0</v>
      </c>
      <c r="L2931" s="1">
        <f>[1]!b_info_name(K2931)</f>
        <v>0</v>
      </c>
      <c r="M2931">
        <f>[1]!b_info_carrydate(K2931)</f>
        <v>0</v>
      </c>
      <c r="N2931">
        <f>[1]!b_info_maturitydate(K2931)</f>
        <v>0</v>
      </c>
      <c r="O2931" s="7">
        <f>[1]!b_issue_issueprice(K2931)</f>
        <v>0</v>
      </c>
      <c r="P2931" s="7">
        <f>[1]!b_info_couponrate(K2931)</f>
        <v>0</v>
      </c>
      <c r="Q2931">
        <f>[1]!b_info_coupon(K2931)</f>
        <v>0</v>
      </c>
      <c r="R2931">
        <f>[1]!b_info_interestfrequency(K2931)</f>
        <v>0</v>
      </c>
      <c r="S2931">
        <f>[1]!b_info_windl2type(K2931)</f>
        <v>0</v>
      </c>
      <c r="T2931" s="9">
        <f ca="1">[1]!b_pq_volume(K2931,parameter!C$2-10,parameter!C$2,100000000)</f>
        <v>0</v>
      </c>
      <c r="U2931" s="7">
        <f ca="1">IF(K2931&lt;&gt;"",[1]!b_anal_yield_cnbd(K2931,parameter!C$2,1),"")</f>
        <v>0</v>
      </c>
      <c r="V2931">
        <f>[1]!b_info_interesttype(A2931)</f>
        <v>0</v>
      </c>
      <c r="W2931">
        <f>[1]!b_info_embeddedopt(A2931)</f>
        <v>0</v>
      </c>
    </row>
    <row r="2932" spans="11:23">
      <c r="K2932" s="1">
        <f t="shared" si="46"/>
        <v>0</v>
      </c>
      <c r="L2932" s="1">
        <f>[1]!b_info_name(K2932)</f>
        <v>0</v>
      </c>
      <c r="M2932">
        <f>[1]!b_info_carrydate(K2932)</f>
        <v>0</v>
      </c>
      <c r="N2932">
        <f>[1]!b_info_maturitydate(K2932)</f>
        <v>0</v>
      </c>
      <c r="O2932" s="7">
        <f>[1]!b_issue_issueprice(K2932)</f>
        <v>0</v>
      </c>
      <c r="P2932" s="7">
        <f>[1]!b_info_couponrate(K2932)</f>
        <v>0</v>
      </c>
      <c r="Q2932">
        <f>[1]!b_info_coupon(K2932)</f>
        <v>0</v>
      </c>
      <c r="R2932">
        <f>[1]!b_info_interestfrequency(K2932)</f>
        <v>0</v>
      </c>
      <c r="S2932">
        <f>[1]!b_info_windl2type(K2932)</f>
        <v>0</v>
      </c>
      <c r="T2932" s="9">
        <f ca="1">[1]!b_pq_volume(K2932,parameter!C$2-10,parameter!C$2,100000000)</f>
        <v>0</v>
      </c>
      <c r="U2932" s="7">
        <f ca="1">IF(K2932&lt;&gt;"",[1]!b_anal_yield_cnbd(K2932,parameter!C$2,1),"")</f>
        <v>0</v>
      </c>
      <c r="V2932">
        <f>[1]!b_info_interesttype(A2932)</f>
        <v>0</v>
      </c>
      <c r="W2932">
        <f>[1]!b_info_embeddedopt(A2932)</f>
        <v>0</v>
      </c>
    </row>
    <row r="2933" spans="11:23">
      <c r="K2933" s="1">
        <f t="shared" si="46"/>
        <v>0</v>
      </c>
      <c r="L2933" s="1">
        <f>[1]!b_info_name(K2933)</f>
        <v>0</v>
      </c>
      <c r="M2933">
        <f>[1]!b_info_carrydate(K2933)</f>
        <v>0</v>
      </c>
      <c r="N2933">
        <f>[1]!b_info_maturitydate(K2933)</f>
        <v>0</v>
      </c>
      <c r="O2933" s="7">
        <f>[1]!b_issue_issueprice(K2933)</f>
        <v>0</v>
      </c>
      <c r="P2933" s="7">
        <f>[1]!b_info_couponrate(K2933)</f>
        <v>0</v>
      </c>
      <c r="Q2933">
        <f>[1]!b_info_coupon(K2933)</f>
        <v>0</v>
      </c>
      <c r="R2933">
        <f>[1]!b_info_interestfrequency(K2933)</f>
        <v>0</v>
      </c>
      <c r="S2933">
        <f>[1]!b_info_windl2type(K2933)</f>
        <v>0</v>
      </c>
      <c r="T2933" s="9">
        <f ca="1">[1]!b_pq_volume(K2933,parameter!C$2-10,parameter!C$2,100000000)</f>
        <v>0</v>
      </c>
      <c r="U2933" s="7">
        <f ca="1">IF(K2933&lt;&gt;"",[1]!b_anal_yield_cnbd(K2933,parameter!C$2,1),"")</f>
        <v>0</v>
      </c>
      <c r="V2933">
        <f>[1]!b_info_interesttype(A2933)</f>
        <v>0</v>
      </c>
      <c r="W2933">
        <f>[1]!b_info_embeddedopt(A2933)</f>
        <v>0</v>
      </c>
    </row>
    <row r="2934" spans="11:23">
      <c r="K2934" s="1">
        <f t="shared" si="46"/>
        <v>0</v>
      </c>
      <c r="L2934" s="1">
        <f>[1]!b_info_name(K2934)</f>
        <v>0</v>
      </c>
      <c r="M2934">
        <f>[1]!b_info_carrydate(K2934)</f>
        <v>0</v>
      </c>
      <c r="N2934">
        <f>[1]!b_info_maturitydate(K2934)</f>
        <v>0</v>
      </c>
      <c r="O2934" s="7">
        <f>[1]!b_issue_issueprice(K2934)</f>
        <v>0</v>
      </c>
      <c r="P2934" s="7">
        <f>[1]!b_info_couponrate(K2934)</f>
        <v>0</v>
      </c>
      <c r="Q2934">
        <f>[1]!b_info_coupon(K2934)</f>
        <v>0</v>
      </c>
      <c r="R2934">
        <f>[1]!b_info_interestfrequency(K2934)</f>
        <v>0</v>
      </c>
      <c r="S2934">
        <f>[1]!b_info_windl2type(K2934)</f>
        <v>0</v>
      </c>
      <c r="T2934" s="9">
        <f ca="1">[1]!b_pq_volume(K2934,parameter!C$2-10,parameter!C$2,100000000)</f>
        <v>0</v>
      </c>
      <c r="U2934" s="7">
        <f ca="1">IF(K2934&lt;&gt;"",[1]!b_anal_yield_cnbd(K2934,parameter!C$2,1),"")</f>
        <v>0</v>
      </c>
      <c r="V2934">
        <f>[1]!b_info_interesttype(A2934)</f>
        <v>0</v>
      </c>
      <c r="W2934">
        <f>[1]!b_info_embeddedopt(A2934)</f>
        <v>0</v>
      </c>
    </row>
    <row r="2935" spans="11:23">
      <c r="K2935" s="1">
        <f t="shared" si="46"/>
        <v>0</v>
      </c>
      <c r="L2935" s="1">
        <f>[1]!b_info_name(K2935)</f>
        <v>0</v>
      </c>
      <c r="M2935">
        <f>[1]!b_info_carrydate(K2935)</f>
        <v>0</v>
      </c>
      <c r="N2935">
        <f>[1]!b_info_maturitydate(K2935)</f>
        <v>0</v>
      </c>
      <c r="O2935" s="7">
        <f>[1]!b_issue_issueprice(K2935)</f>
        <v>0</v>
      </c>
      <c r="P2935" s="7">
        <f>[1]!b_info_couponrate(K2935)</f>
        <v>0</v>
      </c>
      <c r="Q2935">
        <f>[1]!b_info_coupon(K2935)</f>
        <v>0</v>
      </c>
      <c r="R2935">
        <f>[1]!b_info_interestfrequency(K2935)</f>
        <v>0</v>
      </c>
      <c r="S2935">
        <f>[1]!b_info_windl2type(K2935)</f>
        <v>0</v>
      </c>
      <c r="T2935" s="9">
        <f ca="1">[1]!b_pq_volume(K2935,parameter!C$2-10,parameter!C$2,100000000)</f>
        <v>0</v>
      </c>
      <c r="U2935" s="7">
        <f ca="1">IF(K2935&lt;&gt;"",[1]!b_anal_yield_cnbd(K2935,parameter!C$2,1),"")</f>
        <v>0</v>
      </c>
      <c r="V2935">
        <f>[1]!b_info_interesttype(A2935)</f>
        <v>0</v>
      </c>
      <c r="W2935">
        <f>[1]!b_info_embeddedopt(A2935)</f>
        <v>0</v>
      </c>
    </row>
    <row r="2936" spans="11:23">
      <c r="K2936" s="1">
        <f t="shared" si="46"/>
        <v>0</v>
      </c>
      <c r="L2936" s="1">
        <f>[1]!b_info_name(K2936)</f>
        <v>0</v>
      </c>
      <c r="M2936">
        <f>[1]!b_info_carrydate(K2936)</f>
        <v>0</v>
      </c>
      <c r="N2936">
        <f>[1]!b_info_maturitydate(K2936)</f>
        <v>0</v>
      </c>
      <c r="O2936" s="7">
        <f>[1]!b_issue_issueprice(K2936)</f>
        <v>0</v>
      </c>
      <c r="P2936" s="7">
        <f>[1]!b_info_couponrate(K2936)</f>
        <v>0</v>
      </c>
      <c r="Q2936">
        <f>[1]!b_info_coupon(K2936)</f>
        <v>0</v>
      </c>
      <c r="R2936">
        <f>[1]!b_info_interestfrequency(K2936)</f>
        <v>0</v>
      </c>
      <c r="S2936">
        <f>[1]!b_info_windl2type(K2936)</f>
        <v>0</v>
      </c>
      <c r="T2936" s="9">
        <f ca="1">[1]!b_pq_volume(K2936,parameter!C$2-10,parameter!C$2,100000000)</f>
        <v>0</v>
      </c>
      <c r="U2936" s="7">
        <f ca="1">IF(K2936&lt;&gt;"",[1]!b_anal_yield_cnbd(K2936,parameter!C$2,1),"")</f>
        <v>0</v>
      </c>
      <c r="V2936">
        <f>[1]!b_info_interesttype(A2936)</f>
        <v>0</v>
      </c>
      <c r="W2936">
        <f>[1]!b_info_embeddedopt(A2936)</f>
        <v>0</v>
      </c>
    </row>
    <row r="2937" spans="11:23">
      <c r="K2937" s="1">
        <f t="shared" si="46"/>
        <v>0</v>
      </c>
      <c r="L2937" s="1">
        <f>[1]!b_info_name(K2937)</f>
        <v>0</v>
      </c>
      <c r="M2937">
        <f>[1]!b_info_carrydate(K2937)</f>
        <v>0</v>
      </c>
      <c r="N2937">
        <f>[1]!b_info_maturitydate(K2937)</f>
        <v>0</v>
      </c>
      <c r="O2937" s="7">
        <f>[1]!b_issue_issueprice(K2937)</f>
        <v>0</v>
      </c>
      <c r="P2937" s="7">
        <f>[1]!b_info_couponrate(K2937)</f>
        <v>0</v>
      </c>
      <c r="Q2937">
        <f>[1]!b_info_coupon(K2937)</f>
        <v>0</v>
      </c>
      <c r="R2937">
        <f>[1]!b_info_interestfrequency(K2937)</f>
        <v>0</v>
      </c>
      <c r="S2937">
        <f>[1]!b_info_windl2type(K2937)</f>
        <v>0</v>
      </c>
      <c r="T2937" s="9">
        <f ca="1">[1]!b_pq_volume(K2937,parameter!C$2-10,parameter!C$2,100000000)</f>
        <v>0</v>
      </c>
      <c r="U2937" s="7">
        <f ca="1">IF(K2937&lt;&gt;"",[1]!b_anal_yield_cnbd(K2937,parameter!C$2,1),"")</f>
        <v>0</v>
      </c>
      <c r="V2937">
        <f>[1]!b_info_interesttype(A2937)</f>
        <v>0</v>
      </c>
      <c r="W2937">
        <f>[1]!b_info_embeddedopt(A2937)</f>
        <v>0</v>
      </c>
    </row>
    <row r="2938" spans="11:23">
      <c r="K2938" s="1">
        <f t="shared" si="46"/>
        <v>0</v>
      </c>
      <c r="L2938" s="1">
        <f>[1]!b_info_name(K2938)</f>
        <v>0</v>
      </c>
      <c r="M2938">
        <f>[1]!b_info_carrydate(K2938)</f>
        <v>0</v>
      </c>
      <c r="N2938">
        <f>[1]!b_info_maturitydate(K2938)</f>
        <v>0</v>
      </c>
      <c r="O2938" s="7">
        <f>[1]!b_issue_issueprice(K2938)</f>
        <v>0</v>
      </c>
      <c r="P2938" s="7">
        <f>[1]!b_info_couponrate(K2938)</f>
        <v>0</v>
      </c>
      <c r="Q2938">
        <f>[1]!b_info_coupon(K2938)</f>
        <v>0</v>
      </c>
      <c r="R2938">
        <f>[1]!b_info_interestfrequency(K2938)</f>
        <v>0</v>
      </c>
      <c r="S2938">
        <f>[1]!b_info_windl2type(K2938)</f>
        <v>0</v>
      </c>
      <c r="T2938" s="9">
        <f ca="1">[1]!b_pq_volume(K2938,parameter!C$2-10,parameter!C$2,100000000)</f>
        <v>0</v>
      </c>
      <c r="U2938" s="7">
        <f ca="1">IF(K2938&lt;&gt;"",[1]!b_anal_yield_cnbd(K2938,parameter!C$2,1),"")</f>
        <v>0</v>
      </c>
      <c r="V2938">
        <f>[1]!b_info_interesttype(A2938)</f>
        <v>0</v>
      </c>
      <c r="W2938">
        <f>[1]!b_info_embeddedopt(A2938)</f>
        <v>0</v>
      </c>
    </row>
    <row r="2939" spans="11:23">
      <c r="K2939" s="1">
        <f t="shared" si="46"/>
        <v>0</v>
      </c>
      <c r="L2939" s="1">
        <f>[1]!b_info_name(K2939)</f>
        <v>0</v>
      </c>
      <c r="M2939">
        <f>[1]!b_info_carrydate(K2939)</f>
        <v>0</v>
      </c>
      <c r="N2939">
        <f>[1]!b_info_maturitydate(K2939)</f>
        <v>0</v>
      </c>
      <c r="O2939" s="7">
        <f>[1]!b_issue_issueprice(K2939)</f>
        <v>0</v>
      </c>
      <c r="P2939" s="7">
        <f>[1]!b_info_couponrate(K2939)</f>
        <v>0</v>
      </c>
      <c r="Q2939">
        <f>[1]!b_info_coupon(K2939)</f>
        <v>0</v>
      </c>
      <c r="R2939">
        <f>[1]!b_info_interestfrequency(K2939)</f>
        <v>0</v>
      </c>
      <c r="S2939">
        <f>[1]!b_info_windl2type(K2939)</f>
        <v>0</v>
      </c>
      <c r="T2939" s="9">
        <f ca="1">[1]!b_pq_volume(K2939,parameter!C$2-10,parameter!C$2,100000000)</f>
        <v>0</v>
      </c>
      <c r="U2939" s="7">
        <f ca="1">IF(K2939&lt;&gt;"",[1]!b_anal_yield_cnbd(K2939,parameter!C$2,1),"")</f>
        <v>0</v>
      </c>
      <c r="V2939">
        <f>[1]!b_info_interesttype(A2939)</f>
        <v>0</v>
      </c>
      <c r="W2939">
        <f>[1]!b_info_embeddedopt(A2939)</f>
        <v>0</v>
      </c>
    </row>
    <row r="2940" spans="11:23">
      <c r="K2940" s="1">
        <f t="shared" si="46"/>
        <v>0</v>
      </c>
      <c r="L2940" s="1">
        <f>[1]!b_info_name(K2940)</f>
        <v>0</v>
      </c>
      <c r="M2940">
        <f>[1]!b_info_carrydate(K2940)</f>
        <v>0</v>
      </c>
      <c r="N2940">
        <f>[1]!b_info_maturitydate(K2940)</f>
        <v>0</v>
      </c>
      <c r="O2940" s="7">
        <f>[1]!b_issue_issueprice(K2940)</f>
        <v>0</v>
      </c>
      <c r="P2940" s="7">
        <f>[1]!b_info_couponrate(K2940)</f>
        <v>0</v>
      </c>
      <c r="Q2940">
        <f>[1]!b_info_coupon(K2940)</f>
        <v>0</v>
      </c>
      <c r="R2940">
        <f>[1]!b_info_interestfrequency(K2940)</f>
        <v>0</v>
      </c>
      <c r="S2940">
        <f>[1]!b_info_windl2type(K2940)</f>
        <v>0</v>
      </c>
      <c r="T2940" s="9">
        <f ca="1">[1]!b_pq_volume(K2940,parameter!C$2-10,parameter!C$2,100000000)</f>
        <v>0</v>
      </c>
      <c r="U2940" s="7">
        <f ca="1">IF(K2940&lt;&gt;"",[1]!b_anal_yield_cnbd(K2940,parameter!C$2,1),"")</f>
        <v>0</v>
      </c>
      <c r="V2940">
        <f>[1]!b_info_interesttype(A2940)</f>
        <v>0</v>
      </c>
      <c r="W2940">
        <f>[1]!b_info_embeddedopt(A2940)</f>
        <v>0</v>
      </c>
    </row>
    <row r="2941" spans="11:23">
      <c r="K2941" s="1">
        <f t="shared" si="46"/>
        <v>0</v>
      </c>
      <c r="L2941" s="1">
        <f>[1]!b_info_name(K2941)</f>
        <v>0</v>
      </c>
      <c r="M2941">
        <f>[1]!b_info_carrydate(K2941)</f>
        <v>0</v>
      </c>
      <c r="N2941">
        <f>[1]!b_info_maturitydate(K2941)</f>
        <v>0</v>
      </c>
      <c r="O2941" s="7">
        <f>[1]!b_issue_issueprice(K2941)</f>
        <v>0</v>
      </c>
      <c r="P2941" s="7">
        <f>[1]!b_info_couponrate(K2941)</f>
        <v>0</v>
      </c>
      <c r="Q2941">
        <f>[1]!b_info_coupon(K2941)</f>
        <v>0</v>
      </c>
      <c r="R2941">
        <f>[1]!b_info_interestfrequency(K2941)</f>
        <v>0</v>
      </c>
      <c r="S2941">
        <f>[1]!b_info_windl2type(K2941)</f>
        <v>0</v>
      </c>
      <c r="T2941" s="9">
        <f ca="1">[1]!b_pq_volume(K2941,parameter!C$2-10,parameter!C$2,100000000)</f>
        <v>0</v>
      </c>
      <c r="U2941" s="7">
        <f ca="1">IF(K2941&lt;&gt;"",[1]!b_anal_yield_cnbd(K2941,parameter!C$2,1),"")</f>
        <v>0</v>
      </c>
      <c r="V2941">
        <f>[1]!b_info_interesttype(A2941)</f>
        <v>0</v>
      </c>
      <c r="W2941">
        <f>[1]!b_info_embeddedopt(A2941)</f>
        <v>0</v>
      </c>
    </row>
    <row r="2942" spans="11:23">
      <c r="K2942" s="1">
        <f t="shared" si="46"/>
        <v>0</v>
      </c>
      <c r="L2942" s="1">
        <f>[1]!b_info_name(K2942)</f>
        <v>0</v>
      </c>
      <c r="M2942">
        <f>[1]!b_info_carrydate(K2942)</f>
        <v>0</v>
      </c>
      <c r="N2942">
        <f>[1]!b_info_maturitydate(K2942)</f>
        <v>0</v>
      </c>
      <c r="O2942" s="7">
        <f>[1]!b_issue_issueprice(K2942)</f>
        <v>0</v>
      </c>
      <c r="P2942" s="7">
        <f>[1]!b_info_couponrate(K2942)</f>
        <v>0</v>
      </c>
      <c r="Q2942">
        <f>[1]!b_info_coupon(K2942)</f>
        <v>0</v>
      </c>
      <c r="R2942">
        <f>[1]!b_info_interestfrequency(K2942)</f>
        <v>0</v>
      </c>
      <c r="S2942">
        <f>[1]!b_info_windl2type(K2942)</f>
        <v>0</v>
      </c>
      <c r="T2942" s="9">
        <f ca="1">[1]!b_pq_volume(K2942,parameter!C$2-10,parameter!C$2,100000000)</f>
        <v>0</v>
      </c>
      <c r="U2942" s="7">
        <f ca="1">IF(K2942&lt;&gt;"",[1]!b_anal_yield_cnbd(K2942,parameter!C$2,1),"")</f>
        <v>0</v>
      </c>
      <c r="V2942">
        <f>[1]!b_info_interesttype(A2942)</f>
        <v>0</v>
      </c>
      <c r="W2942">
        <f>[1]!b_info_embeddedopt(A2942)</f>
        <v>0</v>
      </c>
    </row>
    <row r="2943" spans="11:23">
      <c r="K2943" s="1">
        <f t="shared" si="46"/>
        <v>0</v>
      </c>
      <c r="L2943" s="1">
        <f>[1]!b_info_name(K2943)</f>
        <v>0</v>
      </c>
      <c r="M2943">
        <f>[1]!b_info_carrydate(K2943)</f>
        <v>0</v>
      </c>
      <c r="N2943">
        <f>[1]!b_info_maturitydate(K2943)</f>
        <v>0</v>
      </c>
      <c r="O2943" s="7">
        <f>[1]!b_issue_issueprice(K2943)</f>
        <v>0</v>
      </c>
      <c r="P2943" s="7">
        <f>[1]!b_info_couponrate(K2943)</f>
        <v>0</v>
      </c>
      <c r="Q2943">
        <f>[1]!b_info_coupon(K2943)</f>
        <v>0</v>
      </c>
      <c r="R2943">
        <f>[1]!b_info_interestfrequency(K2943)</f>
        <v>0</v>
      </c>
      <c r="S2943">
        <f>[1]!b_info_windl2type(K2943)</f>
        <v>0</v>
      </c>
      <c r="T2943" s="9">
        <f ca="1">[1]!b_pq_volume(K2943,parameter!C$2-10,parameter!C$2,100000000)</f>
        <v>0</v>
      </c>
      <c r="U2943" s="7">
        <f ca="1">IF(K2943&lt;&gt;"",[1]!b_anal_yield_cnbd(K2943,parameter!C$2,1),"")</f>
        <v>0</v>
      </c>
      <c r="V2943">
        <f>[1]!b_info_interesttype(A2943)</f>
        <v>0</v>
      </c>
      <c r="W2943">
        <f>[1]!b_info_embeddedopt(A2943)</f>
        <v>0</v>
      </c>
    </row>
    <row r="2944" spans="11:23">
      <c r="K2944" s="1">
        <f t="shared" si="46"/>
        <v>0</v>
      </c>
      <c r="L2944" s="1">
        <f>[1]!b_info_name(K2944)</f>
        <v>0</v>
      </c>
      <c r="M2944">
        <f>[1]!b_info_carrydate(K2944)</f>
        <v>0</v>
      </c>
      <c r="N2944">
        <f>[1]!b_info_maturitydate(K2944)</f>
        <v>0</v>
      </c>
      <c r="O2944" s="7">
        <f>[1]!b_issue_issueprice(K2944)</f>
        <v>0</v>
      </c>
      <c r="P2944" s="7">
        <f>[1]!b_info_couponrate(K2944)</f>
        <v>0</v>
      </c>
      <c r="Q2944">
        <f>[1]!b_info_coupon(K2944)</f>
        <v>0</v>
      </c>
      <c r="R2944">
        <f>[1]!b_info_interestfrequency(K2944)</f>
        <v>0</v>
      </c>
      <c r="S2944">
        <f>[1]!b_info_windl2type(K2944)</f>
        <v>0</v>
      </c>
      <c r="T2944" s="9">
        <f ca="1">[1]!b_pq_volume(K2944,parameter!C$2-10,parameter!C$2,100000000)</f>
        <v>0</v>
      </c>
      <c r="U2944" s="7">
        <f ca="1">IF(K2944&lt;&gt;"",[1]!b_anal_yield_cnbd(K2944,parameter!C$2,1),"")</f>
        <v>0</v>
      </c>
      <c r="V2944">
        <f>[1]!b_info_interesttype(A2944)</f>
        <v>0</v>
      </c>
      <c r="W2944">
        <f>[1]!b_info_embeddedopt(A2944)</f>
        <v>0</v>
      </c>
    </row>
    <row r="2945" spans="11:23">
      <c r="K2945" s="1">
        <f t="shared" si="46"/>
        <v>0</v>
      </c>
      <c r="L2945" s="1">
        <f>[1]!b_info_name(K2945)</f>
        <v>0</v>
      </c>
      <c r="M2945">
        <f>[1]!b_info_carrydate(K2945)</f>
        <v>0</v>
      </c>
      <c r="N2945">
        <f>[1]!b_info_maturitydate(K2945)</f>
        <v>0</v>
      </c>
      <c r="O2945" s="7">
        <f>[1]!b_issue_issueprice(K2945)</f>
        <v>0</v>
      </c>
      <c r="P2945" s="7">
        <f>[1]!b_info_couponrate(K2945)</f>
        <v>0</v>
      </c>
      <c r="Q2945">
        <f>[1]!b_info_coupon(K2945)</f>
        <v>0</v>
      </c>
      <c r="R2945">
        <f>[1]!b_info_interestfrequency(K2945)</f>
        <v>0</v>
      </c>
      <c r="S2945">
        <f>[1]!b_info_windl2type(K2945)</f>
        <v>0</v>
      </c>
      <c r="T2945" s="9">
        <f ca="1">[1]!b_pq_volume(K2945,parameter!C$2-10,parameter!C$2,100000000)</f>
        <v>0</v>
      </c>
      <c r="U2945" s="7">
        <f ca="1">IF(K2945&lt;&gt;"",[1]!b_anal_yield_cnbd(K2945,parameter!C$2,1),"")</f>
        <v>0</v>
      </c>
      <c r="V2945">
        <f>[1]!b_info_interesttype(A2945)</f>
        <v>0</v>
      </c>
      <c r="W2945">
        <f>[1]!b_info_embeddedopt(A2945)</f>
        <v>0</v>
      </c>
    </row>
    <row r="2946" spans="11:23">
      <c r="K2946" s="1">
        <f t="shared" si="46"/>
        <v>0</v>
      </c>
      <c r="L2946" s="1">
        <f>[1]!b_info_name(K2946)</f>
        <v>0</v>
      </c>
      <c r="M2946">
        <f>[1]!b_info_carrydate(K2946)</f>
        <v>0</v>
      </c>
      <c r="N2946">
        <f>[1]!b_info_maturitydate(K2946)</f>
        <v>0</v>
      </c>
      <c r="O2946" s="7">
        <f>[1]!b_issue_issueprice(K2946)</f>
        <v>0</v>
      </c>
      <c r="P2946" s="7">
        <f>[1]!b_info_couponrate(K2946)</f>
        <v>0</v>
      </c>
      <c r="Q2946">
        <f>[1]!b_info_coupon(K2946)</f>
        <v>0</v>
      </c>
      <c r="R2946">
        <f>[1]!b_info_interestfrequency(K2946)</f>
        <v>0</v>
      </c>
      <c r="S2946">
        <f>[1]!b_info_windl2type(K2946)</f>
        <v>0</v>
      </c>
      <c r="T2946" s="9">
        <f ca="1">[1]!b_pq_volume(K2946,parameter!C$2-10,parameter!C$2,100000000)</f>
        <v>0</v>
      </c>
      <c r="U2946" s="7">
        <f ca="1">IF(K2946&lt;&gt;"",[1]!b_anal_yield_cnbd(K2946,parameter!C$2,1),"")</f>
        <v>0</v>
      </c>
      <c r="V2946">
        <f>[1]!b_info_interesttype(A2946)</f>
        <v>0</v>
      </c>
      <c r="W2946">
        <f>[1]!b_info_embeddedopt(A2946)</f>
        <v>0</v>
      </c>
    </row>
    <row r="2947" spans="11:23">
      <c r="K2947" s="1">
        <f t="shared" si="46"/>
        <v>0</v>
      </c>
      <c r="L2947" s="1">
        <f>[1]!b_info_name(K2947)</f>
        <v>0</v>
      </c>
      <c r="M2947">
        <f>[1]!b_info_carrydate(K2947)</f>
        <v>0</v>
      </c>
      <c r="N2947">
        <f>[1]!b_info_maturitydate(K2947)</f>
        <v>0</v>
      </c>
      <c r="O2947" s="7">
        <f>[1]!b_issue_issueprice(K2947)</f>
        <v>0</v>
      </c>
      <c r="P2947" s="7">
        <f>[1]!b_info_couponrate(K2947)</f>
        <v>0</v>
      </c>
      <c r="Q2947">
        <f>[1]!b_info_coupon(K2947)</f>
        <v>0</v>
      </c>
      <c r="R2947">
        <f>[1]!b_info_interestfrequency(K2947)</f>
        <v>0</v>
      </c>
      <c r="S2947">
        <f>[1]!b_info_windl2type(K2947)</f>
        <v>0</v>
      </c>
      <c r="T2947" s="9">
        <f ca="1">[1]!b_pq_volume(K2947,parameter!C$2-10,parameter!C$2,100000000)</f>
        <v>0</v>
      </c>
      <c r="U2947" s="7">
        <f ca="1">IF(K2947&lt;&gt;"",[1]!b_anal_yield_cnbd(K2947,parameter!C$2,1),"")</f>
        <v>0</v>
      </c>
      <c r="V2947">
        <f>[1]!b_info_interesttype(A2947)</f>
        <v>0</v>
      </c>
      <c r="W2947">
        <f>[1]!b_info_embeddedopt(A2947)</f>
        <v>0</v>
      </c>
    </row>
    <row r="2948" spans="11:23">
      <c r="K2948" s="1">
        <f t="shared" si="46"/>
        <v>0</v>
      </c>
      <c r="L2948" s="1">
        <f>[1]!b_info_name(K2948)</f>
        <v>0</v>
      </c>
      <c r="M2948">
        <f>[1]!b_info_carrydate(K2948)</f>
        <v>0</v>
      </c>
      <c r="N2948">
        <f>[1]!b_info_maturitydate(K2948)</f>
        <v>0</v>
      </c>
      <c r="O2948" s="7">
        <f>[1]!b_issue_issueprice(K2948)</f>
        <v>0</v>
      </c>
      <c r="P2948" s="7">
        <f>[1]!b_info_couponrate(K2948)</f>
        <v>0</v>
      </c>
      <c r="Q2948">
        <f>[1]!b_info_coupon(K2948)</f>
        <v>0</v>
      </c>
      <c r="R2948">
        <f>[1]!b_info_interestfrequency(K2948)</f>
        <v>0</v>
      </c>
      <c r="S2948">
        <f>[1]!b_info_windl2type(K2948)</f>
        <v>0</v>
      </c>
      <c r="T2948" s="9">
        <f ca="1">[1]!b_pq_volume(K2948,parameter!C$2-10,parameter!C$2,100000000)</f>
        <v>0</v>
      </c>
      <c r="U2948" s="7">
        <f ca="1">IF(K2948&lt;&gt;"",[1]!b_anal_yield_cnbd(K2948,parameter!C$2,1),"")</f>
        <v>0</v>
      </c>
      <c r="V2948">
        <f>[1]!b_info_interesttype(A2948)</f>
        <v>0</v>
      </c>
      <c r="W2948">
        <f>[1]!b_info_embeddedopt(A2948)</f>
        <v>0</v>
      </c>
    </row>
    <row r="2949" spans="11:23">
      <c r="K2949" s="1">
        <f t="shared" si="46"/>
        <v>0</v>
      </c>
      <c r="L2949" s="1">
        <f>[1]!b_info_name(K2949)</f>
        <v>0</v>
      </c>
      <c r="M2949">
        <f>[1]!b_info_carrydate(K2949)</f>
        <v>0</v>
      </c>
      <c r="N2949">
        <f>[1]!b_info_maturitydate(K2949)</f>
        <v>0</v>
      </c>
      <c r="O2949" s="7">
        <f>[1]!b_issue_issueprice(K2949)</f>
        <v>0</v>
      </c>
      <c r="P2949" s="7">
        <f>[1]!b_info_couponrate(K2949)</f>
        <v>0</v>
      </c>
      <c r="Q2949">
        <f>[1]!b_info_coupon(K2949)</f>
        <v>0</v>
      </c>
      <c r="R2949">
        <f>[1]!b_info_interestfrequency(K2949)</f>
        <v>0</v>
      </c>
      <c r="S2949">
        <f>[1]!b_info_windl2type(K2949)</f>
        <v>0</v>
      </c>
      <c r="T2949" s="9">
        <f ca="1">[1]!b_pq_volume(K2949,parameter!C$2-10,parameter!C$2,100000000)</f>
        <v>0</v>
      </c>
      <c r="U2949" s="7">
        <f ca="1">IF(K2949&lt;&gt;"",[1]!b_anal_yield_cnbd(K2949,parameter!C$2,1),"")</f>
        <v>0</v>
      </c>
      <c r="V2949">
        <f>[1]!b_info_interesttype(A2949)</f>
        <v>0</v>
      </c>
      <c r="W2949">
        <f>[1]!b_info_embeddedopt(A2949)</f>
        <v>0</v>
      </c>
    </row>
    <row r="2950" spans="11:23">
      <c r="K2950" s="1">
        <f t="shared" si="46"/>
        <v>0</v>
      </c>
      <c r="L2950" s="1">
        <f>[1]!b_info_name(K2950)</f>
        <v>0</v>
      </c>
      <c r="M2950">
        <f>[1]!b_info_carrydate(K2950)</f>
        <v>0</v>
      </c>
      <c r="N2950">
        <f>[1]!b_info_maturitydate(K2950)</f>
        <v>0</v>
      </c>
      <c r="O2950" s="7">
        <f>[1]!b_issue_issueprice(K2950)</f>
        <v>0</v>
      </c>
      <c r="P2950" s="7">
        <f>[1]!b_info_couponrate(K2950)</f>
        <v>0</v>
      </c>
      <c r="Q2950">
        <f>[1]!b_info_coupon(K2950)</f>
        <v>0</v>
      </c>
      <c r="R2950">
        <f>[1]!b_info_interestfrequency(K2950)</f>
        <v>0</v>
      </c>
      <c r="S2950">
        <f>[1]!b_info_windl2type(K2950)</f>
        <v>0</v>
      </c>
      <c r="T2950" s="9">
        <f ca="1">[1]!b_pq_volume(K2950,parameter!C$2-10,parameter!C$2,100000000)</f>
        <v>0</v>
      </c>
      <c r="U2950" s="7">
        <f ca="1">IF(K2950&lt;&gt;"",[1]!b_anal_yield_cnbd(K2950,parameter!C$2,1),"")</f>
        <v>0</v>
      </c>
      <c r="V2950">
        <f>[1]!b_info_interesttype(A2950)</f>
        <v>0</v>
      </c>
      <c r="W2950">
        <f>[1]!b_info_embeddedopt(A2950)</f>
        <v>0</v>
      </c>
    </row>
    <row r="2951" spans="11:23">
      <c r="K2951" s="1">
        <f t="shared" si="46"/>
        <v>0</v>
      </c>
      <c r="L2951" s="1">
        <f>[1]!b_info_name(K2951)</f>
        <v>0</v>
      </c>
      <c r="M2951">
        <f>[1]!b_info_carrydate(K2951)</f>
        <v>0</v>
      </c>
      <c r="N2951">
        <f>[1]!b_info_maturitydate(K2951)</f>
        <v>0</v>
      </c>
      <c r="O2951" s="7">
        <f>[1]!b_issue_issueprice(K2951)</f>
        <v>0</v>
      </c>
      <c r="P2951" s="7">
        <f>[1]!b_info_couponrate(K2951)</f>
        <v>0</v>
      </c>
      <c r="Q2951">
        <f>[1]!b_info_coupon(K2951)</f>
        <v>0</v>
      </c>
      <c r="R2951">
        <f>[1]!b_info_interestfrequency(K2951)</f>
        <v>0</v>
      </c>
      <c r="S2951">
        <f>[1]!b_info_windl2type(K2951)</f>
        <v>0</v>
      </c>
      <c r="T2951" s="9">
        <f ca="1">[1]!b_pq_volume(K2951,parameter!C$2-10,parameter!C$2,100000000)</f>
        <v>0</v>
      </c>
      <c r="U2951" s="7">
        <f ca="1">IF(K2951&lt;&gt;"",[1]!b_anal_yield_cnbd(K2951,parameter!C$2,1),"")</f>
        <v>0</v>
      </c>
      <c r="V2951">
        <f>[1]!b_info_interesttype(A2951)</f>
        <v>0</v>
      </c>
      <c r="W2951">
        <f>[1]!b_info_embeddedopt(A2951)</f>
        <v>0</v>
      </c>
    </row>
    <row r="2952" spans="11:23">
      <c r="K2952" s="1">
        <f t="shared" si="46"/>
        <v>0</v>
      </c>
      <c r="L2952" s="1">
        <f>[1]!b_info_name(K2952)</f>
        <v>0</v>
      </c>
      <c r="M2952">
        <f>[1]!b_info_carrydate(K2952)</f>
        <v>0</v>
      </c>
      <c r="N2952">
        <f>[1]!b_info_maturitydate(K2952)</f>
        <v>0</v>
      </c>
      <c r="O2952" s="7">
        <f>[1]!b_issue_issueprice(K2952)</f>
        <v>0</v>
      </c>
      <c r="P2952" s="7">
        <f>[1]!b_info_couponrate(K2952)</f>
        <v>0</v>
      </c>
      <c r="Q2952">
        <f>[1]!b_info_coupon(K2952)</f>
        <v>0</v>
      </c>
      <c r="R2952">
        <f>[1]!b_info_interestfrequency(K2952)</f>
        <v>0</v>
      </c>
      <c r="S2952">
        <f>[1]!b_info_windl2type(K2952)</f>
        <v>0</v>
      </c>
      <c r="T2952" s="9">
        <f ca="1">[1]!b_pq_volume(K2952,parameter!C$2-10,parameter!C$2,100000000)</f>
        <v>0</v>
      </c>
      <c r="U2952" s="7">
        <f ca="1">IF(K2952&lt;&gt;"",[1]!b_anal_yield_cnbd(K2952,parameter!C$2,1),"")</f>
        <v>0</v>
      </c>
      <c r="V2952">
        <f>[1]!b_info_interesttype(A2952)</f>
        <v>0</v>
      </c>
      <c r="W2952">
        <f>[1]!b_info_embeddedopt(A2952)</f>
        <v>0</v>
      </c>
    </row>
    <row r="2953" spans="11:23">
      <c r="K2953" s="1">
        <f t="shared" si="46"/>
        <v>0</v>
      </c>
      <c r="L2953" s="1">
        <f>[1]!b_info_name(K2953)</f>
        <v>0</v>
      </c>
      <c r="M2953">
        <f>[1]!b_info_carrydate(K2953)</f>
        <v>0</v>
      </c>
      <c r="N2953">
        <f>[1]!b_info_maturitydate(K2953)</f>
        <v>0</v>
      </c>
      <c r="O2953" s="7">
        <f>[1]!b_issue_issueprice(K2953)</f>
        <v>0</v>
      </c>
      <c r="P2953" s="7">
        <f>[1]!b_info_couponrate(K2953)</f>
        <v>0</v>
      </c>
      <c r="Q2953">
        <f>[1]!b_info_coupon(K2953)</f>
        <v>0</v>
      </c>
      <c r="R2953">
        <f>[1]!b_info_interestfrequency(K2953)</f>
        <v>0</v>
      </c>
      <c r="S2953">
        <f>[1]!b_info_windl2type(K2953)</f>
        <v>0</v>
      </c>
      <c r="T2953" s="9">
        <f ca="1">[1]!b_pq_volume(K2953,parameter!C$2-10,parameter!C$2,100000000)</f>
        <v>0</v>
      </c>
      <c r="U2953" s="7">
        <f ca="1">IF(K2953&lt;&gt;"",[1]!b_anal_yield_cnbd(K2953,parameter!C$2,1),"")</f>
        <v>0</v>
      </c>
      <c r="V2953">
        <f>[1]!b_info_interesttype(A2953)</f>
        <v>0</v>
      </c>
      <c r="W2953">
        <f>[1]!b_info_embeddedopt(A2953)</f>
        <v>0</v>
      </c>
    </row>
    <row r="2954" spans="11:23">
      <c r="K2954" s="1">
        <f t="shared" si="46"/>
        <v>0</v>
      </c>
      <c r="L2954" s="1">
        <f>[1]!b_info_name(K2954)</f>
        <v>0</v>
      </c>
      <c r="M2954">
        <f>[1]!b_info_carrydate(K2954)</f>
        <v>0</v>
      </c>
      <c r="N2954">
        <f>[1]!b_info_maturitydate(K2954)</f>
        <v>0</v>
      </c>
      <c r="O2954" s="7">
        <f>[1]!b_issue_issueprice(K2954)</f>
        <v>0</v>
      </c>
      <c r="P2954" s="7">
        <f>[1]!b_info_couponrate(K2954)</f>
        <v>0</v>
      </c>
      <c r="Q2954">
        <f>[1]!b_info_coupon(K2954)</f>
        <v>0</v>
      </c>
      <c r="R2954">
        <f>[1]!b_info_interestfrequency(K2954)</f>
        <v>0</v>
      </c>
      <c r="S2954">
        <f>[1]!b_info_windl2type(K2954)</f>
        <v>0</v>
      </c>
      <c r="T2954" s="9">
        <f ca="1">[1]!b_pq_volume(K2954,parameter!C$2-10,parameter!C$2,100000000)</f>
        <v>0</v>
      </c>
      <c r="U2954" s="7">
        <f ca="1">IF(K2954&lt;&gt;"",[1]!b_anal_yield_cnbd(K2954,parameter!C$2,1),"")</f>
        <v>0</v>
      </c>
      <c r="V2954">
        <f>[1]!b_info_interesttype(A2954)</f>
        <v>0</v>
      </c>
      <c r="W2954">
        <f>[1]!b_info_embeddedopt(A2954)</f>
        <v>0</v>
      </c>
    </row>
    <row r="2955" spans="11:23">
      <c r="K2955" s="1">
        <f t="shared" si="46"/>
        <v>0</v>
      </c>
      <c r="L2955" s="1">
        <f>[1]!b_info_name(K2955)</f>
        <v>0</v>
      </c>
      <c r="M2955">
        <f>[1]!b_info_carrydate(K2955)</f>
        <v>0</v>
      </c>
      <c r="N2955">
        <f>[1]!b_info_maturitydate(K2955)</f>
        <v>0</v>
      </c>
      <c r="O2955" s="7">
        <f>[1]!b_issue_issueprice(K2955)</f>
        <v>0</v>
      </c>
      <c r="P2955" s="7">
        <f>[1]!b_info_couponrate(K2955)</f>
        <v>0</v>
      </c>
      <c r="Q2955">
        <f>[1]!b_info_coupon(K2955)</f>
        <v>0</v>
      </c>
      <c r="R2955">
        <f>[1]!b_info_interestfrequency(K2955)</f>
        <v>0</v>
      </c>
      <c r="S2955">
        <f>[1]!b_info_windl2type(K2955)</f>
        <v>0</v>
      </c>
      <c r="T2955" s="9">
        <f ca="1">[1]!b_pq_volume(K2955,parameter!C$2-10,parameter!C$2,100000000)</f>
        <v>0</v>
      </c>
      <c r="U2955" s="7">
        <f ca="1">IF(K2955&lt;&gt;"",[1]!b_anal_yield_cnbd(K2955,parameter!C$2,1),"")</f>
        <v>0</v>
      </c>
      <c r="V2955">
        <f>[1]!b_info_interesttype(A2955)</f>
        <v>0</v>
      </c>
      <c r="W2955">
        <f>[1]!b_info_embeddedopt(A2955)</f>
        <v>0</v>
      </c>
    </row>
    <row r="2956" spans="11:23">
      <c r="K2956" s="1">
        <f t="shared" si="46"/>
        <v>0</v>
      </c>
      <c r="L2956" s="1">
        <f>[1]!b_info_name(K2956)</f>
        <v>0</v>
      </c>
      <c r="M2956">
        <f>[1]!b_info_carrydate(K2956)</f>
        <v>0</v>
      </c>
      <c r="N2956">
        <f>[1]!b_info_maturitydate(K2956)</f>
        <v>0</v>
      </c>
      <c r="O2956" s="7">
        <f>[1]!b_issue_issueprice(K2956)</f>
        <v>0</v>
      </c>
      <c r="P2956" s="7">
        <f>[1]!b_info_couponrate(K2956)</f>
        <v>0</v>
      </c>
      <c r="Q2956">
        <f>[1]!b_info_coupon(K2956)</f>
        <v>0</v>
      </c>
      <c r="R2956">
        <f>[1]!b_info_interestfrequency(K2956)</f>
        <v>0</v>
      </c>
      <c r="S2956">
        <f>[1]!b_info_windl2type(K2956)</f>
        <v>0</v>
      </c>
      <c r="T2956" s="9">
        <f ca="1">[1]!b_pq_volume(K2956,parameter!C$2-10,parameter!C$2,100000000)</f>
        <v>0</v>
      </c>
      <c r="U2956" s="7">
        <f ca="1">IF(K2956&lt;&gt;"",[1]!b_anal_yield_cnbd(K2956,parameter!C$2,1),"")</f>
        <v>0</v>
      </c>
      <c r="V2956">
        <f>[1]!b_info_interesttype(A2956)</f>
        <v>0</v>
      </c>
      <c r="W2956">
        <f>[1]!b_info_embeddedopt(A2956)</f>
        <v>0</v>
      </c>
    </row>
    <row r="2957" spans="11:23">
      <c r="K2957" s="1">
        <f t="shared" si="46"/>
        <v>0</v>
      </c>
      <c r="L2957" s="1">
        <f>[1]!b_info_name(K2957)</f>
        <v>0</v>
      </c>
      <c r="M2957">
        <f>[1]!b_info_carrydate(K2957)</f>
        <v>0</v>
      </c>
      <c r="N2957">
        <f>[1]!b_info_maturitydate(K2957)</f>
        <v>0</v>
      </c>
      <c r="O2957" s="7">
        <f>[1]!b_issue_issueprice(K2957)</f>
        <v>0</v>
      </c>
      <c r="P2957" s="7">
        <f>[1]!b_info_couponrate(K2957)</f>
        <v>0</v>
      </c>
      <c r="Q2957">
        <f>[1]!b_info_coupon(K2957)</f>
        <v>0</v>
      </c>
      <c r="R2957">
        <f>[1]!b_info_interestfrequency(K2957)</f>
        <v>0</v>
      </c>
      <c r="S2957">
        <f>[1]!b_info_windl2type(K2957)</f>
        <v>0</v>
      </c>
      <c r="T2957" s="9">
        <f ca="1">[1]!b_pq_volume(K2957,parameter!C$2-10,parameter!C$2,100000000)</f>
        <v>0</v>
      </c>
      <c r="U2957" s="7">
        <f ca="1">IF(K2957&lt;&gt;"",[1]!b_anal_yield_cnbd(K2957,parameter!C$2,1),"")</f>
        <v>0</v>
      </c>
      <c r="V2957">
        <f>[1]!b_info_interesttype(A2957)</f>
        <v>0</v>
      </c>
      <c r="W2957">
        <f>[1]!b_info_embeddedopt(A2957)</f>
        <v>0</v>
      </c>
    </row>
    <row r="2958" spans="11:23">
      <c r="K2958" s="1">
        <f t="shared" si="46"/>
        <v>0</v>
      </c>
      <c r="L2958" s="1">
        <f>[1]!b_info_name(K2958)</f>
        <v>0</v>
      </c>
      <c r="M2958">
        <f>[1]!b_info_carrydate(K2958)</f>
        <v>0</v>
      </c>
      <c r="N2958">
        <f>[1]!b_info_maturitydate(K2958)</f>
        <v>0</v>
      </c>
      <c r="O2958" s="7">
        <f>[1]!b_issue_issueprice(K2958)</f>
        <v>0</v>
      </c>
      <c r="P2958" s="7">
        <f>[1]!b_info_couponrate(K2958)</f>
        <v>0</v>
      </c>
      <c r="Q2958">
        <f>[1]!b_info_coupon(K2958)</f>
        <v>0</v>
      </c>
      <c r="R2958">
        <f>[1]!b_info_interestfrequency(K2958)</f>
        <v>0</v>
      </c>
      <c r="S2958">
        <f>[1]!b_info_windl2type(K2958)</f>
        <v>0</v>
      </c>
      <c r="T2958" s="9">
        <f ca="1">[1]!b_pq_volume(K2958,parameter!C$2-10,parameter!C$2,100000000)</f>
        <v>0</v>
      </c>
      <c r="U2958" s="7">
        <f ca="1">IF(K2958&lt;&gt;"",[1]!b_anal_yield_cnbd(K2958,parameter!C$2,1),"")</f>
        <v>0</v>
      </c>
      <c r="V2958">
        <f>[1]!b_info_interesttype(A2958)</f>
        <v>0</v>
      </c>
      <c r="W2958">
        <f>[1]!b_info_embeddedopt(A2958)</f>
        <v>0</v>
      </c>
    </row>
    <row r="2959" spans="11:23">
      <c r="K2959" s="1">
        <f t="shared" si="46"/>
        <v>0</v>
      </c>
      <c r="L2959" s="1">
        <f>[1]!b_info_name(K2959)</f>
        <v>0</v>
      </c>
      <c r="M2959">
        <f>[1]!b_info_carrydate(K2959)</f>
        <v>0</v>
      </c>
      <c r="N2959">
        <f>[1]!b_info_maturitydate(K2959)</f>
        <v>0</v>
      </c>
      <c r="O2959" s="7">
        <f>[1]!b_issue_issueprice(K2959)</f>
        <v>0</v>
      </c>
      <c r="P2959" s="7">
        <f>[1]!b_info_couponrate(K2959)</f>
        <v>0</v>
      </c>
      <c r="Q2959">
        <f>[1]!b_info_coupon(K2959)</f>
        <v>0</v>
      </c>
      <c r="R2959">
        <f>[1]!b_info_interestfrequency(K2959)</f>
        <v>0</v>
      </c>
      <c r="S2959">
        <f>[1]!b_info_windl2type(K2959)</f>
        <v>0</v>
      </c>
      <c r="T2959" s="9">
        <f ca="1">[1]!b_pq_volume(K2959,parameter!C$2-10,parameter!C$2,100000000)</f>
        <v>0</v>
      </c>
      <c r="U2959" s="7">
        <f ca="1">IF(K2959&lt;&gt;"",[1]!b_anal_yield_cnbd(K2959,parameter!C$2,1),"")</f>
        <v>0</v>
      </c>
      <c r="V2959">
        <f>[1]!b_info_interesttype(A2959)</f>
        <v>0</v>
      </c>
      <c r="W2959">
        <f>[1]!b_info_embeddedopt(A2959)</f>
        <v>0</v>
      </c>
    </row>
    <row r="2960" spans="11:23">
      <c r="K2960" s="1">
        <f t="shared" si="46"/>
        <v>0</v>
      </c>
      <c r="L2960" s="1">
        <f>[1]!b_info_name(K2960)</f>
        <v>0</v>
      </c>
      <c r="M2960">
        <f>[1]!b_info_carrydate(K2960)</f>
        <v>0</v>
      </c>
      <c r="N2960">
        <f>[1]!b_info_maturitydate(K2960)</f>
        <v>0</v>
      </c>
      <c r="O2960" s="7">
        <f>[1]!b_issue_issueprice(K2960)</f>
        <v>0</v>
      </c>
      <c r="P2960" s="7">
        <f>[1]!b_info_couponrate(K2960)</f>
        <v>0</v>
      </c>
      <c r="Q2960">
        <f>[1]!b_info_coupon(K2960)</f>
        <v>0</v>
      </c>
      <c r="R2960">
        <f>[1]!b_info_interestfrequency(K2960)</f>
        <v>0</v>
      </c>
      <c r="S2960">
        <f>[1]!b_info_windl2type(K2960)</f>
        <v>0</v>
      </c>
      <c r="T2960" s="9">
        <f ca="1">[1]!b_pq_volume(K2960,parameter!C$2-10,parameter!C$2,100000000)</f>
        <v>0</v>
      </c>
      <c r="U2960" s="7">
        <f ca="1">IF(K2960&lt;&gt;"",[1]!b_anal_yield_cnbd(K2960,parameter!C$2,1),"")</f>
        <v>0</v>
      </c>
      <c r="V2960">
        <f>[1]!b_info_interesttype(A2960)</f>
        <v>0</v>
      </c>
      <c r="W2960">
        <f>[1]!b_info_embeddedopt(A2960)</f>
        <v>0</v>
      </c>
    </row>
    <row r="2961" spans="11:23">
      <c r="K2961" s="1">
        <f t="shared" si="46"/>
        <v>0</v>
      </c>
      <c r="L2961" s="1">
        <f>[1]!b_info_name(K2961)</f>
        <v>0</v>
      </c>
      <c r="M2961">
        <f>[1]!b_info_carrydate(K2961)</f>
        <v>0</v>
      </c>
      <c r="N2961">
        <f>[1]!b_info_maturitydate(K2961)</f>
        <v>0</v>
      </c>
      <c r="O2961" s="7">
        <f>[1]!b_issue_issueprice(K2961)</f>
        <v>0</v>
      </c>
      <c r="P2961" s="7">
        <f>[1]!b_info_couponrate(K2961)</f>
        <v>0</v>
      </c>
      <c r="Q2961">
        <f>[1]!b_info_coupon(K2961)</f>
        <v>0</v>
      </c>
      <c r="R2961">
        <f>[1]!b_info_interestfrequency(K2961)</f>
        <v>0</v>
      </c>
      <c r="S2961">
        <f>[1]!b_info_windl2type(K2961)</f>
        <v>0</v>
      </c>
      <c r="T2961" s="9">
        <f ca="1">[1]!b_pq_volume(K2961,parameter!C$2-10,parameter!C$2,100000000)</f>
        <v>0</v>
      </c>
      <c r="U2961" s="7">
        <f ca="1">IF(K2961&lt;&gt;"",[1]!b_anal_yield_cnbd(K2961,parameter!C$2,1),"")</f>
        <v>0</v>
      </c>
      <c r="V2961">
        <f>[1]!b_info_interesttype(A2961)</f>
        <v>0</v>
      </c>
      <c r="W2961">
        <f>[1]!b_info_embeddedopt(A2961)</f>
        <v>0</v>
      </c>
    </row>
    <row r="2962" spans="11:23">
      <c r="K2962" s="1">
        <f t="shared" si="46"/>
        <v>0</v>
      </c>
      <c r="L2962" s="1">
        <f>[1]!b_info_name(K2962)</f>
        <v>0</v>
      </c>
      <c r="M2962">
        <f>[1]!b_info_carrydate(K2962)</f>
        <v>0</v>
      </c>
      <c r="N2962">
        <f>[1]!b_info_maturitydate(K2962)</f>
        <v>0</v>
      </c>
      <c r="O2962" s="7">
        <f>[1]!b_issue_issueprice(K2962)</f>
        <v>0</v>
      </c>
      <c r="P2962" s="7">
        <f>[1]!b_info_couponrate(K2962)</f>
        <v>0</v>
      </c>
      <c r="Q2962">
        <f>[1]!b_info_coupon(K2962)</f>
        <v>0</v>
      </c>
      <c r="R2962">
        <f>[1]!b_info_interestfrequency(K2962)</f>
        <v>0</v>
      </c>
      <c r="S2962">
        <f>[1]!b_info_windl2type(K2962)</f>
        <v>0</v>
      </c>
      <c r="T2962" s="9">
        <f ca="1">[1]!b_pq_volume(K2962,parameter!C$2-10,parameter!C$2,100000000)</f>
        <v>0</v>
      </c>
      <c r="U2962" s="7">
        <f ca="1">IF(K2962&lt;&gt;"",[1]!b_anal_yield_cnbd(K2962,parameter!C$2,1),"")</f>
        <v>0</v>
      </c>
      <c r="V2962">
        <f>[1]!b_info_interesttype(A2962)</f>
        <v>0</v>
      </c>
      <c r="W2962">
        <f>[1]!b_info_embeddedopt(A2962)</f>
        <v>0</v>
      </c>
    </row>
    <row r="2963" spans="11:23">
      <c r="K2963" s="1">
        <f t="shared" si="46"/>
        <v>0</v>
      </c>
      <c r="L2963" s="1">
        <f>[1]!b_info_name(K2963)</f>
        <v>0</v>
      </c>
      <c r="M2963">
        <f>[1]!b_info_carrydate(K2963)</f>
        <v>0</v>
      </c>
      <c r="N2963">
        <f>[1]!b_info_maturitydate(K2963)</f>
        <v>0</v>
      </c>
      <c r="O2963" s="7">
        <f>[1]!b_issue_issueprice(K2963)</f>
        <v>0</v>
      </c>
      <c r="P2963" s="7">
        <f>[1]!b_info_couponrate(K2963)</f>
        <v>0</v>
      </c>
      <c r="Q2963">
        <f>[1]!b_info_coupon(K2963)</f>
        <v>0</v>
      </c>
      <c r="R2963">
        <f>[1]!b_info_interestfrequency(K2963)</f>
        <v>0</v>
      </c>
      <c r="S2963">
        <f>[1]!b_info_windl2type(K2963)</f>
        <v>0</v>
      </c>
      <c r="T2963" s="9">
        <f ca="1">[1]!b_pq_volume(K2963,parameter!C$2-10,parameter!C$2,100000000)</f>
        <v>0</v>
      </c>
      <c r="U2963" s="7">
        <f ca="1">IF(K2963&lt;&gt;"",[1]!b_anal_yield_cnbd(K2963,parameter!C$2,1),"")</f>
        <v>0</v>
      </c>
      <c r="V2963">
        <f>[1]!b_info_interesttype(A2963)</f>
        <v>0</v>
      </c>
      <c r="W2963">
        <f>[1]!b_info_embeddedopt(A2963)</f>
        <v>0</v>
      </c>
    </row>
    <row r="2964" spans="11:23">
      <c r="K2964" s="1">
        <f t="shared" si="46"/>
        <v>0</v>
      </c>
      <c r="L2964" s="1">
        <f>[1]!b_info_name(K2964)</f>
        <v>0</v>
      </c>
      <c r="M2964">
        <f>[1]!b_info_carrydate(K2964)</f>
        <v>0</v>
      </c>
      <c r="N2964">
        <f>[1]!b_info_maturitydate(K2964)</f>
        <v>0</v>
      </c>
      <c r="O2964" s="7">
        <f>[1]!b_issue_issueprice(K2964)</f>
        <v>0</v>
      </c>
      <c r="P2964" s="7">
        <f>[1]!b_info_couponrate(K2964)</f>
        <v>0</v>
      </c>
      <c r="Q2964">
        <f>[1]!b_info_coupon(K2964)</f>
        <v>0</v>
      </c>
      <c r="R2964">
        <f>[1]!b_info_interestfrequency(K2964)</f>
        <v>0</v>
      </c>
      <c r="S2964">
        <f>[1]!b_info_windl2type(K2964)</f>
        <v>0</v>
      </c>
      <c r="T2964" s="9">
        <f ca="1">[1]!b_pq_volume(K2964,parameter!C$2-10,parameter!C$2,100000000)</f>
        <v>0</v>
      </c>
      <c r="U2964" s="7">
        <f ca="1">IF(K2964&lt;&gt;"",[1]!b_anal_yield_cnbd(K2964,parameter!C$2,1),"")</f>
        <v>0</v>
      </c>
      <c r="V2964">
        <f>[1]!b_info_interesttype(A2964)</f>
        <v>0</v>
      </c>
      <c r="W2964">
        <f>[1]!b_info_embeddedopt(A2964)</f>
        <v>0</v>
      </c>
    </row>
    <row r="2965" spans="11:23">
      <c r="K2965" s="1">
        <f t="shared" si="46"/>
        <v>0</v>
      </c>
      <c r="L2965" s="1">
        <f>[1]!b_info_name(K2965)</f>
        <v>0</v>
      </c>
      <c r="M2965">
        <f>[1]!b_info_carrydate(K2965)</f>
        <v>0</v>
      </c>
      <c r="N2965">
        <f>[1]!b_info_maturitydate(K2965)</f>
        <v>0</v>
      </c>
      <c r="O2965" s="7">
        <f>[1]!b_issue_issueprice(K2965)</f>
        <v>0</v>
      </c>
      <c r="P2965" s="7">
        <f>[1]!b_info_couponrate(K2965)</f>
        <v>0</v>
      </c>
      <c r="Q2965">
        <f>[1]!b_info_coupon(K2965)</f>
        <v>0</v>
      </c>
      <c r="R2965">
        <f>[1]!b_info_interestfrequency(K2965)</f>
        <v>0</v>
      </c>
      <c r="S2965">
        <f>[1]!b_info_windl2type(K2965)</f>
        <v>0</v>
      </c>
      <c r="T2965" s="9">
        <f ca="1">[1]!b_pq_volume(K2965,parameter!C$2-10,parameter!C$2,100000000)</f>
        <v>0</v>
      </c>
      <c r="U2965" s="7">
        <f ca="1">IF(K2965&lt;&gt;"",[1]!b_anal_yield_cnbd(K2965,parameter!C$2,1),"")</f>
        <v>0</v>
      </c>
      <c r="V2965">
        <f>[1]!b_info_interesttype(A2965)</f>
        <v>0</v>
      </c>
      <c r="W2965">
        <f>[1]!b_info_embeddedopt(A2965)</f>
        <v>0</v>
      </c>
    </row>
    <row r="2966" spans="11:23">
      <c r="K2966" s="1">
        <f t="shared" si="46"/>
        <v>0</v>
      </c>
      <c r="L2966" s="1">
        <f>[1]!b_info_name(K2966)</f>
        <v>0</v>
      </c>
      <c r="M2966">
        <f>[1]!b_info_carrydate(K2966)</f>
        <v>0</v>
      </c>
      <c r="N2966">
        <f>[1]!b_info_maturitydate(K2966)</f>
        <v>0</v>
      </c>
      <c r="O2966" s="7">
        <f>[1]!b_issue_issueprice(K2966)</f>
        <v>0</v>
      </c>
      <c r="P2966" s="7">
        <f>[1]!b_info_couponrate(K2966)</f>
        <v>0</v>
      </c>
      <c r="Q2966">
        <f>[1]!b_info_coupon(K2966)</f>
        <v>0</v>
      </c>
      <c r="R2966">
        <f>[1]!b_info_interestfrequency(K2966)</f>
        <v>0</v>
      </c>
      <c r="S2966">
        <f>[1]!b_info_windl2type(K2966)</f>
        <v>0</v>
      </c>
      <c r="T2966" s="9">
        <f ca="1">[1]!b_pq_volume(K2966,parameter!C$2-10,parameter!C$2,100000000)</f>
        <v>0</v>
      </c>
      <c r="U2966" s="7">
        <f ca="1">IF(K2966&lt;&gt;"",[1]!b_anal_yield_cnbd(K2966,parameter!C$2,1),"")</f>
        <v>0</v>
      </c>
      <c r="V2966">
        <f>[1]!b_info_interesttype(A2966)</f>
        <v>0</v>
      </c>
      <c r="W2966">
        <f>[1]!b_info_embeddedopt(A2966)</f>
        <v>0</v>
      </c>
    </row>
    <row r="2967" spans="11:23">
      <c r="K2967" s="1">
        <f t="shared" si="46"/>
        <v>0</v>
      </c>
      <c r="L2967" s="1">
        <f>[1]!b_info_name(K2967)</f>
        <v>0</v>
      </c>
      <c r="M2967">
        <f>[1]!b_info_carrydate(K2967)</f>
        <v>0</v>
      </c>
      <c r="N2967">
        <f>[1]!b_info_maturitydate(K2967)</f>
        <v>0</v>
      </c>
      <c r="O2967" s="7">
        <f>[1]!b_issue_issueprice(K2967)</f>
        <v>0</v>
      </c>
      <c r="P2967" s="7">
        <f>[1]!b_info_couponrate(K2967)</f>
        <v>0</v>
      </c>
      <c r="Q2967">
        <f>[1]!b_info_coupon(K2967)</f>
        <v>0</v>
      </c>
      <c r="R2967">
        <f>[1]!b_info_interestfrequency(K2967)</f>
        <v>0</v>
      </c>
      <c r="S2967">
        <f>[1]!b_info_windl2type(K2967)</f>
        <v>0</v>
      </c>
      <c r="T2967" s="9">
        <f ca="1">[1]!b_pq_volume(K2967,parameter!C$2-10,parameter!C$2,100000000)</f>
        <v>0</v>
      </c>
      <c r="U2967" s="7">
        <f ca="1">IF(K2967&lt;&gt;"",[1]!b_anal_yield_cnbd(K2967,parameter!C$2,1),"")</f>
        <v>0</v>
      </c>
      <c r="V2967">
        <f>[1]!b_info_interesttype(A2967)</f>
        <v>0</v>
      </c>
      <c r="W2967">
        <f>[1]!b_info_embeddedopt(A2967)</f>
        <v>0</v>
      </c>
    </row>
    <row r="2968" spans="11:23">
      <c r="K2968" s="1">
        <f t="shared" si="46"/>
        <v>0</v>
      </c>
      <c r="L2968" s="1">
        <f>[1]!b_info_name(K2968)</f>
        <v>0</v>
      </c>
      <c r="M2968">
        <f>[1]!b_info_carrydate(K2968)</f>
        <v>0</v>
      </c>
      <c r="N2968">
        <f>[1]!b_info_maturitydate(K2968)</f>
        <v>0</v>
      </c>
      <c r="O2968" s="7">
        <f>[1]!b_issue_issueprice(K2968)</f>
        <v>0</v>
      </c>
      <c r="P2968" s="7">
        <f>[1]!b_info_couponrate(K2968)</f>
        <v>0</v>
      </c>
      <c r="Q2968">
        <f>[1]!b_info_coupon(K2968)</f>
        <v>0</v>
      </c>
      <c r="R2968">
        <f>[1]!b_info_interestfrequency(K2968)</f>
        <v>0</v>
      </c>
      <c r="S2968">
        <f>[1]!b_info_windl2type(K2968)</f>
        <v>0</v>
      </c>
      <c r="T2968" s="9">
        <f ca="1">[1]!b_pq_volume(K2968,parameter!C$2-10,parameter!C$2,100000000)</f>
        <v>0</v>
      </c>
      <c r="U2968" s="7">
        <f ca="1">IF(K2968&lt;&gt;"",[1]!b_anal_yield_cnbd(K2968,parameter!C$2,1),"")</f>
        <v>0</v>
      </c>
      <c r="V2968">
        <f>[1]!b_info_interesttype(A2968)</f>
        <v>0</v>
      </c>
      <c r="W2968">
        <f>[1]!b_info_embeddedopt(A2968)</f>
        <v>0</v>
      </c>
    </row>
    <row r="2969" spans="11:23">
      <c r="K2969" s="1">
        <f t="shared" si="46"/>
        <v>0</v>
      </c>
      <c r="L2969" s="1">
        <f>[1]!b_info_name(K2969)</f>
        <v>0</v>
      </c>
      <c r="M2969">
        <f>[1]!b_info_carrydate(K2969)</f>
        <v>0</v>
      </c>
      <c r="N2969">
        <f>[1]!b_info_maturitydate(K2969)</f>
        <v>0</v>
      </c>
      <c r="O2969" s="7">
        <f>[1]!b_issue_issueprice(K2969)</f>
        <v>0</v>
      </c>
      <c r="P2969" s="7">
        <f>[1]!b_info_couponrate(K2969)</f>
        <v>0</v>
      </c>
      <c r="Q2969">
        <f>[1]!b_info_coupon(K2969)</f>
        <v>0</v>
      </c>
      <c r="R2969">
        <f>[1]!b_info_interestfrequency(K2969)</f>
        <v>0</v>
      </c>
      <c r="S2969">
        <f>[1]!b_info_windl2type(K2969)</f>
        <v>0</v>
      </c>
      <c r="T2969" s="9">
        <f ca="1">[1]!b_pq_volume(K2969,parameter!C$2-10,parameter!C$2,100000000)</f>
        <v>0</v>
      </c>
      <c r="U2969" s="7">
        <f ca="1">IF(K2969&lt;&gt;"",[1]!b_anal_yield_cnbd(K2969,parameter!C$2,1),"")</f>
        <v>0</v>
      </c>
      <c r="V2969">
        <f>[1]!b_info_interesttype(A2969)</f>
        <v>0</v>
      </c>
      <c r="W2969">
        <f>[1]!b_info_embeddedopt(A2969)</f>
        <v>0</v>
      </c>
    </row>
    <row r="2970" spans="11:23">
      <c r="K2970" s="1">
        <f t="shared" si="46"/>
        <v>0</v>
      </c>
      <c r="L2970" s="1">
        <f>[1]!b_info_name(K2970)</f>
        <v>0</v>
      </c>
      <c r="M2970">
        <f>[1]!b_info_carrydate(K2970)</f>
        <v>0</v>
      </c>
      <c r="N2970">
        <f>[1]!b_info_maturitydate(K2970)</f>
        <v>0</v>
      </c>
      <c r="O2970" s="7">
        <f>[1]!b_issue_issueprice(K2970)</f>
        <v>0</v>
      </c>
      <c r="P2970" s="7">
        <f>[1]!b_info_couponrate(K2970)</f>
        <v>0</v>
      </c>
      <c r="Q2970">
        <f>[1]!b_info_coupon(K2970)</f>
        <v>0</v>
      </c>
      <c r="R2970">
        <f>[1]!b_info_interestfrequency(K2970)</f>
        <v>0</v>
      </c>
      <c r="S2970">
        <f>[1]!b_info_windl2type(K2970)</f>
        <v>0</v>
      </c>
      <c r="T2970" s="9">
        <f ca="1">[1]!b_pq_volume(K2970,parameter!C$2-10,parameter!C$2,100000000)</f>
        <v>0</v>
      </c>
      <c r="U2970" s="7">
        <f ca="1">IF(K2970&lt;&gt;"",[1]!b_anal_yield_cnbd(K2970,parameter!C$2,1),"")</f>
        <v>0</v>
      </c>
      <c r="V2970">
        <f>[1]!b_info_interesttype(A2970)</f>
        <v>0</v>
      </c>
      <c r="W2970">
        <f>[1]!b_info_embeddedopt(A2970)</f>
        <v>0</v>
      </c>
    </row>
    <row r="2971" spans="11:23">
      <c r="K2971" s="1">
        <f t="shared" si="46"/>
        <v>0</v>
      </c>
      <c r="L2971" s="1">
        <f>[1]!b_info_name(K2971)</f>
        <v>0</v>
      </c>
      <c r="M2971">
        <f>[1]!b_info_carrydate(K2971)</f>
        <v>0</v>
      </c>
      <c r="N2971">
        <f>[1]!b_info_maturitydate(K2971)</f>
        <v>0</v>
      </c>
      <c r="O2971" s="7">
        <f>[1]!b_issue_issueprice(K2971)</f>
        <v>0</v>
      </c>
      <c r="P2971" s="7">
        <f>[1]!b_info_couponrate(K2971)</f>
        <v>0</v>
      </c>
      <c r="Q2971">
        <f>[1]!b_info_coupon(K2971)</f>
        <v>0</v>
      </c>
      <c r="R2971">
        <f>[1]!b_info_interestfrequency(K2971)</f>
        <v>0</v>
      </c>
      <c r="S2971">
        <f>[1]!b_info_windl2type(K2971)</f>
        <v>0</v>
      </c>
      <c r="T2971" s="9">
        <f ca="1">[1]!b_pq_volume(K2971,parameter!C$2-10,parameter!C$2,100000000)</f>
        <v>0</v>
      </c>
      <c r="U2971" s="7">
        <f ca="1">IF(K2971&lt;&gt;"",[1]!b_anal_yield_cnbd(K2971,parameter!C$2,1),"")</f>
        <v>0</v>
      </c>
      <c r="V2971">
        <f>[1]!b_info_interesttype(A2971)</f>
        <v>0</v>
      </c>
      <c r="W2971">
        <f>[1]!b_info_embeddedopt(A2971)</f>
        <v>0</v>
      </c>
    </row>
    <row r="2972" spans="11:23">
      <c r="K2972" s="1">
        <f t="shared" si="46"/>
        <v>0</v>
      </c>
      <c r="L2972" s="1">
        <f>[1]!b_info_name(K2972)</f>
        <v>0</v>
      </c>
      <c r="M2972">
        <f>[1]!b_info_carrydate(K2972)</f>
        <v>0</v>
      </c>
      <c r="N2972">
        <f>[1]!b_info_maturitydate(K2972)</f>
        <v>0</v>
      </c>
      <c r="O2972" s="7">
        <f>[1]!b_issue_issueprice(K2972)</f>
        <v>0</v>
      </c>
      <c r="P2972" s="7">
        <f>[1]!b_info_couponrate(K2972)</f>
        <v>0</v>
      </c>
      <c r="Q2972">
        <f>[1]!b_info_coupon(K2972)</f>
        <v>0</v>
      </c>
      <c r="R2972">
        <f>[1]!b_info_interestfrequency(K2972)</f>
        <v>0</v>
      </c>
      <c r="S2972">
        <f>[1]!b_info_windl2type(K2972)</f>
        <v>0</v>
      </c>
      <c r="T2972" s="9">
        <f ca="1">[1]!b_pq_volume(K2972,parameter!C$2-10,parameter!C$2,100000000)</f>
        <v>0</v>
      </c>
      <c r="U2972" s="7">
        <f ca="1">IF(K2972&lt;&gt;"",[1]!b_anal_yield_cnbd(K2972,parameter!C$2,1),"")</f>
        <v>0</v>
      </c>
      <c r="V2972">
        <f>[1]!b_info_interesttype(A2972)</f>
        <v>0</v>
      </c>
      <c r="W2972">
        <f>[1]!b_info_embeddedopt(A2972)</f>
        <v>0</v>
      </c>
    </row>
    <row r="2973" spans="11:23">
      <c r="K2973" s="1">
        <f t="shared" si="46"/>
        <v>0</v>
      </c>
      <c r="L2973" s="1">
        <f>[1]!b_info_name(K2973)</f>
        <v>0</v>
      </c>
      <c r="M2973">
        <f>[1]!b_info_carrydate(K2973)</f>
        <v>0</v>
      </c>
      <c r="N2973">
        <f>[1]!b_info_maturitydate(K2973)</f>
        <v>0</v>
      </c>
      <c r="O2973" s="7">
        <f>[1]!b_issue_issueprice(K2973)</f>
        <v>0</v>
      </c>
      <c r="P2973" s="7">
        <f>[1]!b_info_couponrate(K2973)</f>
        <v>0</v>
      </c>
      <c r="Q2973">
        <f>[1]!b_info_coupon(K2973)</f>
        <v>0</v>
      </c>
      <c r="R2973">
        <f>[1]!b_info_interestfrequency(K2973)</f>
        <v>0</v>
      </c>
      <c r="S2973">
        <f>[1]!b_info_windl2type(K2973)</f>
        <v>0</v>
      </c>
      <c r="T2973" s="9">
        <f ca="1">[1]!b_pq_volume(K2973,parameter!C$2-10,parameter!C$2,100000000)</f>
        <v>0</v>
      </c>
      <c r="U2973" s="7">
        <f ca="1">IF(K2973&lt;&gt;"",[1]!b_anal_yield_cnbd(K2973,parameter!C$2,1),"")</f>
        <v>0</v>
      </c>
      <c r="V2973">
        <f>[1]!b_info_interesttype(A2973)</f>
        <v>0</v>
      </c>
      <c r="W2973">
        <f>[1]!b_info_embeddedopt(A2973)</f>
        <v>0</v>
      </c>
    </row>
    <row r="2974" spans="11:23">
      <c r="K2974" s="1">
        <f t="shared" si="46"/>
        <v>0</v>
      </c>
      <c r="L2974" s="1">
        <f>[1]!b_info_name(K2974)</f>
        <v>0</v>
      </c>
      <c r="M2974">
        <f>[1]!b_info_carrydate(K2974)</f>
        <v>0</v>
      </c>
      <c r="N2974">
        <f>[1]!b_info_maturitydate(K2974)</f>
        <v>0</v>
      </c>
      <c r="O2974" s="7">
        <f>[1]!b_issue_issueprice(K2974)</f>
        <v>0</v>
      </c>
      <c r="P2974" s="7">
        <f>[1]!b_info_couponrate(K2974)</f>
        <v>0</v>
      </c>
      <c r="Q2974">
        <f>[1]!b_info_coupon(K2974)</f>
        <v>0</v>
      </c>
      <c r="R2974">
        <f>[1]!b_info_interestfrequency(K2974)</f>
        <v>0</v>
      </c>
      <c r="S2974">
        <f>[1]!b_info_windl2type(K2974)</f>
        <v>0</v>
      </c>
      <c r="T2974" s="9">
        <f ca="1">[1]!b_pq_volume(K2974,parameter!C$2-10,parameter!C$2,100000000)</f>
        <v>0</v>
      </c>
      <c r="U2974" s="7">
        <f ca="1">IF(K2974&lt;&gt;"",[1]!b_anal_yield_cnbd(K2974,parameter!C$2,1),"")</f>
        <v>0</v>
      </c>
      <c r="V2974">
        <f>[1]!b_info_interesttype(A2974)</f>
        <v>0</v>
      </c>
      <c r="W2974">
        <f>[1]!b_info_embeddedopt(A2974)</f>
        <v>0</v>
      </c>
    </row>
    <row r="2975" spans="11:23">
      <c r="K2975" s="1">
        <f t="shared" si="46"/>
        <v>0</v>
      </c>
      <c r="L2975" s="1">
        <f>[1]!b_info_name(K2975)</f>
        <v>0</v>
      </c>
      <c r="M2975">
        <f>[1]!b_info_carrydate(K2975)</f>
        <v>0</v>
      </c>
      <c r="N2975">
        <f>[1]!b_info_maturitydate(K2975)</f>
        <v>0</v>
      </c>
      <c r="O2975" s="7">
        <f>[1]!b_issue_issueprice(K2975)</f>
        <v>0</v>
      </c>
      <c r="P2975" s="7">
        <f>[1]!b_info_couponrate(K2975)</f>
        <v>0</v>
      </c>
      <c r="Q2975">
        <f>[1]!b_info_coupon(K2975)</f>
        <v>0</v>
      </c>
      <c r="R2975">
        <f>[1]!b_info_interestfrequency(K2975)</f>
        <v>0</v>
      </c>
      <c r="S2975">
        <f>[1]!b_info_windl2type(K2975)</f>
        <v>0</v>
      </c>
      <c r="T2975" s="9">
        <f ca="1">[1]!b_pq_volume(K2975,parameter!C$2-10,parameter!C$2,100000000)</f>
        <v>0</v>
      </c>
      <c r="U2975" s="7">
        <f ca="1">IF(K2975&lt;&gt;"",[1]!b_anal_yield_cnbd(K2975,parameter!C$2,1),"")</f>
        <v>0</v>
      </c>
      <c r="V2975">
        <f>[1]!b_info_interesttype(A2975)</f>
        <v>0</v>
      </c>
      <c r="W2975">
        <f>[1]!b_info_embeddedopt(A2975)</f>
        <v>0</v>
      </c>
    </row>
    <row r="2976" spans="11:23">
      <c r="K2976" s="1">
        <f t="shared" si="46"/>
        <v>0</v>
      </c>
      <c r="L2976" s="1">
        <f>[1]!b_info_name(K2976)</f>
        <v>0</v>
      </c>
      <c r="M2976">
        <f>[1]!b_info_carrydate(K2976)</f>
        <v>0</v>
      </c>
      <c r="N2976">
        <f>[1]!b_info_maturitydate(K2976)</f>
        <v>0</v>
      </c>
      <c r="O2976" s="7">
        <f>[1]!b_issue_issueprice(K2976)</f>
        <v>0</v>
      </c>
      <c r="P2976" s="7">
        <f>[1]!b_info_couponrate(K2976)</f>
        <v>0</v>
      </c>
      <c r="Q2976">
        <f>[1]!b_info_coupon(K2976)</f>
        <v>0</v>
      </c>
      <c r="R2976">
        <f>[1]!b_info_interestfrequency(K2976)</f>
        <v>0</v>
      </c>
      <c r="S2976">
        <f>[1]!b_info_windl2type(K2976)</f>
        <v>0</v>
      </c>
      <c r="T2976" s="9">
        <f ca="1">[1]!b_pq_volume(K2976,parameter!C$2-10,parameter!C$2,100000000)</f>
        <v>0</v>
      </c>
      <c r="U2976" s="7">
        <f ca="1">IF(K2976&lt;&gt;"",[1]!b_anal_yield_cnbd(K2976,parameter!C$2,1),"")</f>
        <v>0</v>
      </c>
      <c r="V2976">
        <f>[1]!b_info_interesttype(A2976)</f>
        <v>0</v>
      </c>
      <c r="W2976">
        <f>[1]!b_info_embeddedopt(A2976)</f>
        <v>0</v>
      </c>
    </row>
    <row r="2977" spans="11:23">
      <c r="K2977" s="1">
        <f t="shared" si="46"/>
        <v>0</v>
      </c>
      <c r="L2977" s="1">
        <f>[1]!b_info_name(K2977)</f>
        <v>0</v>
      </c>
      <c r="M2977">
        <f>[1]!b_info_carrydate(K2977)</f>
        <v>0</v>
      </c>
      <c r="N2977">
        <f>[1]!b_info_maturitydate(K2977)</f>
        <v>0</v>
      </c>
      <c r="O2977" s="7">
        <f>[1]!b_issue_issueprice(K2977)</f>
        <v>0</v>
      </c>
      <c r="P2977" s="7">
        <f>[1]!b_info_couponrate(K2977)</f>
        <v>0</v>
      </c>
      <c r="Q2977">
        <f>[1]!b_info_coupon(K2977)</f>
        <v>0</v>
      </c>
      <c r="R2977">
        <f>[1]!b_info_interestfrequency(K2977)</f>
        <v>0</v>
      </c>
      <c r="S2977">
        <f>[1]!b_info_windl2type(K2977)</f>
        <v>0</v>
      </c>
      <c r="T2977" s="9">
        <f ca="1">[1]!b_pq_volume(K2977,parameter!C$2-10,parameter!C$2,100000000)</f>
        <v>0</v>
      </c>
      <c r="U2977" s="7">
        <f ca="1">IF(K2977&lt;&gt;"",[1]!b_anal_yield_cnbd(K2977,parameter!C$2,1),"")</f>
        <v>0</v>
      </c>
      <c r="V2977">
        <f>[1]!b_info_interesttype(A2977)</f>
        <v>0</v>
      </c>
      <c r="W2977">
        <f>[1]!b_info_embeddedopt(A2977)</f>
        <v>0</v>
      </c>
    </row>
    <row r="2978" spans="11:23">
      <c r="K2978" s="1">
        <f t="shared" si="46"/>
        <v>0</v>
      </c>
      <c r="L2978" s="1">
        <f>[1]!b_info_name(K2978)</f>
        <v>0</v>
      </c>
      <c r="M2978">
        <f>[1]!b_info_carrydate(K2978)</f>
        <v>0</v>
      </c>
      <c r="N2978">
        <f>[1]!b_info_maturitydate(K2978)</f>
        <v>0</v>
      </c>
      <c r="O2978" s="7">
        <f>[1]!b_issue_issueprice(K2978)</f>
        <v>0</v>
      </c>
      <c r="P2978" s="7">
        <f>[1]!b_info_couponrate(K2978)</f>
        <v>0</v>
      </c>
      <c r="Q2978">
        <f>[1]!b_info_coupon(K2978)</f>
        <v>0</v>
      </c>
      <c r="R2978">
        <f>[1]!b_info_interestfrequency(K2978)</f>
        <v>0</v>
      </c>
      <c r="S2978">
        <f>[1]!b_info_windl2type(K2978)</f>
        <v>0</v>
      </c>
      <c r="T2978" s="9">
        <f ca="1">[1]!b_pq_volume(K2978,parameter!C$2-10,parameter!C$2,100000000)</f>
        <v>0</v>
      </c>
      <c r="U2978" s="7">
        <f ca="1">IF(K2978&lt;&gt;"",[1]!b_anal_yield_cnbd(K2978,parameter!C$2,1),"")</f>
        <v>0</v>
      </c>
      <c r="V2978">
        <f>[1]!b_info_interesttype(A2978)</f>
        <v>0</v>
      </c>
      <c r="W2978">
        <f>[1]!b_info_embeddedopt(A2978)</f>
        <v>0</v>
      </c>
    </row>
    <row r="2979" spans="11:23">
      <c r="K2979" s="1">
        <f t="shared" si="46"/>
        <v>0</v>
      </c>
      <c r="L2979" s="1">
        <f>[1]!b_info_name(K2979)</f>
        <v>0</v>
      </c>
      <c r="M2979">
        <f>[1]!b_info_carrydate(K2979)</f>
        <v>0</v>
      </c>
      <c r="N2979">
        <f>[1]!b_info_maturitydate(K2979)</f>
        <v>0</v>
      </c>
      <c r="O2979" s="7">
        <f>[1]!b_issue_issueprice(K2979)</f>
        <v>0</v>
      </c>
      <c r="P2979" s="7">
        <f>[1]!b_info_couponrate(K2979)</f>
        <v>0</v>
      </c>
      <c r="Q2979">
        <f>[1]!b_info_coupon(K2979)</f>
        <v>0</v>
      </c>
      <c r="R2979">
        <f>[1]!b_info_interestfrequency(K2979)</f>
        <v>0</v>
      </c>
      <c r="S2979">
        <f>[1]!b_info_windl2type(K2979)</f>
        <v>0</v>
      </c>
      <c r="T2979" s="9">
        <f ca="1">[1]!b_pq_volume(K2979,parameter!C$2-10,parameter!C$2,100000000)</f>
        <v>0</v>
      </c>
      <c r="U2979" s="7">
        <f ca="1">IF(K2979&lt;&gt;"",[1]!b_anal_yield_cnbd(K2979,parameter!C$2,1),"")</f>
        <v>0</v>
      </c>
      <c r="V2979">
        <f>[1]!b_info_interesttype(A2979)</f>
        <v>0</v>
      </c>
      <c r="W2979">
        <f>[1]!b_info_embeddedopt(A2979)</f>
        <v>0</v>
      </c>
    </row>
    <row r="2980" spans="11:23">
      <c r="K2980" s="1">
        <f t="shared" si="46"/>
        <v>0</v>
      </c>
      <c r="L2980" s="1">
        <f>[1]!b_info_name(K2980)</f>
        <v>0</v>
      </c>
      <c r="M2980">
        <f>[1]!b_info_carrydate(K2980)</f>
        <v>0</v>
      </c>
      <c r="N2980">
        <f>[1]!b_info_maturitydate(K2980)</f>
        <v>0</v>
      </c>
      <c r="O2980" s="7">
        <f>[1]!b_issue_issueprice(K2980)</f>
        <v>0</v>
      </c>
      <c r="P2980" s="7">
        <f>[1]!b_info_couponrate(K2980)</f>
        <v>0</v>
      </c>
      <c r="Q2980">
        <f>[1]!b_info_coupon(K2980)</f>
        <v>0</v>
      </c>
      <c r="R2980">
        <f>[1]!b_info_interestfrequency(K2980)</f>
        <v>0</v>
      </c>
      <c r="S2980">
        <f>[1]!b_info_windl2type(K2980)</f>
        <v>0</v>
      </c>
      <c r="T2980" s="9">
        <f ca="1">[1]!b_pq_volume(K2980,parameter!C$2-10,parameter!C$2,100000000)</f>
        <v>0</v>
      </c>
      <c r="U2980" s="7">
        <f ca="1">IF(K2980&lt;&gt;"",[1]!b_anal_yield_cnbd(K2980,parameter!C$2,1),"")</f>
        <v>0</v>
      </c>
      <c r="V2980">
        <f>[1]!b_info_interesttype(A2980)</f>
        <v>0</v>
      </c>
      <c r="W2980">
        <f>[1]!b_info_embeddedopt(A2980)</f>
        <v>0</v>
      </c>
    </row>
    <row r="2981" spans="11:23">
      <c r="K2981" s="1">
        <f t="shared" si="46"/>
        <v>0</v>
      </c>
      <c r="L2981" s="1">
        <f>[1]!b_info_name(K2981)</f>
        <v>0</v>
      </c>
      <c r="M2981">
        <f>[1]!b_info_carrydate(K2981)</f>
        <v>0</v>
      </c>
      <c r="N2981">
        <f>[1]!b_info_maturitydate(K2981)</f>
        <v>0</v>
      </c>
      <c r="O2981" s="7">
        <f>[1]!b_issue_issueprice(K2981)</f>
        <v>0</v>
      </c>
      <c r="P2981" s="7">
        <f>[1]!b_info_couponrate(K2981)</f>
        <v>0</v>
      </c>
      <c r="Q2981">
        <f>[1]!b_info_coupon(K2981)</f>
        <v>0</v>
      </c>
      <c r="R2981">
        <f>[1]!b_info_interestfrequency(K2981)</f>
        <v>0</v>
      </c>
      <c r="S2981">
        <f>[1]!b_info_windl2type(K2981)</f>
        <v>0</v>
      </c>
      <c r="T2981" s="9">
        <f ca="1">[1]!b_pq_volume(K2981,parameter!C$2-10,parameter!C$2,100000000)</f>
        <v>0</v>
      </c>
      <c r="U2981" s="7">
        <f ca="1">IF(K2981&lt;&gt;"",[1]!b_anal_yield_cnbd(K2981,parameter!C$2,1),"")</f>
        <v>0</v>
      </c>
      <c r="V2981">
        <f>[1]!b_info_interesttype(A2981)</f>
        <v>0</v>
      </c>
      <c r="W2981">
        <f>[1]!b_info_embeddedopt(A2981)</f>
        <v>0</v>
      </c>
    </row>
    <row r="2982" spans="11:23">
      <c r="K2982" s="1">
        <f t="shared" si="46"/>
        <v>0</v>
      </c>
      <c r="L2982" s="1">
        <f>[1]!b_info_name(K2982)</f>
        <v>0</v>
      </c>
      <c r="M2982">
        <f>[1]!b_info_carrydate(K2982)</f>
        <v>0</v>
      </c>
      <c r="N2982">
        <f>[1]!b_info_maturitydate(K2982)</f>
        <v>0</v>
      </c>
      <c r="O2982" s="7">
        <f>[1]!b_issue_issueprice(K2982)</f>
        <v>0</v>
      </c>
      <c r="P2982" s="7">
        <f>[1]!b_info_couponrate(K2982)</f>
        <v>0</v>
      </c>
      <c r="Q2982">
        <f>[1]!b_info_coupon(K2982)</f>
        <v>0</v>
      </c>
      <c r="R2982">
        <f>[1]!b_info_interestfrequency(K2982)</f>
        <v>0</v>
      </c>
      <c r="S2982">
        <f>[1]!b_info_windl2type(K2982)</f>
        <v>0</v>
      </c>
      <c r="T2982" s="9">
        <f ca="1">[1]!b_pq_volume(K2982,parameter!C$2-10,parameter!C$2,100000000)</f>
        <v>0</v>
      </c>
      <c r="U2982" s="7">
        <f ca="1">IF(K2982&lt;&gt;"",[1]!b_anal_yield_cnbd(K2982,parameter!C$2,1),"")</f>
        <v>0</v>
      </c>
      <c r="V2982">
        <f>[1]!b_info_interesttype(A2982)</f>
        <v>0</v>
      </c>
      <c r="W2982">
        <f>[1]!b_info_embeddedopt(A2982)</f>
        <v>0</v>
      </c>
    </row>
    <row r="2983" spans="11:23">
      <c r="K2983" s="1">
        <f t="shared" si="46"/>
        <v>0</v>
      </c>
      <c r="L2983" s="1">
        <f>[1]!b_info_name(K2983)</f>
        <v>0</v>
      </c>
      <c r="M2983">
        <f>[1]!b_info_carrydate(K2983)</f>
        <v>0</v>
      </c>
      <c r="N2983">
        <f>[1]!b_info_maturitydate(K2983)</f>
        <v>0</v>
      </c>
      <c r="O2983" s="7">
        <f>[1]!b_issue_issueprice(K2983)</f>
        <v>0</v>
      </c>
      <c r="P2983" s="7">
        <f>[1]!b_info_couponrate(K2983)</f>
        <v>0</v>
      </c>
      <c r="Q2983">
        <f>[1]!b_info_coupon(K2983)</f>
        <v>0</v>
      </c>
      <c r="R2983">
        <f>[1]!b_info_interestfrequency(K2983)</f>
        <v>0</v>
      </c>
      <c r="S2983">
        <f>[1]!b_info_windl2type(K2983)</f>
        <v>0</v>
      </c>
      <c r="T2983" s="9">
        <f ca="1">[1]!b_pq_volume(K2983,parameter!C$2-10,parameter!C$2,100000000)</f>
        <v>0</v>
      </c>
      <c r="U2983" s="7">
        <f ca="1">IF(K2983&lt;&gt;"",[1]!b_anal_yield_cnbd(K2983,parameter!C$2,1),"")</f>
        <v>0</v>
      </c>
      <c r="V2983">
        <f>[1]!b_info_interesttype(A2983)</f>
        <v>0</v>
      </c>
      <c r="W2983">
        <f>[1]!b_info_embeddedopt(A2983)</f>
        <v>0</v>
      </c>
    </row>
    <row r="2984" spans="11:23">
      <c r="K2984" s="1">
        <f t="shared" si="46"/>
        <v>0</v>
      </c>
      <c r="L2984" s="1">
        <f>[1]!b_info_name(K2984)</f>
        <v>0</v>
      </c>
      <c r="M2984">
        <f>[1]!b_info_carrydate(K2984)</f>
        <v>0</v>
      </c>
      <c r="N2984">
        <f>[1]!b_info_maturitydate(K2984)</f>
        <v>0</v>
      </c>
      <c r="O2984" s="7">
        <f>[1]!b_issue_issueprice(K2984)</f>
        <v>0</v>
      </c>
      <c r="P2984" s="7">
        <f>[1]!b_info_couponrate(K2984)</f>
        <v>0</v>
      </c>
      <c r="Q2984">
        <f>[1]!b_info_coupon(K2984)</f>
        <v>0</v>
      </c>
      <c r="R2984">
        <f>[1]!b_info_interestfrequency(K2984)</f>
        <v>0</v>
      </c>
      <c r="S2984">
        <f>[1]!b_info_windl2type(K2984)</f>
        <v>0</v>
      </c>
      <c r="T2984" s="9">
        <f ca="1">[1]!b_pq_volume(K2984,parameter!C$2-10,parameter!C$2,100000000)</f>
        <v>0</v>
      </c>
      <c r="U2984" s="7">
        <f ca="1">IF(K2984&lt;&gt;"",[1]!b_anal_yield_cnbd(K2984,parameter!C$2,1),"")</f>
        <v>0</v>
      </c>
      <c r="V2984">
        <f>[1]!b_info_interesttype(A2984)</f>
        <v>0</v>
      </c>
      <c r="W2984">
        <f>[1]!b_info_embeddedopt(A2984)</f>
        <v>0</v>
      </c>
    </row>
    <row r="2985" spans="11:23">
      <c r="K2985" s="1">
        <f t="shared" si="46"/>
        <v>0</v>
      </c>
      <c r="L2985" s="1">
        <f>[1]!b_info_name(K2985)</f>
        <v>0</v>
      </c>
      <c r="M2985">
        <f>[1]!b_info_carrydate(K2985)</f>
        <v>0</v>
      </c>
      <c r="N2985">
        <f>[1]!b_info_maturitydate(K2985)</f>
        <v>0</v>
      </c>
      <c r="O2985" s="7">
        <f>[1]!b_issue_issueprice(K2985)</f>
        <v>0</v>
      </c>
      <c r="P2985" s="7">
        <f>[1]!b_info_couponrate(K2985)</f>
        <v>0</v>
      </c>
      <c r="Q2985">
        <f>[1]!b_info_coupon(K2985)</f>
        <v>0</v>
      </c>
      <c r="R2985">
        <f>[1]!b_info_interestfrequency(K2985)</f>
        <v>0</v>
      </c>
      <c r="S2985">
        <f>[1]!b_info_windl2type(K2985)</f>
        <v>0</v>
      </c>
      <c r="T2985" s="9">
        <f ca="1">[1]!b_pq_volume(K2985,parameter!C$2-10,parameter!C$2,100000000)</f>
        <v>0</v>
      </c>
      <c r="U2985" s="7">
        <f ca="1">IF(K2985&lt;&gt;"",[1]!b_anal_yield_cnbd(K2985,parameter!C$2,1),"")</f>
        <v>0</v>
      </c>
      <c r="V2985">
        <f>[1]!b_info_interesttype(A2985)</f>
        <v>0</v>
      </c>
      <c r="W2985">
        <f>[1]!b_info_embeddedopt(A2985)</f>
        <v>0</v>
      </c>
    </row>
    <row r="2986" spans="11:23">
      <c r="K2986" s="1">
        <f t="shared" si="46"/>
        <v>0</v>
      </c>
      <c r="L2986" s="1">
        <f>[1]!b_info_name(K2986)</f>
        <v>0</v>
      </c>
      <c r="M2986">
        <f>[1]!b_info_carrydate(K2986)</f>
        <v>0</v>
      </c>
      <c r="N2986">
        <f>[1]!b_info_maturitydate(K2986)</f>
        <v>0</v>
      </c>
      <c r="O2986" s="7">
        <f>[1]!b_issue_issueprice(K2986)</f>
        <v>0</v>
      </c>
      <c r="P2986" s="7">
        <f>[1]!b_info_couponrate(K2986)</f>
        <v>0</v>
      </c>
      <c r="Q2986">
        <f>[1]!b_info_coupon(K2986)</f>
        <v>0</v>
      </c>
      <c r="R2986">
        <f>[1]!b_info_interestfrequency(K2986)</f>
        <v>0</v>
      </c>
      <c r="S2986">
        <f>[1]!b_info_windl2type(K2986)</f>
        <v>0</v>
      </c>
      <c r="T2986" s="9">
        <f ca="1">[1]!b_pq_volume(K2986,parameter!C$2-10,parameter!C$2,100000000)</f>
        <v>0</v>
      </c>
      <c r="U2986" s="7">
        <f ca="1">IF(K2986&lt;&gt;"",[1]!b_anal_yield_cnbd(K2986,parameter!C$2,1),"")</f>
        <v>0</v>
      </c>
      <c r="V2986">
        <f>[1]!b_info_interesttype(A2986)</f>
        <v>0</v>
      </c>
      <c r="W2986">
        <f>[1]!b_info_embeddedopt(A2986)</f>
        <v>0</v>
      </c>
    </row>
    <row r="2987" spans="11:23">
      <c r="K2987" s="1">
        <f t="shared" si="46"/>
        <v>0</v>
      </c>
      <c r="L2987" s="1">
        <f>[1]!b_info_name(K2987)</f>
        <v>0</v>
      </c>
      <c r="M2987">
        <f>[1]!b_info_carrydate(K2987)</f>
        <v>0</v>
      </c>
      <c r="N2987">
        <f>[1]!b_info_maturitydate(K2987)</f>
        <v>0</v>
      </c>
      <c r="O2987" s="7">
        <f>[1]!b_issue_issueprice(K2987)</f>
        <v>0</v>
      </c>
      <c r="P2987" s="7">
        <f>[1]!b_info_couponrate(K2987)</f>
        <v>0</v>
      </c>
      <c r="Q2987">
        <f>[1]!b_info_coupon(K2987)</f>
        <v>0</v>
      </c>
      <c r="R2987">
        <f>[1]!b_info_interestfrequency(K2987)</f>
        <v>0</v>
      </c>
      <c r="S2987">
        <f>[1]!b_info_windl2type(K2987)</f>
        <v>0</v>
      </c>
      <c r="T2987" s="9">
        <f ca="1">[1]!b_pq_volume(K2987,parameter!C$2-10,parameter!C$2,100000000)</f>
        <v>0</v>
      </c>
      <c r="U2987" s="7">
        <f ca="1">IF(K2987&lt;&gt;"",[1]!b_anal_yield_cnbd(K2987,parameter!C$2,1),"")</f>
        <v>0</v>
      </c>
      <c r="V2987">
        <f>[1]!b_info_interesttype(A2987)</f>
        <v>0</v>
      </c>
      <c r="W2987">
        <f>[1]!b_info_embeddedopt(A2987)</f>
        <v>0</v>
      </c>
    </row>
    <row r="2988" spans="11:23">
      <c r="K2988" s="1">
        <f t="shared" si="46"/>
        <v>0</v>
      </c>
      <c r="L2988" s="1">
        <f>[1]!b_info_name(K2988)</f>
        <v>0</v>
      </c>
      <c r="M2988">
        <f>[1]!b_info_carrydate(K2988)</f>
        <v>0</v>
      </c>
      <c r="N2988">
        <f>[1]!b_info_maturitydate(K2988)</f>
        <v>0</v>
      </c>
      <c r="O2988" s="7">
        <f>[1]!b_issue_issueprice(K2988)</f>
        <v>0</v>
      </c>
      <c r="P2988" s="7">
        <f>[1]!b_info_couponrate(K2988)</f>
        <v>0</v>
      </c>
      <c r="Q2988">
        <f>[1]!b_info_coupon(K2988)</f>
        <v>0</v>
      </c>
      <c r="R2988">
        <f>[1]!b_info_interestfrequency(K2988)</f>
        <v>0</v>
      </c>
      <c r="S2988">
        <f>[1]!b_info_windl2type(K2988)</f>
        <v>0</v>
      </c>
      <c r="T2988" s="9">
        <f ca="1">[1]!b_pq_volume(K2988,parameter!C$2-10,parameter!C$2,100000000)</f>
        <v>0</v>
      </c>
      <c r="U2988" s="7">
        <f ca="1">IF(K2988&lt;&gt;"",[1]!b_anal_yield_cnbd(K2988,parameter!C$2,1),"")</f>
        <v>0</v>
      </c>
      <c r="V2988">
        <f>[1]!b_info_interesttype(A2988)</f>
        <v>0</v>
      </c>
      <c r="W2988">
        <f>[1]!b_info_embeddedopt(A2988)</f>
        <v>0</v>
      </c>
    </row>
    <row r="2989" spans="11:23">
      <c r="K2989" s="1">
        <f t="shared" si="46"/>
        <v>0</v>
      </c>
      <c r="L2989" s="1">
        <f>[1]!b_info_name(K2989)</f>
        <v>0</v>
      </c>
      <c r="M2989">
        <f>[1]!b_info_carrydate(K2989)</f>
        <v>0</v>
      </c>
      <c r="N2989">
        <f>[1]!b_info_maturitydate(K2989)</f>
        <v>0</v>
      </c>
      <c r="O2989" s="7">
        <f>[1]!b_issue_issueprice(K2989)</f>
        <v>0</v>
      </c>
      <c r="P2989" s="7">
        <f>[1]!b_info_couponrate(K2989)</f>
        <v>0</v>
      </c>
      <c r="Q2989">
        <f>[1]!b_info_coupon(K2989)</f>
        <v>0</v>
      </c>
      <c r="R2989">
        <f>[1]!b_info_interestfrequency(K2989)</f>
        <v>0</v>
      </c>
      <c r="S2989">
        <f>[1]!b_info_windl2type(K2989)</f>
        <v>0</v>
      </c>
      <c r="T2989" s="9">
        <f ca="1">[1]!b_pq_volume(K2989,parameter!C$2-10,parameter!C$2,100000000)</f>
        <v>0</v>
      </c>
      <c r="U2989" s="7">
        <f ca="1">IF(K2989&lt;&gt;"",[1]!b_anal_yield_cnbd(K2989,parameter!C$2,1),"")</f>
        <v>0</v>
      </c>
      <c r="V2989">
        <f>[1]!b_info_interesttype(A2989)</f>
        <v>0</v>
      </c>
      <c r="W2989">
        <f>[1]!b_info_embeddedopt(A2989)</f>
        <v>0</v>
      </c>
    </row>
    <row r="2990" spans="11:23">
      <c r="K2990" s="1">
        <f t="shared" ref="K2990:K3000" si="47">A2990</f>
        <v>0</v>
      </c>
      <c r="L2990" s="1">
        <f>[1]!b_info_name(K2990)</f>
        <v>0</v>
      </c>
      <c r="M2990">
        <f>[1]!b_info_carrydate(K2990)</f>
        <v>0</v>
      </c>
      <c r="N2990">
        <f>[1]!b_info_maturitydate(K2990)</f>
        <v>0</v>
      </c>
      <c r="O2990" s="7">
        <f>[1]!b_issue_issueprice(K2990)</f>
        <v>0</v>
      </c>
      <c r="P2990" s="7">
        <f>[1]!b_info_couponrate(K2990)</f>
        <v>0</v>
      </c>
      <c r="Q2990">
        <f>[1]!b_info_coupon(K2990)</f>
        <v>0</v>
      </c>
      <c r="R2990">
        <f>[1]!b_info_interestfrequency(K2990)</f>
        <v>0</v>
      </c>
      <c r="S2990">
        <f>[1]!b_info_windl2type(K2990)</f>
        <v>0</v>
      </c>
      <c r="T2990" s="9">
        <f ca="1">[1]!b_pq_volume(K2990,parameter!C$2-10,parameter!C$2,100000000)</f>
        <v>0</v>
      </c>
      <c r="U2990" s="7">
        <f ca="1">IF(K2990&lt;&gt;"",[1]!b_anal_yield_cnbd(K2990,parameter!C$2,1),"")</f>
        <v>0</v>
      </c>
      <c r="V2990">
        <f>[1]!b_info_interesttype(A2990)</f>
        <v>0</v>
      </c>
      <c r="W2990">
        <f>[1]!b_info_embeddedopt(A2990)</f>
        <v>0</v>
      </c>
    </row>
    <row r="2991" spans="11:23">
      <c r="K2991" s="1">
        <f t="shared" si="47"/>
        <v>0</v>
      </c>
      <c r="L2991" s="1">
        <f>[1]!b_info_name(K2991)</f>
        <v>0</v>
      </c>
      <c r="M2991">
        <f>[1]!b_info_carrydate(K2991)</f>
        <v>0</v>
      </c>
      <c r="N2991">
        <f>[1]!b_info_maturitydate(K2991)</f>
        <v>0</v>
      </c>
      <c r="O2991" s="7">
        <f>[1]!b_issue_issueprice(K2991)</f>
        <v>0</v>
      </c>
      <c r="P2991" s="7">
        <f>[1]!b_info_couponrate(K2991)</f>
        <v>0</v>
      </c>
      <c r="Q2991">
        <f>[1]!b_info_coupon(K2991)</f>
        <v>0</v>
      </c>
      <c r="R2991">
        <f>[1]!b_info_interestfrequency(K2991)</f>
        <v>0</v>
      </c>
      <c r="S2991">
        <f>[1]!b_info_windl2type(K2991)</f>
        <v>0</v>
      </c>
      <c r="T2991" s="9">
        <f ca="1">[1]!b_pq_volume(K2991,parameter!C$2-10,parameter!C$2,100000000)</f>
        <v>0</v>
      </c>
      <c r="U2991" s="7">
        <f ca="1">IF(K2991&lt;&gt;"",[1]!b_anal_yield_cnbd(K2991,parameter!C$2,1),"")</f>
        <v>0</v>
      </c>
      <c r="V2991">
        <f>[1]!b_info_interesttype(A2991)</f>
        <v>0</v>
      </c>
      <c r="W2991">
        <f>[1]!b_info_embeddedopt(A2991)</f>
        <v>0</v>
      </c>
    </row>
    <row r="2992" spans="11:23">
      <c r="K2992" s="1">
        <f t="shared" si="47"/>
        <v>0</v>
      </c>
      <c r="L2992" s="1">
        <f>[1]!b_info_name(K2992)</f>
        <v>0</v>
      </c>
      <c r="M2992">
        <f>[1]!b_info_carrydate(K2992)</f>
        <v>0</v>
      </c>
      <c r="N2992">
        <f>[1]!b_info_maturitydate(K2992)</f>
        <v>0</v>
      </c>
      <c r="O2992" s="7">
        <f>[1]!b_issue_issueprice(K2992)</f>
        <v>0</v>
      </c>
      <c r="P2992" s="7">
        <f>[1]!b_info_couponrate(K2992)</f>
        <v>0</v>
      </c>
      <c r="Q2992">
        <f>[1]!b_info_coupon(K2992)</f>
        <v>0</v>
      </c>
      <c r="R2992">
        <f>[1]!b_info_interestfrequency(K2992)</f>
        <v>0</v>
      </c>
      <c r="S2992">
        <f>[1]!b_info_windl2type(K2992)</f>
        <v>0</v>
      </c>
      <c r="T2992" s="9">
        <f ca="1">[1]!b_pq_volume(K2992,parameter!C$2-10,parameter!C$2,100000000)</f>
        <v>0</v>
      </c>
      <c r="U2992" s="7">
        <f ca="1">IF(K2992&lt;&gt;"",[1]!b_anal_yield_cnbd(K2992,parameter!C$2,1),"")</f>
        <v>0</v>
      </c>
      <c r="V2992">
        <f>[1]!b_info_interesttype(A2992)</f>
        <v>0</v>
      </c>
      <c r="W2992">
        <f>[1]!b_info_embeddedopt(A2992)</f>
        <v>0</v>
      </c>
    </row>
    <row r="2993" spans="11:23">
      <c r="K2993" s="1">
        <f t="shared" si="47"/>
        <v>0</v>
      </c>
      <c r="L2993" s="1">
        <f>[1]!b_info_name(K2993)</f>
        <v>0</v>
      </c>
      <c r="M2993">
        <f>[1]!b_info_carrydate(K2993)</f>
        <v>0</v>
      </c>
      <c r="N2993">
        <f>[1]!b_info_maturitydate(K2993)</f>
        <v>0</v>
      </c>
      <c r="O2993" s="7">
        <f>[1]!b_issue_issueprice(K2993)</f>
        <v>0</v>
      </c>
      <c r="P2993" s="7">
        <f>[1]!b_info_couponrate(K2993)</f>
        <v>0</v>
      </c>
      <c r="Q2993">
        <f>[1]!b_info_coupon(K2993)</f>
        <v>0</v>
      </c>
      <c r="R2993">
        <f>[1]!b_info_interestfrequency(K2993)</f>
        <v>0</v>
      </c>
      <c r="S2993">
        <f>[1]!b_info_windl2type(K2993)</f>
        <v>0</v>
      </c>
      <c r="T2993" s="9">
        <f ca="1">[1]!b_pq_volume(K2993,parameter!C$2-10,parameter!C$2,100000000)</f>
        <v>0</v>
      </c>
      <c r="U2993" s="7">
        <f ca="1">IF(K2993&lt;&gt;"",[1]!b_anal_yield_cnbd(K2993,parameter!C$2,1),"")</f>
        <v>0</v>
      </c>
      <c r="V2993">
        <f>[1]!b_info_interesttype(A2993)</f>
        <v>0</v>
      </c>
      <c r="W2993">
        <f>[1]!b_info_embeddedopt(A2993)</f>
        <v>0</v>
      </c>
    </row>
    <row r="2994" spans="11:23">
      <c r="K2994" s="1">
        <f t="shared" si="47"/>
        <v>0</v>
      </c>
      <c r="L2994" s="1">
        <f>[1]!b_info_name(K2994)</f>
        <v>0</v>
      </c>
      <c r="M2994">
        <f>[1]!b_info_carrydate(K2994)</f>
        <v>0</v>
      </c>
      <c r="N2994">
        <f>[1]!b_info_maturitydate(K2994)</f>
        <v>0</v>
      </c>
      <c r="O2994" s="7">
        <f>[1]!b_issue_issueprice(K2994)</f>
        <v>0</v>
      </c>
      <c r="P2994" s="7">
        <f>[1]!b_info_couponrate(K2994)</f>
        <v>0</v>
      </c>
      <c r="Q2994">
        <f>[1]!b_info_coupon(K2994)</f>
        <v>0</v>
      </c>
      <c r="R2994">
        <f>[1]!b_info_interestfrequency(K2994)</f>
        <v>0</v>
      </c>
      <c r="S2994">
        <f>[1]!b_info_windl2type(K2994)</f>
        <v>0</v>
      </c>
      <c r="T2994" s="9">
        <f ca="1">[1]!b_pq_volume(K2994,parameter!C$2-10,parameter!C$2,100000000)</f>
        <v>0</v>
      </c>
      <c r="U2994" s="7">
        <f ca="1">IF(K2994&lt;&gt;"",[1]!b_anal_yield_cnbd(K2994,parameter!C$2,1),"")</f>
        <v>0</v>
      </c>
      <c r="V2994">
        <f>[1]!b_info_interesttype(A2994)</f>
        <v>0</v>
      </c>
      <c r="W2994">
        <f>[1]!b_info_embeddedopt(A2994)</f>
        <v>0</v>
      </c>
    </row>
    <row r="2995" spans="11:23">
      <c r="K2995" s="1">
        <f t="shared" si="47"/>
        <v>0</v>
      </c>
      <c r="L2995" s="1">
        <f>[1]!b_info_name(K2995)</f>
        <v>0</v>
      </c>
      <c r="M2995">
        <f>[1]!b_info_carrydate(K2995)</f>
        <v>0</v>
      </c>
      <c r="N2995">
        <f>[1]!b_info_maturitydate(K2995)</f>
        <v>0</v>
      </c>
      <c r="O2995" s="7">
        <f>[1]!b_issue_issueprice(K2995)</f>
        <v>0</v>
      </c>
      <c r="P2995" s="7">
        <f>[1]!b_info_couponrate(K2995)</f>
        <v>0</v>
      </c>
      <c r="Q2995">
        <f>[1]!b_info_coupon(K2995)</f>
        <v>0</v>
      </c>
      <c r="R2995">
        <f>[1]!b_info_interestfrequency(K2995)</f>
        <v>0</v>
      </c>
      <c r="S2995">
        <f>[1]!b_info_windl2type(K2995)</f>
        <v>0</v>
      </c>
      <c r="T2995" s="9">
        <f ca="1">[1]!b_pq_volume(K2995,parameter!C$2-10,parameter!C$2,100000000)</f>
        <v>0</v>
      </c>
      <c r="U2995" s="7">
        <f ca="1">IF(K2995&lt;&gt;"",[1]!b_anal_yield_cnbd(K2995,parameter!C$2,1),"")</f>
        <v>0</v>
      </c>
      <c r="V2995">
        <f>[1]!b_info_interesttype(A2995)</f>
        <v>0</v>
      </c>
      <c r="W2995">
        <f>[1]!b_info_embeddedopt(A2995)</f>
        <v>0</v>
      </c>
    </row>
    <row r="2996" spans="11:23">
      <c r="K2996" s="1">
        <f t="shared" si="47"/>
        <v>0</v>
      </c>
      <c r="L2996" s="1">
        <f>[1]!b_info_name(K2996)</f>
        <v>0</v>
      </c>
      <c r="M2996">
        <f>[1]!b_info_carrydate(K2996)</f>
        <v>0</v>
      </c>
      <c r="N2996">
        <f>[1]!b_info_maturitydate(K2996)</f>
        <v>0</v>
      </c>
      <c r="O2996" s="7">
        <f>[1]!b_issue_issueprice(K2996)</f>
        <v>0</v>
      </c>
      <c r="P2996" s="7">
        <f>[1]!b_info_couponrate(K2996)</f>
        <v>0</v>
      </c>
      <c r="Q2996">
        <f>[1]!b_info_coupon(K2996)</f>
        <v>0</v>
      </c>
      <c r="R2996">
        <f>[1]!b_info_interestfrequency(K2996)</f>
        <v>0</v>
      </c>
      <c r="S2996">
        <f>[1]!b_info_windl2type(K2996)</f>
        <v>0</v>
      </c>
      <c r="T2996" s="9">
        <f ca="1">[1]!b_pq_volume(K2996,parameter!C$2-10,parameter!C$2,100000000)</f>
        <v>0</v>
      </c>
      <c r="U2996" s="7">
        <f ca="1">IF(K2996&lt;&gt;"",[1]!b_anal_yield_cnbd(K2996,parameter!C$2,1),"")</f>
        <v>0</v>
      </c>
      <c r="V2996">
        <f>[1]!b_info_interesttype(A2996)</f>
        <v>0</v>
      </c>
      <c r="W2996">
        <f>[1]!b_info_embeddedopt(A2996)</f>
        <v>0</v>
      </c>
    </row>
    <row r="2997" spans="11:23">
      <c r="K2997" s="1">
        <f t="shared" si="47"/>
        <v>0</v>
      </c>
      <c r="L2997" s="1">
        <f>[1]!b_info_name(K2997)</f>
        <v>0</v>
      </c>
      <c r="M2997">
        <f>[1]!b_info_carrydate(K2997)</f>
        <v>0</v>
      </c>
      <c r="N2997">
        <f>[1]!b_info_maturitydate(K2997)</f>
        <v>0</v>
      </c>
      <c r="O2997" s="7">
        <f>[1]!b_issue_issueprice(K2997)</f>
        <v>0</v>
      </c>
      <c r="P2997" s="7">
        <f>[1]!b_info_couponrate(K2997)</f>
        <v>0</v>
      </c>
      <c r="Q2997">
        <f>[1]!b_info_coupon(K2997)</f>
        <v>0</v>
      </c>
      <c r="R2997">
        <f>[1]!b_info_interestfrequency(K2997)</f>
        <v>0</v>
      </c>
      <c r="S2997">
        <f>[1]!b_info_windl2type(K2997)</f>
        <v>0</v>
      </c>
      <c r="T2997" s="9">
        <f ca="1">[1]!b_pq_volume(K2997,parameter!C$2-10,parameter!C$2,100000000)</f>
        <v>0</v>
      </c>
      <c r="U2997" s="7">
        <f ca="1">IF(K2997&lt;&gt;"",[1]!b_anal_yield_cnbd(K2997,parameter!C$2,1),"")</f>
        <v>0</v>
      </c>
      <c r="V2997">
        <f>[1]!b_info_interesttype(A2997)</f>
        <v>0</v>
      </c>
      <c r="W2997">
        <f>[1]!b_info_embeddedopt(A2997)</f>
        <v>0</v>
      </c>
    </row>
    <row r="2998" spans="11:23">
      <c r="K2998" s="1">
        <f t="shared" si="47"/>
        <v>0</v>
      </c>
      <c r="L2998" s="1">
        <f>[1]!b_info_name(K2998)</f>
        <v>0</v>
      </c>
      <c r="M2998">
        <f>[1]!b_info_carrydate(K2998)</f>
        <v>0</v>
      </c>
      <c r="N2998">
        <f>[1]!b_info_maturitydate(K2998)</f>
        <v>0</v>
      </c>
      <c r="O2998" s="7">
        <f>[1]!b_issue_issueprice(K2998)</f>
        <v>0</v>
      </c>
      <c r="P2998" s="7">
        <f>[1]!b_info_couponrate(K2998)</f>
        <v>0</v>
      </c>
      <c r="Q2998">
        <f>[1]!b_info_coupon(K2998)</f>
        <v>0</v>
      </c>
      <c r="R2998">
        <f>[1]!b_info_interestfrequency(K2998)</f>
        <v>0</v>
      </c>
      <c r="S2998">
        <f>[1]!b_info_windl2type(K2998)</f>
        <v>0</v>
      </c>
      <c r="T2998" s="9">
        <f ca="1">[1]!b_pq_volume(K2998,parameter!C$2-10,parameter!C$2,100000000)</f>
        <v>0</v>
      </c>
      <c r="U2998" s="7">
        <f ca="1">IF(K2998&lt;&gt;"",[1]!b_anal_yield_cnbd(K2998,parameter!C$2,1),"")</f>
        <v>0</v>
      </c>
      <c r="V2998">
        <f>[1]!b_info_interesttype(A2998)</f>
        <v>0</v>
      </c>
      <c r="W2998">
        <f>[1]!b_info_embeddedopt(A2998)</f>
        <v>0</v>
      </c>
    </row>
    <row r="2999" spans="11:23">
      <c r="K2999" s="1">
        <f t="shared" si="47"/>
        <v>0</v>
      </c>
      <c r="L2999" s="1">
        <f>[1]!b_info_name(K2999)</f>
        <v>0</v>
      </c>
      <c r="M2999">
        <f>[1]!b_info_carrydate(K2999)</f>
        <v>0</v>
      </c>
      <c r="N2999">
        <f>[1]!b_info_maturitydate(K2999)</f>
        <v>0</v>
      </c>
      <c r="O2999" s="7">
        <f>[1]!b_issue_issueprice(K2999)</f>
        <v>0</v>
      </c>
      <c r="P2999" s="7">
        <f>[1]!b_info_couponrate(K2999)</f>
        <v>0</v>
      </c>
      <c r="Q2999">
        <f>[1]!b_info_coupon(K2999)</f>
        <v>0</v>
      </c>
      <c r="R2999">
        <f>[1]!b_info_interestfrequency(K2999)</f>
        <v>0</v>
      </c>
      <c r="S2999">
        <f>[1]!b_info_windl2type(K2999)</f>
        <v>0</v>
      </c>
      <c r="T2999" s="9">
        <f ca="1">[1]!b_pq_volume(K2999,parameter!C$2-10,parameter!C$2,100000000)</f>
        <v>0</v>
      </c>
      <c r="U2999" s="7">
        <f ca="1">IF(K2999&lt;&gt;"",[1]!b_anal_yield_cnbd(K2999,parameter!C$2,1),"")</f>
        <v>0</v>
      </c>
      <c r="V2999">
        <f>[1]!b_info_interesttype(A2999)</f>
        <v>0</v>
      </c>
      <c r="W2999">
        <f>[1]!b_info_embeddedopt(A2999)</f>
        <v>0</v>
      </c>
    </row>
    <row r="3000" spans="11:23">
      <c r="K3000" s="1">
        <f t="shared" si="47"/>
        <v>0</v>
      </c>
      <c r="L3000" s="1">
        <f>[1]!b_info_name(K3000)</f>
        <v>0</v>
      </c>
      <c r="M3000">
        <f>[1]!b_info_carrydate(K3000)</f>
        <v>0</v>
      </c>
      <c r="N3000">
        <f>[1]!b_info_maturitydate(K3000)</f>
        <v>0</v>
      </c>
      <c r="O3000" s="7">
        <f>[1]!b_issue_issueprice(K3000)</f>
        <v>0</v>
      </c>
      <c r="P3000" s="7">
        <f>[1]!b_info_couponrate(K3000)</f>
        <v>0</v>
      </c>
      <c r="Q3000">
        <f>[1]!b_info_coupon(K3000)</f>
        <v>0</v>
      </c>
      <c r="R3000">
        <f>[1]!b_info_interestfrequency(K3000)</f>
        <v>0</v>
      </c>
      <c r="S3000">
        <f>[1]!b_info_windl2type(K3000)</f>
        <v>0</v>
      </c>
      <c r="T3000" s="9">
        <f ca="1">[1]!b_pq_volume(K3000,parameter!C$2-10,parameter!C$2,100000000)</f>
        <v>0</v>
      </c>
      <c r="U3000" s="7">
        <f ca="1">IF(K3000&lt;&gt;"",[1]!b_anal_yield_cnbd(K3000,parameter!C$2,1),"")</f>
        <v>0</v>
      </c>
      <c r="V3000">
        <f>[1]!b_info_interesttype(A3000)</f>
        <v>0</v>
      </c>
      <c r="W3000">
        <f>[1]!b_info_embeddedopt(A3000)</f>
        <v>0</v>
      </c>
    </row>
  </sheetData>
  <autoFilter ref="A4:W3000">
    <extLst/>
  </autoFilter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parameter</vt:lpstr>
      <vt:lpstr>asset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yingzhao zhang</dc:creator>
  <cp:lastModifiedBy>Dominic</cp:lastModifiedBy>
  <dcterms:created xsi:type="dcterms:W3CDTF">2015-06-05T18:17:00Z</dcterms:created>
  <dcterms:modified xsi:type="dcterms:W3CDTF">2023-11-28T01:58:41Z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6FEEB7D069FB492F8971BBF23D4D57AD</vt:lpwstr>
  </property>
  <property fmtid="{D5CDD505-2E9C-101B-9397-08002B2CF9AE}" pid="3" name="KSOProductBuildVer">
    <vt:lpwstr>2052-11.8.2.12094</vt:lpwstr>
  </property>
</Properties>
</file>