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0490" windowHeight="7020" activeTab="1"/>
  </bookViews>
  <sheets>
    <sheet name="Budget" sheetId="1" r:id="rId1"/>
    <sheet name="Chart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6" i="1" l="1"/>
  <c r="C5" i="1"/>
  <c r="C4" i="1"/>
  <c r="C3" i="1"/>
  <c r="E11" i="1"/>
  <c r="E20" i="1"/>
  <c r="E19" i="1"/>
  <c r="E18" i="1"/>
  <c r="E17" i="1"/>
  <c r="E15" i="1"/>
  <c r="E14" i="1"/>
  <c r="E13" i="1"/>
  <c r="E12" i="1"/>
  <c r="E10" i="1"/>
  <c r="E9" i="1"/>
  <c r="E8" i="1"/>
  <c r="E6" i="1"/>
  <c r="E7" i="1" s="1"/>
  <c r="E5" i="1"/>
  <c r="E4" i="1"/>
  <c r="E3" i="1"/>
  <c r="E2" i="1"/>
  <c r="E16" i="1" l="1"/>
</calcChain>
</file>

<file path=xl/sharedStrings.xml><?xml version="1.0" encoding="utf-8"?>
<sst xmlns="http://schemas.openxmlformats.org/spreadsheetml/2006/main" count="51" uniqueCount="32">
  <si>
    <t>Category</t>
  </si>
  <si>
    <t>Item</t>
  </si>
  <si>
    <t>Unit Cost (USD)</t>
  </si>
  <si>
    <t>Quantity</t>
  </si>
  <si>
    <t>Subtotal (USD)</t>
  </si>
  <si>
    <t>Transportation</t>
  </si>
  <si>
    <t>Airfare (Roundtrip)</t>
  </si>
  <si>
    <t>Rental Car (daily rate)</t>
  </si>
  <si>
    <t>Rental Car Insurance (per day)</t>
  </si>
  <si>
    <t>Fuel (miles/MPG * price)</t>
  </si>
  <si>
    <t>Lodging</t>
  </si>
  <si>
    <t>Hotel (nightly rate)</t>
  </si>
  <si>
    <t>Hotel Taxes &amp; Fees</t>
  </si>
  <si>
    <t>Food &amp; Dining</t>
  </si>
  <si>
    <t>Daily Food Budget</t>
  </si>
  <si>
    <t>Snacks &amp; Water</t>
  </si>
  <si>
    <t>Sunset Mona Lisa Dinner</t>
  </si>
  <si>
    <t>Activities</t>
  </si>
  <si>
    <t>Horseback Riding</t>
  </si>
  <si>
    <t>ATV Riding</t>
  </si>
  <si>
    <t>Camel Riding</t>
  </si>
  <si>
    <t>Hip Hop Party Boat</t>
  </si>
  <si>
    <t>Sunset Dinner Cruise</t>
  </si>
  <si>
    <t>Booking Fees (rate on activities subtotal)</t>
  </si>
  <si>
    <t>Other</t>
  </si>
  <si>
    <t>Travel Insurance</t>
  </si>
  <si>
    <t>Souvenirs</t>
  </si>
  <si>
    <t>Tips/Gratuities</t>
  </si>
  <si>
    <t>Airport Parking (home airport)</t>
  </si>
  <si>
    <t>Row Labels</t>
  </si>
  <si>
    <t>Sum of Subtotal (USD)</t>
  </si>
  <si>
    <t>Trip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</si>
</sst>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\$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7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numFmt numFmtId="164" formatCode="\$#,##0.00"/>
    </dxf>
    <dxf>
      <numFmt numFmtId="2" formatCode="0.00"/>
    </dxf>
    <dxf>
      <numFmt numFmtId="11" formatCode="&quot;$&quot;#,##0.00;\-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[Cabo Vacation Budget.xlsx]Chart!PivotTable2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of Cost per Category($)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explosion val="7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F5-4EC9-95E7-574CE4ACE3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F5-4EC9-95E7-574CE4ACE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F5-4EC9-95E7-574CE4ACE3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F5-4EC9-95E7-574CE4ACE3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BF5-4EC9-95E7-574CE4ACE3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Chart!$A$4:$A$8</c:f>
              <c:strCache>
                <c:ptCount val="5"/>
                <c:pt idx="0">
                  <c:v>Activities</c:v>
                </c:pt>
                <c:pt idx="1">
                  <c:v>Food &amp; Dining</c:v>
                </c:pt>
                <c:pt idx="2">
                  <c:v>Lodging</c:v>
                </c:pt>
                <c:pt idx="3">
                  <c:v>Other</c:v>
                </c:pt>
                <c:pt idx="4">
                  <c:v>Transportation</c:v>
                </c:pt>
              </c:strCache>
            </c:strRef>
          </c:cat>
          <c:val>
            <c:numRef>
              <c:f>Chart!$B$4:$B$8</c:f>
              <c:numCache>
                <c:formatCode>General</c:formatCode>
                <c:ptCount val="5"/>
                <c:pt idx="0">
                  <c:v>1910</c:v>
                </c:pt>
                <c:pt idx="1">
                  <c:v>1080</c:v>
                </c:pt>
                <c:pt idx="2">
                  <c:v>1920</c:v>
                </c:pt>
                <c:pt idx="3">
                  <c:v>385</c:v>
                </c:pt>
                <c:pt idx="4">
                  <c:v>792.31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F5-4EC9-95E7-574CE4ACE3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[Cabo Vacation Budget.xlsx]Chart!PivotTable2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of Cost per Category($)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B6-4A37-B935-763580ABD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B6-4A37-B935-763580ABD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2B6-4A37-B935-763580ABD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2B6-4A37-B935-763580ABDC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2B6-4A37-B935-763580ABD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Chart!$A$4:$A$8</c:f>
              <c:strCache>
                <c:ptCount val="5"/>
                <c:pt idx="0">
                  <c:v>Activities</c:v>
                </c:pt>
                <c:pt idx="1">
                  <c:v>Food &amp; Dining</c:v>
                </c:pt>
                <c:pt idx="2">
                  <c:v>Lodging</c:v>
                </c:pt>
                <c:pt idx="3">
                  <c:v>Other</c:v>
                </c:pt>
                <c:pt idx="4">
                  <c:v>Transportation</c:v>
                </c:pt>
              </c:strCache>
            </c:strRef>
          </c:cat>
          <c:val>
            <c:numRef>
              <c:f>Chart!$B$4:$B$8</c:f>
              <c:numCache>
                <c:formatCode>General</c:formatCode>
                <c:ptCount val="5"/>
                <c:pt idx="0">
                  <c:v>1910</c:v>
                </c:pt>
                <c:pt idx="1">
                  <c:v>1080</c:v>
                </c:pt>
                <c:pt idx="2">
                  <c:v>1920</c:v>
                </c:pt>
                <c:pt idx="3">
                  <c:v>385</c:v>
                </c:pt>
                <c:pt idx="4">
                  <c:v>792.31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470C-94B7-C0DCBF781E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9</xdr:col>
      <xdr:colOff>409575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3</xdr:row>
      <xdr:rowOff>152400</xdr:rowOff>
    </xdr:from>
    <xdr:to>
      <xdr:col>10</xdr:col>
      <xdr:colOff>233362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907.584746643515" createdVersion="6" refreshedVersion="6" minRefreshableVersion="3" recordCount="19">
  <cacheSource type="worksheet">
    <worksheetSource name="Table1"/>
  </cacheSource>
  <cacheFields count="5">
    <cacheField name="Category" numFmtId="0">
      <sharedItems count="5">
        <s v="Transportation"/>
        <s v="Lodging"/>
        <s v="Food &amp; Dining"/>
        <s v="Activities"/>
        <s v="Other"/>
      </sharedItems>
    </cacheField>
    <cacheField name="Item" numFmtId="0">
      <sharedItems/>
    </cacheField>
    <cacheField name="Unit Cost (USD)" numFmtId="4">
      <sharedItems containsSemiMixedTypes="0" containsString="0" containsNumber="1" containsInteger="1" minValue="3" maxValue="600"/>
    </cacheField>
    <cacheField name="Quantity" numFmtId="0">
      <sharedItems containsSemiMixedTypes="0" containsString="0" containsNumber="1" minValue="0.01" maxValue="4"/>
    </cacheField>
    <cacheField name="Subtotal (USD)" numFmtId="164">
      <sharedItems containsSemiMixedTypes="0" containsString="0" containsNumber="1" minValue="0.31" maxValue="1400" count="16">
        <n v="600"/>
        <n v="12"/>
        <n v="180"/>
        <n v="0.31"/>
        <n v="520"/>
        <n v="1400"/>
        <n v="560"/>
        <n v="400"/>
        <n v="120"/>
        <n v="240"/>
        <n v="270"/>
        <n v="110"/>
        <n v="450"/>
        <n v="135"/>
        <n v="100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Airfare (Roundtrip)"/>
    <n v="600"/>
    <n v="1"/>
    <x v="0"/>
  </r>
  <r>
    <x v="0"/>
    <s v="Rental Car (daily rate)"/>
    <n v="3"/>
    <n v="4"/>
    <x v="1"/>
  </r>
  <r>
    <x v="0"/>
    <s v="Rental Car Insurance (per day)"/>
    <n v="45"/>
    <n v="4"/>
    <x v="2"/>
  </r>
  <r>
    <x v="0"/>
    <s v="Fuel (miles/MPG * price)"/>
    <n v="31"/>
    <n v="0.01"/>
    <x v="3"/>
  </r>
  <r>
    <x v="1"/>
    <s v="Hotel (nightly rate)"/>
    <n v="130"/>
    <n v="4"/>
    <x v="4"/>
  </r>
  <r>
    <x v="1"/>
    <s v="Hotel Taxes &amp; Fees"/>
    <n v="350"/>
    <n v="4"/>
    <x v="5"/>
  </r>
  <r>
    <x v="2"/>
    <s v="Daily Food Budget"/>
    <n v="140"/>
    <n v="4"/>
    <x v="6"/>
  </r>
  <r>
    <x v="2"/>
    <s v="Snacks &amp; Water"/>
    <n v="100"/>
    <n v="4"/>
    <x v="7"/>
  </r>
  <r>
    <x v="2"/>
    <s v="Sunset Mona Lisa Dinner"/>
    <n v="120"/>
    <n v="1"/>
    <x v="8"/>
  </r>
  <r>
    <x v="3"/>
    <s v="Horseback Riding"/>
    <n v="80"/>
    <n v="3"/>
    <x v="9"/>
  </r>
  <r>
    <x v="3"/>
    <s v="ATV Riding"/>
    <n v="120"/>
    <n v="2"/>
    <x v="9"/>
  </r>
  <r>
    <x v="3"/>
    <s v="Camel Riding"/>
    <n v="90"/>
    <n v="3"/>
    <x v="10"/>
  </r>
  <r>
    <x v="3"/>
    <s v="Hip Hop Party Boat"/>
    <n v="110"/>
    <n v="1"/>
    <x v="11"/>
  </r>
  <r>
    <x v="3"/>
    <s v="Sunset Dinner Cruise"/>
    <n v="150"/>
    <n v="3"/>
    <x v="12"/>
  </r>
  <r>
    <x v="3"/>
    <s v="Booking Fees (rate on activities subtotal)"/>
    <n v="600"/>
    <n v="1"/>
    <x v="0"/>
  </r>
  <r>
    <x v="4"/>
    <s v="Travel Insurance"/>
    <n v="135"/>
    <n v="1"/>
    <x v="13"/>
  </r>
  <r>
    <x v="4"/>
    <s v="Souvenirs"/>
    <n v="100"/>
    <n v="1"/>
    <x v="14"/>
  </r>
  <r>
    <x v="4"/>
    <s v="Tips/Gratuities"/>
    <n v="110"/>
    <n v="1"/>
    <x v="11"/>
  </r>
  <r>
    <x v="4"/>
    <s v="Airport Parking (home airport)"/>
    <n v="40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5">
  <location ref="A3:B8" firstHeaderRow="1" firstDataRow="1" firstDataCol="1"/>
  <pivotFields count="5"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numFmtId="4" showAll="0"/>
    <pivotField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ubtotal (USD)" fld="4" baseField="0" baseItem="0"/>
  </dataFields>
  <chartFormats count="3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0" totalsRowShown="0" headerRowDxfId="3">
  <autoFilter ref="A1:E20"/>
  <tableColumns count="5">
    <tableColumn id="1" name="Category"/>
    <tableColumn id="2" name="Item"/>
    <tableColumn id="3" name="Unit Cost (USD)" dataDxfId="2" dataCellStyle="Currency"/>
    <tableColumn id="4" name="Quantity" dataDxfId="1"/>
    <tableColumn id="5" name="Subtotal (USD)" dataDxfId="0">
      <calculatedColumnFormula>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C6" workbookViewId="0">
      <selection activeCell="I8" sqref="I8"/>
    </sheetView>
  </sheetViews>
  <sheetFormatPr defaultRowHeight="15" x14ac:dyDescent="0.25"/>
  <cols>
    <col min="1" max="1" width="20" customWidth="1"/>
    <col min="2" max="2" width="40" customWidth="1"/>
    <col min="3" max="3" width="18" customWidth="1"/>
    <col min="4" max="4" width="10.85546875" customWidth="1"/>
    <col min="5" max="5" width="16.140625" customWidth="1"/>
    <col min="6" max="6" width="3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 t="s">
        <v>5</v>
      </c>
      <c r="B2" t="s">
        <v>6</v>
      </c>
      <c r="C2" s="9">
        <v>600</v>
      </c>
      <c r="D2" s="3">
        <v>1</v>
      </c>
      <c r="E2" s="2">
        <f t="shared" ref="E2:E20" si="0">C2*D2</f>
        <v>600</v>
      </c>
    </row>
    <row r="3" spans="1:6" x14ac:dyDescent="0.25">
      <c r="A3" t="s">
        <v>5</v>
      </c>
      <c r="B3" t="s">
        <v>7</v>
      </c>
      <c r="C3" s="9">
        <f>3</f>
        <v>3</v>
      </c>
      <c r="D3" s="3">
        <v>4</v>
      </c>
      <c r="E3" s="2">
        <f t="shared" si="0"/>
        <v>12</v>
      </c>
    </row>
    <row r="4" spans="1:6" x14ac:dyDescent="0.25">
      <c r="A4" t="s">
        <v>5</v>
      </c>
      <c r="B4" t="s">
        <v>8</v>
      </c>
      <c r="C4" s="9">
        <f>45</f>
        <v>45</v>
      </c>
      <c r="D4" s="3">
        <v>4</v>
      </c>
      <c r="E4" s="2">
        <f t="shared" si="0"/>
        <v>180</v>
      </c>
    </row>
    <row r="5" spans="1:6" x14ac:dyDescent="0.25">
      <c r="A5" t="s">
        <v>5</v>
      </c>
      <c r="B5" t="s">
        <v>9</v>
      </c>
      <c r="C5" s="9">
        <f>31</f>
        <v>31</v>
      </c>
      <c r="D5" s="3">
        <v>0.01</v>
      </c>
      <c r="E5" s="2">
        <f t="shared" si="0"/>
        <v>0.31</v>
      </c>
    </row>
    <row r="6" spans="1:6" x14ac:dyDescent="0.25">
      <c r="A6" t="s">
        <v>10</v>
      </c>
      <c r="B6" t="s">
        <v>11</v>
      </c>
      <c r="C6" s="9">
        <f>130</f>
        <v>130</v>
      </c>
      <c r="D6" s="3">
        <v>4</v>
      </c>
      <c r="E6" s="2">
        <f t="shared" si="0"/>
        <v>520</v>
      </c>
    </row>
    <row r="7" spans="1:6" x14ac:dyDescent="0.25">
      <c r="A7" t="s">
        <v>10</v>
      </c>
      <c r="B7" t="s">
        <v>12</v>
      </c>
      <c r="C7" s="9">
        <v>350</v>
      </c>
      <c r="D7" s="3">
        <v>4</v>
      </c>
      <c r="E7" s="2">
        <f t="shared" si="0"/>
        <v>1400</v>
      </c>
    </row>
    <row r="8" spans="1:6" x14ac:dyDescent="0.25">
      <c r="A8" t="s">
        <v>13</v>
      </c>
      <c r="B8" t="s">
        <v>14</v>
      </c>
      <c r="C8" s="9">
        <v>140</v>
      </c>
      <c r="D8" s="3">
        <v>4</v>
      </c>
      <c r="E8" s="2">
        <f t="shared" si="0"/>
        <v>560</v>
      </c>
    </row>
    <row r="9" spans="1:6" x14ac:dyDescent="0.25">
      <c r="A9" t="s">
        <v>13</v>
      </c>
      <c r="B9" t="s">
        <v>15</v>
      </c>
      <c r="C9" s="9">
        <v>100</v>
      </c>
      <c r="D9" s="3">
        <v>4</v>
      </c>
      <c r="E9" s="2">
        <f t="shared" si="0"/>
        <v>400</v>
      </c>
    </row>
    <row r="10" spans="1:6" x14ac:dyDescent="0.25">
      <c r="A10" t="s">
        <v>13</v>
      </c>
      <c r="B10" t="s">
        <v>16</v>
      </c>
      <c r="C10" s="9">
        <v>120</v>
      </c>
      <c r="D10" s="3">
        <v>1</v>
      </c>
      <c r="E10" s="2">
        <f t="shared" si="0"/>
        <v>120</v>
      </c>
    </row>
    <row r="11" spans="1:6" x14ac:dyDescent="0.25">
      <c r="A11" t="s">
        <v>17</v>
      </c>
      <c r="B11" t="s">
        <v>18</v>
      </c>
      <c r="C11" s="9">
        <v>80</v>
      </c>
      <c r="D11" s="3">
        <v>3</v>
      </c>
      <c r="E11" s="2">
        <f>C11*D11</f>
        <v>240</v>
      </c>
    </row>
    <row r="12" spans="1:6" x14ac:dyDescent="0.25">
      <c r="A12" t="s">
        <v>17</v>
      </c>
      <c r="B12" t="s">
        <v>19</v>
      </c>
      <c r="C12" s="9">
        <v>120</v>
      </c>
      <c r="D12" s="3">
        <v>2</v>
      </c>
      <c r="E12" s="2">
        <f t="shared" si="0"/>
        <v>240</v>
      </c>
    </row>
    <row r="13" spans="1:6" x14ac:dyDescent="0.25">
      <c r="A13" t="s">
        <v>17</v>
      </c>
      <c r="B13" t="s">
        <v>20</v>
      </c>
      <c r="C13" s="9">
        <v>90</v>
      </c>
      <c r="D13" s="3">
        <v>3</v>
      </c>
      <c r="E13" s="2">
        <f t="shared" si="0"/>
        <v>270</v>
      </c>
    </row>
    <row r="14" spans="1:6" x14ac:dyDescent="0.25">
      <c r="A14" t="s">
        <v>17</v>
      </c>
      <c r="B14" t="s">
        <v>21</v>
      </c>
      <c r="C14" s="9">
        <v>110</v>
      </c>
      <c r="D14" s="3">
        <v>1</v>
      </c>
      <c r="E14" s="2">
        <f t="shared" si="0"/>
        <v>110</v>
      </c>
    </row>
    <row r="15" spans="1:6" x14ac:dyDescent="0.25">
      <c r="A15" t="s">
        <v>17</v>
      </c>
      <c r="B15" t="s">
        <v>22</v>
      </c>
      <c r="C15" s="9">
        <v>150</v>
      </c>
      <c r="D15" s="3">
        <v>3</v>
      </c>
      <c r="E15" s="2">
        <f t="shared" si="0"/>
        <v>450</v>
      </c>
    </row>
    <row r="16" spans="1:6" x14ac:dyDescent="0.25">
      <c r="A16" t="s">
        <v>17</v>
      </c>
      <c r="B16" t="s">
        <v>23</v>
      </c>
      <c r="C16" s="9">
        <v>600</v>
      </c>
      <c r="D16" s="5">
        <v>1</v>
      </c>
      <c r="E16" s="2">
        <f t="shared" si="0"/>
        <v>600</v>
      </c>
    </row>
    <row r="17" spans="1:5" x14ac:dyDescent="0.25">
      <c r="A17" t="s">
        <v>24</v>
      </c>
      <c r="B17" t="s">
        <v>25</v>
      </c>
      <c r="C17" s="9">
        <v>135</v>
      </c>
      <c r="D17" s="3">
        <v>1</v>
      </c>
      <c r="E17" s="2">
        <f t="shared" si="0"/>
        <v>135</v>
      </c>
    </row>
    <row r="18" spans="1:5" x14ac:dyDescent="0.25">
      <c r="A18" t="s">
        <v>24</v>
      </c>
      <c r="B18" t="s">
        <v>26</v>
      </c>
      <c r="C18" s="9">
        <v>100</v>
      </c>
      <c r="D18" s="3">
        <v>1</v>
      </c>
      <c r="E18" s="2">
        <f t="shared" si="0"/>
        <v>100</v>
      </c>
    </row>
    <row r="19" spans="1:5" x14ac:dyDescent="0.25">
      <c r="A19" t="s">
        <v>24</v>
      </c>
      <c r="B19" t="s">
        <v>27</v>
      </c>
      <c r="C19" s="9">
        <v>110</v>
      </c>
      <c r="D19" s="3">
        <v>1</v>
      </c>
      <c r="E19" s="2">
        <f t="shared" si="0"/>
        <v>110</v>
      </c>
    </row>
    <row r="20" spans="1:5" x14ac:dyDescent="0.25">
      <c r="A20" t="s">
        <v>24</v>
      </c>
      <c r="B20" t="s">
        <v>28</v>
      </c>
      <c r="C20" s="9">
        <v>40</v>
      </c>
      <c r="D20" s="3">
        <v>1</v>
      </c>
      <c r="E20" s="2">
        <f t="shared" si="0"/>
        <v>40</v>
      </c>
    </row>
    <row r="22" spans="1:5" x14ac:dyDescent="0.25">
      <c r="A22" s="1" t="s">
        <v>31</v>
      </c>
      <c r="E22" s="4">
        <f>SUM(E2:E21)</f>
        <v>6087.3099999999995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M6" sqref="M6"/>
    </sheetView>
  </sheetViews>
  <sheetFormatPr defaultRowHeight="15" x14ac:dyDescent="0.25"/>
  <cols>
    <col min="1" max="1" width="14.140625" bestFit="1" customWidth="1"/>
    <col min="2" max="2" width="20.85546875" bestFit="1" customWidth="1"/>
  </cols>
  <sheetData>
    <row r="3" spans="1:2" x14ac:dyDescent="0.25">
      <c r="A3" s="6" t="s">
        <v>29</v>
      </c>
      <c r="B3" t="s">
        <v>30</v>
      </c>
    </row>
    <row r="4" spans="1:2" x14ac:dyDescent="0.25">
      <c r="A4" s="7" t="s">
        <v>17</v>
      </c>
      <c r="B4" s="8">
        <v>1910</v>
      </c>
    </row>
    <row r="5" spans="1:2" x14ac:dyDescent="0.25">
      <c r="A5" s="7" t="s">
        <v>13</v>
      </c>
      <c r="B5" s="8">
        <v>1080</v>
      </c>
    </row>
    <row r="6" spans="1:2" x14ac:dyDescent="0.25">
      <c r="A6" s="7" t="s">
        <v>10</v>
      </c>
      <c r="B6" s="8">
        <v>1920</v>
      </c>
    </row>
    <row r="7" spans="1:2" x14ac:dyDescent="0.25">
      <c r="A7" s="7" t="s">
        <v>24</v>
      </c>
      <c r="B7" s="8">
        <v>385</v>
      </c>
    </row>
    <row r="8" spans="1:2" x14ac:dyDescent="0.25">
      <c r="A8" s="7" t="s">
        <v>5</v>
      </c>
      <c r="B8" s="8">
        <v>792.31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2025-09-07T09:56:08Z</dcterms:created>
  <dcterms:modified xsi:type="dcterms:W3CDTF">2025-09-29T17:39:00Z</dcterms:modified>
</cp:coreProperties>
</file>