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02_Škola a Školní projekty/05_Magisterske_Studium/2-rocnik-1-trimestr-strategicky-a-projektovy-management/Strategický audit/Parts/InternalResources/"/>
    </mc:Choice>
  </mc:AlternateContent>
  <xr:revisionPtr revIDLastSave="152" documentId="8_{F6B13A76-5F62-AB4F-A41C-517B7EF7D0F4}" xr6:coauthVersionLast="47" xr6:coauthVersionMax="47" xr10:uidLastSave="{B3813539-C12D-F548-8EBA-C3FA71E70198}"/>
  <bookViews>
    <workbookView xWindow="8660" yWindow="2020" windowWidth="28040" windowHeight="17440" activeTab="3" xr2:uid="{12FAF507-91A5-BC41-AAAA-E86EC6315936}"/>
  </bookViews>
  <sheets>
    <sheet name="Sheet1" sheetId="1" r:id="rId1"/>
    <sheet name="Sheet2" sheetId="2" r:id="rId2"/>
    <sheet name="HDP" sheetId="3" r:id="rId3"/>
    <sheet name="Sheet4" sheetId="4" r:id="rId4"/>
  </sheets>
  <definedNames>
    <definedName name="_xlchart.v1.0" hidden="1">Sheet1!$A$1</definedName>
    <definedName name="_xlchart.v1.1" hidden="1">Sheet1!$A$2:$A$11</definedName>
    <definedName name="_xlchart.v1.10" hidden="1">Sheet1!$C$1</definedName>
    <definedName name="_xlchart.v1.11" hidden="1">Sheet1!$C$2:$C$11</definedName>
    <definedName name="_xlchart.v1.12" hidden="1">Sheet1!$A$1</definedName>
    <definedName name="_xlchart.v1.13" hidden="1">Sheet1!$A$2:$A$11</definedName>
    <definedName name="_xlchart.v1.14" hidden="1">Sheet1!$B$1</definedName>
    <definedName name="_xlchart.v1.15" hidden="1">Sheet1!$B$2:$B$11</definedName>
    <definedName name="_xlchart.v1.16" hidden="1">Sheet1!$C$1</definedName>
    <definedName name="_xlchart.v1.17" hidden="1">Sheet1!$C$2:$C$11</definedName>
    <definedName name="_xlchart.v1.18" hidden="1">Sheet1!$A$1</definedName>
    <definedName name="_xlchart.v1.19" hidden="1">Sheet1!$A$2:$A$11</definedName>
    <definedName name="_xlchart.v1.2" hidden="1">Sheet1!$B$1</definedName>
    <definedName name="_xlchart.v1.20" hidden="1">Sheet1!$B$1</definedName>
    <definedName name="_xlchart.v1.21" hidden="1">Sheet1!$B$2:$B$11</definedName>
    <definedName name="_xlchart.v1.22" hidden="1">Sheet1!$C$1</definedName>
    <definedName name="_xlchart.v1.23" hidden="1">Sheet1!$C$2:$C$11</definedName>
    <definedName name="_xlchart.v1.24" hidden="1">Sheet1!$A$1</definedName>
    <definedName name="_xlchart.v1.25" hidden="1">Sheet1!$A$2:$A$11</definedName>
    <definedName name="_xlchart.v1.26" hidden="1">Sheet1!$B$1</definedName>
    <definedName name="_xlchart.v1.27" hidden="1">Sheet1!$B$2:$B$11</definedName>
    <definedName name="_xlchart.v1.28" hidden="1">Sheet1!$C$1</definedName>
    <definedName name="_xlchart.v1.29" hidden="1">Sheet1!$C$2:$C$11</definedName>
    <definedName name="_xlchart.v1.3" hidden="1">Sheet1!$B$2:$B$11</definedName>
    <definedName name="_xlchart.v1.4" hidden="1">Sheet1!$C$1</definedName>
    <definedName name="_xlchart.v1.5" hidden="1">Sheet1!$C$2:$C$11</definedName>
    <definedName name="_xlchart.v1.6" hidden="1">Sheet1!$A$1</definedName>
    <definedName name="_xlchart.v1.7" hidden="1">Sheet1!$A$2:$A$11</definedName>
    <definedName name="_xlchart.v1.8" hidden="1">Sheet1!$B$1</definedName>
    <definedName name="_xlchart.v1.9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3" i="3"/>
  <c r="C12" i="1"/>
  <c r="C6" i="1"/>
  <c r="C7" i="1"/>
  <c r="C8" i="1"/>
  <c r="C9" i="1"/>
  <c r="C10" i="1"/>
  <c r="C11" i="1"/>
  <c r="C5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<sst xmlns="http://schemas.openxmlformats.org/spreadsheetml/2006/main" count="48" uniqueCount="17">
  <si>
    <t>Year</t>
  </si>
  <si>
    <t>Zisk</t>
  </si>
  <si>
    <t>Moving average</t>
  </si>
  <si>
    <t>Růstový vývoj</t>
  </si>
  <si>
    <t>Datum</t>
  </si>
  <si>
    <t>Obrat</t>
  </si>
  <si>
    <t>Čistý zisk</t>
  </si>
  <si>
    <t>Růst bilanční sumy</t>
  </si>
  <si>
    <t>Růst obratu</t>
  </si>
  <si>
    <t>Růst čistého zisku</t>
  </si>
  <si>
    <t>Rok</t>
  </si>
  <si>
    <t>HDP</t>
  </si>
  <si>
    <t>Růst HDP</t>
  </si>
  <si>
    <t>Bilanční suma</t>
  </si>
  <si>
    <t>Procentuální růst obratu</t>
  </si>
  <si>
    <t>Procentuální růst čistého zisku</t>
  </si>
  <si>
    <t>Procentuální růst bilanční sumy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</si>
</sst>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3" fontId="0" fillId="0" borderId="0" xfId="0" applyNumberFormat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1" xfId="0" applyNumberFormat="1" applyFont="1" applyBorder="1" applyAlignment="1"/>
    <xf numFmtId="173" fontId="0" fillId="0" borderId="0" xfId="1" applyNumberFormat="1" applyFont="1"/>
    <xf numFmtId="0" fontId="3" fillId="0" borderId="0" xfId="0" applyFont="1"/>
    <xf numFmtId="3" fontId="3" fillId="0" borderId="0" xfId="0" applyNumberFormat="1" applyFont="1"/>
    <xf numFmtId="173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Sheet1!$B$2:$B$12</c:f>
              <c:numCache>
                <c:formatCode>#,##0</c:formatCode>
                <c:ptCount val="11"/>
                <c:pt idx="0">
                  <c:v>11690</c:v>
                </c:pt>
                <c:pt idx="1">
                  <c:v>13399</c:v>
                </c:pt>
                <c:pt idx="2" formatCode="General">
                  <c:v>9092</c:v>
                </c:pt>
                <c:pt idx="3">
                  <c:v>12622</c:v>
                </c:pt>
                <c:pt idx="4">
                  <c:v>10314</c:v>
                </c:pt>
                <c:pt idx="5">
                  <c:v>11054</c:v>
                </c:pt>
                <c:pt idx="6">
                  <c:v>12619</c:v>
                </c:pt>
                <c:pt idx="7">
                  <c:v>13181</c:v>
                </c:pt>
                <c:pt idx="8">
                  <c:v>18063</c:v>
                </c:pt>
                <c:pt idx="9">
                  <c:v>22571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69919"/>
        <c:axId val="21021181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3" formatCode="#,##0">
                  <c:v>11393.666666666666</c:v>
                </c:pt>
                <c:pt idx="4" formatCode="#,##0">
                  <c:v>11704.333333333334</c:v>
                </c:pt>
                <c:pt idx="5" formatCode="#,##0">
                  <c:v>10676</c:v>
                </c:pt>
                <c:pt idx="6" formatCode="#,##0">
                  <c:v>11330</c:v>
                </c:pt>
                <c:pt idx="7" formatCode="#,##0">
                  <c:v>11329</c:v>
                </c:pt>
                <c:pt idx="8" formatCode="#,##0">
                  <c:v>12284.666666666666</c:v>
                </c:pt>
                <c:pt idx="9" formatCode="#,##0">
                  <c:v>14621</c:v>
                </c:pt>
                <c:pt idx="10" formatCode="#,##0">
                  <c:v>17938.333333333332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69919"/>
        <c:axId val="2102118159"/>
      </c:lineChart>
      <c:catAx>
        <c:axId val="212516991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02118159"/>
        <c:auto val="1"/>
        <c:lblAlgn val="ctr"/>
        <c:lblOffset val="100"/>
        <c:noMultiLvlLbl val="0"/>
      </c:catAx>
      <c:valAx>
        <c:axId val="21021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2516991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31750</xdr:rowOff>
    </xdr:from>
    <xdr:to>
      <xdr:col>13</xdr:col>
      <xdr:colOff>311150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022EC-F0B0-5243-8E2E-D66BC51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5497-553A-494F-B435-0CA2E6F17831}">
  <dimension ref="A1:D12"/>
  <sheetViews>
    <sheetView workbookViewId="0">
      <selection activeCell="E16" sqref="E16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2010</v>
      </c>
      <c r="B2" s="2">
        <v>11690</v>
      </c>
    </row>
    <row r="3" spans="1:4">
      <c r="A3" s="1">
        <v>2011</v>
      </c>
      <c r="B3" s="2">
        <v>13399</v>
      </c>
      <c r="D3">
        <f>((B3/B2)-1)*100</f>
        <v>14.619332763045346</v>
      </c>
    </row>
    <row r="4" spans="1:4">
      <c r="A4" s="1">
        <v>2012</v>
      </c>
      <c r="B4">
        <v>9092</v>
      </c>
      <c r="D4">
        <f t="shared" ref="D4:D11" si="0">((B4/B3)-1)*100</f>
        <v>-32.144189864915298</v>
      </c>
    </row>
    <row r="5" spans="1:4">
      <c r="A5" s="1">
        <v>2013</v>
      </c>
      <c r="B5" s="2">
        <v>12622</v>
      </c>
      <c r="C5" s="2">
        <f>AVERAGE(B2:B4)</f>
        <v>11393.666666666666</v>
      </c>
      <c r="D5">
        <f t="shared" si="0"/>
        <v>38.825340959084919</v>
      </c>
    </row>
    <row r="6" spans="1:4">
      <c r="A6" s="1">
        <v>2014</v>
      </c>
      <c r="B6" s="2">
        <v>10314</v>
      </c>
      <c r="C6" s="2">
        <f t="shared" ref="C6:C12" si="1">AVERAGE(B3:B5)</f>
        <v>11704.333333333334</v>
      </c>
      <c r="D6">
        <f t="shared" si="0"/>
        <v>-18.285533196006977</v>
      </c>
    </row>
    <row r="7" spans="1:4">
      <c r="A7" s="1">
        <v>2015</v>
      </c>
      <c r="B7" s="2">
        <v>11054</v>
      </c>
      <c r="C7" s="2">
        <f t="shared" si="1"/>
        <v>10676</v>
      </c>
      <c r="D7">
        <f t="shared" si="0"/>
        <v>7.1747139809966942</v>
      </c>
    </row>
    <row r="8" spans="1:4">
      <c r="A8" s="1">
        <v>2016</v>
      </c>
      <c r="B8" s="2">
        <v>12619</v>
      </c>
      <c r="C8" s="2">
        <f t="shared" si="1"/>
        <v>11330</v>
      </c>
      <c r="D8">
        <f t="shared" si="0"/>
        <v>14.157770942645186</v>
      </c>
    </row>
    <row r="9" spans="1:4">
      <c r="A9" s="1">
        <v>2017</v>
      </c>
      <c r="B9" s="2">
        <v>13181</v>
      </c>
      <c r="C9" s="2">
        <f t="shared" si="1"/>
        <v>11329</v>
      </c>
      <c r="D9">
        <f t="shared" si="0"/>
        <v>4.453601711704569</v>
      </c>
    </row>
    <row r="10" spans="1:4">
      <c r="A10" s="1">
        <v>2018</v>
      </c>
      <c r="B10" s="2">
        <v>18063</v>
      </c>
      <c r="C10" s="2">
        <f t="shared" si="1"/>
        <v>12284.666666666666</v>
      </c>
      <c r="D10">
        <f t="shared" si="0"/>
        <v>37.038160989302796</v>
      </c>
    </row>
    <row r="11" spans="1:4">
      <c r="A11" s="1">
        <v>2019</v>
      </c>
      <c r="B11" s="2">
        <v>22571</v>
      </c>
      <c r="C11" s="2">
        <f t="shared" si="1"/>
        <v>14621</v>
      </c>
      <c r="D11">
        <f t="shared" si="0"/>
        <v>24.95709461329789</v>
      </c>
    </row>
    <row r="12" spans="1:4">
      <c r="A12" s="1">
        <v>2020</v>
      </c>
      <c r="C12" s="2">
        <f t="shared" si="1"/>
        <v>17938.333333333332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54D-75BA-CD44-BB88-97897E7D397B}">
  <dimension ref="A1:K12"/>
  <sheetViews>
    <sheetView workbookViewId="0">
      <selection activeCell="A12" sqref="A12"/>
    </sheetView>
  </sheetViews>
  <sheetFormatPr baseColWidth="10" defaultRowHeight="16"/>
  <cols>
    <col min="1" max="1" width="6.6640625" bestFit="1" customWidth="1"/>
    <col min="2" max="2" width="7.6640625" bestFit="1" customWidth="1"/>
    <col min="3" max="3" width="8.5" bestFit="1" customWidth="1"/>
    <col min="4" max="4" width="12.33203125" bestFit="1" customWidth="1"/>
    <col min="5" max="5" width="10.6640625" bestFit="1" customWidth="1"/>
    <col min="6" max="6" width="15.5" bestFit="1" customWidth="1"/>
    <col min="7" max="7" width="16.5" bestFit="1" customWidth="1"/>
    <col min="8" max="8" width="21.1640625" bestFit="1" customWidth="1"/>
    <col min="9" max="9" width="26.1640625" bestFit="1" customWidth="1"/>
    <col min="10" max="10" width="27.1640625" bestFit="1" customWidth="1"/>
  </cols>
  <sheetData>
    <row r="1" spans="1:11">
      <c r="A1" t="s">
        <v>4</v>
      </c>
      <c r="B1" t="s">
        <v>5</v>
      </c>
      <c r="C1" t="s">
        <v>6</v>
      </c>
      <c r="D1" t="s">
        <v>13</v>
      </c>
      <c r="E1" t="s">
        <v>8</v>
      </c>
      <c r="F1" t="s">
        <v>9</v>
      </c>
      <c r="G1" t="s">
        <v>7</v>
      </c>
      <c r="H1" t="s">
        <v>14</v>
      </c>
      <c r="I1" t="s">
        <v>15</v>
      </c>
      <c r="J1" t="s">
        <v>16</v>
      </c>
      <c r="K1" t="s">
        <v>12</v>
      </c>
    </row>
    <row r="2" spans="1:11">
      <c r="A2">
        <v>2009</v>
      </c>
      <c r="B2" s="2">
        <v>61160</v>
      </c>
      <c r="C2" s="2">
        <v>6962</v>
      </c>
      <c r="D2">
        <v>32075</v>
      </c>
      <c r="G2" s="2">
        <v>32075</v>
      </c>
    </row>
    <row r="3" spans="1:11">
      <c r="A3">
        <v>2010</v>
      </c>
      <c r="B3" s="2">
        <v>67974</v>
      </c>
      <c r="C3" s="2">
        <v>11690</v>
      </c>
      <c r="D3">
        <v>38581</v>
      </c>
      <c r="E3" s="2">
        <v>6814</v>
      </c>
      <c r="F3" s="2">
        <v>4728</v>
      </c>
      <c r="G3">
        <v>6506</v>
      </c>
      <c r="H3" s="6">
        <v>0.11141268803139306</v>
      </c>
      <c r="I3" s="6">
        <v>0.67911519678253374</v>
      </c>
      <c r="J3" s="6">
        <v>0.20283710054559626</v>
      </c>
      <c r="K3" s="6">
        <v>8.1561111936850166E-3</v>
      </c>
    </row>
    <row r="4" spans="1:11">
      <c r="A4">
        <v>2011</v>
      </c>
      <c r="B4" s="2">
        <v>64259</v>
      </c>
      <c r="C4" s="2">
        <v>13399</v>
      </c>
      <c r="D4">
        <v>30801</v>
      </c>
      <c r="E4" s="2">
        <v>-3715</v>
      </c>
      <c r="F4" s="2">
        <v>1709</v>
      </c>
      <c r="G4">
        <v>-7780</v>
      </c>
      <c r="H4" s="6">
        <v>-5.4653249771971633E-2</v>
      </c>
      <c r="I4" s="6">
        <v>0.14619332763045337</v>
      </c>
      <c r="J4" s="6">
        <v>-0.20165366372048418</v>
      </c>
      <c r="K4" s="6">
        <v>1.7460744103153261E-2</v>
      </c>
    </row>
    <row r="5" spans="1:11">
      <c r="A5">
        <v>2012</v>
      </c>
      <c r="B5" s="2">
        <v>61174</v>
      </c>
      <c r="C5">
        <v>9092</v>
      </c>
      <c r="D5">
        <v>27022</v>
      </c>
      <c r="E5" s="2">
        <v>-3085</v>
      </c>
      <c r="F5" s="2">
        <v>-4307</v>
      </c>
      <c r="G5">
        <v>-3779</v>
      </c>
      <c r="H5" s="6">
        <v>-4.8008839228746165E-2</v>
      </c>
      <c r="I5" s="6">
        <v>-0.3214418986491529</v>
      </c>
      <c r="J5" s="6">
        <v>-0.12269082172656733</v>
      </c>
      <c r="K5" s="6">
        <v>7.3253610129432123E-3</v>
      </c>
    </row>
    <row r="6" spans="1:11">
      <c r="A6">
        <v>2013</v>
      </c>
      <c r="B6" s="2">
        <v>63775</v>
      </c>
      <c r="C6" s="2">
        <v>12622</v>
      </c>
      <c r="D6">
        <v>30758</v>
      </c>
      <c r="E6" s="2">
        <v>2601</v>
      </c>
      <c r="F6" s="2">
        <v>3530</v>
      </c>
      <c r="G6">
        <v>3736</v>
      </c>
      <c r="H6" s="6">
        <v>4.2518063229476578E-2</v>
      </c>
      <c r="I6" s="6">
        <v>0.38825340959084909</v>
      </c>
      <c r="J6" s="6">
        <v>0.13825771593516395</v>
      </c>
      <c r="K6" s="6">
        <v>1.3206992812309566E-2</v>
      </c>
    </row>
    <row r="7" spans="1:11">
      <c r="A7">
        <v>2014</v>
      </c>
      <c r="B7" s="2">
        <v>63594</v>
      </c>
      <c r="C7" s="2">
        <v>10314</v>
      </c>
      <c r="D7">
        <v>29937</v>
      </c>
      <c r="E7" s="2">
        <v>-181</v>
      </c>
      <c r="F7" s="2">
        <v>-2308</v>
      </c>
      <c r="G7">
        <v>-821</v>
      </c>
      <c r="H7" s="6">
        <v>-2.8381027048216385E-3</v>
      </c>
      <c r="I7" s="6">
        <v>-0.18285533196006973</v>
      </c>
      <c r="J7" s="6">
        <v>-2.6692242668574031E-2</v>
      </c>
      <c r="K7" s="6">
        <v>4.8968664564937467E-2</v>
      </c>
    </row>
    <row r="8" spans="1:11">
      <c r="A8">
        <v>2015</v>
      </c>
      <c r="B8" s="2">
        <v>67197</v>
      </c>
      <c r="C8" s="2">
        <v>11054</v>
      </c>
      <c r="D8">
        <v>31164</v>
      </c>
      <c r="E8" s="2">
        <v>3603</v>
      </c>
      <c r="F8" s="2">
        <v>740</v>
      </c>
      <c r="G8">
        <v>1227</v>
      </c>
      <c r="H8" s="6">
        <v>5.6656288329087652E-2</v>
      </c>
      <c r="I8" s="6">
        <v>7.1747139809967039E-2</v>
      </c>
      <c r="J8" s="6">
        <v>4.0986070748572002E-2</v>
      </c>
      <c r="K8" s="6">
        <v>6.517326235285642E-2</v>
      </c>
    </row>
    <row r="9" spans="1:11">
      <c r="A9">
        <v>2016</v>
      </c>
      <c r="B9" s="2">
        <v>72345</v>
      </c>
      <c r="C9" s="2">
        <v>12619</v>
      </c>
      <c r="D9">
        <v>36115</v>
      </c>
      <c r="E9" s="2">
        <v>5148</v>
      </c>
      <c r="F9" s="2">
        <v>1565</v>
      </c>
      <c r="G9">
        <v>4951</v>
      </c>
      <c r="H9" s="6">
        <v>7.6610562971561227E-2</v>
      </c>
      <c r="I9" s="6">
        <v>0.14157770942645195</v>
      </c>
      <c r="J9" s="6">
        <v>0.15886920806058272</v>
      </c>
      <c r="K9" s="6">
        <v>3.6091515626266175E-2</v>
      </c>
    </row>
    <row r="10" spans="1:11">
      <c r="A10">
        <v>2017</v>
      </c>
      <c r="B10" s="2">
        <v>76690</v>
      </c>
      <c r="C10" s="2">
        <v>13181</v>
      </c>
      <c r="D10">
        <v>33632</v>
      </c>
      <c r="E10" s="2">
        <v>4345</v>
      </c>
      <c r="F10" s="2">
        <v>562</v>
      </c>
      <c r="G10">
        <v>-2483</v>
      </c>
      <c r="H10" s="6">
        <v>6.0059437417927984E-2</v>
      </c>
      <c r="I10" s="6">
        <v>4.4536017117045724E-2</v>
      </c>
      <c r="J10" s="6">
        <v>-6.8752595874290459E-2</v>
      </c>
      <c r="K10" s="6">
        <v>6.7425249387702071E-2</v>
      </c>
    </row>
    <row r="11" spans="1:11">
      <c r="A11">
        <v>2018</v>
      </c>
      <c r="B11" s="2">
        <v>92918</v>
      </c>
      <c r="C11" s="2">
        <v>18063</v>
      </c>
      <c r="D11">
        <v>36739</v>
      </c>
      <c r="E11" s="2">
        <v>16228</v>
      </c>
      <c r="F11" s="2">
        <v>4882</v>
      </c>
      <c r="G11">
        <v>3107</v>
      </c>
      <c r="H11" s="6">
        <v>0.21160516364584692</v>
      </c>
      <c r="I11" s="6">
        <v>0.37038160989302782</v>
      </c>
      <c r="J11" s="6">
        <v>9.2382254995242621E-2</v>
      </c>
      <c r="K11" s="6">
        <v>5.8272662562527805E-2</v>
      </c>
    </row>
    <row r="12" spans="1:11">
      <c r="A12">
        <v>2019</v>
      </c>
      <c r="B12" s="2">
        <v>104449</v>
      </c>
      <c r="C12" s="2">
        <v>22571</v>
      </c>
      <c r="D12">
        <v>44179</v>
      </c>
      <c r="E12" s="2">
        <v>11531</v>
      </c>
      <c r="F12" s="2">
        <v>4508</v>
      </c>
      <c r="G12">
        <v>7440</v>
      </c>
      <c r="H12" s="6">
        <v>0.12409866764243742</v>
      </c>
      <c r="I12" s="6">
        <v>0.249570946132979</v>
      </c>
      <c r="J12" s="6">
        <v>0.20250959470862026</v>
      </c>
      <c r="K12" s="6">
        <v>6.960487489471319E-2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859C-9123-2847-9D54-40720F605C69}">
  <dimension ref="A1:C12"/>
  <sheetViews>
    <sheetView workbookViewId="0">
      <selection activeCell="B12" sqref="B12"/>
    </sheetView>
  </sheetViews>
  <sheetFormatPr baseColWidth="10" defaultRowHeight="16"/>
  <sheetData>
    <row r="1" spans="1:3">
      <c r="A1" t="s">
        <v>10</v>
      </c>
      <c r="B1" t="s">
        <v>11</v>
      </c>
      <c r="C1" t="s">
        <v>12</v>
      </c>
    </row>
    <row r="2" spans="1:3">
      <c r="A2" s="5">
        <v>2009</v>
      </c>
      <c r="B2" s="3">
        <v>3956052</v>
      </c>
    </row>
    <row r="3" spans="1:3">
      <c r="A3" s="5">
        <v>2010</v>
      </c>
      <c r="B3" s="4">
        <v>3988318</v>
      </c>
      <c r="C3" s="6">
        <f>(B3-B2)/B2</f>
        <v>8.1561111936850166E-3</v>
      </c>
    </row>
    <row r="4" spans="1:3">
      <c r="A4" s="5">
        <v>2011</v>
      </c>
      <c r="B4" s="4">
        <v>4057957</v>
      </c>
      <c r="C4" s="6">
        <f t="shared" ref="C4:C12" si="0">(B4-B3)/B3</f>
        <v>1.7460744103153261E-2</v>
      </c>
    </row>
    <row r="5" spans="1:3">
      <c r="A5" s="5">
        <v>2012</v>
      </c>
      <c r="B5" s="4">
        <v>4087683</v>
      </c>
      <c r="C5" s="6">
        <f t="shared" si="0"/>
        <v>7.3253610129432123E-3</v>
      </c>
    </row>
    <row r="6" spans="1:3">
      <c r="A6" s="5">
        <v>2013</v>
      </c>
      <c r="B6" s="4">
        <v>4141669</v>
      </c>
      <c r="C6" s="6">
        <f t="shared" si="0"/>
        <v>1.3206992812309566E-2</v>
      </c>
    </row>
    <row r="7" spans="1:3">
      <c r="A7" s="5">
        <v>2014</v>
      </c>
      <c r="B7" s="4">
        <v>4344481</v>
      </c>
      <c r="C7" s="6">
        <f t="shared" si="0"/>
        <v>4.8968664564937467E-2</v>
      </c>
    </row>
    <row r="8" spans="1:3">
      <c r="A8" s="5">
        <v>2015</v>
      </c>
      <c r="B8" s="4">
        <v>4627625</v>
      </c>
      <c r="C8" s="6">
        <f t="shared" si="0"/>
        <v>6.517326235285642E-2</v>
      </c>
    </row>
    <row r="9" spans="1:3">
      <c r="A9" s="5">
        <v>2016</v>
      </c>
      <c r="B9" s="4">
        <v>4794643</v>
      </c>
      <c r="C9" s="6">
        <f t="shared" si="0"/>
        <v>3.6091515626266175E-2</v>
      </c>
    </row>
    <row r="10" spans="1:3">
      <c r="A10" s="5">
        <v>2017</v>
      </c>
      <c r="B10" s="4">
        <v>5117923</v>
      </c>
      <c r="C10" s="6">
        <f t="shared" si="0"/>
        <v>6.7425249387702071E-2</v>
      </c>
    </row>
    <row r="11" spans="1:3">
      <c r="A11" s="5">
        <v>2018</v>
      </c>
      <c r="B11" s="4">
        <v>5416158</v>
      </c>
      <c r="C11" s="6">
        <f t="shared" si="0"/>
        <v>5.8272662562527805E-2</v>
      </c>
    </row>
    <row r="12" spans="1:3">
      <c r="A12" s="5">
        <v>2019</v>
      </c>
      <c r="B12" s="4">
        <v>5793149</v>
      </c>
      <c r="C12" s="6">
        <f t="shared" si="0"/>
        <v>6.960487489471319E-2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ED4E-B367-C848-B1E0-9C78E5C12237}">
  <dimension ref="A1:P40"/>
  <sheetViews>
    <sheetView tabSelected="1" topLeftCell="A9" workbookViewId="0">
      <selection activeCell="A31" sqref="A31:A40"/>
    </sheetView>
  </sheetViews>
  <sheetFormatPr baseColWidth="10" defaultRowHeight="16"/>
  <cols>
    <col min="1" max="1" width="27.1640625" bestFit="1" customWidth="1"/>
    <col min="2" max="2" width="9.1640625" bestFit="1" customWidth="1"/>
    <col min="3" max="4" width="9.83203125" bestFit="1" customWidth="1"/>
    <col min="5" max="5" width="9.1640625" bestFit="1" customWidth="1"/>
    <col min="6" max="6" width="9.83203125" bestFit="1" customWidth="1"/>
    <col min="7" max="7" width="8.1640625" bestFit="1" customWidth="1"/>
    <col min="8" max="8" width="9.1640625" bestFit="1" customWidth="1"/>
    <col min="9" max="9" width="8.83203125" bestFit="1" customWidth="1"/>
    <col min="10" max="11" width="9.1640625" bestFit="1" customWidth="1"/>
  </cols>
  <sheetData>
    <row r="1" spans="1:11">
      <c r="A1" s="7"/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</row>
    <row r="2" spans="1:11">
      <c r="A2" s="7" t="s">
        <v>5</v>
      </c>
      <c r="B2" s="8">
        <v>67974</v>
      </c>
      <c r="C2" s="8">
        <v>64259</v>
      </c>
      <c r="D2" s="8">
        <v>61174</v>
      </c>
      <c r="E2" s="8">
        <v>63775</v>
      </c>
      <c r="F2" s="8">
        <v>63594</v>
      </c>
      <c r="G2" s="8">
        <v>67197</v>
      </c>
      <c r="H2" s="8">
        <v>72345</v>
      </c>
      <c r="I2" s="8">
        <v>76690</v>
      </c>
      <c r="J2" s="8">
        <v>92918</v>
      </c>
      <c r="K2" s="8">
        <v>104449</v>
      </c>
    </row>
    <row r="3" spans="1:11">
      <c r="A3" s="7" t="s">
        <v>8</v>
      </c>
      <c r="B3" s="8">
        <v>6814</v>
      </c>
      <c r="C3" s="8">
        <v>-3715</v>
      </c>
      <c r="D3" s="8">
        <v>-3085</v>
      </c>
      <c r="E3" s="8">
        <v>2601</v>
      </c>
      <c r="F3" s="8">
        <v>-181</v>
      </c>
      <c r="G3" s="8">
        <v>3603</v>
      </c>
      <c r="H3" s="8">
        <v>5148</v>
      </c>
      <c r="I3" s="8">
        <v>4345</v>
      </c>
      <c r="J3" s="8">
        <v>16228</v>
      </c>
      <c r="K3" s="8">
        <v>11531</v>
      </c>
    </row>
    <row r="4" spans="1:11">
      <c r="A4" s="7" t="s">
        <v>14</v>
      </c>
      <c r="B4" s="9">
        <v>0.111413</v>
      </c>
      <c r="C4" s="9">
        <v>-5.4653E-2</v>
      </c>
      <c r="D4" s="9">
        <v>-4.8009000000000003E-2</v>
      </c>
      <c r="E4" s="9">
        <v>4.2518E-2</v>
      </c>
      <c r="F4" s="9">
        <v>-2.8379999999999998E-3</v>
      </c>
      <c r="G4" s="9">
        <v>5.6655999999999998E-2</v>
      </c>
      <c r="H4" s="9">
        <v>7.6610999999999999E-2</v>
      </c>
      <c r="I4" s="9">
        <v>6.0059000000000001E-2</v>
      </c>
      <c r="J4" s="9">
        <v>0.21160499999999999</v>
      </c>
      <c r="K4" s="9">
        <v>0.124099</v>
      </c>
    </row>
    <row r="5" spans="1:11">
      <c r="A5" s="7" t="s">
        <v>6</v>
      </c>
      <c r="B5" s="8">
        <v>11690</v>
      </c>
      <c r="C5" s="8">
        <v>13399</v>
      </c>
      <c r="D5" s="7">
        <v>9092</v>
      </c>
      <c r="E5" s="8">
        <v>12622</v>
      </c>
      <c r="F5" s="8">
        <v>10314</v>
      </c>
      <c r="G5" s="8">
        <v>11054</v>
      </c>
      <c r="H5" s="8">
        <v>12619</v>
      </c>
      <c r="I5" s="8">
        <v>13181</v>
      </c>
      <c r="J5" s="8">
        <v>18063</v>
      </c>
      <c r="K5" s="8">
        <v>22571</v>
      </c>
    </row>
    <row r="6" spans="1:11">
      <c r="A6" s="7" t="s">
        <v>9</v>
      </c>
      <c r="B6" s="8">
        <v>4728</v>
      </c>
      <c r="C6" s="8">
        <v>1709</v>
      </c>
      <c r="D6" s="8">
        <v>-4307</v>
      </c>
      <c r="E6" s="8">
        <v>3530</v>
      </c>
      <c r="F6" s="8">
        <v>-2308</v>
      </c>
      <c r="G6" s="8">
        <v>740</v>
      </c>
      <c r="H6" s="8">
        <v>1565</v>
      </c>
      <c r="I6" s="8">
        <v>562</v>
      </c>
      <c r="J6" s="8">
        <v>4882</v>
      </c>
      <c r="K6" s="8">
        <v>4508</v>
      </c>
    </row>
    <row r="7" spans="1:11">
      <c r="A7" s="7" t="s">
        <v>15</v>
      </c>
      <c r="B7" s="9">
        <v>0.67911500000000002</v>
      </c>
      <c r="C7" s="9">
        <v>0.14619299999999999</v>
      </c>
      <c r="D7" s="9">
        <v>-0.32144200000000001</v>
      </c>
      <c r="E7" s="9">
        <v>0.38825300000000001</v>
      </c>
      <c r="F7" s="9">
        <v>-0.18285499999999999</v>
      </c>
      <c r="G7" s="9">
        <v>7.1747000000000005E-2</v>
      </c>
      <c r="H7" s="9">
        <v>0.14157800000000001</v>
      </c>
      <c r="I7" s="9">
        <v>4.4535999999999999E-2</v>
      </c>
      <c r="J7" s="9">
        <v>0.37038199999999999</v>
      </c>
      <c r="K7" s="9">
        <v>0.24957099999999999</v>
      </c>
    </row>
    <row r="8" spans="1:11">
      <c r="A8" s="7" t="s">
        <v>13</v>
      </c>
      <c r="B8" s="7">
        <v>38581</v>
      </c>
      <c r="C8" s="7">
        <v>30801</v>
      </c>
      <c r="D8" s="7">
        <v>27022</v>
      </c>
      <c r="E8" s="7">
        <v>30758</v>
      </c>
      <c r="F8" s="7">
        <v>29937</v>
      </c>
      <c r="G8" s="7">
        <v>31164</v>
      </c>
      <c r="H8" s="7">
        <v>36115</v>
      </c>
      <c r="I8" s="7">
        <v>33632</v>
      </c>
      <c r="J8" s="7">
        <v>36739</v>
      </c>
      <c r="K8" s="7">
        <v>44179</v>
      </c>
    </row>
    <row r="9" spans="1:11">
      <c r="A9" s="7" t="s">
        <v>7</v>
      </c>
      <c r="B9" s="7">
        <v>6506</v>
      </c>
      <c r="C9" s="7">
        <v>-7780</v>
      </c>
      <c r="D9" s="7">
        <v>-3779</v>
      </c>
      <c r="E9" s="7">
        <v>3736</v>
      </c>
      <c r="F9" s="7">
        <v>-821</v>
      </c>
      <c r="G9" s="7">
        <v>1227</v>
      </c>
      <c r="H9" s="7">
        <v>4951</v>
      </c>
      <c r="I9" s="7">
        <v>-2483</v>
      </c>
      <c r="J9" s="7">
        <v>3107</v>
      </c>
      <c r="K9" s="7">
        <v>7440</v>
      </c>
    </row>
    <row r="10" spans="1:11">
      <c r="A10" s="7" t="s">
        <v>16</v>
      </c>
      <c r="B10" s="9">
        <v>0.20283699999999999</v>
      </c>
      <c r="C10" s="9">
        <v>-0.201654</v>
      </c>
      <c r="D10" s="9">
        <v>-0.12269099999999999</v>
      </c>
      <c r="E10" s="9">
        <v>0.13825799999999999</v>
      </c>
      <c r="F10" s="9">
        <v>-2.6692E-2</v>
      </c>
      <c r="G10" s="9">
        <v>4.0986000000000002E-2</v>
      </c>
      <c r="H10" s="9">
        <v>0.15886900000000001</v>
      </c>
      <c r="I10" s="9">
        <v>-6.8752999999999995E-2</v>
      </c>
      <c r="J10" s="9">
        <v>9.2382000000000006E-2</v>
      </c>
      <c r="K10" s="9">
        <v>0.20251</v>
      </c>
    </row>
    <row r="11" spans="1:11">
      <c r="A11" s="7" t="s">
        <v>12</v>
      </c>
      <c r="B11" s="9">
        <v>8.1560000000000001E-3</v>
      </c>
      <c r="C11" s="9">
        <v>1.7461000000000001E-2</v>
      </c>
      <c r="D11" s="9">
        <v>7.3249999999999999E-3</v>
      </c>
      <c r="E11" s="9">
        <v>1.3207E-2</v>
      </c>
      <c r="F11" s="9">
        <v>4.8968999999999999E-2</v>
      </c>
      <c r="G11" s="9">
        <v>6.5172999999999995E-2</v>
      </c>
      <c r="H11" s="9">
        <v>3.6091999999999999E-2</v>
      </c>
      <c r="I11" s="9">
        <v>6.7424999999999999E-2</v>
      </c>
      <c r="J11" s="9">
        <v>5.8272999999999998E-2</v>
      </c>
      <c r="K11" s="9">
        <v>6.9605E-2</v>
      </c>
    </row>
    <row r="12" spans="1:11">
      <c r="A12" s="7"/>
      <c r="B12" s="8"/>
      <c r="C12" s="7"/>
      <c r="D12" s="8"/>
      <c r="E12" s="8"/>
      <c r="F12" s="7"/>
      <c r="G12" s="9"/>
      <c r="H12" s="9"/>
      <c r="I12" s="9"/>
      <c r="J12" s="9"/>
    </row>
    <row r="16" spans="1:11">
      <c r="B16" s="7">
        <v>2010</v>
      </c>
      <c r="C16" s="7">
        <v>2011</v>
      </c>
      <c r="D16" s="7">
        <v>2012</v>
      </c>
      <c r="E16" s="7">
        <v>2013</v>
      </c>
      <c r="F16" s="7">
        <v>2014</v>
      </c>
    </row>
    <row r="17" spans="1:16">
      <c r="A17" s="7" t="s">
        <v>5</v>
      </c>
      <c r="B17" s="8">
        <v>67974</v>
      </c>
      <c r="C17" s="8">
        <v>64259</v>
      </c>
      <c r="D17" s="8">
        <v>61174</v>
      </c>
      <c r="E17" s="8">
        <v>63775</v>
      </c>
      <c r="F17" s="8">
        <v>63594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 t="s">
        <v>8</v>
      </c>
      <c r="B18" s="8">
        <v>6814</v>
      </c>
      <c r="C18" s="8">
        <v>-3715</v>
      </c>
      <c r="D18" s="8">
        <v>-3085</v>
      </c>
      <c r="E18" s="8">
        <v>2601</v>
      </c>
      <c r="F18" s="8">
        <v>-181</v>
      </c>
      <c r="L18" s="8"/>
      <c r="M18" s="8"/>
      <c r="N18" s="8"/>
      <c r="O18" s="8"/>
      <c r="P18" s="8"/>
    </row>
    <row r="19" spans="1:16">
      <c r="A19" s="7" t="s">
        <v>14</v>
      </c>
      <c r="B19" s="9">
        <v>0.111413</v>
      </c>
      <c r="C19" s="9">
        <v>-5.4653E-2</v>
      </c>
      <c r="D19" s="9">
        <v>-4.8009000000000003E-2</v>
      </c>
      <c r="E19" s="9">
        <v>4.2518E-2</v>
      </c>
      <c r="F19" s="9">
        <v>-2.8379999999999998E-3</v>
      </c>
      <c r="L19" s="8"/>
      <c r="M19" s="8"/>
      <c r="N19" s="8"/>
      <c r="O19" s="8"/>
      <c r="P19" s="8"/>
    </row>
    <row r="20" spans="1:16">
      <c r="A20" s="7" t="s">
        <v>6</v>
      </c>
      <c r="B20" s="8">
        <v>11690</v>
      </c>
      <c r="C20" s="8">
        <v>13399</v>
      </c>
      <c r="D20" s="7">
        <v>9092</v>
      </c>
      <c r="E20" s="8">
        <v>12622</v>
      </c>
      <c r="F20" s="8">
        <v>10314</v>
      </c>
      <c r="L20" s="7"/>
      <c r="M20" s="7"/>
      <c r="N20" s="7"/>
      <c r="O20" s="7"/>
      <c r="P20" s="7"/>
    </row>
    <row r="21" spans="1:16">
      <c r="A21" s="7" t="s">
        <v>9</v>
      </c>
      <c r="B21" s="8">
        <v>4728</v>
      </c>
      <c r="C21" s="8">
        <v>1709</v>
      </c>
      <c r="D21" s="8">
        <v>-4307</v>
      </c>
      <c r="E21" s="8">
        <v>3530</v>
      </c>
      <c r="F21" s="8">
        <v>-2308</v>
      </c>
      <c r="L21" s="8"/>
      <c r="M21" s="8"/>
      <c r="N21" s="8"/>
      <c r="O21" s="8"/>
      <c r="P21" s="8"/>
    </row>
    <row r="22" spans="1:16">
      <c r="A22" s="7" t="s">
        <v>15</v>
      </c>
      <c r="B22" s="9">
        <v>0.67911500000000002</v>
      </c>
      <c r="C22" s="9">
        <v>0.14619299999999999</v>
      </c>
      <c r="D22" s="9">
        <v>-0.32144200000000001</v>
      </c>
      <c r="E22" s="9">
        <v>0.38825300000000001</v>
      </c>
      <c r="F22" s="9">
        <v>-0.18285499999999999</v>
      </c>
      <c r="L22" s="8"/>
      <c r="M22" s="8"/>
      <c r="N22" s="8"/>
      <c r="O22" s="8"/>
      <c r="P22" s="8"/>
    </row>
    <row r="23" spans="1:16">
      <c r="A23" s="7" t="s">
        <v>13</v>
      </c>
      <c r="B23" s="7">
        <v>38581</v>
      </c>
      <c r="C23" s="7">
        <v>30801</v>
      </c>
      <c r="D23" s="7">
        <v>27022</v>
      </c>
      <c r="E23" s="7">
        <v>30758</v>
      </c>
      <c r="F23" s="7">
        <v>29937</v>
      </c>
      <c r="L23" s="7"/>
      <c r="M23" s="7"/>
      <c r="N23" s="7"/>
      <c r="O23" s="7"/>
      <c r="P23" s="7"/>
    </row>
    <row r="24" spans="1:16">
      <c r="A24" s="7" t="s">
        <v>7</v>
      </c>
      <c r="B24" s="7">
        <v>6506</v>
      </c>
      <c r="C24" s="7">
        <v>-7780</v>
      </c>
      <c r="D24" s="7">
        <v>-3779</v>
      </c>
      <c r="E24" s="7">
        <v>3736</v>
      </c>
      <c r="F24" s="7">
        <v>-821</v>
      </c>
      <c r="L24" s="9"/>
      <c r="M24" s="9"/>
      <c r="N24" s="9"/>
      <c r="O24" s="9"/>
      <c r="P24" s="9"/>
    </row>
    <row r="25" spans="1:16">
      <c r="A25" s="7" t="s">
        <v>16</v>
      </c>
      <c r="B25" s="9">
        <v>0.20283699999999999</v>
      </c>
      <c r="C25" s="9">
        <v>-0.201654</v>
      </c>
      <c r="D25" s="9">
        <v>-0.12269099999999999</v>
      </c>
      <c r="E25" s="9">
        <v>0.13825799999999999</v>
      </c>
      <c r="F25" s="9">
        <v>-2.6692E-2</v>
      </c>
      <c r="L25" s="9"/>
      <c r="M25" s="9"/>
      <c r="N25" s="9"/>
      <c r="O25" s="9"/>
      <c r="P25" s="9"/>
    </row>
    <row r="26" spans="1:16">
      <c r="A26" s="7" t="s">
        <v>12</v>
      </c>
      <c r="B26" s="9">
        <v>8.1560000000000001E-3</v>
      </c>
      <c r="C26" s="9">
        <v>1.7461000000000001E-2</v>
      </c>
      <c r="D26" s="9">
        <v>7.3249999999999999E-3</v>
      </c>
      <c r="E26" s="9">
        <v>1.3207E-2</v>
      </c>
      <c r="F26" s="9">
        <v>4.8968999999999999E-2</v>
      </c>
      <c r="L26" s="9"/>
      <c r="M26" s="9"/>
      <c r="N26" s="9"/>
      <c r="O26" s="9"/>
      <c r="P26" s="9"/>
    </row>
    <row r="27" spans="1:16">
      <c r="E27" s="7"/>
      <c r="F27" s="7"/>
      <c r="G27" s="9"/>
      <c r="H27" s="9"/>
      <c r="I27" s="9"/>
      <c r="J27" s="9"/>
      <c r="K27" s="9"/>
      <c r="L27" s="9"/>
      <c r="M27" s="9"/>
      <c r="N27" s="9"/>
      <c r="O27" s="9"/>
      <c r="P27" s="9"/>
    </row>
    <row r="30" spans="1:16">
      <c r="B30" s="7">
        <v>2015</v>
      </c>
      <c r="C30" s="7">
        <v>2016</v>
      </c>
      <c r="D30" s="7">
        <v>2017</v>
      </c>
      <c r="E30" s="7">
        <v>2018</v>
      </c>
      <c r="F30" s="7">
        <v>2019</v>
      </c>
    </row>
    <row r="31" spans="1:16">
      <c r="A31" s="7" t="s">
        <v>5</v>
      </c>
      <c r="B31" s="8">
        <v>67197</v>
      </c>
      <c r="C31" s="8">
        <v>72345</v>
      </c>
      <c r="D31" s="8">
        <v>76690</v>
      </c>
      <c r="E31" s="8">
        <v>92918</v>
      </c>
      <c r="F31" s="8">
        <v>104449</v>
      </c>
    </row>
    <row r="32" spans="1:16">
      <c r="A32" s="7" t="s">
        <v>8</v>
      </c>
      <c r="B32" s="8">
        <v>3603</v>
      </c>
      <c r="C32" s="8">
        <v>5148</v>
      </c>
      <c r="D32" s="8">
        <v>4345</v>
      </c>
      <c r="E32" s="8">
        <v>16228</v>
      </c>
      <c r="F32" s="8">
        <v>11531</v>
      </c>
    </row>
    <row r="33" spans="1:6">
      <c r="A33" s="7" t="s">
        <v>14</v>
      </c>
      <c r="B33" s="9">
        <v>5.6655999999999998E-2</v>
      </c>
      <c r="C33" s="9">
        <v>7.6610999999999999E-2</v>
      </c>
      <c r="D33" s="9">
        <v>6.0059000000000001E-2</v>
      </c>
      <c r="E33" s="9">
        <v>0.21160499999999999</v>
      </c>
      <c r="F33" s="9">
        <v>0.124099</v>
      </c>
    </row>
    <row r="34" spans="1:6">
      <c r="A34" s="7" t="s">
        <v>6</v>
      </c>
      <c r="B34" s="8">
        <v>11054</v>
      </c>
      <c r="C34" s="8">
        <v>12619</v>
      </c>
      <c r="D34" s="8">
        <v>13181</v>
      </c>
      <c r="E34" s="8">
        <v>18063</v>
      </c>
      <c r="F34" s="8">
        <v>22571</v>
      </c>
    </row>
    <row r="35" spans="1:6">
      <c r="A35" s="7" t="s">
        <v>9</v>
      </c>
      <c r="B35" s="8">
        <v>740</v>
      </c>
      <c r="C35" s="8">
        <v>1565</v>
      </c>
      <c r="D35" s="8">
        <v>562</v>
      </c>
      <c r="E35" s="8">
        <v>4882</v>
      </c>
      <c r="F35" s="8">
        <v>4508</v>
      </c>
    </row>
    <row r="36" spans="1:6">
      <c r="A36" s="7" t="s">
        <v>15</v>
      </c>
      <c r="B36" s="9">
        <v>7.1747000000000005E-2</v>
      </c>
      <c r="C36" s="9">
        <v>0.14157800000000001</v>
      </c>
      <c r="D36" s="9">
        <v>4.4535999999999999E-2</v>
      </c>
      <c r="E36" s="9">
        <v>0.37038199999999999</v>
      </c>
      <c r="F36" s="9">
        <v>0.24957099999999999</v>
      </c>
    </row>
    <row r="37" spans="1:6">
      <c r="A37" s="7" t="s">
        <v>13</v>
      </c>
      <c r="B37" s="7">
        <v>31164</v>
      </c>
      <c r="C37" s="7">
        <v>36115</v>
      </c>
      <c r="D37" s="7">
        <v>33632</v>
      </c>
      <c r="E37" s="7">
        <v>36739</v>
      </c>
      <c r="F37" s="7">
        <v>44179</v>
      </c>
    </row>
    <row r="38" spans="1:6">
      <c r="A38" s="7" t="s">
        <v>7</v>
      </c>
      <c r="B38" s="7">
        <v>1227</v>
      </c>
      <c r="C38" s="7">
        <v>4951</v>
      </c>
      <c r="D38" s="7">
        <v>-2483</v>
      </c>
      <c r="E38" s="7">
        <v>3107</v>
      </c>
      <c r="F38" s="7">
        <v>7440</v>
      </c>
    </row>
    <row r="39" spans="1:6">
      <c r="A39" s="7" t="s">
        <v>16</v>
      </c>
      <c r="B39" s="9">
        <v>4.0986000000000002E-2</v>
      </c>
      <c r="C39" s="9">
        <v>0.15886900000000001</v>
      </c>
      <c r="D39" s="9">
        <v>-6.8752999999999995E-2</v>
      </c>
      <c r="E39" s="9">
        <v>9.2382000000000006E-2</v>
      </c>
      <c r="F39" s="9">
        <v>0.20251</v>
      </c>
    </row>
    <row r="40" spans="1:6">
      <c r="A40" s="7" t="s">
        <v>12</v>
      </c>
      <c r="B40" s="9">
        <v>6.5172999999999995E-2</v>
      </c>
      <c r="C40" s="9">
        <v>3.6091999999999999E-2</v>
      </c>
      <c r="D40" s="9">
        <v>6.7424999999999999E-2</v>
      </c>
      <c r="E40" s="9">
        <v>5.8272999999999998E-2</v>
      </c>
      <c r="F40" s="9">
        <v>6.9605E-2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HDP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2022-01-07T13:20:26Z</dcterms:created>
  <dcterms:modified xsi:type="dcterms:W3CDTF">2022-01-07T15:20:36Z</dcterms:modified>
</cp:coreProperties>
</file>