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dominik\Research-Incubator\data\"/>
    </mc:Choice>
  </mc:AlternateContent>
  <xr:revisionPtr revIDLastSave="0" documentId="13_ncr:1_{4744D73D-364F-48F9-8BD1-1BE5111158E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data_incl_source" sheetId="1" r:id="rId1"/>
  </sheets>
  <definedNames>
    <definedName name="_xlnm._FilterDatabase" localSheetId="0" hidden="1">data_incl_source!$A$1:$K$277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77" i="1" l="1"/>
  <c r="A277" i="1"/>
  <c r="F276" i="1"/>
  <c r="E276" i="1"/>
  <c r="E275" i="1"/>
  <c r="A275" i="1"/>
  <c r="E274" i="1"/>
  <c r="A274" i="1"/>
  <c r="E273" i="1"/>
  <c r="A273" i="1"/>
  <c r="E272" i="1"/>
  <c r="A272" i="1"/>
  <c r="E271" i="1"/>
  <c r="A271" i="1"/>
  <c r="E270" i="1"/>
  <c r="A270" i="1"/>
  <c r="E269" i="1"/>
  <c r="A269" i="1"/>
  <c r="E268" i="1"/>
  <c r="A268" i="1"/>
  <c r="E267" i="1"/>
  <c r="A267" i="1"/>
  <c r="B266" i="1"/>
  <c r="E266" i="1" s="1"/>
  <c r="B265" i="1"/>
  <c r="E265" i="1" s="1"/>
  <c r="B264" i="1"/>
  <c r="E264" i="1" s="1"/>
  <c r="B263" i="1"/>
  <c r="E263" i="1" s="1"/>
  <c r="B262" i="1"/>
  <c r="E262" i="1" s="1"/>
  <c r="B261" i="1"/>
  <c r="E261" i="1" s="1"/>
  <c r="B260" i="1"/>
  <c r="E260" i="1" s="1"/>
  <c r="B259" i="1"/>
  <c r="E259" i="1" s="1"/>
  <c r="B258" i="1"/>
  <c r="E258" i="1" s="1"/>
  <c r="E257" i="1"/>
  <c r="B257" i="1"/>
  <c r="B256" i="1"/>
  <c r="E256" i="1" s="1"/>
  <c r="B255" i="1"/>
  <c r="E255" i="1" s="1"/>
  <c r="B254" i="1"/>
  <c r="E254" i="1" s="1"/>
  <c r="B253" i="1"/>
  <c r="E253" i="1" s="1"/>
  <c r="B252" i="1"/>
  <c r="E252" i="1" s="1"/>
  <c r="B251" i="1"/>
  <c r="E251" i="1" s="1"/>
  <c r="B250" i="1"/>
  <c r="E250" i="1" s="1"/>
  <c r="B249" i="1"/>
  <c r="E249" i="1" s="1"/>
  <c r="B248" i="1"/>
  <c r="E248" i="1" s="1"/>
  <c r="B247" i="1"/>
  <c r="E247" i="1" s="1"/>
  <c r="B246" i="1"/>
  <c r="E246" i="1" s="1"/>
  <c r="B245" i="1"/>
  <c r="E245" i="1" s="1"/>
  <c r="B244" i="1"/>
  <c r="E244" i="1" s="1"/>
  <c r="B243" i="1"/>
  <c r="E243" i="1" s="1"/>
  <c r="C242" i="1"/>
  <c r="E242" i="1" s="1"/>
  <c r="C241" i="1"/>
  <c r="E241" i="1" s="1"/>
  <c r="C240" i="1"/>
  <c r="E240" i="1" s="1"/>
  <c r="C239" i="1"/>
  <c r="E239" i="1" s="1"/>
  <c r="C238" i="1"/>
  <c r="E238" i="1" s="1"/>
  <c r="C237" i="1"/>
  <c r="E237" i="1" s="1"/>
  <c r="C236" i="1"/>
  <c r="E236" i="1" s="1"/>
  <c r="C235" i="1"/>
  <c r="E235" i="1" s="1"/>
  <c r="C234" i="1"/>
  <c r="E234" i="1" s="1"/>
  <c r="C233" i="1"/>
  <c r="E233" i="1" s="1"/>
  <c r="C232" i="1"/>
  <c r="E232" i="1" s="1"/>
  <c r="C231" i="1"/>
  <c r="E231" i="1" s="1"/>
  <c r="C230" i="1"/>
  <c r="E230" i="1" s="1"/>
  <c r="C229" i="1"/>
  <c r="E229" i="1" s="1"/>
  <c r="C228" i="1"/>
  <c r="E228" i="1" s="1"/>
  <c r="C227" i="1"/>
  <c r="E227" i="1" s="1"/>
  <c r="C226" i="1"/>
  <c r="E226" i="1" s="1"/>
  <c r="C225" i="1"/>
  <c r="E225" i="1" s="1"/>
  <c r="C224" i="1"/>
  <c r="E224" i="1" s="1"/>
  <c r="C223" i="1"/>
  <c r="E223" i="1" s="1"/>
  <c r="C222" i="1"/>
  <c r="E222" i="1" s="1"/>
  <c r="C221" i="1"/>
  <c r="E221" i="1" s="1"/>
  <c r="C220" i="1"/>
  <c r="E220" i="1" s="1"/>
  <c r="C219" i="1"/>
  <c r="E219" i="1" s="1"/>
  <c r="C218" i="1"/>
  <c r="E218" i="1" s="1"/>
  <c r="C217" i="1"/>
  <c r="E217" i="1" s="1"/>
  <c r="F216" i="1"/>
  <c r="E216" i="1"/>
  <c r="F215" i="1"/>
  <c r="E215" i="1"/>
  <c r="F214" i="1"/>
  <c r="E214" i="1"/>
  <c r="F213" i="1"/>
  <c r="E213" i="1"/>
  <c r="F212" i="1"/>
  <c r="E212" i="1"/>
  <c r="F211" i="1"/>
  <c r="E211" i="1"/>
  <c r="F210" i="1"/>
  <c r="E210" i="1"/>
  <c r="F209" i="1"/>
  <c r="E209" i="1"/>
  <c r="F208" i="1"/>
  <c r="E208" i="1"/>
  <c r="F207" i="1"/>
  <c r="E207" i="1"/>
  <c r="F206" i="1"/>
  <c r="E206" i="1"/>
  <c r="F205" i="1"/>
  <c r="E205" i="1"/>
  <c r="F204" i="1"/>
  <c r="E204" i="1"/>
  <c r="F203" i="1"/>
  <c r="E203" i="1"/>
  <c r="F202" i="1"/>
  <c r="E202" i="1"/>
  <c r="F201" i="1"/>
  <c r="E201" i="1"/>
  <c r="F200" i="1"/>
  <c r="E200" i="1"/>
  <c r="F199" i="1"/>
  <c r="E199" i="1"/>
  <c r="F198" i="1"/>
  <c r="E198" i="1"/>
  <c r="F197" i="1"/>
  <c r="E197" i="1"/>
  <c r="F196" i="1"/>
  <c r="E196" i="1"/>
  <c r="F195" i="1"/>
  <c r="E195" i="1"/>
  <c r="F194" i="1"/>
  <c r="E194" i="1"/>
  <c r="F193" i="1"/>
  <c r="E193" i="1"/>
  <c r="F192" i="1"/>
  <c r="E192" i="1"/>
  <c r="F191" i="1"/>
  <c r="E191" i="1"/>
  <c r="F190" i="1"/>
  <c r="E190" i="1"/>
  <c r="F189" i="1"/>
  <c r="E189" i="1"/>
  <c r="F188" i="1"/>
  <c r="E188" i="1"/>
  <c r="F187" i="1"/>
  <c r="E187" i="1"/>
  <c r="F186" i="1"/>
  <c r="E186" i="1"/>
  <c r="F185" i="1"/>
  <c r="E185" i="1"/>
  <c r="F184" i="1"/>
  <c r="E184" i="1"/>
  <c r="F183" i="1"/>
  <c r="E183" i="1"/>
  <c r="F182" i="1"/>
  <c r="E182" i="1"/>
  <c r="F181" i="1"/>
  <c r="E181" i="1"/>
  <c r="F180" i="1"/>
  <c r="E180" i="1"/>
  <c r="F179" i="1"/>
  <c r="E179" i="1"/>
  <c r="F178" i="1"/>
  <c r="E178" i="1"/>
  <c r="F177" i="1"/>
  <c r="E177" i="1"/>
  <c r="F176" i="1"/>
  <c r="E176" i="1"/>
  <c r="F175" i="1"/>
  <c r="E175" i="1"/>
  <c r="F174" i="1"/>
  <c r="E174" i="1"/>
  <c r="F173" i="1"/>
  <c r="E173" i="1"/>
  <c r="F172" i="1"/>
  <c r="E172" i="1"/>
  <c r="F171" i="1"/>
  <c r="E171" i="1"/>
  <c r="F170" i="1"/>
  <c r="E170" i="1"/>
  <c r="F169" i="1"/>
  <c r="E169" i="1"/>
  <c r="F168" i="1"/>
  <c r="E168" i="1"/>
  <c r="F167" i="1"/>
  <c r="E167" i="1"/>
  <c r="F166" i="1"/>
  <c r="E166" i="1"/>
  <c r="F165" i="1"/>
  <c r="E165" i="1"/>
  <c r="B164" i="1"/>
  <c r="A164" i="1" s="1"/>
  <c r="B163" i="1"/>
  <c r="A163" i="1"/>
  <c r="B162" i="1"/>
  <c r="A162" i="1" s="1"/>
  <c r="B161" i="1"/>
  <c r="A161" i="1" s="1"/>
  <c r="B160" i="1"/>
  <c r="A160" i="1" s="1"/>
  <c r="B159" i="1"/>
  <c r="A159" i="1" s="1"/>
  <c r="B158" i="1"/>
  <c r="A158" i="1" s="1"/>
  <c r="B157" i="1"/>
  <c r="A157" i="1" s="1"/>
  <c r="B156" i="1"/>
  <c r="A156" i="1" s="1"/>
  <c r="B155" i="1"/>
  <c r="A155" i="1" s="1"/>
  <c r="B154" i="1"/>
  <c r="A154" i="1" s="1"/>
  <c r="E153" i="1"/>
  <c r="E152" i="1"/>
  <c r="E151" i="1"/>
  <c r="E150" i="1"/>
  <c r="E149" i="1"/>
  <c r="B148" i="1"/>
  <c r="E148" i="1" s="1"/>
  <c r="B147" i="1"/>
  <c r="E147" i="1" s="1"/>
  <c r="B146" i="1"/>
  <c r="E146" i="1" s="1"/>
  <c r="B145" i="1"/>
  <c r="E145" i="1" s="1"/>
  <c r="B144" i="1"/>
  <c r="E144" i="1" s="1"/>
  <c r="B143" i="1"/>
  <c r="F143" i="1" s="1"/>
  <c r="B142" i="1"/>
  <c r="E142" i="1" s="1"/>
  <c r="B141" i="1"/>
  <c r="E141" i="1" s="1"/>
  <c r="B140" i="1"/>
  <c r="E140" i="1" s="1"/>
  <c r="B139" i="1"/>
  <c r="F139" i="1" s="1"/>
  <c r="B138" i="1"/>
  <c r="F138" i="1" s="1"/>
  <c r="E137" i="1"/>
  <c r="A137" i="1"/>
  <c r="E136" i="1"/>
  <c r="A136" i="1"/>
  <c r="E135" i="1"/>
  <c r="A135" i="1"/>
  <c r="C134" i="1"/>
  <c r="E134" i="1" s="1"/>
  <c r="C133" i="1"/>
  <c r="E133" i="1" s="1"/>
  <c r="C132" i="1"/>
  <c r="E132" i="1" s="1"/>
  <c r="C131" i="1"/>
  <c r="E131" i="1" s="1"/>
  <c r="C130" i="1"/>
  <c r="E130" i="1" s="1"/>
  <c r="C129" i="1"/>
  <c r="E129" i="1" s="1"/>
  <c r="C128" i="1"/>
  <c r="E128" i="1" s="1"/>
  <c r="C127" i="1"/>
  <c r="E127" i="1" s="1"/>
  <c r="C126" i="1"/>
  <c r="E126" i="1" s="1"/>
  <c r="C125" i="1"/>
  <c r="E125" i="1" s="1"/>
  <c r="B124" i="1"/>
  <c r="E124" i="1" s="1"/>
  <c r="B123" i="1"/>
  <c r="E123" i="1" s="1"/>
  <c r="B122" i="1"/>
  <c r="E122" i="1" s="1"/>
  <c r="B121" i="1"/>
  <c r="E121" i="1" s="1"/>
  <c r="B120" i="1"/>
  <c r="E120" i="1" s="1"/>
  <c r="B119" i="1"/>
  <c r="E119" i="1" s="1"/>
  <c r="B118" i="1"/>
  <c r="E118" i="1" s="1"/>
  <c r="B117" i="1"/>
  <c r="E117" i="1" s="1"/>
  <c r="B116" i="1"/>
  <c r="E116" i="1" s="1"/>
  <c r="B115" i="1"/>
  <c r="E115" i="1" s="1"/>
  <c r="B114" i="1"/>
  <c r="E114" i="1" s="1"/>
  <c r="B113" i="1"/>
  <c r="E113" i="1" s="1"/>
  <c r="B112" i="1"/>
  <c r="E112" i="1" s="1"/>
  <c r="B111" i="1"/>
  <c r="E111" i="1" s="1"/>
  <c r="B110" i="1"/>
  <c r="E110" i="1" s="1"/>
  <c r="E109" i="1"/>
  <c r="A109" i="1"/>
  <c r="E108" i="1"/>
  <c r="E107" i="1"/>
  <c r="E106" i="1"/>
  <c r="E105" i="1"/>
  <c r="E104" i="1"/>
  <c r="E103" i="1"/>
  <c r="B102" i="1"/>
  <c r="E102" i="1" s="1"/>
  <c r="B101" i="1"/>
  <c r="E101" i="1" s="1"/>
  <c r="B100" i="1"/>
  <c r="E100" i="1" s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E80" i="1"/>
  <c r="A80" i="1"/>
  <c r="E79" i="1"/>
  <c r="A79" i="1"/>
  <c r="E78" i="1"/>
  <c r="A78" i="1"/>
  <c r="E77" i="1"/>
  <c r="A77" i="1"/>
  <c r="E76" i="1"/>
  <c r="A76" i="1"/>
  <c r="E75" i="1"/>
  <c r="A75" i="1"/>
  <c r="E74" i="1"/>
  <c r="A74" i="1"/>
  <c r="E73" i="1"/>
  <c r="A73" i="1"/>
  <c r="E72" i="1"/>
  <c r="A72" i="1"/>
  <c r="E71" i="1"/>
  <c r="A71" i="1"/>
  <c r="E70" i="1"/>
  <c r="A70" i="1"/>
  <c r="E69" i="1"/>
  <c r="A69" i="1"/>
  <c r="E68" i="1"/>
  <c r="A68" i="1"/>
  <c r="E67" i="1"/>
  <c r="A67" i="1"/>
  <c r="E66" i="1"/>
  <c r="A66" i="1"/>
  <c r="E65" i="1"/>
  <c r="A65" i="1"/>
  <c r="E64" i="1"/>
  <c r="A64" i="1"/>
  <c r="F63" i="1"/>
  <c r="E63" i="1"/>
  <c r="F62" i="1"/>
  <c r="E62" i="1"/>
  <c r="F61" i="1"/>
  <c r="E61" i="1"/>
  <c r="F60" i="1"/>
  <c r="E60" i="1"/>
  <c r="F59" i="1"/>
  <c r="E59" i="1"/>
  <c r="F58" i="1"/>
  <c r="E58" i="1"/>
  <c r="B57" i="1"/>
  <c r="E57" i="1" s="1"/>
  <c r="B56" i="1"/>
  <c r="E56" i="1" s="1"/>
  <c r="B55" i="1"/>
  <c r="E55" i="1" s="1"/>
  <c r="B54" i="1"/>
  <c r="E54" i="1" s="1"/>
  <c r="E53" i="1"/>
  <c r="A53" i="1"/>
  <c r="E52" i="1"/>
  <c r="A52" i="1"/>
  <c r="E51" i="1"/>
  <c r="A51" i="1"/>
  <c r="E50" i="1"/>
  <c r="A50" i="1"/>
  <c r="E49" i="1"/>
  <c r="A49" i="1"/>
  <c r="E48" i="1"/>
  <c r="A48" i="1"/>
  <c r="E47" i="1"/>
  <c r="A47" i="1"/>
  <c r="E46" i="1"/>
  <c r="A46" i="1"/>
  <c r="E45" i="1"/>
  <c r="A45" i="1"/>
  <c r="E44" i="1"/>
  <c r="A44" i="1"/>
  <c r="E43" i="1"/>
  <c r="A43" i="1"/>
  <c r="E42" i="1"/>
  <c r="A42" i="1"/>
  <c r="E41" i="1"/>
  <c r="A41" i="1"/>
  <c r="E40" i="1"/>
  <c r="A40" i="1"/>
  <c r="E39" i="1"/>
  <c r="A39" i="1"/>
  <c r="E38" i="1"/>
  <c r="A38" i="1"/>
  <c r="E37" i="1"/>
  <c r="A37" i="1"/>
  <c r="E36" i="1"/>
  <c r="A36" i="1"/>
  <c r="E35" i="1"/>
  <c r="A35" i="1"/>
  <c r="E34" i="1"/>
  <c r="A34" i="1"/>
  <c r="E33" i="1"/>
  <c r="A33" i="1"/>
  <c r="E32" i="1"/>
  <c r="A32" i="1"/>
  <c r="E31" i="1"/>
  <c r="A31" i="1"/>
  <c r="E30" i="1"/>
  <c r="A30" i="1"/>
  <c r="E29" i="1"/>
  <c r="A29" i="1"/>
  <c r="E28" i="1"/>
  <c r="A28" i="1"/>
  <c r="E27" i="1"/>
  <c r="A27" i="1"/>
  <c r="E26" i="1"/>
  <c r="A26" i="1"/>
  <c r="E25" i="1"/>
  <c r="A25" i="1"/>
  <c r="E24" i="1"/>
  <c r="A24" i="1"/>
  <c r="E23" i="1"/>
  <c r="A23" i="1"/>
  <c r="E22" i="1"/>
  <c r="A22" i="1"/>
  <c r="B21" i="1"/>
  <c r="E21" i="1" s="1"/>
  <c r="B20" i="1"/>
  <c r="E20" i="1" s="1"/>
  <c r="B19" i="1"/>
  <c r="E19" i="1" s="1"/>
  <c r="B18" i="1"/>
  <c r="E18" i="1" s="1"/>
  <c r="B17" i="1"/>
  <c r="E17" i="1" s="1"/>
  <c r="B16" i="1"/>
  <c r="E16" i="1" s="1"/>
  <c r="B15" i="1"/>
  <c r="E15" i="1" s="1"/>
  <c r="B14" i="1"/>
  <c r="E14" i="1" s="1"/>
  <c r="B13" i="1"/>
  <c r="E13" i="1" s="1"/>
  <c r="B12" i="1"/>
  <c r="E12" i="1" s="1"/>
  <c r="B11" i="1"/>
  <c r="E11" i="1" s="1"/>
  <c r="B10" i="1"/>
  <c r="E10" i="1" s="1"/>
  <c r="B9" i="1"/>
  <c r="E9" i="1" s="1"/>
  <c r="B8" i="1"/>
  <c r="E8" i="1" s="1"/>
  <c r="B7" i="1"/>
  <c r="E7" i="1" s="1"/>
  <c r="B6" i="1"/>
  <c r="E6" i="1" s="1"/>
  <c r="B5" i="1"/>
  <c r="E5" i="1" s="1"/>
  <c r="B4" i="1"/>
  <c r="E4" i="1" s="1"/>
  <c r="B3" i="1"/>
  <c r="E3" i="1" s="1"/>
  <c r="B2" i="1"/>
  <c r="E2" i="1" s="1"/>
  <c r="F144" i="1" l="1"/>
  <c r="F140" i="1"/>
  <c r="E138" i="1"/>
  <c r="F141" i="1"/>
  <c r="F142" i="1"/>
  <c r="E143" i="1"/>
  <c r="E139" i="1"/>
</calcChain>
</file>

<file path=xl/sharedStrings.xml><?xml version="1.0" encoding="utf-8"?>
<sst xmlns="http://schemas.openxmlformats.org/spreadsheetml/2006/main" count="782" uniqueCount="44">
  <si>
    <t>Intensity</t>
  </si>
  <si>
    <t>Energy J</t>
  </si>
  <si>
    <t>pulse width</t>
  </si>
  <si>
    <t>Cut of energy</t>
  </si>
  <si>
    <t>Power</t>
  </si>
  <si>
    <t>spot size (d)</t>
  </si>
  <si>
    <t>Targetthickness</t>
  </si>
  <si>
    <t>angle</t>
  </si>
  <si>
    <t>Vary</t>
  </si>
  <si>
    <t>Laser</t>
  </si>
  <si>
    <t>Source</t>
  </si>
  <si>
    <t>Energy</t>
  </si>
  <si>
    <t>Phelix</t>
  </si>
  <si>
    <t>Enhancement of the laser-driven proton source at
PHELIX
J. Hornung1,2,3</t>
  </si>
  <si>
    <t>NA</t>
  </si>
  <si>
    <t>Single</t>
  </si>
  <si>
    <t>Hercules</t>
  </si>
  <si>
    <t>Zulick, C., et al. "Energetic neutron beams generated from femtosecond laser plasma interactions." Applied Physics Letters 102.12 (2013): 124101.</t>
  </si>
  <si>
    <t>Laboratory for Laser Plasmas</t>
  </si>
  <si>
    <t>Fang, Yuan, et al. "Different effects of laser contrast on proton emission from normal large foils and transverse-size-reduced targets." Plasma Physics and Controlled Fusion 58.7 (2016): 075010.</t>
  </si>
  <si>
    <t>Pulse</t>
  </si>
  <si>
    <t>Salle Jaune
multiterawatt laser facility</t>
  </si>
  <si>
    <t>Flacco, Alessandro, et al. "Dependence on pulse duration and foil thickness in high-contrast-laser proton acceleration." Physical Review E 81.3 (2010): 036405.</t>
  </si>
  <si>
    <t>time scan explaination</t>
  </si>
  <si>
    <t>Energy/Pulse</t>
  </si>
  <si>
    <t>Radius</t>
  </si>
  <si>
    <t>Brenner, C. M., et al. "Dependence of laser accelerated protons on laser energy following the interaction of defocused, intense laser pulses with ultra-thin targets." Laser and Particle Beams 29.3 (2011): 345.</t>
  </si>
  <si>
    <t>25% Energy in spot (0.3- 1.5 J)</t>
  </si>
  <si>
    <t>Noaman-ul-Haq, Muhammad, et al. "Parametric scalings of laser driven protons using a high repetition rate tape drive target system." Nuclear Instruments and Methods in Physics Research Section A: Accelerators, Spectrometers, Detectors and Associated Equipment 909 (2018): 164-167.</t>
  </si>
  <si>
    <t>Busold, Simon. Construction and characterization of a laser-driven proton beamline at GSI. Diss. Technische Universität, 2014.</t>
  </si>
  <si>
    <t>reports 0.56 scaling</t>
  </si>
  <si>
    <t>Flippo, K. A., et al. "Scaling laws for energetic ions from the commissioning of the new Los Alamos National Laboratory 200 TW Trident laser." Review of Scientific Instruments 79.10 (2008): 10E534.</t>
  </si>
  <si>
    <t>Zepf, M., et al. "Fast particle generation and energy transport in laser-solid interactions." Physics of Plasmas 8.5 (2001): 2323-2330.</t>
  </si>
  <si>
    <t>Robson, Lynne, et al. "Scaling of proton acceleration driven by petawatt-laser–plasma interactions." Nature physics 3.1 (2007): 58-62.</t>
  </si>
  <si>
    <t>Fuchs, J., et al. "Laser-driven proton scaling laws and new paths towards energy increase." Nature physics 2.1 (2006): 48-54.</t>
  </si>
  <si>
    <t>Zeil, K., et al. "The scaling of proton energies in ultrashort pulse laser plasma acceleration." New Journal of Physics 12.4 (2010): 045015.</t>
  </si>
  <si>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https://agenda.infn.it/event/12611/contributions/15387/attachments/11296/12698/WG2_summary.pdf</t>
    </r>
  </si>
  <si>
    <t>Pirozhkov A S, Daido H, Nishiuchi M and Ogura K 2010 Laser-driven proton acceleration research and development Advances in Solid State Lasers Development and Applications ed M Grishin (Vukovar: InTech) (http://sciyo.com/articles/show/title/laser-driven-proton-acceleration-research-and-development)</t>
  </si>
  <si>
    <t>ELI-NP</t>
  </si>
  <si>
    <t>Steinke, S., et al. "Acceleration of high charge ion beams with achromatic divergence by petawatt laser pulses." Physical Review Accelerators and Beams 23.2 (2020): 021302.</t>
  </si>
  <si>
    <t>BELLA</t>
  </si>
  <si>
    <t>EAAC Working Group 2</t>
  </si>
  <si>
    <t>J-KAREN</t>
  </si>
  <si>
    <t>Fourmaux et al. Ti:Sapphire laser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</si>
</sst>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Inconsolata"/>
    </font>
    <font>
      <sz val="10"/>
      <color rgb="FF222222"/>
      <name val="Arial"/>
    </font>
    <font>
      <sz val="10"/>
      <color rgb="FF000000"/>
      <name val="Arial"/>
    </font>
    <font>
      <sz val="11"/>
      <color rgb="FF1155CC"/>
      <name val="Inconsolata"/>
    </font>
    <font>
      <u/>
      <sz val="10"/>
      <color rgb="FF1155CC"/>
      <name val="Arial"/>
      <scheme val="minor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11" fontId="3" fillId="2" borderId="0" xfId="0" applyNumberFormat="1" applyFont="1" applyFill="1"/>
    <xf numFmtId="0" fontId="4" fillId="3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3" fillId="2" borderId="0" xfId="0" applyFont="1" applyFill="1"/>
    <xf numFmtId="11" fontId="6" fillId="2" borderId="0" xfId="0" applyNumberFormat="1" applyFont="1" applyFill="1"/>
    <xf numFmtId="11" fontId="1" fillId="0" borderId="0" xfId="0" quotePrefix="1" applyNumberFormat="1" applyFont="1" applyAlignment="1">
      <alignment horizontal="right"/>
    </xf>
    <xf numFmtId="0" fontId="6" fillId="2" borderId="0" xfId="0" applyFont="1" applyFill="1"/>
    <xf numFmtId="11" fontId="1" fillId="0" borderId="0" xfId="0" applyNumberFormat="1" applyFont="1" applyAlignment="1">
      <alignment horizontal="right"/>
    </xf>
    <xf numFmtId="0" fontId="7" fillId="0" borderId="0" xfId="0" applyFont="1"/>
    <xf numFmtId="11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/>
    <xf numFmtId="11" fontId="0" fillId="0" borderId="0" xfId="0" applyNumberFormat="1"/>
    <xf numFmtId="0" fontId="1" fillId="0" borderId="0" xfId="0" quotePrefix="1" applyNumberFormat="1" applyFont="1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genda.infn.it/event/12611/contributions/15387/attachments/11296/12698/WG2_summa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353"/>
  <sheetViews>
    <sheetView tabSelected="1" topLeftCell="F42" workbookViewId="0">
      <selection activeCell="J46" sqref="J46:J72"/>
    </sheetView>
  </sheetViews>
  <sheetFormatPr defaultColWidth="12.5546875" defaultRowHeight="15.75" customHeight="1" x14ac:dyDescent="0.25"/>
  <cols>
    <col min="10" max="10" width="120.10937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/>
    </row>
    <row r="2" spans="1:12" ht="15.75" customHeight="1" x14ac:dyDescent="0.25">
      <c r="A2" s="3">
        <v>1.2E+20</v>
      </c>
      <c r="B2" s="3">
        <f t="shared" ref="B2:B7" si="0">180*(A2/460000000000000000000)</f>
        <v>46.95652173913043</v>
      </c>
      <c r="C2" s="2">
        <v>500</v>
      </c>
      <c r="D2" s="2">
        <v>46</v>
      </c>
      <c r="E2" s="3">
        <f>B2/(C2*0.000000000000001)</f>
        <v>93913043478260.859</v>
      </c>
      <c r="F2" s="2">
        <v>3.8</v>
      </c>
      <c r="G2" s="2">
        <v>300</v>
      </c>
      <c r="H2" s="2">
        <v>5</v>
      </c>
      <c r="I2" s="2" t="s">
        <v>11</v>
      </c>
      <c r="J2" s="2" t="s">
        <v>12</v>
      </c>
      <c r="K2" s="2" t="s">
        <v>13</v>
      </c>
    </row>
    <row r="3" spans="1:12" ht="16.2" x14ac:dyDescent="0.45">
      <c r="A3" s="3">
        <v>2E+20</v>
      </c>
      <c r="B3" s="3">
        <f t="shared" si="0"/>
        <v>78.260869565217391</v>
      </c>
      <c r="C3" s="2">
        <v>500</v>
      </c>
      <c r="D3" s="2">
        <v>48</v>
      </c>
      <c r="E3" s="4">
        <f t="shared" ref="E3:E153" si="1">B3/(0.000000000000001*C3)</f>
        <v>156521739130434.78</v>
      </c>
      <c r="F3" s="2">
        <v>3.8</v>
      </c>
      <c r="G3" s="2">
        <v>300</v>
      </c>
      <c r="H3" s="2">
        <v>5</v>
      </c>
      <c r="I3" s="2" t="s">
        <v>11</v>
      </c>
      <c r="J3" s="2" t="s">
        <v>12</v>
      </c>
    </row>
    <row r="4" spans="1:12" ht="16.2" x14ac:dyDescent="0.45">
      <c r="A4" s="3">
        <v>2.3E+20</v>
      </c>
      <c r="B4" s="3">
        <f t="shared" si="0"/>
        <v>90</v>
      </c>
      <c r="C4" s="2">
        <v>500</v>
      </c>
      <c r="D4" s="2">
        <v>64</v>
      </c>
      <c r="E4" s="4">
        <f t="shared" si="1"/>
        <v>180000000000000</v>
      </c>
      <c r="F4" s="2">
        <v>3.8</v>
      </c>
      <c r="G4" s="2">
        <v>300</v>
      </c>
      <c r="H4" s="2">
        <v>5</v>
      </c>
      <c r="I4" s="2" t="s">
        <v>11</v>
      </c>
      <c r="J4" s="2" t="s">
        <v>12</v>
      </c>
    </row>
    <row r="5" spans="1:12" ht="16.2" x14ac:dyDescent="0.45">
      <c r="A5" s="3">
        <v>2.9E+20</v>
      </c>
      <c r="B5" s="3">
        <f t="shared" si="0"/>
        <v>113.47826086956522</v>
      </c>
      <c r="C5" s="2">
        <v>500</v>
      </c>
      <c r="D5" s="2">
        <v>80</v>
      </c>
      <c r="E5" s="4">
        <f t="shared" si="1"/>
        <v>226956521739130.44</v>
      </c>
      <c r="F5" s="2">
        <v>3.8</v>
      </c>
      <c r="G5" s="2">
        <v>300</v>
      </c>
      <c r="H5" s="2">
        <v>5</v>
      </c>
      <c r="I5" s="2" t="s">
        <v>11</v>
      </c>
      <c r="J5" s="2" t="s">
        <v>12</v>
      </c>
    </row>
    <row r="6" spans="1:12" ht="16.2" x14ac:dyDescent="0.45">
      <c r="A6" s="3">
        <v>3.8E+20</v>
      </c>
      <c r="B6" s="3">
        <f t="shared" si="0"/>
        <v>148.69565217391303</v>
      </c>
      <c r="C6" s="2">
        <v>500</v>
      </c>
      <c r="D6" s="2">
        <v>54</v>
      </c>
      <c r="E6" s="4">
        <f t="shared" si="1"/>
        <v>297391304347826.06</v>
      </c>
      <c r="F6" s="2">
        <v>3.8</v>
      </c>
      <c r="G6" s="2">
        <v>300</v>
      </c>
      <c r="H6" s="2">
        <v>5</v>
      </c>
      <c r="I6" s="2" t="s">
        <v>11</v>
      </c>
      <c r="J6" s="2" t="s">
        <v>12</v>
      </c>
    </row>
    <row r="7" spans="1:12" ht="16.2" x14ac:dyDescent="0.45">
      <c r="A7" s="3">
        <v>4.6E+20</v>
      </c>
      <c r="B7" s="3">
        <f t="shared" si="0"/>
        <v>180</v>
      </c>
      <c r="C7" s="2">
        <v>500</v>
      </c>
      <c r="D7" s="2">
        <v>70</v>
      </c>
      <c r="E7" s="4">
        <f t="shared" si="1"/>
        <v>360000000000000</v>
      </c>
      <c r="F7" s="2">
        <v>3.8</v>
      </c>
      <c r="G7" s="2">
        <v>300</v>
      </c>
      <c r="H7" s="2">
        <v>5</v>
      </c>
      <c r="I7" s="2" t="s">
        <v>11</v>
      </c>
      <c r="J7" s="2" t="s">
        <v>12</v>
      </c>
    </row>
    <row r="8" spans="1:12" ht="16.2" x14ac:dyDescent="0.45">
      <c r="A8" s="3">
        <v>1.2625E+19</v>
      </c>
      <c r="B8" s="3">
        <f t="shared" ref="B8:B21" si="2">180*(A8/854000000000000000000)</f>
        <v>2.6610070257611245</v>
      </c>
      <c r="C8" s="2">
        <v>500</v>
      </c>
      <c r="D8" s="2">
        <v>9</v>
      </c>
      <c r="E8" s="4">
        <f t="shared" si="1"/>
        <v>5322014051522.249</v>
      </c>
      <c r="F8" s="2">
        <v>3</v>
      </c>
      <c r="G8" s="2">
        <v>300</v>
      </c>
      <c r="H8" s="2">
        <v>5</v>
      </c>
      <c r="I8" s="2" t="s">
        <v>11</v>
      </c>
      <c r="J8" s="2" t="s">
        <v>12</v>
      </c>
    </row>
    <row r="9" spans="1:12" ht="16.2" x14ac:dyDescent="0.45">
      <c r="A9" s="3">
        <v>4.6512E+19</v>
      </c>
      <c r="B9" s="3">
        <f t="shared" si="2"/>
        <v>9.8034660421545663</v>
      </c>
      <c r="C9" s="2">
        <v>500</v>
      </c>
      <c r="D9" s="2">
        <v>15</v>
      </c>
      <c r="E9" s="4">
        <f t="shared" si="1"/>
        <v>19606932084309.133</v>
      </c>
      <c r="F9" s="2">
        <v>3</v>
      </c>
      <c r="G9" s="2">
        <v>300</v>
      </c>
      <c r="H9" s="2">
        <v>5</v>
      </c>
      <c r="I9" s="2" t="s">
        <v>11</v>
      </c>
      <c r="J9" s="2" t="s">
        <v>12</v>
      </c>
    </row>
    <row r="10" spans="1:12" ht="16.2" x14ac:dyDescent="0.45">
      <c r="A10" s="3">
        <v>8.0399E+19</v>
      </c>
      <c r="B10" s="3">
        <f t="shared" si="2"/>
        <v>16.94592505854801</v>
      </c>
      <c r="C10" s="2">
        <v>500</v>
      </c>
      <c r="D10" s="2">
        <v>23</v>
      </c>
      <c r="E10" s="4">
        <f t="shared" si="1"/>
        <v>33891850117096.02</v>
      </c>
      <c r="F10" s="2">
        <v>3</v>
      </c>
      <c r="G10" s="2">
        <v>300</v>
      </c>
      <c r="H10" s="2">
        <v>5</v>
      </c>
      <c r="I10" s="2" t="s">
        <v>11</v>
      </c>
      <c r="J10" s="2" t="s">
        <v>12</v>
      </c>
    </row>
    <row r="11" spans="1:12" ht="16.2" x14ac:dyDescent="0.45">
      <c r="A11" s="3">
        <v>2.7774E+20</v>
      </c>
      <c r="B11" s="3">
        <f t="shared" si="2"/>
        <v>58.540046838407498</v>
      </c>
      <c r="C11" s="2">
        <v>500</v>
      </c>
      <c r="D11" s="2">
        <v>45</v>
      </c>
      <c r="E11" s="4">
        <f t="shared" si="1"/>
        <v>117080093676815</v>
      </c>
      <c r="F11" s="2">
        <v>3</v>
      </c>
      <c r="G11" s="2">
        <v>300</v>
      </c>
      <c r="H11" s="2">
        <v>5</v>
      </c>
      <c r="I11" s="2" t="s">
        <v>11</v>
      </c>
      <c r="J11" s="2" t="s">
        <v>12</v>
      </c>
    </row>
    <row r="12" spans="1:12" ht="16.2" x14ac:dyDescent="0.45">
      <c r="A12" s="3">
        <v>3.5349E+20</v>
      </c>
      <c r="B12" s="3">
        <f t="shared" si="2"/>
        <v>74.506088992974227</v>
      </c>
      <c r="C12" s="2">
        <v>500</v>
      </c>
      <c r="D12" s="2">
        <v>54</v>
      </c>
      <c r="E12" s="4">
        <f t="shared" si="1"/>
        <v>149012177985948.47</v>
      </c>
      <c r="F12" s="2">
        <v>3</v>
      </c>
      <c r="G12" s="2">
        <v>300</v>
      </c>
      <c r="H12" s="2">
        <v>5</v>
      </c>
      <c r="I12" s="2" t="s">
        <v>11</v>
      </c>
      <c r="J12" s="2" t="s">
        <v>12</v>
      </c>
    </row>
    <row r="13" spans="1:12" ht="16.2" x14ac:dyDescent="0.45">
      <c r="A13" s="3">
        <v>4.0731E+20</v>
      </c>
      <c r="B13" s="3">
        <f t="shared" si="2"/>
        <v>85.849882903981268</v>
      </c>
      <c r="C13" s="2">
        <v>500</v>
      </c>
      <c r="D13" s="2">
        <v>50</v>
      </c>
      <c r="E13" s="4">
        <f t="shared" si="1"/>
        <v>171699765807962.53</v>
      </c>
      <c r="F13" s="2">
        <v>3</v>
      </c>
      <c r="G13" s="2">
        <v>300</v>
      </c>
      <c r="H13" s="2">
        <v>5</v>
      </c>
      <c r="I13" s="2" t="s">
        <v>11</v>
      </c>
      <c r="J13" s="2" t="s">
        <v>12</v>
      </c>
    </row>
    <row r="14" spans="1:12" ht="16.2" x14ac:dyDescent="0.45">
      <c r="A14" s="3">
        <v>4.9701E+20</v>
      </c>
      <c r="B14" s="3">
        <f t="shared" si="2"/>
        <v>104.75620608899298</v>
      </c>
      <c r="C14" s="2">
        <v>500</v>
      </c>
      <c r="D14" s="2">
        <v>67</v>
      </c>
      <c r="E14" s="4">
        <f t="shared" si="1"/>
        <v>209512412177985.97</v>
      </c>
      <c r="F14" s="2">
        <v>3</v>
      </c>
      <c r="G14" s="2">
        <v>300</v>
      </c>
      <c r="H14" s="2">
        <v>5</v>
      </c>
      <c r="I14" s="2" t="s">
        <v>11</v>
      </c>
      <c r="J14" s="2" t="s">
        <v>12</v>
      </c>
    </row>
    <row r="15" spans="1:12" ht="16.2" x14ac:dyDescent="0.45">
      <c r="A15" s="3">
        <v>5.4485E+20</v>
      </c>
      <c r="B15" s="3">
        <f t="shared" si="2"/>
        <v>114.83957845433255</v>
      </c>
      <c r="C15" s="2">
        <v>500</v>
      </c>
      <c r="D15" s="2">
        <v>64</v>
      </c>
      <c r="E15" s="4">
        <f t="shared" si="1"/>
        <v>229679156908665.13</v>
      </c>
      <c r="F15" s="2">
        <v>3</v>
      </c>
      <c r="G15" s="2">
        <v>300</v>
      </c>
      <c r="H15" s="2">
        <v>5</v>
      </c>
      <c r="I15" s="2" t="s">
        <v>11</v>
      </c>
      <c r="J15" s="2" t="s">
        <v>12</v>
      </c>
    </row>
    <row r="16" spans="1:12" ht="16.2" x14ac:dyDescent="0.45">
      <c r="A16" s="3">
        <v>5.4684E+20</v>
      </c>
      <c r="B16" s="3">
        <f t="shared" si="2"/>
        <v>115.25901639344264</v>
      </c>
      <c r="C16" s="2">
        <v>500</v>
      </c>
      <c r="D16" s="2">
        <v>54</v>
      </c>
      <c r="E16" s="4">
        <f t="shared" si="1"/>
        <v>230518032786885.28</v>
      </c>
      <c r="F16" s="2">
        <v>3</v>
      </c>
      <c r="G16" s="2">
        <v>300</v>
      </c>
      <c r="H16" s="2">
        <v>5</v>
      </c>
      <c r="I16" s="2" t="s">
        <v>11</v>
      </c>
      <c r="J16" s="2" t="s">
        <v>12</v>
      </c>
    </row>
    <row r="17" spans="1:22" ht="16.2" x14ac:dyDescent="0.45">
      <c r="A17" s="3">
        <v>4.8704E+20</v>
      </c>
      <c r="B17" s="3">
        <f t="shared" si="2"/>
        <v>102.65480093676815</v>
      </c>
      <c r="C17" s="2">
        <v>500</v>
      </c>
      <c r="D17" s="2">
        <v>68</v>
      </c>
      <c r="E17" s="4">
        <f t="shared" si="1"/>
        <v>205309601873536.31</v>
      </c>
      <c r="F17" s="2">
        <v>3</v>
      </c>
      <c r="G17" s="2">
        <v>1500</v>
      </c>
      <c r="H17" s="2">
        <v>5</v>
      </c>
      <c r="I17" s="2" t="s">
        <v>11</v>
      </c>
      <c r="J17" s="2" t="s">
        <v>12</v>
      </c>
    </row>
    <row r="18" spans="1:22" ht="16.2" x14ac:dyDescent="0.45">
      <c r="A18" s="3">
        <v>6.206E+20</v>
      </c>
      <c r="B18" s="3">
        <f t="shared" si="2"/>
        <v>130.80562060889932</v>
      </c>
      <c r="C18" s="2">
        <v>500</v>
      </c>
      <c r="D18" s="2">
        <v>75</v>
      </c>
      <c r="E18" s="4">
        <f t="shared" si="1"/>
        <v>261611241217798.66</v>
      </c>
      <c r="F18" s="2">
        <v>3</v>
      </c>
      <c r="G18" s="2">
        <v>1500</v>
      </c>
      <c r="H18" s="2">
        <v>5</v>
      </c>
      <c r="I18" s="2" t="s">
        <v>11</v>
      </c>
      <c r="J18" s="2" t="s">
        <v>12</v>
      </c>
    </row>
    <row r="19" spans="1:22" ht="16.2" x14ac:dyDescent="0.45">
      <c r="A19" s="3">
        <v>7.0432E+20</v>
      </c>
      <c r="B19" s="3">
        <f t="shared" si="2"/>
        <v>148.45152224824355</v>
      </c>
      <c r="C19" s="2">
        <v>500</v>
      </c>
      <c r="D19" s="2">
        <v>78</v>
      </c>
      <c r="E19" s="4">
        <f t="shared" si="1"/>
        <v>296903044496487.13</v>
      </c>
      <c r="F19" s="2">
        <v>3</v>
      </c>
      <c r="G19" s="2">
        <v>1500</v>
      </c>
      <c r="H19" s="2">
        <v>5</v>
      </c>
      <c r="I19" s="2" t="s">
        <v>11</v>
      </c>
      <c r="J19" s="2" t="s">
        <v>12</v>
      </c>
    </row>
    <row r="20" spans="1:22" ht="16.2" x14ac:dyDescent="0.45">
      <c r="A20" s="3">
        <v>7.4419000000000007E+20</v>
      </c>
      <c r="B20" s="3">
        <f t="shared" si="2"/>
        <v>156.85503512880564</v>
      </c>
      <c r="C20" s="2">
        <v>500</v>
      </c>
      <c r="D20" s="2">
        <v>90</v>
      </c>
      <c r="E20" s="4">
        <f t="shared" si="1"/>
        <v>313710070257611.31</v>
      </c>
      <c r="F20" s="2">
        <v>3</v>
      </c>
      <c r="G20" s="2">
        <v>1500</v>
      </c>
      <c r="H20" s="2">
        <v>5</v>
      </c>
      <c r="I20" s="2" t="s">
        <v>11</v>
      </c>
      <c r="J20" s="2" t="s">
        <v>12</v>
      </c>
    </row>
    <row r="21" spans="1:22" ht="16.2" x14ac:dyDescent="0.45">
      <c r="A21" s="3">
        <v>8.5382E+20</v>
      </c>
      <c r="B21" s="3">
        <f t="shared" si="2"/>
        <v>179.96206088992975</v>
      </c>
      <c r="C21" s="2">
        <v>500</v>
      </c>
      <c r="D21" s="2">
        <v>79</v>
      </c>
      <c r="E21" s="4">
        <f t="shared" si="1"/>
        <v>359924121779859.5</v>
      </c>
      <c r="F21" s="2">
        <v>3</v>
      </c>
      <c r="G21" s="2">
        <v>1500</v>
      </c>
      <c r="H21" s="2">
        <v>5</v>
      </c>
      <c r="I21" s="2" t="s">
        <v>11</v>
      </c>
      <c r="J21" s="2" t="s">
        <v>12</v>
      </c>
    </row>
    <row r="22" spans="1:22" ht="16.2" x14ac:dyDescent="0.45">
      <c r="A22" s="2">
        <f t="shared" ref="A22:A53" si="3">B22*4*LN(2)/(C22*0.000000000000001*3.14*(F22*0.0001)^2)</f>
        <v>1.4368181106846938E+21</v>
      </c>
      <c r="B22" s="2">
        <v>1.1000000000000001</v>
      </c>
      <c r="C22" s="2">
        <v>40</v>
      </c>
      <c r="D22" s="2">
        <v>10</v>
      </c>
      <c r="E22" s="4">
        <f t="shared" si="1"/>
        <v>27499999999999.996</v>
      </c>
      <c r="F22" s="2">
        <v>1.3</v>
      </c>
      <c r="G22" s="2">
        <v>100</v>
      </c>
      <c r="H22" s="2" t="s">
        <v>14</v>
      </c>
      <c r="I22" s="2" t="s">
        <v>15</v>
      </c>
      <c r="J22" s="2" t="s">
        <v>16</v>
      </c>
      <c r="K22" s="2" t="s">
        <v>17</v>
      </c>
    </row>
    <row r="23" spans="1:22" ht="16.2" x14ac:dyDescent="0.45">
      <c r="A23" s="2">
        <f t="shared" si="3"/>
        <v>2.1191760934316795E+20</v>
      </c>
      <c r="B23" s="2">
        <v>1.5</v>
      </c>
      <c r="C23" s="2">
        <v>25</v>
      </c>
      <c r="D23" s="2">
        <v>8.8000000000000007</v>
      </c>
      <c r="E23" s="4">
        <f t="shared" si="1"/>
        <v>60000000000000</v>
      </c>
      <c r="F23" s="2">
        <v>5</v>
      </c>
      <c r="G23" s="2">
        <v>5000</v>
      </c>
      <c r="H23" s="2">
        <v>9</v>
      </c>
      <c r="I23" s="2" t="s">
        <v>15</v>
      </c>
      <c r="J23" s="2" t="s">
        <v>18</v>
      </c>
      <c r="K23" s="2" t="s">
        <v>19</v>
      </c>
    </row>
    <row r="24" spans="1:22" ht="16.2" x14ac:dyDescent="0.45">
      <c r="A24" s="2">
        <f t="shared" si="3"/>
        <v>2.1191760934316795E+20</v>
      </c>
      <c r="B24" s="2">
        <v>1.5</v>
      </c>
      <c r="C24" s="2">
        <v>25</v>
      </c>
      <c r="D24" s="2">
        <v>7.1</v>
      </c>
      <c r="E24" s="4">
        <f t="shared" si="1"/>
        <v>60000000000000</v>
      </c>
      <c r="F24" s="2">
        <v>5</v>
      </c>
      <c r="G24" s="2">
        <v>5000</v>
      </c>
      <c r="H24" s="2">
        <v>9</v>
      </c>
      <c r="I24" s="2" t="s">
        <v>15</v>
      </c>
      <c r="J24" s="2" t="s">
        <v>18</v>
      </c>
    </row>
    <row r="25" spans="1:22" ht="28.8" x14ac:dyDescent="0.45">
      <c r="A25" s="2">
        <f t="shared" si="3"/>
        <v>2.3845261650820055E+20</v>
      </c>
      <c r="B25" s="2">
        <v>0.3</v>
      </c>
      <c r="C25" s="2">
        <v>21</v>
      </c>
      <c r="D25" s="2">
        <v>2.7</v>
      </c>
      <c r="E25" s="4">
        <f t="shared" si="1"/>
        <v>14285714285714.283</v>
      </c>
      <c r="F25" s="2">
        <v>2.2999999999999998</v>
      </c>
      <c r="G25" s="2">
        <v>15000</v>
      </c>
      <c r="H25" s="2">
        <v>45</v>
      </c>
      <c r="I25" s="2" t="s">
        <v>20</v>
      </c>
      <c r="J25" s="18" t="s">
        <v>21</v>
      </c>
      <c r="K25" s="5" t="s">
        <v>22</v>
      </c>
      <c r="V25" s="2" t="s">
        <v>23</v>
      </c>
    </row>
    <row r="26" spans="1:22" ht="28.8" x14ac:dyDescent="0.45">
      <c r="A26" s="2">
        <f t="shared" si="3"/>
        <v>2.3845261650820055E+20</v>
      </c>
      <c r="B26" s="2">
        <v>0.3</v>
      </c>
      <c r="C26" s="2">
        <v>21</v>
      </c>
      <c r="D26" s="2">
        <v>2.9</v>
      </c>
      <c r="E26" s="4">
        <f t="shared" si="1"/>
        <v>14285714285714.283</v>
      </c>
      <c r="F26" s="2">
        <v>2.2999999999999998</v>
      </c>
      <c r="G26" s="2">
        <v>15000</v>
      </c>
      <c r="H26" s="2">
        <v>45</v>
      </c>
      <c r="I26" s="2" t="s">
        <v>20</v>
      </c>
      <c r="J26" s="18" t="s">
        <v>21</v>
      </c>
    </row>
    <row r="27" spans="1:22" ht="16.2" x14ac:dyDescent="0.45">
      <c r="A27" s="2">
        <f t="shared" si="3"/>
        <v>7.8242264791753294E+19</v>
      </c>
      <c r="B27" s="2">
        <v>0.3</v>
      </c>
      <c r="C27" s="2">
        <v>64</v>
      </c>
      <c r="D27" s="2">
        <v>3.1</v>
      </c>
      <c r="E27" s="4">
        <f t="shared" si="1"/>
        <v>4687499999999.999</v>
      </c>
      <c r="F27" s="2">
        <v>2.2999999999999998</v>
      </c>
      <c r="G27" s="2">
        <v>15000</v>
      </c>
      <c r="H27" s="2">
        <v>45</v>
      </c>
      <c r="I27" s="2" t="s">
        <v>20</v>
      </c>
      <c r="J27" s="2" t="s">
        <v>21</v>
      </c>
    </row>
    <row r="28" spans="1:22" ht="16.2" x14ac:dyDescent="0.45">
      <c r="A28" s="2">
        <f t="shared" si="3"/>
        <v>7.7038537641110962E+19</v>
      </c>
      <c r="B28" s="2">
        <v>0.3</v>
      </c>
      <c r="C28" s="2">
        <v>65</v>
      </c>
      <c r="D28" s="2">
        <v>2.9</v>
      </c>
      <c r="E28" s="4">
        <f t="shared" si="1"/>
        <v>4615384615384.6152</v>
      </c>
      <c r="F28" s="2">
        <v>2.2999999999999998</v>
      </c>
      <c r="G28" s="2">
        <v>15000</v>
      </c>
      <c r="H28" s="2">
        <v>45</v>
      </c>
      <c r="I28" s="2" t="s">
        <v>20</v>
      </c>
      <c r="J28" s="2" t="s">
        <v>21</v>
      </c>
    </row>
    <row r="29" spans="1:22" ht="16.2" x14ac:dyDescent="0.45">
      <c r="A29" s="2">
        <f t="shared" si="3"/>
        <v>4.5522772242474648E+19</v>
      </c>
      <c r="B29" s="2">
        <v>0.3</v>
      </c>
      <c r="C29" s="2">
        <v>110</v>
      </c>
      <c r="D29" s="2">
        <v>3</v>
      </c>
      <c r="E29" s="4">
        <f t="shared" si="1"/>
        <v>2727272727272.7271</v>
      </c>
      <c r="F29" s="2">
        <v>2.2999999999999998</v>
      </c>
      <c r="G29" s="2">
        <v>15000</v>
      </c>
      <c r="H29" s="2">
        <v>45</v>
      </c>
      <c r="I29" s="2" t="s">
        <v>20</v>
      </c>
      <c r="J29" s="2" t="s">
        <v>21</v>
      </c>
    </row>
    <row r="30" spans="1:22" ht="16.2" x14ac:dyDescent="0.45">
      <c r="A30" s="2">
        <f t="shared" si="3"/>
        <v>4.5522772242474648E+19</v>
      </c>
      <c r="B30" s="2">
        <v>0.3</v>
      </c>
      <c r="C30" s="2">
        <v>110</v>
      </c>
      <c r="D30" s="2">
        <v>3.16</v>
      </c>
      <c r="E30" s="4">
        <f t="shared" si="1"/>
        <v>2727272727272.7271</v>
      </c>
      <c r="F30" s="2">
        <v>2.2999999999999998</v>
      </c>
      <c r="G30" s="2">
        <v>15000</v>
      </c>
      <c r="H30" s="2">
        <v>45</v>
      </c>
      <c r="I30" s="2" t="s">
        <v>20</v>
      </c>
      <c r="J30" s="2" t="s">
        <v>21</v>
      </c>
    </row>
    <row r="31" spans="1:22" ht="16.2" x14ac:dyDescent="0.45">
      <c r="A31" s="2">
        <f t="shared" si="3"/>
        <v>2.5037524733361062E+19</v>
      </c>
      <c r="B31" s="2">
        <v>0.3</v>
      </c>
      <c r="C31" s="2">
        <v>200</v>
      </c>
      <c r="D31" s="2">
        <v>3</v>
      </c>
      <c r="E31" s="4">
        <f t="shared" si="1"/>
        <v>1500000000000</v>
      </c>
      <c r="F31" s="2">
        <v>2.2999999999999998</v>
      </c>
      <c r="G31" s="2">
        <v>15000</v>
      </c>
      <c r="H31" s="2">
        <v>45</v>
      </c>
      <c r="I31" s="2" t="s">
        <v>20</v>
      </c>
      <c r="J31" s="2" t="s">
        <v>21</v>
      </c>
    </row>
    <row r="32" spans="1:22" ht="16.2" x14ac:dyDescent="0.45">
      <c r="A32" s="2">
        <f t="shared" si="3"/>
        <v>2.4789628448872333E+19</v>
      </c>
      <c r="B32" s="2">
        <v>0.3</v>
      </c>
      <c r="C32" s="2">
        <v>202</v>
      </c>
      <c r="D32" s="2">
        <v>3</v>
      </c>
      <c r="E32" s="4">
        <f t="shared" si="1"/>
        <v>1485148514851.4849</v>
      </c>
      <c r="F32" s="2">
        <v>2.2999999999999998</v>
      </c>
      <c r="G32" s="2">
        <v>15000</v>
      </c>
      <c r="H32" s="2">
        <v>45</v>
      </c>
      <c r="I32" s="2" t="s">
        <v>20</v>
      </c>
      <c r="J32" s="2" t="s">
        <v>21</v>
      </c>
    </row>
    <row r="33" spans="1:10" ht="16.2" x14ac:dyDescent="0.45">
      <c r="A33" s="2">
        <f t="shared" si="3"/>
        <v>1.8615260024803762E+19</v>
      </c>
      <c r="B33" s="2">
        <v>0.3</v>
      </c>
      <c r="C33" s="2">
        <v>269</v>
      </c>
      <c r="D33" s="2">
        <v>2.97</v>
      </c>
      <c r="E33" s="4">
        <f t="shared" si="1"/>
        <v>1115241635687.7322</v>
      </c>
      <c r="F33" s="2">
        <v>2.2999999999999998</v>
      </c>
      <c r="G33" s="2">
        <v>15000</v>
      </c>
      <c r="H33" s="2">
        <v>45</v>
      </c>
      <c r="I33" s="2" t="s">
        <v>20</v>
      </c>
      <c r="J33" s="2" t="s">
        <v>21</v>
      </c>
    </row>
    <row r="34" spans="1:10" ht="16.2" x14ac:dyDescent="0.45">
      <c r="A34" s="2">
        <f t="shared" si="3"/>
        <v>1.8754700174802293E+19</v>
      </c>
      <c r="B34" s="2">
        <v>0.3</v>
      </c>
      <c r="C34" s="2">
        <v>267</v>
      </c>
      <c r="D34" s="2">
        <v>2.77</v>
      </c>
      <c r="E34" s="4">
        <f t="shared" si="1"/>
        <v>1123595505617.9773</v>
      </c>
      <c r="F34" s="2">
        <v>2.2999999999999998</v>
      </c>
      <c r="G34" s="2">
        <v>15000</v>
      </c>
      <c r="H34" s="2">
        <v>45</v>
      </c>
      <c r="I34" s="2" t="s">
        <v>20</v>
      </c>
      <c r="J34" s="2" t="s">
        <v>21</v>
      </c>
    </row>
    <row r="35" spans="1:10" ht="16.2" x14ac:dyDescent="0.45">
      <c r="A35" s="2">
        <f t="shared" si="3"/>
        <v>1.1127788770382694E+19</v>
      </c>
      <c r="B35" s="2">
        <v>0.3</v>
      </c>
      <c r="C35" s="2">
        <v>450</v>
      </c>
      <c r="D35" s="2">
        <v>2.4700000000000002</v>
      </c>
      <c r="E35" s="4">
        <f t="shared" si="1"/>
        <v>666666666666.66663</v>
      </c>
      <c r="F35" s="2">
        <v>2.2999999999999998</v>
      </c>
      <c r="G35" s="2">
        <v>15000</v>
      </c>
      <c r="H35" s="2">
        <v>45</v>
      </c>
      <c r="I35" s="2" t="s">
        <v>20</v>
      </c>
      <c r="J35" s="2" t="s">
        <v>21</v>
      </c>
    </row>
    <row r="36" spans="1:10" ht="16.2" x14ac:dyDescent="0.45">
      <c r="A36" s="2">
        <f t="shared" si="3"/>
        <v>1.1177466398821902E+19</v>
      </c>
      <c r="B36" s="2">
        <v>0.3</v>
      </c>
      <c r="C36" s="2">
        <v>448</v>
      </c>
      <c r="D36" s="2">
        <v>2.33</v>
      </c>
      <c r="E36" s="4">
        <f t="shared" si="1"/>
        <v>669642857142.85706</v>
      </c>
      <c r="F36" s="2">
        <v>2.2999999999999998</v>
      </c>
      <c r="G36" s="2">
        <v>15000</v>
      </c>
      <c r="H36" s="2">
        <v>45</v>
      </c>
      <c r="I36" s="2" t="s">
        <v>20</v>
      </c>
      <c r="J36" s="2" t="s">
        <v>21</v>
      </c>
    </row>
    <row r="37" spans="1:10" ht="16.2" x14ac:dyDescent="0.45">
      <c r="A37" s="2">
        <f t="shared" si="3"/>
        <v>1.7883946238115044E+20</v>
      </c>
      <c r="B37" s="2">
        <v>0.3</v>
      </c>
      <c r="C37" s="2">
        <v>28</v>
      </c>
      <c r="D37" s="2">
        <v>4.0999999999999996</v>
      </c>
      <c r="E37" s="4">
        <f t="shared" si="1"/>
        <v>10714285714285.713</v>
      </c>
      <c r="F37" s="2">
        <v>2.2999999999999998</v>
      </c>
      <c r="G37" s="2">
        <v>1500</v>
      </c>
      <c r="H37" s="2">
        <v>45</v>
      </c>
      <c r="I37" s="2" t="s">
        <v>20</v>
      </c>
      <c r="J37" s="2" t="s">
        <v>21</v>
      </c>
    </row>
    <row r="38" spans="1:10" ht="16.2" x14ac:dyDescent="0.45">
      <c r="A38" s="2">
        <f t="shared" si="3"/>
        <v>4.3168146092001821E+19</v>
      </c>
      <c r="B38" s="2">
        <v>0.3</v>
      </c>
      <c r="C38" s="2">
        <v>116</v>
      </c>
      <c r="D38" s="2">
        <v>3.2</v>
      </c>
      <c r="E38" s="4">
        <f t="shared" si="1"/>
        <v>2586206896551.7236</v>
      </c>
      <c r="F38" s="2">
        <v>2.2999999999999998</v>
      </c>
      <c r="G38" s="2">
        <v>1500</v>
      </c>
      <c r="H38" s="2">
        <v>45</v>
      </c>
      <c r="I38" s="2" t="s">
        <v>20</v>
      </c>
      <c r="J38" s="2" t="s">
        <v>21</v>
      </c>
    </row>
    <row r="39" spans="1:10" ht="16.2" x14ac:dyDescent="0.45">
      <c r="A39" s="2">
        <f t="shared" si="3"/>
        <v>4.1045122513706648E+19</v>
      </c>
      <c r="B39" s="2">
        <v>0.3</v>
      </c>
      <c r="C39" s="2">
        <v>122</v>
      </c>
      <c r="D39" s="2">
        <v>3</v>
      </c>
      <c r="E39" s="4">
        <f t="shared" si="1"/>
        <v>2459016393442.6226</v>
      </c>
      <c r="F39" s="2">
        <v>2.2999999999999998</v>
      </c>
      <c r="G39" s="2">
        <v>1500</v>
      </c>
      <c r="H39" s="2">
        <v>45</v>
      </c>
      <c r="I39" s="2" t="s">
        <v>20</v>
      </c>
      <c r="J39" s="2" t="s">
        <v>21</v>
      </c>
    </row>
    <row r="40" spans="1:10" ht="16.2" x14ac:dyDescent="0.45">
      <c r="A40" s="2">
        <f t="shared" si="3"/>
        <v>2.1866833828262928E+19</v>
      </c>
      <c r="B40" s="2">
        <v>0.3</v>
      </c>
      <c r="C40" s="2">
        <v>229</v>
      </c>
      <c r="D40" s="2">
        <v>2.8</v>
      </c>
      <c r="E40" s="4">
        <f t="shared" si="1"/>
        <v>1310043668122.2705</v>
      </c>
      <c r="F40" s="2">
        <v>2.2999999999999998</v>
      </c>
      <c r="G40" s="2">
        <v>1500</v>
      </c>
      <c r="H40" s="2">
        <v>45</v>
      </c>
      <c r="I40" s="2" t="s">
        <v>20</v>
      </c>
      <c r="J40" s="2" t="s">
        <v>21</v>
      </c>
    </row>
    <row r="41" spans="1:10" ht="16.2" x14ac:dyDescent="0.45">
      <c r="A41" s="2">
        <f t="shared" si="3"/>
        <v>2.103993675072358E+19</v>
      </c>
      <c r="B41" s="2">
        <v>0.3</v>
      </c>
      <c r="C41" s="2">
        <v>238</v>
      </c>
      <c r="D41" s="2">
        <v>2.4</v>
      </c>
      <c r="E41" s="4">
        <f t="shared" si="1"/>
        <v>1260504201680.6724</v>
      </c>
      <c r="F41" s="2">
        <v>2.2999999999999998</v>
      </c>
      <c r="G41" s="2">
        <v>1500</v>
      </c>
      <c r="H41" s="2">
        <v>45</v>
      </c>
      <c r="I41" s="2" t="s">
        <v>20</v>
      </c>
      <c r="J41" s="2" t="s">
        <v>21</v>
      </c>
    </row>
    <row r="42" spans="1:10" ht="16.2" x14ac:dyDescent="0.45">
      <c r="A42" s="2">
        <f t="shared" si="3"/>
        <v>1.0885880318852635E+19</v>
      </c>
      <c r="B42" s="2">
        <v>0.3</v>
      </c>
      <c r="C42" s="2">
        <v>460</v>
      </c>
      <c r="D42" s="2">
        <v>1.95</v>
      </c>
      <c r="E42" s="4">
        <f t="shared" si="1"/>
        <v>652173913043.47815</v>
      </c>
      <c r="F42" s="2">
        <v>2.2999999999999998</v>
      </c>
      <c r="G42" s="2">
        <v>1500</v>
      </c>
      <c r="H42" s="2">
        <v>45</v>
      </c>
      <c r="I42" s="2" t="s">
        <v>20</v>
      </c>
      <c r="J42" s="2" t="s">
        <v>21</v>
      </c>
    </row>
    <row r="43" spans="1:10" ht="16.2" x14ac:dyDescent="0.45">
      <c r="A43" s="2">
        <f t="shared" si="3"/>
        <v>1.0885880318852635E+19</v>
      </c>
      <c r="B43" s="2">
        <v>0.3</v>
      </c>
      <c r="C43" s="2">
        <v>460</v>
      </c>
      <c r="D43" s="2">
        <v>1.79</v>
      </c>
      <c r="E43" s="4">
        <f t="shared" si="1"/>
        <v>652173913043.47815</v>
      </c>
      <c r="F43" s="2">
        <v>2.2999999999999998</v>
      </c>
      <c r="G43" s="2">
        <v>1500</v>
      </c>
      <c r="H43" s="2">
        <v>45</v>
      </c>
      <c r="I43" s="2" t="s">
        <v>20</v>
      </c>
      <c r="J43" s="2" t="s">
        <v>21</v>
      </c>
    </row>
    <row r="44" spans="1:10" ht="16.2" x14ac:dyDescent="0.45">
      <c r="A44" s="2">
        <f t="shared" si="3"/>
        <v>7.2467510082087004E+18</v>
      </c>
      <c r="B44" s="2">
        <v>0.3</v>
      </c>
      <c r="C44" s="2">
        <v>691</v>
      </c>
      <c r="D44" s="2">
        <v>1.71</v>
      </c>
      <c r="E44" s="4">
        <f t="shared" si="1"/>
        <v>434153400868.30676</v>
      </c>
      <c r="F44" s="2">
        <v>2.2999999999999998</v>
      </c>
      <c r="G44" s="2">
        <v>1500</v>
      </c>
      <c r="H44" s="2">
        <v>45</v>
      </c>
      <c r="I44" s="2" t="s">
        <v>20</v>
      </c>
      <c r="J44" s="2" t="s">
        <v>21</v>
      </c>
    </row>
    <row r="45" spans="1:10" ht="16.2" x14ac:dyDescent="0.45">
      <c r="A45" s="2">
        <f t="shared" si="3"/>
        <v>7.3102261995214776E+18</v>
      </c>
      <c r="B45" s="2">
        <v>0.3</v>
      </c>
      <c r="C45" s="2">
        <v>685</v>
      </c>
      <c r="D45" s="2">
        <v>1.32</v>
      </c>
      <c r="E45" s="4">
        <f t="shared" si="1"/>
        <v>437956204379.56201</v>
      </c>
      <c r="F45" s="2">
        <v>2.2999999999999998</v>
      </c>
      <c r="G45" s="2">
        <v>1500</v>
      </c>
      <c r="H45" s="2">
        <v>45</v>
      </c>
      <c r="I45" s="2" t="s">
        <v>20</v>
      </c>
      <c r="J45" s="2" t="s">
        <v>21</v>
      </c>
    </row>
    <row r="46" spans="1:10" ht="16.2" x14ac:dyDescent="0.45">
      <c r="A46" s="2">
        <f t="shared" si="3"/>
        <v>2.0648151420553851E+19</v>
      </c>
      <c r="B46" s="2">
        <v>0.22</v>
      </c>
      <c r="C46" s="2">
        <v>30</v>
      </c>
      <c r="D46" s="2">
        <v>1.1000000000000001</v>
      </c>
      <c r="E46" s="4">
        <f t="shared" si="1"/>
        <v>7333333333333.332</v>
      </c>
      <c r="F46" s="2">
        <v>5.6</v>
      </c>
      <c r="G46" s="2">
        <v>120</v>
      </c>
      <c r="H46" s="2">
        <v>45</v>
      </c>
      <c r="I46" s="2" t="s">
        <v>11</v>
      </c>
      <c r="J46" s="5" t="s">
        <v>43</v>
      </c>
    </row>
    <row r="47" spans="1:10" ht="16.2" x14ac:dyDescent="0.45">
      <c r="A47" s="2">
        <f t="shared" si="3"/>
        <v>4.6927616864895115E+19</v>
      </c>
      <c r="B47" s="2">
        <v>0.5</v>
      </c>
      <c r="C47" s="2">
        <v>30</v>
      </c>
      <c r="D47" s="2">
        <v>3.7</v>
      </c>
      <c r="E47" s="4">
        <f t="shared" si="1"/>
        <v>16666666666666.664</v>
      </c>
      <c r="F47" s="2">
        <v>5.6</v>
      </c>
      <c r="G47" s="2">
        <v>120</v>
      </c>
      <c r="H47" s="2">
        <v>45</v>
      </c>
      <c r="I47" s="2" t="s">
        <v>11</v>
      </c>
      <c r="J47" s="5" t="s">
        <v>43</v>
      </c>
    </row>
    <row r="48" spans="1:10" ht="16.2" x14ac:dyDescent="0.45">
      <c r="A48" s="2">
        <f t="shared" si="3"/>
        <v>8.2592605682215404E+19</v>
      </c>
      <c r="B48" s="2">
        <v>0.88</v>
      </c>
      <c r="C48" s="2">
        <v>30</v>
      </c>
      <c r="D48" s="2">
        <v>3.6</v>
      </c>
      <c r="E48" s="4">
        <f t="shared" si="1"/>
        <v>29333333333333.328</v>
      </c>
      <c r="F48" s="2">
        <v>5.6</v>
      </c>
      <c r="G48" s="2">
        <v>120</v>
      </c>
      <c r="H48" s="2">
        <v>45</v>
      </c>
      <c r="I48" s="2" t="s">
        <v>11</v>
      </c>
      <c r="J48" s="5" t="s">
        <v>43</v>
      </c>
    </row>
    <row r="49" spans="1:10" ht="16.2" x14ac:dyDescent="0.45">
      <c r="A49" s="2">
        <f t="shared" si="3"/>
        <v>1.3045877488440841E+20</v>
      </c>
      <c r="B49" s="2">
        <v>1.39</v>
      </c>
      <c r="C49" s="2">
        <v>30</v>
      </c>
      <c r="D49" s="2">
        <v>9.5</v>
      </c>
      <c r="E49" s="4">
        <f t="shared" si="1"/>
        <v>46333333333333.32</v>
      </c>
      <c r="F49" s="2">
        <v>5.6</v>
      </c>
      <c r="G49" s="2">
        <v>120</v>
      </c>
      <c r="H49" s="2">
        <v>45</v>
      </c>
      <c r="I49" s="2" t="s">
        <v>11</v>
      </c>
      <c r="J49" s="5" t="s">
        <v>43</v>
      </c>
    </row>
    <row r="50" spans="1:10" ht="16.2" x14ac:dyDescent="0.45">
      <c r="A50" s="2">
        <f t="shared" si="3"/>
        <v>1.4829126929306858E+20</v>
      </c>
      <c r="B50" s="2">
        <v>1.58</v>
      </c>
      <c r="C50" s="2">
        <v>30</v>
      </c>
      <c r="D50" s="2">
        <v>7.3</v>
      </c>
      <c r="E50" s="4">
        <f t="shared" si="1"/>
        <v>52666666666666.664</v>
      </c>
      <c r="F50" s="2">
        <v>5.6</v>
      </c>
      <c r="G50" s="2">
        <v>120</v>
      </c>
      <c r="H50" s="2">
        <v>45</v>
      </c>
      <c r="I50" s="2" t="s">
        <v>11</v>
      </c>
      <c r="J50" s="5" t="s">
        <v>43</v>
      </c>
    </row>
    <row r="51" spans="1:10" ht="16.2" x14ac:dyDescent="0.45">
      <c r="A51" s="2">
        <f t="shared" si="3"/>
        <v>1.5110692630496228E+20</v>
      </c>
      <c r="B51" s="2">
        <v>1.61</v>
      </c>
      <c r="C51" s="2">
        <v>30</v>
      </c>
      <c r="D51" s="2">
        <v>6.8</v>
      </c>
      <c r="E51" s="4">
        <f t="shared" si="1"/>
        <v>53666666666666.664</v>
      </c>
      <c r="F51" s="2">
        <v>5.6</v>
      </c>
      <c r="G51" s="2">
        <v>120</v>
      </c>
      <c r="H51" s="2">
        <v>45</v>
      </c>
      <c r="I51" s="2" t="s">
        <v>11</v>
      </c>
      <c r="J51" s="5" t="s">
        <v>43</v>
      </c>
    </row>
    <row r="52" spans="1:10" ht="16.2" x14ac:dyDescent="0.45">
      <c r="A52" s="2">
        <f t="shared" si="3"/>
        <v>1.6424665902713291E+20</v>
      </c>
      <c r="B52" s="2">
        <v>1.75</v>
      </c>
      <c r="C52" s="2">
        <v>30</v>
      </c>
      <c r="D52" s="2">
        <v>9.1999999999999993</v>
      </c>
      <c r="E52" s="4">
        <f t="shared" si="1"/>
        <v>58333333333333.32</v>
      </c>
      <c r="F52" s="2">
        <v>5.6</v>
      </c>
      <c r="G52" s="2">
        <v>120</v>
      </c>
      <c r="H52" s="2">
        <v>45</v>
      </c>
      <c r="I52" s="2" t="s">
        <v>11</v>
      </c>
      <c r="J52" s="5" t="s">
        <v>43</v>
      </c>
    </row>
    <row r="53" spans="1:10" ht="16.2" x14ac:dyDescent="0.45">
      <c r="A53" s="2">
        <f t="shared" si="3"/>
        <v>1.7363218240011194E+20</v>
      </c>
      <c r="B53" s="2">
        <v>1.85</v>
      </c>
      <c r="C53" s="2">
        <v>30</v>
      </c>
      <c r="D53" s="2">
        <v>10.1</v>
      </c>
      <c r="E53" s="4">
        <f t="shared" si="1"/>
        <v>61666666666666.656</v>
      </c>
      <c r="F53" s="2">
        <v>5.6</v>
      </c>
      <c r="G53" s="2">
        <v>120</v>
      </c>
      <c r="H53" s="2">
        <v>45</v>
      </c>
      <c r="I53" s="2" t="s">
        <v>11</v>
      </c>
      <c r="J53" s="5" t="s">
        <v>43</v>
      </c>
    </row>
    <row r="54" spans="1:10" ht="16.2" x14ac:dyDescent="0.45">
      <c r="A54" s="3">
        <v>6.1E+18</v>
      </c>
      <c r="B54" s="3">
        <f t="shared" ref="B54:B57" si="4">A54*C54*0.000000000000001*3.14*(F54*0.0001)^2/(4*LN(2))</f>
        <v>0.16248427918154079</v>
      </c>
      <c r="C54" s="2">
        <v>75</v>
      </c>
      <c r="D54" s="2">
        <v>1.5</v>
      </c>
      <c r="E54" s="4">
        <f t="shared" si="1"/>
        <v>2166457055753.877</v>
      </c>
      <c r="F54" s="2">
        <v>5.6</v>
      </c>
      <c r="G54" s="2">
        <v>120</v>
      </c>
      <c r="H54" s="2">
        <v>45</v>
      </c>
      <c r="I54" s="2" t="s">
        <v>24</v>
      </c>
      <c r="J54" s="5" t="s">
        <v>43</v>
      </c>
    </row>
    <row r="55" spans="1:10" ht="16.2" x14ac:dyDescent="0.45">
      <c r="A55" s="3">
        <v>6.1E+18</v>
      </c>
      <c r="B55" s="3">
        <f t="shared" si="4"/>
        <v>0.3184691871958199</v>
      </c>
      <c r="C55" s="2">
        <v>147</v>
      </c>
      <c r="D55" s="2">
        <v>3.6</v>
      </c>
      <c r="E55" s="4">
        <f t="shared" si="1"/>
        <v>2166457055753.8767</v>
      </c>
      <c r="F55" s="2">
        <v>5.6</v>
      </c>
      <c r="G55" s="2">
        <v>120</v>
      </c>
      <c r="H55" s="2">
        <v>45</v>
      </c>
      <c r="I55" s="2" t="s">
        <v>24</v>
      </c>
      <c r="J55" s="5" t="s">
        <v>43</v>
      </c>
    </row>
    <row r="56" spans="1:10" ht="16.2" x14ac:dyDescent="0.45">
      <c r="A56" s="3">
        <v>6.1E+18</v>
      </c>
      <c r="B56" s="3">
        <f t="shared" si="4"/>
        <v>0.64343774555890132</v>
      </c>
      <c r="C56" s="2">
        <v>297</v>
      </c>
      <c r="D56" s="2">
        <v>4.5</v>
      </c>
      <c r="E56" s="4">
        <f t="shared" si="1"/>
        <v>2166457055753.8762</v>
      </c>
      <c r="F56" s="2">
        <v>5.6</v>
      </c>
      <c r="G56" s="2">
        <v>120</v>
      </c>
      <c r="H56" s="2">
        <v>45</v>
      </c>
      <c r="I56" s="2" t="s">
        <v>24</v>
      </c>
      <c r="J56" s="5" t="s">
        <v>43</v>
      </c>
    </row>
    <row r="57" spans="1:10" ht="16.2" x14ac:dyDescent="0.45">
      <c r="A57" s="3">
        <v>6.1E+18</v>
      </c>
      <c r="B57" s="3">
        <f t="shared" si="4"/>
        <v>1.0788956137654306</v>
      </c>
      <c r="C57" s="2">
        <v>498</v>
      </c>
      <c r="D57" s="2">
        <v>5.3</v>
      </c>
      <c r="E57" s="4">
        <f t="shared" si="1"/>
        <v>2166457055753.8767</v>
      </c>
      <c r="F57" s="2">
        <v>5.6</v>
      </c>
      <c r="G57" s="2">
        <v>120</v>
      </c>
      <c r="H57" s="2">
        <v>45</v>
      </c>
      <c r="I57" s="2" t="s">
        <v>24</v>
      </c>
      <c r="J57" s="5" t="s">
        <v>43</v>
      </c>
    </row>
    <row r="58" spans="1:10" ht="16.2" x14ac:dyDescent="0.45">
      <c r="A58" s="3">
        <v>6.5E+18</v>
      </c>
      <c r="B58" s="6">
        <v>1.8</v>
      </c>
      <c r="C58" s="2">
        <v>30</v>
      </c>
      <c r="D58" s="2">
        <v>2</v>
      </c>
      <c r="E58" s="4">
        <f t="shared" si="1"/>
        <v>59999999999999.992</v>
      </c>
      <c r="F58" s="3">
        <f t="shared" ref="F58:F63" si="5">(4*LN(2)*B58/(A58*C58*0.000000000000001*3.14))^0.5*10000</f>
        <v>28.54939103103521</v>
      </c>
      <c r="G58" s="2">
        <v>120</v>
      </c>
      <c r="H58" s="2">
        <v>45</v>
      </c>
      <c r="I58" s="2" t="s">
        <v>25</v>
      </c>
      <c r="J58" s="5" t="s">
        <v>43</v>
      </c>
    </row>
    <row r="59" spans="1:10" ht="16.2" x14ac:dyDescent="0.45">
      <c r="A59" s="3">
        <v>4E+19</v>
      </c>
      <c r="B59" s="6">
        <v>1.8</v>
      </c>
      <c r="C59" s="2">
        <v>30</v>
      </c>
      <c r="D59" s="2">
        <v>4.7</v>
      </c>
      <c r="E59" s="4">
        <f t="shared" si="1"/>
        <v>59999999999999.992</v>
      </c>
      <c r="F59" s="3">
        <f t="shared" si="5"/>
        <v>11.508627452458439</v>
      </c>
      <c r="G59" s="2">
        <v>120</v>
      </c>
      <c r="H59" s="2">
        <v>45</v>
      </c>
      <c r="I59" s="2" t="s">
        <v>25</v>
      </c>
      <c r="J59" s="5" t="s">
        <v>43</v>
      </c>
    </row>
    <row r="60" spans="1:10" ht="16.2" x14ac:dyDescent="0.45">
      <c r="A60" s="3">
        <v>8.3E+19</v>
      </c>
      <c r="B60" s="6">
        <v>1.8</v>
      </c>
      <c r="C60" s="2">
        <v>30</v>
      </c>
      <c r="D60" s="2">
        <v>6.4</v>
      </c>
      <c r="E60" s="4">
        <f t="shared" si="1"/>
        <v>59999999999999.992</v>
      </c>
      <c r="F60" s="3">
        <f t="shared" si="5"/>
        <v>7.9894058116887381</v>
      </c>
      <c r="G60" s="2">
        <v>120</v>
      </c>
      <c r="H60" s="2">
        <v>45</v>
      </c>
      <c r="I60" s="2" t="s">
        <v>25</v>
      </c>
      <c r="J60" s="5" t="s">
        <v>43</v>
      </c>
    </row>
    <row r="61" spans="1:10" ht="16.2" x14ac:dyDescent="0.45">
      <c r="A61" s="3">
        <v>4E+19</v>
      </c>
      <c r="B61" s="6">
        <v>1.8</v>
      </c>
      <c r="C61" s="2">
        <v>30</v>
      </c>
      <c r="D61" s="2">
        <v>4.9000000000000004</v>
      </c>
      <c r="E61" s="4">
        <f t="shared" si="1"/>
        <v>59999999999999.992</v>
      </c>
      <c r="F61" s="3">
        <f t="shared" si="5"/>
        <v>11.508627452458439</v>
      </c>
      <c r="G61" s="2">
        <v>120</v>
      </c>
      <c r="H61" s="2">
        <v>45</v>
      </c>
      <c r="I61" s="2" t="s">
        <v>25</v>
      </c>
      <c r="J61" s="5" t="s">
        <v>43</v>
      </c>
    </row>
    <row r="62" spans="1:10" ht="16.2" x14ac:dyDescent="0.45">
      <c r="A62" s="3">
        <v>6.5E+18</v>
      </c>
      <c r="B62" s="6">
        <v>1.8</v>
      </c>
      <c r="C62" s="2">
        <v>30</v>
      </c>
      <c r="D62" s="2">
        <v>2.5</v>
      </c>
      <c r="E62" s="4">
        <f t="shared" si="1"/>
        <v>59999999999999.992</v>
      </c>
      <c r="F62" s="3">
        <f t="shared" si="5"/>
        <v>28.54939103103521</v>
      </c>
      <c r="G62" s="2">
        <v>120</v>
      </c>
      <c r="H62" s="2">
        <v>45</v>
      </c>
      <c r="I62" s="2" t="s">
        <v>25</v>
      </c>
      <c r="J62" s="5" t="s">
        <v>43</v>
      </c>
    </row>
    <row r="63" spans="1:10" ht="16.2" x14ac:dyDescent="0.45">
      <c r="A63" s="3">
        <v>2.5E+18</v>
      </c>
      <c r="B63" s="6">
        <v>1.8</v>
      </c>
      <c r="C63" s="2">
        <v>30</v>
      </c>
      <c r="D63" s="2">
        <v>1.5</v>
      </c>
      <c r="E63" s="4">
        <f t="shared" si="1"/>
        <v>59999999999999.992</v>
      </c>
      <c r="F63" s="3">
        <f t="shared" si="5"/>
        <v>46.034509809833757</v>
      </c>
      <c r="G63" s="2">
        <v>120</v>
      </c>
      <c r="H63" s="2">
        <v>45</v>
      </c>
      <c r="I63" s="2" t="s">
        <v>25</v>
      </c>
      <c r="J63" s="5" t="s">
        <v>43</v>
      </c>
    </row>
    <row r="64" spans="1:10" ht="16.2" x14ac:dyDescent="0.45">
      <c r="A64" s="7">
        <f t="shared" ref="A64:A80" si="6">B64*4*LN(2)/(C64*0.000000000000001*3.14*(F64*0.0001)^2)</f>
        <v>1.6893942071362244E+20</v>
      </c>
      <c r="B64" s="6">
        <v>1.8</v>
      </c>
      <c r="C64" s="2">
        <v>30</v>
      </c>
      <c r="D64" s="2">
        <v>9.3000000000000007</v>
      </c>
      <c r="E64" s="4">
        <f t="shared" si="1"/>
        <v>59999999999999.992</v>
      </c>
      <c r="F64" s="2">
        <v>5.6</v>
      </c>
      <c r="G64" s="2">
        <v>120</v>
      </c>
      <c r="H64" s="2">
        <v>45</v>
      </c>
      <c r="I64" s="2" t="s">
        <v>20</v>
      </c>
      <c r="J64" s="5" t="s">
        <v>43</v>
      </c>
    </row>
    <row r="65" spans="1:11" ht="16.2" x14ac:dyDescent="0.45">
      <c r="A65" s="7">
        <f t="shared" si="6"/>
        <v>9.937612983154262E+19</v>
      </c>
      <c r="B65" s="6">
        <v>1.8</v>
      </c>
      <c r="C65" s="2">
        <v>51</v>
      </c>
      <c r="D65" s="2">
        <v>8.4</v>
      </c>
      <c r="E65" s="4">
        <f t="shared" si="1"/>
        <v>35294117647058.82</v>
      </c>
      <c r="F65" s="2">
        <v>5.6</v>
      </c>
      <c r="G65" s="2">
        <v>120</v>
      </c>
      <c r="H65" s="2">
        <v>45</v>
      </c>
      <c r="I65" s="2" t="s">
        <v>20</v>
      </c>
      <c r="J65" s="5" t="s">
        <v>43</v>
      </c>
    </row>
    <row r="66" spans="1:11" ht="16.2" x14ac:dyDescent="0.45">
      <c r="A66" s="7">
        <f t="shared" si="6"/>
        <v>7.3451922049401061E+19</v>
      </c>
      <c r="B66" s="6">
        <v>1.8</v>
      </c>
      <c r="C66" s="2">
        <v>69</v>
      </c>
      <c r="D66" s="2">
        <v>8.1999999999999993</v>
      </c>
      <c r="E66" s="4">
        <f t="shared" si="1"/>
        <v>26086956521739.129</v>
      </c>
      <c r="F66" s="2">
        <v>5.6</v>
      </c>
      <c r="G66" s="2">
        <v>120</v>
      </c>
      <c r="H66" s="2">
        <v>45</v>
      </c>
      <c r="I66" s="2" t="s">
        <v>20</v>
      </c>
      <c r="J66" s="5" t="s">
        <v>43</v>
      </c>
    </row>
    <row r="67" spans="1:11" ht="16.2" x14ac:dyDescent="0.45">
      <c r="A67" s="7">
        <f t="shared" si="6"/>
        <v>5.1193763852612862E+19</v>
      </c>
      <c r="B67" s="6">
        <v>1.8</v>
      </c>
      <c r="C67" s="2">
        <v>99</v>
      </c>
      <c r="D67" s="2">
        <v>9.1999999999999993</v>
      </c>
      <c r="E67" s="4">
        <f t="shared" si="1"/>
        <v>18181818181818.18</v>
      </c>
      <c r="F67" s="2">
        <v>5.6</v>
      </c>
      <c r="G67" s="2">
        <v>120</v>
      </c>
      <c r="H67" s="2">
        <v>45</v>
      </c>
      <c r="I67" s="2" t="s">
        <v>20</v>
      </c>
      <c r="J67" s="5" t="s">
        <v>43</v>
      </c>
    </row>
    <row r="68" spans="1:11" ht="16.2" x14ac:dyDescent="0.45">
      <c r="A68" s="7">
        <f t="shared" si="6"/>
        <v>3.3787884142724485E+19</v>
      </c>
      <c r="B68" s="6">
        <v>1.8</v>
      </c>
      <c r="C68" s="2">
        <v>150</v>
      </c>
      <c r="D68" s="2">
        <v>5.9</v>
      </c>
      <c r="E68" s="4">
        <f t="shared" si="1"/>
        <v>11999999999999.998</v>
      </c>
      <c r="F68" s="2">
        <v>5.6</v>
      </c>
      <c r="G68" s="2">
        <v>120</v>
      </c>
      <c r="H68" s="2">
        <v>45</v>
      </c>
      <c r="I68" s="2" t="s">
        <v>20</v>
      </c>
      <c r="J68" s="5" t="s">
        <v>43</v>
      </c>
    </row>
    <row r="69" spans="1:11" ht="16.2" x14ac:dyDescent="0.45">
      <c r="A69" s="7">
        <f t="shared" si="6"/>
        <v>2.5468254378938057E+19</v>
      </c>
      <c r="B69" s="6">
        <v>1.8</v>
      </c>
      <c r="C69" s="2">
        <v>199</v>
      </c>
      <c r="D69" s="2">
        <v>8.6</v>
      </c>
      <c r="E69" s="4">
        <f t="shared" si="1"/>
        <v>9045226130653.2656</v>
      </c>
      <c r="F69" s="2">
        <v>5.6</v>
      </c>
      <c r="G69" s="2">
        <v>120</v>
      </c>
      <c r="H69" s="2">
        <v>45</v>
      </c>
      <c r="I69" s="2" t="s">
        <v>20</v>
      </c>
      <c r="J69" s="5" t="s">
        <v>43</v>
      </c>
    </row>
    <row r="70" spans="1:11" ht="16.2" x14ac:dyDescent="0.45">
      <c r="A70" s="7">
        <f t="shared" si="6"/>
        <v>1.6893942071362243E+19</v>
      </c>
      <c r="B70" s="6">
        <v>1.8</v>
      </c>
      <c r="C70" s="2">
        <v>300</v>
      </c>
      <c r="D70" s="2">
        <v>6.2</v>
      </c>
      <c r="E70" s="4">
        <f t="shared" si="1"/>
        <v>5999999999999.999</v>
      </c>
      <c r="F70" s="2">
        <v>5.6</v>
      </c>
      <c r="G70" s="2">
        <v>120</v>
      </c>
      <c r="H70" s="2">
        <v>45</v>
      </c>
      <c r="I70" s="2" t="s">
        <v>20</v>
      </c>
      <c r="J70" s="5" t="s">
        <v>43</v>
      </c>
    </row>
    <row r="71" spans="1:11" ht="16.2" x14ac:dyDescent="0.45">
      <c r="A71" s="7">
        <f t="shared" si="6"/>
        <v>1.2212488244358248E+19</v>
      </c>
      <c r="B71" s="6">
        <v>1.8</v>
      </c>
      <c r="C71" s="2">
        <v>415</v>
      </c>
      <c r="D71" s="2">
        <v>7.5</v>
      </c>
      <c r="E71" s="4">
        <f t="shared" si="1"/>
        <v>4337349397590.3608</v>
      </c>
      <c r="F71" s="2">
        <v>5.6</v>
      </c>
      <c r="G71" s="2">
        <v>120</v>
      </c>
      <c r="H71" s="2">
        <v>45</v>
      </c>
      <c r="I71" s="2" t="s">
        <v>20</v>
      </c>
      <c r="J71" s="5" t="s">
        <v>43</v>
      </c>
    </row>
    <row r="72" spans="1:11" ht="16.2" x14ac:dyDescent="0.45">
      <c r="A72" s="7">
        <f t="shared" si="6"/>
        <v>9.2148774934703145E+18</v>
      </c>
      <c r="B72" s="6">
        <v>1.8</v>
      </c>
      <c r="C72" s="2">
        <v>550</v>
      </c>
      <c r="D72" s="2">
        <v>5.0999999999999996</v>
      </c>
      <c r="E72" s="4">
        <f t="shared" si="1"/>
        <v>3272727272727.2725</v>
      </c>
      <c r="F72" s="2">
        <v>5.6</v>
      </c>
      <c r="G72" s="2">
        <v>120</v>
      </c>
      <c r="H72" s="2">
        <v>45</v>
      </c>
      <c r="I72" s="2" t="s">
        <v>20</v>
      </c>
      <c r="J72" s="5" t="s">
        <v>43</v>
      </c>
    </row>
    <row r="73" spans="1:11" ht="16.2" x14ac:dyDescent="0.45">
      <c r="A73" s="7">
        <f t="shared" si="6"/>
        <v>7.7261628406363328E+16</v>
      </c>
      <c r="B73" s="2">
        <v>1.4E-2</v>
      </c>
      <c r="C73" s="2">
        <v>40</v>
      </c>
      <c r="D73" s="2">
        <v>0.3</v>
      </c>
      <c r="E73" s="4">
        <f t="shared" si="1"/>
        <v>349999999999.99994</v>
      </c>
      <c r="F73" s="2">
        <v>20</v>
      </c>
      <c r="G73" s="2">
        <v>25</v>
      </c>
      <c r="H73" s="2">
        <v>45</v>
      </c>
      <c r="I73" s="2" t="s">
        <v>11</v>
      </c>
      <c r="J73" s="5" t="s">
        <v>26</v>
      </c>
      <c r="K73" s="5" t="s">
        <v>26</v>
      </c>
    </row>
    <row r="74" spans="1:11" ht="16.2" x14ac:dyDescent="0.45">
      <c r="A74" s="7">
        <f t="shared" si="6"/>
        <v>4.0286420526175162E+17</v>
      </c>
      <c r="B74" s="2">
        <v>7.2999999999999995E-2</v>
      </c>
      <c r="C74" s="2">
        <v>40</v>
      </c>
      <c r="D74" s="2">
        <v>1.3</v>
      </c>
      <c r="E74" s="4">
        <f t="shared" si="1"/>
        <v>1824999999999.9995</v>
      </c>
      <c r="F74" s="2">
        <v>20</v>
      </c>
      <c r="G74" s="2">
        <v>25</v>
      </c>
      <c r="H74" s="2">
        <v>45</v>
      </c>
      <c r="I74" s="2" t="s">
        <v>11</v>
      </c>
      <c r="J74" s="5" t="s">
        <v>26</v>
      </c>
    </row>
    <row r="75" spans="1:11" ht="16.2" x14ac:dyDescent="0.45">
      <c r="A75" s="7">
        <f t="shared" si="6"/>
        <v>9.9336379379609984E+17</v>
      </c>
      <c r="B75" s="2">
        <v>0.18</v>
      </c>
      <c r="C75" s="2">
        <v>40</v>
      </c>
      <c r="D75" s="2">
        <v>1.2</v>
      </c>
      <c r="E75" s="4">
        <f t="shared" si="1"/>
        <v>4499999999999.999</v>
      </c>
      <c r="F75" s="2">
        <v>20</v>
      </c>
      <c r="G75" s="2">
        <v>25</v>
      </c>
      <c r="H75" s="2">
        <v>45</v>
      </c>
      <c r="I75" s="2" t="s">
        <v>11</v>
      </c>
      <c r="J75" s="5" t="s">
        <v>26</v>
      </c>
    </row>
    <row r="76" spans="1:11" ht="16.2" x14ac:dyDescent="0.45">
      <c r="A76" s="7">
        <f t="shared" si="6"/>
        <v>1.931540710159083E+18</v>
      </c>
      <c r="B76" s="2">
        <v>0.35</v>
      </c>
      <c r="C76" s="2">
        <v>40</v>
      </c>
      <c r="D76" s="2">
        <v>2.7</v>
      </c>
      <c r="E76" s="4">
        <f t="shared" si="1"/>
        <v>8749999999999.998</v>
      </c>
      <c r="F76" s="2">
        <v>20</v>
      </c>
      <c r="G76" s="2">
        <v>25</v>
      </c>
      <c r="H76" s="2">
        <v>45</v>
      </c>
      <c r="I76" s="2" t="s">
        <v>11</v>
      </c>
      <c r="J76" s="5" t="s">
        <v>26</v>
      </c>
    </row>
    <row r="77" spans="1:11" ht="16.2" x14ac:dyDescent="0.45">
      <c r="A77" s="7">
        <f t="shared" si="6"/>
        <v>1.3490125594761848E+16</v>
      </c>
      <c r="B77" s="2">
        <v>2.1999999999999999E-2</v>
      </c>
      <c r="C77" s="2">
        <v>40</v>
      </c>
      <c r="D77" s="2">
        <v>0.2</v>
      </c>
      <c r="E77" s="4">
        <f t="shared" si="1"/>
        <v>549999999999.99988</v>
      </c>
      <c r="F77" s="2">
        <v>60</v>
      </c>
      <c r="G77" s="2">
        <v>25</v>
      </c>
      <c r="H77" s="2">
        <v>45</v>
      </c>
      <c r="I77" s="2" t="s">
        <v>11</v>
      </c>
      <c r="J77" s="5" t="s">
        <v>26</v>
      </c>
    </row>
    <row r="78" spans="1:11" ht="16.2" x14ac:dyDescent="0.45">
      <c r="A78" s="7">
        <f t="shared" si="6"/>
        <v>4.414950194649332E+16</v>
      </c>
      <c r="B78" s="2">
        <v>7.1999999999999995E-2</v>
      </c>
      <c r="C78" s="2">
        <v>40</v>
      </c>
      <c r="D78" s="2">
        <v>0.7</v>
      </c>
      <c r="E78" s="4">
        <f t="shared" si="1"/>
        <v>1799999999999.9995</v>
      </c>
      <c r="F78" s="2">
        <v>60</v>
      </c>
      <c r="G78" s="2">
        <v>25</v>
      </c>
      <c r="H78" s="2">
        <v>45</v>
      </c>
      <c r="I78" s="2" t="s">
        <v>11</v>
      </c>
      <c r="J78" s="5" t="s">
        <v>26</v>
      </c>
    </row>
    <row r="79" spans="1:11" ht="16.2" x14ac:dyDescent="0.45">
      <c r="A79" s="7">
        <f t="shared" si="6"/>
        <v>9.811000432554072E+16</v>
      </c>
      <c r="B79" s="2">
        <v>0.16</v>
      </c>
      <c r="C79" s="2">
        <v>40</v>
      </c>
      <c r="D79" s="2">
        <v>1.3</v>
      </c>
      <c r="E79" s="4">
        <f t="shared" si="1"/>
        <v>3999999999999.9995</v>
      </c>
      <c r="F79" s="2">
        <v>60</v>
      </c>
      <c r="G79" s="2">
        <v>25</v>
      </c>
      <c r="H79" s="2">
        <v>45</v>
      </c>
      <c r="I79" s="2" t="s">
        <v>11</v>
      </c>
      <c r="J79" s="5" t="s">
        <v>26</v>
      </c>
    </row>
    <row r="80" spans="1:11" ht="16.2" x14ac:dyDescent="0.45">
      <c r="A80" s="7">
        <f t="shared" si="6"/>
        <v>2.0848375919177405E+17</v>
      </c>
      <c r="B80" s="2">
        <v>0.34</v>
      </c>
      <c r="C80" s="2">
        <v>40</v>
      </c>
      <c r="D80" s="2">
        <v>2</v>
      </c>
      <c r="E80" s="4">
        <f t="shared" si="1"/>
        <v>8499999999999.999</v>
      </c>
      <c r="F80" s="2">
        <v>60</v>
      </c>
      <c r="G80" s="2">
        <v>25</v>
      </c>
      <c r="H80" s="2">
        <v>45</v>
      </c>
      <c r="I80" s="2" t="s">
        <v>11</v>
      </c>
      <c r="J80" s="5" t="s">
        <v>26</v>
      </c>
    </row>
    <row r="81" spans="1:12" ht="16.2" x14ac:dyDescent="0.45">
      <c r="A81" s="3">
        <v>6E+16</v>
      </c>
      <c r="B81" s="2">
        <v>0.38</v>
      </c>
      <c r="C81" s="2">
        <v>40</v>
      </c>
      <c r="D81" s="2">
        <v>0.7</v>
      </c>
      <c r="E81" s="4">
        <f t="shared" si="1"/>
        <v>9499999999999.998</v>
      </c>
      <c r="F81" s="4">
        <f t="shared" ref="F81:F98" si="7">(4*LN(2)*B81/(A81*C81*0.000000000000001*3.14))^0.5*10000</f>
        <v>118.23990703814663</v>
      </c>
      <c r="G81" s="2">
        <v>25</v>
      </c>
      <c r="H81" s="2">
        <v>45</v>
      </c>
      <c r="I81" s="2" t="s">
        <v>25</v>
      </c>
      <c r="J81" s="5" t="s">
        <v>26</v>
      </c>
    </row>
    <row r="82" spans="1:12" ht="16.2" x14ac:dyDescent="0.45">
      <c r="A82" s="3">
        <v>1.3E+17</v>
      </c>
      <c r="B82" s="2">
        <v>0.38</v>
      </c>
      <c r="C82" s="2">
        <v>40</v>
      </c>
      <c r="D82" s="2">
        <v>1.3</v>
      </c>
      <c r="E82" s="4">
        <f t="shared" si="1"/>
        <v>9499999999999.998</v>
      </c>
      <c r="F82" s="4">
        <f t="shared" si="7"/>
        <v>80.328198755211233</v>
      </c>
      <c r="G82" s="2">
        <v>25</v>
      </c>
      <c r="H82" s="2">
        <v>45</v>
      </c>
      <c r="I82" s="2" t="s">
        <v>25</v>
      </c>
      <c r="J82" s="5" t="s">
        <v>26</v>
      </c>
    </row>
    <row r="83" spans="1:12" ht="16.2" x14ac:dyDescent="0.45">
      <c r="A83" s="3">
        <v>3E+17</v>
      </c>
      <c r="B83" s="2">
        <v>0.38</v>
      </c>
      <c r="C83" s="2">
        <v>40</v>
      </c>
      <c r="D83" s="2">
        <v>2</v>
      </c>
      <c r="E83" s="4">
        <f t="shared" si="1"/>
        <v>9499999999999.998</v>
      </c>
      <c r="F83" s="4">
        <f t="shared" si="7"/>
        <v>52.878493958110319</v>
      </c>
      <c r="G83" s="2">
        <v>25</v>
      </c>
      <c r="H83" s="2">
        <v>45</v>
      </c>
      <c r="I83" s="2" t="s">
        <v>25</v>
      </c>
      <c r="J83" s="5" t="s">
        <v>26</v>
      </c>
    </row>
    <row r="84" spans="1:12" ht="16.2" x14ac:dyDescent="0.45">
      <c r="A84" s="3">
        <v>2.6E+18</v>
      </c>
      <c r="B84" s="2">
        <v>0.38</v>
      </c>
      <c r="C84" s="2">
        <v>40</v>
      </c>
      <c r="D84" s="2">
        <v>2.7</v>
      </c>
      <c r="E84" s="4">
        <f t="shared" si="1"/>
        <v>9499999999999.998</v>
      </c>
      <c r="F84" s="4">
        <f t="shared" si="7"/>
        <v>17.961931292676628</v>
      </c>
      <c r="G84" s="2">
        <v>25</v>
      </c>
      <c r="H84" s="2">
        <v>45</v>
      </c>
      <c r="I84" s="2" t="s">
        <v>25</v>
      </c>
      <c r="J84" s="5" t="s">
        <v>26</v>
      </c>
    </row>
    <row r="85" spans="1:12" ht="16.2" x14ac:dyDescent="0.45">
      <c r="A85" s="3">
        <v>2E+18</v>
      </c>
      <c r="B85" s="2">
        <v>1.5</v>
      </c>
      <c r="C85" s="2">
        <v>30</v>
      </c>
      <c r="D85" s="2">
        <v>2.2000000000000002</v>
      </c>
      <c r="E85" s="4">
        <f t="shared" si="1"/>
        <v>49999999999999.992</v>
      </c>
      <c r="F85" s="4">
        <f t="shared" si="7"/>
        <v>46.983774830516396</v>
      </c>
      <c r="G85" s="2">
        <v>15000</v>
      </c>
      <c r="H85" s="2">
        <v>54</v>
      </c>
      <c r="I85" s="2" t="s">
        <v>25</v>
      </c>
      <c r="J85" s="2" t="s">
        <v>28</v>
      </c>
      <c r="K85" s="2" t="s">
        <v>28</v>
      </c>
      <c r="L85" s="2" t="s">
        <v>27</v>
      </c>
    </row>
    <row r="86" spans="1:12" ht="16.2" x14ac:dyDescent="0.45">
      <c r="A86" s="3">
        <v>2.9E+18</v>
      </c>
      <c r="B86" s="2">
        <v>1.5</v>
      </c>
      <c r="C86" s="2">
        <v>30</v>
      </c>
      <c r="D86" s="2">
        <v>2.4</v>
      </c>
      <c r="E86" s="4">
        <f t="shared" si="1"/>
        <v>49999999999999.992</v>
      </c>
      <c r="F86" s="4">
        <f t="shared" si="7"/>
        <v>39.017901261403047</v>
      </c>
      <c r="G86" s="2">
        <v>15000</v>
      </c>
      <c r="H86" s="2">
        <v>54</v>
      </c>
      <c r="I86" s="2" t="s">
        <v>25</v>
      </c>
      <c r="J86" s="2" t="s">
        <v>28</v>
      </c>
    </row>
    <row r="87" spans="1:12" ht="16.2" x14ac:dyDescent="0.45">
      <c r="A87" s="3">
        <v>4.5E+18</v>
      </c>
      <c r="B87" s="2">
        <v>1.5</v>
      </c>
      <c r="C87" s="2">
        <v>30</v>
      </c>
      <c r="D87" s="2">
        <v>2.8</v>
      </c>
      <c r="E87" s="4">
        <f t="shared" si="1"/>
        <v>49999999999999.992</v>
      </c>
      <c r="F87" s="4">
        <f t="shared" si="7"/>
        <v>31.322516553677602</v>
      </c>
      <c r="G87" s="2">
        <v>15000</v>
      </c>
      <c r="H87" s="2">
        <v>54</v>
      </c>
      <c r="I87" s="2" t="s">
        <v>25</v>
      </c>
      <c r="J87" s="2" t="s">
        <v>28</v>
      </c>
    </row>
    <row r="88" spans="1:12" ht="16.2" x14ac:dyDescent="0.45">
      <c r="A88" s="3">
        <v>8.2E+18</v>
      </c>
      <c r="B88" s="2">
        <v>1.5</v>
      </c>
      <c r="C88" s="2">
        <v>30</v>
      </c>
      <c r="D88" s="2">
        <v>3.4</v>
      </c>
      <c r="E88" s="4">
        <f t="shared" si="1"/>
        <v>49999999999999.992</v>
      </c>
      <c r="F88" s="4">
        <f t="shared" si="7"/>
        <v>23.203632481210551</v>
      </c>
      <c r="G88" s="2">
        <v>15000</v>
      </c>
      <c r="H88" s="2">
        <v>54</v>
      </c>
      <c r="I88" s="2" t="s">
        <v>25</v>
      </c>
      <c r="J88" s="2" t="s">
        <v>28</v>
      </c>
    </row>
    <row r="89" spans="1:12" ht="16.2" x14ac:dyDescent="0.45">
      <c r="A89" s="3">
        <v>1.3E+19</v>
      </c>
      <c r="B89" s="2">
        <v>1.5</v>
      </c>
      <c r="C89" s="2">
        <v>30</v>
      </c>
      <c r="D89" s="2">
        <v>3.8</v>
      </c>
      <c r="E89" s="4">
        <f t="shared" si="1"/>
        <v>49999999999999.992</v>
      </c>
      <c r="F89" s="4">
        <f t="shared" si="7"/>
        <v>18.428552667927129</v>
      </c>
      <c r="G89" s="2">
        <v>15000</v>
      </c>
      <c r="H89" s="2">
        <v>54</v>
      </c>
      <c r="I89" s="2" t="s">
        <v>25</v>
      </c>
      <c r="J89" s="2" t="s">
        <v>28</v>
      </c>
    </row>
    <row r="90" spans="1:12" ht="16.2" x14ac:dyDescent="0.45">
      <c r="A90" s="3">
        <v>1.5E+19</v>
      </c>
      <c r="B90" s="2">
        <v>1.5</v>
      </c>
      <c r="C90" s="2">
        <v>30</v>
      </c>
      <c r="D90" s="2">
        <v>4.0999999999999996</v>
      </c>
      <c r="E90" s="4">
        <f t="shared" si="1"/>
        <v>49999999999999.992</v>
      </c>
      <c r="F90" s="4">
        <f t="shared" si="7"/>
        <v>17.156048874278195</v>
      </c>
      <c r="G90" s="2">
        <v>15000</v>
      </c>
      <c r="H90" s="2">
        <v>54</v>
      </c>
      <c r="I90" s="2" t="s">
        <v>25</v>
      </c>
      <c r="J90" s="2" t="s">
        <v>28</v>
      </c>
    </row>
    <row r="91" spans="1:12" ht="16.2" x14ac:dyDescent="0.45">
      <c r="A91" s="3">
        <v>1.8E+19</v>
      </c>
      <c r="B91" s="2">
        <v>1.5</v>
      </c>
      <c r="C91" s="2">
        <v>30</v>
      </c>
      <c r="D91" s="2">
        <v>4.4000000000000004</v>
      </c>
      <c r="E91" s="4">
        <f t="shared" si="1"/>
        <v>49999999999999.992</v>
      </c>
      <c r="F91" s="4">
        <f t="shared" si="7"/>
        <v>15.661258276838801</v>
      </c>
      <c r="G91" s="2">
        <v>15000</v>
      </c>
      <c r="H91" s="2">
        <v>54</v>
      </c>
      <c r="I91" s="2" t="s">
        <v>25</v>
      </c>
      <c r="J91" s="2" t="s">
        <v>28</v>
      </c>
    </row>
    <row r="92" spans="1:12" ht="16.2" x14ac:dyDescent="0.45">
      <c r="A92" s="3">
        <v>2.2E+19</v>
      </c>
      <c r="B92" s="2">
        <v>1.5</v>
      </c>
      <c r="C92" s="2">
        <v>30</v>
      </c>
      <c r="D92" s="2">
        <v>4.5</v>
      </c>
      <c r="E92" s="4">
        <f t="shared" si="1"/>
        <v>49999999999999.992</v>
      </c>
      <c r="F92" s="4">
        <f t="shared" si="7"/>
        <v>14.16614112248789</v>
      </c>
      <c r="G92" s="2">
        <v>15000</v>
      </c>
      <c r="H92" s="2">
        <v>54</v>
      </c>
      <c r="I92" s="2" t="s">
        <v>25</v>
      </c>
      <c r="J92" s="2" t="s">
        <v>28</v>
      </c>
    </row>
    <row r="93" spans="1:12" ht="16.2" x14ac:dyDescent="0.45">
      <c r="A93" s="3">
        <v>2.6E+19</v>
      </c>
      <c r="B93" s="2">
        <v>1.5</v>
      </c>
      <c r="C93" s="2">
        <v>30</v>
      </c>
      <c r="D93" s="2">
        <v>4.5999999999999996</v>
      </c>
      <c r="E93" s="4">
        <f t="shared" si="1"/>
        <v>49999999999999.992</v>
      </c>
      <c r="F93" s="4">
        <f t="shared" si="7"/>
        <v>13.030954558944712</v>
      </c>
      <c r="G93" s="2">
        <v>15000</v>
      </c>
      <c r="H93" s="2">
        <v>54</v>
      </c>
      <c r="I93" s="2" t="s">
        <v>25</v>
      </c>
      <c r="J93" s="2" t="s">
        <v>28</v>
      </c>
    </row>
    <row r="94" spans="1:12" ht="16.2" x14ac:dyDescent="0.45">
      <c r="A94" s="3">
        <v>3.2E+19</v>
      </c>
      <c r="B94" s="2">
        <v>1.5</v>
      </c>
      <c r="C94" s="2">
        <v>30</v>
      </c>
      <c r="D94" s="2">
        <v>4.9000000000000004</v>
      </c>
      <c r="E94" s="4">
        <f t="shared" si="1"/>
        <v>49999999999999.992</v>
      </c>
      <c r="F94" s="4">
        <f t="shared" si="7"/>
        <v>11.745943707629099</v>
      </c>
      <c r="G94" s="2">
        <v>15000</v>
      </c>
      <c r="H94" s="2">
        <v>54</v>
      </c>
      <c r="I94" s="2" t="s">
        <v>25</v>
      </c>
      <c r="J94" s="2" t="s">
        <v>28</v>
      </c>
    </row>
    <row r="95" spans="1:12" ht="16.2" x14ac:dyDescent="0.45">
      <c r="A95" s="3">
        <v>3.9E+19</v>
      </c>
      <c r="B95" s="2">
        <v>1.5</v>
      </c>
      <c r="C95" s="2">
        <v>30</v>
      </c>
      <c r="D95" s="2">
        <v>5</v>
      </c>
      <c r="E95" s="4">
        <f t="shared" si="1"/>
        <v>49999999999999.992</v>
      </c>
      <c r="F95" s="4">
        <f t="shared" si="7"/>
        <v>10.639729843602924</v>
      </c>
      <c r="G95" s="2">
        <v>15000</v>
      </c>
      <c r="H95" s="2">
        <v>54</v>
      </c>
      <c r="I95" s="2" t="s">
        <v>25</v>
      </c>
      <c r="J95" s="2" t="s">
        <v>28</v>
      </c>
    </row>
    <row r="96" spans="1:12" ht="16.2" x14ac:dyDescent="0.45">
      <c r="A96" s="3">
        <v>4.5E+19</v>
      </c>
      <c r="B96" s="2">
        <v>1.5</v>
      </c>
      <c r="C96" s="2">
        <v>30</v>
      </c>
      <c r="D96" s="2">
        <v>5.2</v>
      </c>
      <c r="E96" s="4">
        <f t="shared" si="1"/>
        <v>49999999999999.992</v>
      </c>
      <c r="F96" s="4">
        <f t="shared" si="7"/>
        <v>9.9050494357948935</v>
      </c>
      <c r="G96" s="2">
        <v>15000</v>
      </c>
      <c r="H96" s="2">
        <v>54</v>
      </c>
      <c r="I96" s="2" t="s">
        <v>25</v>
      </c>
      <c r="J96" s="2" t="s">
        <v>28</v>
      </c>
    </row>
    <row r="97" spans="1:12" ht="16.2" x14ac:dyDescent="0.45">
      <c r="A97" s="3">
        <v>5E+19</v>
      </c>
      <c r="B97" s="2">
        <v>1.5</v>
      </c>
      <c r="C97" s="2">
        <v>30</v>
      </c>
      <c r="D97" s="2">
        <v>5.3</v>
      </c>
      <c r="E97" s="4">
        <f t="shared" si="1"/>
        <v>49999999999999.992</v>
      </c>
      <c r="F97" s="4">
        <f t="shared" si="7"/>
        <v>9.3967549661032788</v>
      </c>
      <c r="G97" s="2">
        <v>15000</v>
      </c>
      <c r="H97" s="2">
        <v>54</v>
      </c>
      <c r="I97" s="2" t="s">
        <v>25</v>
      </c>
      <c r="J97" s="2" t="s">
        <v>28</v>
      </c>
    </row>
    <row r="98" spans="1:12" ht="16.2" x14ac:dyDescent="0.45">
      <c r="A98" s="3">
        <v>5.2E+19</v>
      </c>
      <c r="B98" s="2">
        <v>1.5</v>
      </c>
      <c r="C98" s="2">
        <v>30</v>
      </c>
      <c r="D98" s="2">
        <v>5.8</v>
      </c>
      <c r="E98" s="4">
        <f t="shared" si="1"/>
        <v>49999999999999.992</v>
      </c>
      <c r="F98" s="4">
        <f t="shared" si="7"/>
        <v>9.2142763339635643</v>
      </c>
      <c r="G98" s="2">
        <v>15000</v>
      </c>
      <c r="H98" s="2">
        <v>54</v>
      </c>
      <c r="I98" s="2" t="s">
        <v>25</v>
      </c>
      <c r="J98" s="2" t="s">
        <v>28</v>
      </c>
    </row>
    <row r="99" spans="1:12" ht="16.2" x14ac:dyDescent="0.45">
      <c r="A99" s="3">
        <v>1.2E+19</v>
      </c>
      <c r="B99" s="2">
        <v>0.3</v>
      </c>
      <c r="C99" s="2">
        <v>30</v>
      </c>
      <c r="D99" s="2">
        <v>2.7</v>
      </c>
      <c r="E99" s="4">
        <f t="shared" si="1"/>
        <v>9999999999999.998</v>
      </c>
      <c r="F99" s="2">
        <v>6</v>
      </c>
      <c r="G99" s="2">
        <v>15000</v>
      </c>
      <c r="H99" s="2">
        <v>54</v>
      </c>
      <c r="I99" s="2" t="s">
        <v>11</v>
      </c>
      <c r="J99" s="2" t="s">
        <v>28</v>
      </c>
    </row>
    <row r="100" spans="1:12" ht="16.2" x14ac:dyDescent="0.45">
      <c r="A100" s="3">
        <v>2.4E+19</v>
      </c>
      <c r="B100" s="3">
        <f t="shared" ref="B100:B102" si="8">1.5*(A100/51000000000000000000)</f>
        <v>0.70588235294117641</v>
      </c>
      <c r="C100" s="2">
        <v>30</v>
      </c>
      <c r="D100" s="2">
        <v>3.6</v>
      </c>
      <c r="E100" s="4">
        <f t="shared" si="1"/>
        <v>23529411764705.875</v>
      </c>
      <c r="F100" s="2">
        <v>6</v>
      </c>
      <c r="G100" s="2">
        <v>15000</v>
      </c>
      <c r="H100" s="2">
        <v>54</v>
      </c>
      <c r="I100" s="2" t="s">
        <v>11</v>
      </c>
      <c r="J100" s="2" t="s">
        <v>28</v>
      </c>
    </row>
    <row r="101" spans="1:12" ht="16.2" x14ac:dyDescent="0.45">
      <c r="A101" s="3">
        <v>2.8E+19</v>
      </c>
      <c r="B101" s="3">
        <f t="shared" si="8"/>
        <v>0.82352941176470595</v>
      </c>
      <c r="C101" s="2">
        <v>30</v>
      </c>
      <c r="D101" s="2">
        <v>4.0999999999999996</v>
      </c>
      <c r="E101" s="4">
        <f t="shared" si="1"/>
        <v>27450980392156.859</v>
      </c>
      <c r="F101" s="2">
        <v>6</v>
      </c>
      <c r="G101" s="2">
        <v>15000</v>
      </c>
      <c r="H101" s="2">
        <v>54</v>
      </c>
      <c r="I101" s="2" t="s">
        <v>11</v>
      </c>
      <c r="J101" s="2" t="s">
        <v>28</v>
      </c>
    </row>
    <row r="102" spans="1:12" ht="16.2" x14ac:dyDescent="0.45">
      <c r="A102" s="3">
        <v>3.4E+19</v>
      </c>
      <c r="B102" s="3">
        <f t="shared" si="8"/>
        <v>1</v>
      </c>
      <c r="C102" s="2">
        <v>30</v>
      </c>
      <c r="D102" s="2">
        <v>4.9000000000000004</v>
      </c>
      <c r="E102" s="4">
        <f t="shared" si="1"/>
        <v>33333333333333.328</v>
      </c>
      <c r="F102" s="2">
        <v>6</v>
      </c>
      <c r="G102" s="2">
        <v>15000</v>
      </c>
      <c r="H102" s="2">
        <v>54</v>
      </c>
      <c r="I102" s="2" t="s">
        <v>11</v>
      </c>
      <c r="J102" s="2" t="s">
        <v>28</v>
      </c>
    </row>
    <row r="103" spans="1:12" ht="16.2" x14ac:dyDescent="0.45">
      <c r="A103" s="3">
        <v>5.1E+19</v>
      </c>
      <c r="B103" s="2">
        <v>1.5</v>
      </c>
      <c r="C103" s="2">
        <v>30</v>
      </c>
      <c r="D103" s="2">
        <v>6</v>
      </c>
      <c r="E103" s="4">
        <f t="shared" si="1"/>
        <v>49999999999999.992</v>
      </c>
      <c r="F103" s="2">
        <v>6</v>
      </c>
      <c r="G103" s="2">
        <v>15000</v>
      </c>
      <c r="H103" s="2">
        <v>54</v>
      </c>
      <c r="I103" s="2" t="s">
        <v>11</v>
      </c>
      <c r="J103" s="2" t="s">
        <v>28</v>
      </c>
    </row>
    <row r="104" spans="1:12" ht="16.2" x14ac:dyDescent="0.45">
      <c r="A104" s="3">
        <v>2E+18</v>
      </c>
      <c r="B104" s="2">
        <v>1.5</v>
      </c>
      <c r="C104" s="2">
        <v>931</v>
      </c>
      <c r="D104" s="2">
        <v>4.4000000000000004</v>
      </c>
      <c r="E104" s="4">
        <f t="shared" si="1"/>
        <v>1611170784103.1147</v>
      </c>
      <c r="F104" s="2">
        <v>6</v>
      </c>
      <c r="G104" s="2">
        <v>15000</v>
      </c>
      <c r="H104" s="2">
        <v>54</v>
      </c>
      <c r="I104" s="2" t="s">
        <v>20</v>
      </c>
      <c r="J104" s="2" t="s">
        <v>28</v>
      </c>
    </row>
    <row r="105" spans="1:12" ht="16.2" x14ac:dyDescent="0.45">
      <c r="A105" s="3">
        <v>3.3E+18</v>
      </c>
      <c r="B105" s="2">
        <v>1.5</v>
      </c>
      <c r="C105" s="2">
        <v>527</v>
      </c>
      <c r="D105" s="2">
        <v>4.8</v>
      </c>
      <c r="E105" s="4">
        <f t="shared" si="1"/>
        <v>2846299810246.6787</v>
      </c>
      <c r="F105" s="2">
        <v>6</v>
      </c>
      <c r="G105" s="2">
        <v>15000</v>
      </c>
      <c r="H105" s="2">
        <v>54</v>
      </c>
      <c r="I105" s="2" t="s">
        <v>20</v>
      </c>
      <c r="J105" s="2" t="s">
        <v>28</v>
      </c>
    </row>
    <row r="106" spans="1:12" ht="16.2" x14ac:dyDescent="0.45">
      <c r="A106" s="3">
        <v>6.5E+18</v>
      </c>
      <c r="B106" s="2">
        <v>1.5</v>
      </c>
      <c r="C106" s="2">
        <v>241</v>
      </c>
      <c r="D106" s="2">
        <v>5</v>
      </c>
      <c r="E106" s="4">
        <f t="shared" si="1"/>
        <v>6224066390041.4932</v>
      </c>
      <c r="F106" s="2">
        <v>6</v>
      </c>
      <c r="G106" s="2">
        <v>15000</v>
      </c>
      <c r="H106" s="2">
        <v>54</v>
      </c>
      <c r="I106" s="2" t="s">
        <v>20</v>
      </c>
      <c r="J106" s="2" t="s">
        <v>28</v>
      </c>
    </row>
    <row r="107" spans="1:12" ht="16.2" x14ac:dyDescent="0.45">
      <c r="A107" s="3">
        <v>1.9E+19</v>
      </c>
      <c r="B107" s="2">
        <v>1.5</v>
      </c>
      <c r="C107" s="2">
        <v>74</v>
      </c>
      <c r="D107" s="2">
        <v>4.8</v>
      </c>
      <c r="E107" s="4">
        <f t="shared" si="1"/>
        <v>20270270270270.27</v>
      </c>
      <c r="F107" s="2">
        <v>6</v>
      </c>
      <c r="G107" s="2">
        <v>15000</v>
      </c>
      <c r="H107" s="2">
        <v>54</v>
      </c>
      <c r="I107" s="2" t="s">
        <v>20</v>
      </c>
      <c r="J107" s="2" t="s">
        <v>28</v>
      </c>
    </row>
    <row r="108" spans="1:12" ht="16.2" x14ac:dyDescent="0.45">
      <c r="A108" s="3">
        <v>5.2E+19</v>
      </c>
      <c r="B108" s="2">
        <v>1.5</v>
      </c>
      <c r="C108" s="2">
        <v>30</v>
      </c>
      <c r="D108" s="2">
        <v>5.6</v>
      </c>
      <c r="E108" s="4">
        <f t="shared" si="1"/>
        <v>49999999999999.992</v>
      </c>
      <c r="F108" s="2">
        <v>6</v>
      </c>
      <c r="G108" s="2">
        <v>15000</v>
      </c>
      <c r="H108" s="2">
        <v>54</v>
      </c>
      <c r="I108" s="2" t="s">
        <v>20</v>
      </c>
      <c r="J108" s="2" t="s">
        <v>28</v>
      </c>
    </row>
    <row r="109" spans="1:12" ht="16.2" x14ac:dyDescent="0.45">
      <c r="A109" s="7">
        <f>B109*4*LN(2)/(C109*0.000000000000001*3.14*(F109*0.0001)^2)</f>
        <v>1.6634035270264363E+20</v>
      </c>
      <c r="B109" s="2">
        <v>15</v>
      </c>
      <c r="C109" s="2">
        <v>650</v>
      </c>
      <c r="D109" s="2">
        <v>28</v>
      </c>
      <c r="E109" s="4">
        <f t="shared" si="1"/>
        <v>23076923076923.074</v>
      </c>
      <c r="F109" s="2">
        <v>3.5</v>
      </c>
      <c r="G109" s="2">
        <v>5000</v>
      </c>
      <c r="H109" s="2" t="s">
        <v>14</v>
      </c>
      <c r="I109" s="2" t="s">
        <v>11</v>
      </c>
      <c r="J109" s="2" t="s">
        <v>29</v>
      </c>
      <c r="K109" s="2" t="s">
        <v>29</v>
      </c>
    </row>
    <row r="110" spans="1:12" ht="16.2" x14ac:dyDescent="0.45">
      <c r="A110" s="3">
        <v>2.6E+18</v>
      </c>
      <c r="B110" s="3">
        <f t="shared" ref="B110:B124" si="9">100*(A110/49000000000000000000)</f>
        <v>5.3061224489795915</v>
      </c>
      <c r="C110" s="2">
        <v>620</v>
      </c>
      <c r="D110" s="2">
        <v>5.7</v>
      </c>
      <c r="E110" s="4">
        <f t="shared" si="1"/>
        <v>8558262014483.2109</v>
      </c>
      <c r="F110" s="2">
        <v>4.7</v>
      </c>
      <c r="G110" s="2">
        <v>15000</v>
      </c>
      <c r="H110" s="2">
        <v>22.5</v>
      </c>
      <c r="I110" s="2" t="s">
        <v>11</v>
      </c>
      <c r="J110" s="2" t="s">
        <v>31</v>
      </c>
      <c r="K110" s="2" t="s">
        <v>31</v>
      </c>
      <c r="L110" s="2" t="s">
        <v>30</v>
      </c>
    </row>
    <row r="111" spans="1:12" ht="16.2" x14ac:dyDescent="0.45">
      <c r="A111" s="3">
        <v>2.8E+18</v>
      </c>
      <c r="B111" s="3">
        <f t="shared" si="9"/>
        <v>5.7142857142857144</v>
      </c>
      <c r="C111" s="2">
        <v>620</v>
      </c>
      <c r="D111" s="2">
        <v>5.7</v>
      </c>
      <c r="E111" s="4">
        <f t="shared" si="1"/>
        <v>9216589861751.1504</v>
      </c>
      <c r="F111" s="2">
        <v>4.7</v>
      </c>
      <c r="G111" s="2">
        <v>15000</v>
      </c>
      <c r="H111" s="2">
        <v>22.5</v>
      </c>
      <c r="I111" s="2" t="s">
        <v>11</v>
      </c>
      <c r="J111" s="2" t="s">
        <v>31</v>
      </c>
    </row>
    <row r="112" spans="1:12" ht="16.2" x14ac:dyDescent="0.45">
      <c r="A112" s="3">
        <v>3.1E+18</v>
      </c>
      <c r="B112" s="3">
        <f t="shared" si="9"/>
        <v>6.3265306122448974</v>
      </c>
      <c r="C112" s="2">
        <v>620</v>
      </c>
      <c r="D112" s="2">
        <v>5.7</v>
      </c>
      <c r="E112" s="4">
        <f t="shared" si="1"/>
        <v>10204081632653.059</v>
      </c>
      <c r="F112" s="2">
        <v>4.7</v>
      </c>
      <c r="G112" s="2">
        <v>15000</v>
      </c>
      <c r="H112" s="2">
        <v>22.5</v>
      </c>
      <c r="I112" s="2" t="s">
        <v>11</v>
      </c>
      <c r="J112" s="2" t="s">
        <v>31</v>
      </c>
    </row>
    <row r="113" spans="1:10" ht="16.2" x14ac:dyDescent="0.45">
      <c r="A113" s="3">
        <v>3.1E+18</v>
      </c>
      <c r="B113" s="3">
        <f t="shared" si="9"/>
        <v>6.3265306122448974</v>
      </c>
      <c r="C113" s="2">
        <v>620</v>
      </c>
      <c r="D113" s="2">
        <v>7.8</v>
      </c>
      <c r="E113" s="4">
        <f t="shared" si="1"/>
        <v>10204081632653.059</v>
      </c>
      <c r="F113" s="2">
        <v>4.7</v>
      </c>
      <c r="G113" s="2">
        <v>15000</v>
      </c>
      <c r="H113" s="2">
        <v>22.5</v>
      </c>
      <c r="I113" s="2" t="s">
        <v>11</v>
      </c>
      <c r="J113" s="2" t="s">
        <v>31</v>
      </c>
    </row>
    <row r="114" spans="1:10" ht="16.2" x14ac:dyDescent="0.45">
      <c r="A114" s="3">
        <v>3E+18</v>
      </c>
      <c r="B114" s="3">
        <f t="shared" si="9"/>
        <v>6.1224489795918364</v>
      </c>
      <c r="C114" s="2">
        <v>620</v>
      </c>
      <c r="D114" s="2">
        <v>10.9</v>
      </c>
      <c r="E114" s="4">
        <f t="shared" si="1"/>
        <v>9874917709019.0898</v>
      </c>
      <c r="F114" s="2">
        <v>4.7</v>
      </c>
      <c r="G114" s="2">
        <v>15000</v>
      </c>
      <c r="H114" s="2">
        <v>22.5</v>
      </c>
      <c r="I114" s="2" t="s">
        <v>11</v>
      </c>
      <c r="J114" s="2" t="s">
        <v>31</v>
      </c>
    </row>
    <row r="115" spans="1:10" ht="16.2" x14ac:dyDescent="0.45">
      <c r="A115" s="3">
        <v>2.8E+18</v>
      </c>
      <c r="B115" s="3">
        <f t="shared" si="9"/>
        <v>5.7142857142857144</v>
      </c>
      <c r="C115" s="2">
        <v>620</v>
      </c>
      <c r="D115" s="2">
        <v>12</v>
      </c>
      <c r="E115" s="4">
        <f t="shared" si="1"/>
        <v>9216589861751.1504</v>
      </c>
      <c r="F115" s="2">
        <v>4.7</v>
      </c>
      <c r="G115" s="2">
        <v>15000</v>
      </c>
      <c r="H115" s="2">
        <v>22.5</v>
      </c>
      <c r="I115" s="2" t="s">
        <v>11</v>
      </c>
      <c r="J115" s="2" t="s">
        <v>31</v>
      </c>
    </row>
    <row r="116" spans="1:10" ht="16.2" x14ac:dyDescent="0.45">
      <c r="A116" s="3">
        <v>3.1E+18</v>
      </c>
      <c r="B116" s="3">
        <f t="shared" si="9"/>
        <v>6.3265306122448974</v>
      </c>
      <c r="C116" s="2">
        <v>620</v>
      </c>
      <c r="D116" s="2">
        <v>10.9</v>
      </c>
      <c r="E116" s="4">
        <f t="shared" si="1"/>
        <v>10204081632653.059</v>
      </c>
      <c r="F116" s="2">
        <v>4.7</v>
      </c>
      <c r="G116" s="2">
        <v>15000</v>
      </c>
      <c r="H116" s="2">
        <v>22.5</v>
      </c>
      <c r="I116" s="2" t="s">
        <v>11</v>
      </c>
      <c r="J116" s="2" t="s">
        <v>31</v>
      </c>
    </row>
    <row r="117" spans="1:10" ht="16.2" x14ac:dyDescent="0.45">
      <c r="A117" s="3">
        <v>8.3E+18</v>
      </c>
      <c r="B117" s="3">
        <f t="shared" si="9"/>
        <v>16.938775510204081</v>
      </c>
      <c r="C117" s="2">
        <v>620</v>
      </c>
      <c r="D117" s="2">
        <v>13.2</v>
      </c>
      <c r="E117" s="4">
        <f t="shared" si="1"/>
        <v>27320605661619.48</v>
      </c>
      <c r="F117" s="2">
        <v>4.7</v>
      </c>
      <c r="G117" s="2">
        <v>15000</v>
      </c>
      <c r="H117" s="2">
        <v>22.5</v>
      </c>
      <c r="I117" s="2" t="s">
        <v>11</v>
      </c>
      <c r="J117" s="2" t="s">
        <v>31</v>
      </c>
    </row>
    <row r="118" spans="1:10" ht="16.2" x14ac:dyDescent="0.45">
      <c r="A118" s="3">
        <v>7.7E+18</v>
      </c>
      <c r="B118" s="3">
        <f t="shared" si="9"/>
        <v>15.714285714285714</v>
      </c>
      <c r="C118" s="2">
        <v>620</v>
      </c>
      <c r="D118" s="2">
        <v>20</v>
      </c>
      <c r="E118" s="4">
        <f t="shared" si="1"/>
        <v>25345622119815.664</v>
      </c>
      <c r="F118" s="2">
        <v>4.7</v>
      </c>
      <c r="G118" s="2">
        <v>15000</v>
      </c>
      <c r="H118" s="2">
        <v>22.5</v>
      </c>
      <c r="I118" s="2" t="s">
        <v>11</v>
      </c>
      <c r="J118" s="2" t="s">
        <v>31</v>
      </c>
    </row>
    <row r="119" spans="1:10" ht="16.2" x14ac:dyDescent="0.45">
      <c r="A119" s="3">
        <v>1.5E+19</v>
      </c>
      <c r="B119" s="3">
        <f t="shared" si="9"/>
        <v>30.612244897959183</v>
      </c>
      <c r="C119" s="2">
        <v>620</v>
      </c>
      <c r="D119" s="2">
        <v>14</v>
      </c>
      <c r="E119" s="4">
        <f t="shared" si="1"/>
        <v>49374588545095.453</v>
      </c>
      <c r="F119" s="2">
        <v>4.7</v>
      </c>
      <c r="G119" s="2">
        <v>15000</v>
      </c>
      <c r="H119" s="2">
        <v>22.5</v>
      </c>
      <c r="I119" s="2" t="s">
        <v>11</v>
      </c>
      <c r="J119" s="2" t="s">
        <v>31</v>
      </c>
    </row>
    <row r="120" spans="1:10" ht="16.2" x14ac:dyDescent="0.45">
      <c r="A120" s="3">
        <v>1.5E+19</v>
      </c>
      <c r="B120" s="3">
        <f t="shared" si="9"/>
        <v>30.612244897959183</v>
      </c>
      <c r="C120" s="2">
        <v>620</v>
      </c>
      <c r="D120" s="2">
        <v>16.2</v>
      </c>
      <c r="E120" s="4">
        <f t="shared" si="1"/>
        <v>49374588545095.453</v>
      </c>
      <c r="F120" s="2">
        <v>4.7</v>
      </c>
      <c r="G120" s="2">
        <v>15000</v>
      </c>
      <c r="H120" s="2">
        <v>22.5</v>
      </c>
      <c r="I120" s="2" t="s">
        <v>11</v>
      </c>
      <c r="J120" s="2" t="s">
        <v>31</v>
      </c>
    </row>
    <row r="121" spans="1:10" ht="16.2" x14ac:dyDescent="0.45">
      <c r="A121" s="3">
        <v>2.2E+19</v>
      </c>
      <c r="B121" s="3">
        <f t="shared" si="9"/>
        <v>44.897959183673471</v>
      </c>
      <c r="C121" s="2">
        <v>620</v>
      </c>
      <c r="D121" s="2">
        <v>24</v>
      </c>
      <c r="E121" s="4">
        <f t="shared" si="1"/>
        <v>72416063199473.328</v>
      </c>
      <c r="F121" s="2">
        <v>4.7</v>
      </c>
      <c r="G121" s="2">
        <v>15000</v>
      </c>
      <c r="H121" s="2">
        <v>22.5</v>
      </c>
      <c r="I121" s="2" t="s">
        <v>11</v>
      </c>
      <c r="J121" s="2" t="s">
        <v>31</v>
      </c>
    </row>
    <row r="122" spans="1:10" ht="16.2" x14ac:dyDescent="0.45">
      <c r="A122" s="3">
        <v>2.9E+19</v>
      </c>
      <c r="B122" s="3">
        <f t="shared" si="9"/>
        <v>59.183673469387756</v>
      </c>
      <c r="C122" s="2">
        <v>620</v>
      </c>
      <c r="D122" s="2">
        <v>28</v>
      </c>
      <c r="E122" s="4">
        <f t="shared" si="1"/>
        <v>95457537853851.203</v>
      </c>
      <c r="F122" s="2">
        <v>4.7</v>
      </c>
      <c r="G122" s="2">
        <v>15000</v>
      </c>
      <c r="H122" s="2">
        <v>22.5</v>
      </c>
      <c r="I122" s="2" t="s">
        <v>11</v>
      </c>
      <c r="J122" s="2" t="s">
        <v>31</v>
      </c>
    </row>
    <row r="123" spans="1:10" ht="16.2" x14ac:dyDescent="0.45">
      <c r="A123" s="3">
        <v>2.9E+19</v>
      </c>
      <c r="B123" s="3">
        <f t="shared" si="9"/>
        <v>59.183673469387756</v>
      </c>
      <c r="C123" s="2">
        <v>620</v>
      </c>
      <c r="D123" s="2">
        <v>32</v>
      </c>
      <c r="E123" s="4">
        <f t="shared" si="1"/>
        <v>95457537853851.203</v>
      </c>
      <c r="F123" s="2">
        <v>4.7</v>
      </c>
      <c r="G123" s="2">
        <v>15000</v>
      </c>
      <c r="H123" s="2">
        <v>22.5</v>
      </c>
      <c r="I123" s="2" t="s">
        <v>11</v>
      </c>
      <c r="J123" s="2" t="s">
        <v>31</v>
      </c>
    </row>
    <row r="124" spans="1:10" ht="16.2" x14ac:dyDescent="0.45">
      <c r="A124" s="3">
        <v>4.9E+19</v>
      </c>
      <c r="B124" s="3">
        <f t="shared" si="9"/>
        <v>100</v>
      </c>
      <c r="C124" s="2">
        <v>620</v>
      </c>
      <c r="D124" s="2">
        <v>38</v>
      </c>
      <c r="E124" s="4">
        <f t="shared" si="1"/>
        <v>161290322580645.13</v>
      </c>
      <c r="F124" s="2">
        <v>4.7</v>
      </c>
      <c r="G124" s="2">
        <v>15000</v>
      </c>
      <c r="H124" s="2">
        <v>22.5</v>
      </c>
      <c r="I124" s="2" t="s">
        <v>11</v>
      </c>
      <c r="J124" s="2" t="s">
        <v>31</v>
      </c>
    </row>
    <row r="125" spans="1:10" ht="16.2" x14ac:dyDescent="0.45">
      <c r="A125" s="3">
        <v>1E+18</v>
      </c>
      <c r="B125" s="2">
        <v>85</v>
      </c>
      <c r="C125" s="3">
        <f t="shared" ref="C125:C134" si="10">500*(41000000000000000000/A125)</f>
        <v>20500</v>
      </c>
      <c r="D125" s="2">
        <v>12.6</v>
      </c>
      <c r="E125" s="4">
        <f t="shared" si="1"/>
        <v>4146341463414.6343</v>
      </c>
      <c r="F125" s="2">
        <v>12</v>
      </c>
      <c r="G125" s="2">
        <v>15000</v>
      </c>
      <c r="H125" s="2">
        <v>22.5</v>
      </c>
      <c r="I125" s="2" t="s">
        <v>20</v>
      </c>
      <c r="J125" s="2" t="s">
        <v>31</v>
      </c>
    </row>
    <row r="126" spans="1:10" ht="16.2" x14ac:dyDescent="0.45">
      <c r="A126" s="3">
        <v>3.6E+18</v>
      </c>
      <c r="B126" s="2">
        <v>85</v>
      </c>
      <c r="C126" s="3">
        <f t="shared" si="10"/>
        <v>5694.4444444444443</v>
      </c>
      <c r="D126" s="2">
        <v>36</v>
      </c>
      <c r="E126" s="4">
        <f t="shared" si="1"/>
        <v>14926829268292.684</v>
      </c>
      <c r="F126" s="2">
        <v>12</v>
      </c>
      <c r="G126" s="2">
        <v>15000</v>
      </c>
      <c r="H126" s="2">
        <v>22.5</v>
      </c>
      <c r="I126" s="2" t="s">
        <v>20</v>
      </c>
      <c r="J126" s="2" t="s">
        <v>31</v>
      </c>
    </row>
    <row r="127" spans="1:10" ht="16.2" x14ac:dyDescent="0.45">
      <c r="A127" s="3">
        <v>4E+18</v>
      </c>
      <c r="B127" s="2">
        <v>85</v>
      </c>
      <c r="C127" s="3">
        <f t="shared" si="10"/>
        <v>5125</v>
      </c>
      <c r="D127" s="2">
        <v>34</v>
      </c>
      <c r="E127" s="4">
        <f t="shared" si="1"/>
        <v>16585365853658.537</v>
      </c>
      <c r="F127" s="2">
        <v>12</v>
      </c>
      <c r="G127" s="2">
        <v>15000</v>
      </c>
      <c r="H127" s="2">
        <v>22.5</v>
      </c>
      <c r="I127" s="2" t="s">
        <v>20</v>
      </c>
      <c r="J127" s="2" t="s">
        <v>31</v>
      </c>
    </row>
    <row r="128" spans="1:10" ht="16.2" x14ac:dyDescent="0.45">
      <c r="A128" s="3">
        <v>1E+19</v>
      </c>
      <c r="B128" s="2">
        <v>85</v>
      </c>
      <c r="C128" s="3">
        <f t="shared" si="10"/>
        <v>2050</v>
      </c>
      <c r="D128" s="2">
        <v>35</v>
      </c>
      <c r="E128" s="4">
        <f t="shared" si="1"/>
        <v>41463414634146.336</v>
      </c>
      <c r="F128" s="2">
        <v>12</v>
      </c>
      <c r="G128" s="2">
        <v>15000</v>
      </c>
      <c r="H128" s="2">
        <v>22.5</v>
      </c>
      <c r="I128" s="2" t="s">
        <v>20</v>
      </c>
      <c r="J128" s="2" t="s">
        <v>31</v>
      </c>
    </row>
    <row r="129" spans="1:11" ht="16.2" x14ac:dyDescent="0.45">
      <c r="A129" s="3">
        <v>1.4E+19</v>
      </c>
      <c r="B129" s="2">
        <v>85</v>
      </c>
      <c r="C129" s="3">
        <f t="shared" si="10"/>
        <v>1464.2857142857142</v>
      </c>
      <c r="D129" s="2">
        <v>41</v>
      </c>
      <c r="E129" s="4">
        <f t="shared" si="1"/>
        <v>58048780487804.875</v>
      </c>
      <c r="F129" s="2">
        <v>12</v>
      </c>
      <c r="G129" s="2">
        <v>15000</v>
      </c>
      <c r="H129" s="2">
        <v>22.5</v>
      </c>
      <c r="I129" s="2" t="s">
        <v>20</v>
      </c>
      <c r="J129" s="2" t="s">
        <v>31</v>
      </c>
    </row>
    <row r="130" spans="1:11" ht="16.2" x14ac:dyDescent="0.45">
      <c r="A130" s="3">
        <v>1.4E+19</v>
      </c>
      <c r="B130" s="2">
        <v>85</v>
      </c>
      <c r="C130" s="3">
        <f t="shared" si="10"/>
        <v>1464.2857142857142</v>
      </c>
      <c r="D130" s="2">
        <v>28</v>
      </c>
      <c r="E130" s="4">
        <f t="shared" si="1"/>
        <v>58048780487804.875</v>
      </c>
      <c r="F130" s="2">
        <v>12</v>
      </c>
      <c r="G130" s="2">
        <v>15000</v>
      </c>
      <c r="H130" s="2">
        <v>22.5</v>
      </c>
      <c r="I130" s="2" t="s">
        <v>20</v>
      </c>
      <c r="J130" s="2" t="s">
        <v>31</v>
      </c>
    </row>
    <row r="131" spans="1:11" ht="16.2" x14ac:dyDescent="0.45">
      <c r="A131" s="3">
        <v>2E+19</v>
      </c>
      <c r="B131" s="2">
        <v>85</v>
      </c>
      <c r="C131" s="3">
        <f t="shared" si="10"/>
        <v>1025</v>
      </c>
      <c r="D131" s="2">
        <v>38</v>
      </c>
      <c r="E131" s="4">
        <f t="shared" si="1"/>
        <v>82926829268292.672</v>
      </c>
      <c r="F131" s="2">
        <v>12</v>
      </c>
      <c r="G131" s="2">
        <v>15000</v>
      </c>
      <c r="H131" s="2">
        <v>22.5</v>
      </c>
      <c r="I131" s="2" t="s">
        <v>20</v>
      </c>
      <c r="J131" s="2" t="s">
        <v>31</v>
      </c>
    </row>
    <row r="132" spans="1:11" ht="16.2" x14ac:dyDescent="0.45">
      <c r="A132" s="3">
        <v>1.8E+19</v>
      </c>
      <c r="B132" s="2">
        <v>85</v>
      </c>
      <c r="C132" s="3">
        <f t="shared" si="10"/>
        <v>1138.8888888888889</v>
      </c>
      <c r="D132" s="2">
        <v>12</v>
      </c>
      <c r="E132" s="4">
        <f t="shared" si="1"/>
        <v>74634146341463.406</v>
      </c>
      <c r="F132" s="2">
        <v>12</v>
      </c>
      <c r="G132" s="2">
        <v>15000</v>
      </c>
      <c r="H132" s="2">
        <v>22.5</v>
      </c>
      <c r="I132" s="2" t="s">
        <v>20</v>
      </c>
      <c r="J132" s="2" t="s">
        <v>31</v>
      </c>
    </row>
    <row r="133" spans="1:11" ht="16.2" x14ac:dyDescent="0.45">
      <c r="A133" s="3">
        <v>3.6E+19</v>
      </c>
      <c r="B133" s="2">
        <v>85</v>
      </c>
      <c r="C133" s="3">
        <f t="shared" si="10"/>
        <v>569.44444444444446</v>
      </c>
      <c r="D133" s="2">
        <v>49</v>
      </c>
      <c r="E133" s="4">
        <f t="shared" si="1"/>
        <v>149268292682926.81</v>
      </c>
      <c r="F133" s="2">
        <v>12</v>
      </c>
      <c r="G133" s="2">
        <v>15000</v>
      </c>
      <c r="H133" s="2">
        <v>22.5</v>
      </c>
      <c r="I133" s="2" t="s">
        <v>20</v>
      </c>
      <c r="J133" s="2" t="s">
        <v>31</v>
      </c>
    </row>
    <row r="134" spans="1:11" ht="16.2" x14ac:dyDescent="0.45">
      <c r="A134" s="3">
        <v>4.1E+19</v>
      </c>
      <c r="B134" s="2">
        <v>85</v>
      </c>
      <c r="C134" s="3">
        <f t="shared" si="10"/>
        <v>500</v>
      </c>
      <c r="D134" s="2">
        <v>44</v>
      </c>
      <c r="E134" s="4">
        <f t="shared" si="1"/>
        <v>170000000000000</v>
      </c>
      <c r="F134" s="2">
        <v>12</v>
      </c>
      <c r="G134" s="2">
        <v>15000</v>
      </c>
      <c r="H134" s="2">
        <v>22.5</v>
      </c>
      <c r="I134" s="2" t="s">
        <v>20</v>
      </c>
      <c r="J134" s="2" t="s">
        <v>31</v>
      </c>
    </row>
    <row r="135" spans="1:11" ht="16.2" x14ac:dyDescent="0.45">
      <c r="A135" s="7">
        <f t="shared" ref="A135:A137" si="11">B135*4*LN(2)/(C135*0.000000000000001*3.14*(F135*0.0001)^2)</f>
        <v>1.0595880467158399E+19</v>
      </c>
      <c r="B135" s="2">
        <v>12</v>
      </c>
      <c r="C135" s="2">
        <v>1000</v>
      </c>
      <c r="D135" s="2">
        <v>15</v>
      </c>
      <c r="E135" s="4">
        <f t="shared" si="1"/>
        <v>12000000000000</v>
      </c>
      <c r="F135" s="2">
        <v>10</v>
      </c>
      <c r="G135" s="2">
        <v>10000</v>
      </c>
      <c r="H135" s="2">
        <v>45</v>
      </c>
      <c r="I135" s="2" t="s">
        <v>11</v>
      </c>
      <c r="J135" s="2" t="s">
        <v>32</v>
      </c>
      <c r="K135" s="2" t="s">
        <v>32</v>
      </c>
    </row>
    <row r="136" spans="1:11" ht="16.2" x14ac:dyDescent="0.45">
      <c r="A136" s="7">
        <f t="shared" si="11"/>
        <v>3.0904651362545332E+19</v>
      </c>
      <c r="B136" s="2">
        <v>35</v>
      </c>
      <c r="C136" s="2">
        <v>1000</v>
      </c>
      <c r="D136" s="2">
        <v>23</v>
      </c>
      <c r="E136" s="4">
        <f t="shared" si="1"/>
        <v>35000000000000</v>
      </c>
      <c r="F136" s="2">
        <v>10</v>
      </c>
      <c r="G136" s="2">
        <v>10000</v>
      </c>
      <c r="H136" s="2">
        <v>45</v>
      </c>
      <c r="I136" s="2" t="s">
        <v>11</v>
      </c>
      <c r="J136" s="2" t="s">
        <v>32</v>
      </c>
    </row>
    <row r="137" spans="1:11" ht="16.2" x14ac:dyDescent="0.45">
      <c r="A137" s="7">
        <f t="shared" si="11"/>
        <v>7.9469103503687991E+19</v>
      </c>
      <c r="B137" s="2">
        <v>90</v>
      </c>
      <c r="C137" s="2">
        <v>1000</v>
      </c>
      <c r="D137" s="2">
        <v>37</v>
      </c>
      <c r="E137" s="4">
        <f t="shared" si="1"/>
        <v>90000000000000</v>
      </c>
      <c r="F137" s="2">
        <v>10</v>
      </c>
      <c r="G137" s="2">
        <v>10000</v>
      </c>
      <c r="H137" s="2">
        <v>45</v>
      </c>
      <c r="I137" s="2" t="s">
        <v>11</v>
      </c>
      <c r="J137" s="2" t="s">
        <v>32</v>
      </c>
    </row>
    <row r="138" spans="1:11" ht="16.2" x14ac:dyDescent="0.45">
      <c r="A138" s="3">
        <v>4.7E+19</v>
      </c>
      <c r="B138" s="3">
        <f t="shared" ref="B138:B144" si="12">400*(A138/610000000000000000000)</f>
        <v>30.819672131147541</v>
      </c>
      <c r="C138" s="2">
        <v>1000</v>
      </c>
      <c r="D138" s="2">
        <v>12.9</v>
      </c>
      <c r="E138" s="4">
        <f t="shared" si="1"/>
        <v>30819672131147.543</v>
      </c>
      <c r="F138" s="8">
        <f t="shared" ref="F138:F144" si="13">(4*LN(2)*B138/(A138*C138*0.000000000000001*3.14))^0.5*10000</f>
        <v>7.6092697520416177</v>
      </c>
      <c r="G138" s="2">
        <v>25000</v>
      </c>
      <c r="H138" s="2" t="s">
        <v>14</v>
      </c>
      <c r="I138" s="2" t="s">
        <v>11</v>
      </c>
      <c r="J138" s="5" t="s">
        <v>33</v>
      </c>
      <c r="K138" s="5" t="s">
        <v>33</v>
      </c>
    </row>
    <row r="139" spans="1:11" ht="16.2" x14ac:dyDescent="0.45">
      <c r="A139" s="3">
        <v>2.9E+20</v>
      </c>
      <c r="B139" s="3">
        <f t="shared" si="12"/>
        <v>190.1639344262295</v>
      </c>
      <c r="C139" s="2">
        <v>1000</v>
      </c>
      <c r="D139" s="2">
        <v>30</v>
      </c>
      <c r="E139" s="4">
        <f t="shared" si="1"/>
        <v>190163934426229.5</v>
      </c>
      <c r="F139" s="8">
        <f t="shared" si="13"/>
        <v>7.6092697520416177</v>
      </c>
      <c r="G139" s="2">
        <v>25000</v>
      </c>
      <c r="H139" s="2" t="s">
        <v>14</v>
      </c>
      <c r="I139" s="2" t="s">
        <v>11</v>
      </c>
      <c r="J139" s="5" t="s">
        <v>33</v>
      </c>
    </row>
    <row r="140" spans="1:11" ht="16.2" x14ac:dyDescent="0.45">
      <c r="A140" s="3">
        <v>3.2E+20</v>
      </c>
      <c r="B140" s="3">
        <f t="shared" si="12"/>
        <v>209.8360655737705</v>
      </c>
      <c r="C140" s="2">
        <v>1000</v>
      </c>
      <c r="D140" s="2">
        <v>44</v>
      </c>
      <c r="E140" s="4">
        <f t="shared" si="1"/>
        <v>209836065573770.5</v>
      </c>
      <c r="F140" s="8">
        <f t="shared" si="13"/>
        <v>7.6092697520416186</v>
      </c>
      <c r="G140" s="2">
        <v>25000</v>
      </c>
      <c r="H140" s="2" t="s">
        <v>14</v>
      </c>
      <c r="I140" s="2" t="s">
        <v>11</v>
      </c>
      <c r="J140" s="5" t="s">
        <v>33</v>
      </c>
    </row>
    <row r="141" spans="1:11" ht="16.2" x14ac:dyDescent="0.45">
      <c r="A141" s="3">
        <v>5.9E+19</v>
      </c>
      <c r="B141" s="3">
        <f t="shared" si="12"/>
        <v>38.688524590163937</v>
      </c>
      <c r="C141" s="2">
        <v>1000</v>
      </c>
      <c r="D141" s="2">
        <v>16</v>
      </c>
      <c r="E141" s="4">
        <f t="shared" si="1"/>
        <v>38688524590163.938</v>
      </c>
      <c r="F141" s="8">
        <f t="shared" si="13"/>
        <v>7.6092697520416177</v>
      </c>
      <c r="G141" s="2">
        <v>10000</v>
      </c>
      <c r="H141" s="2" t="s">
        <v>14</v>
      </c>
      <c r="I141" s="2" t="s">
        <v>11</v>
      </c>
      <c r="J141" s="5" t="s">
        <v>33</v>
      </c>
    </row>
    <row r="142" spans="1:11" ht="16.2" x14ac:dyDescent="0.45">
      <c r="A142" s="3">
        <v>3.3E+20</v>
      </c>
      <c r="B142" s="3">
        <f t="shared" si="12"/>
        <v>216.39344262295083</v>
      </c>
      <c r="C142" s="2">
        <v>1000</v>
      </c>
      <c r="D142" s="2">
        <v>38</v>
      </c>
      <c r="E142" s="4">
        <f t="shared" si="1"/>
        <v>216393442622950.84</v>
      </c>
      <c r="F142" s="8">
        <f t="shared" si="13"/>
        <v>7.6092697520416177</v>
      </c>
      <c r="G142" s="2">
        <v>10000</v>
      </c>
      <c r="H142" s="2" t="s">
        <v>14</v>
      </c>
      <c r="I142" s="2" t="s">
        <v>11</v>
      </c>
      <c r="J142" s="5" t="s">
        <v>33</v>
      </c>
    </row>
    <row r="143" spans="1:11" ht="16.2" x14ac:dyDescent="0.45">
      <c r="A143" s="3">
        <v>4.1E+20</v>
      </c>
      <c r="B143" s="3">
        <f t="shared" si="12"/>
        <v>268.85245901639342</v>
      </c>
      <c r="C143" s="2">
        <v>1000</v>
      </c>
      <c r="D143" s="2">
        <v>49</v>
      </c>
      <c r="E143" s="4">
        <f t="shared" si="1"/>
        <v>268852459016393.44</v>
      </c>
      <c r="F143" s="8">
        <f t="shared" si="13"/>
        <v>7.6092697520416186</v>
      </c>
      <c r="G143" s="2">
        <v>10000</v>
      </c>
      <c r="H143" s="2" t="s">
        <v>14</v>
      </c>
      <c r="I143" s="2" t="s">
        <v>11</v>
      </c>
      <c r="J143" s="5" t="s">
        <v>33</v>
      </c>
    </row>
    <row r="144" spans="1:11" ht="16.2" x14ac:dyDescent="0.45">
      <c r="A144" s="3">
        <v>6.1E+20</v>
      </c>
      <c r="B144" s="3">
        <f t="shared" si="12"/>
        <v>400</v>
      </c>
      <c r="C144" s="2">
        <v>1000</v>
      </c>
      <c r="D144" s="2">
        <v>57</v>
      </c>
      <c r="E144" s="4">
        <f t="shared" si="1"/>
        <v>400000000000000</v>
      </c>
      <c r="F144" s="8">
        <f t="shared" si="13"/>
        <v>7.6092697520416186</v>
      </c>
      <c r="G144" s="2">
        <v>10000</v>
      </c>
      <c r="H144" s="2" t="s">
        <v>14</v>
      </c>
      <c r="I144" s="2" t="s">
        <v>11</v>
      </c>
      <c r="J144" s="5" t="s">
        <v>33</v>
      </c>
    </row>
    <row r="145" spans="1:11" ht="16.2" x14ac:dyDescent="0.45">
      <c r="A145" s="3">
        <v>8E+19</v>
      </c>
      <c r="B145" s="3">
        <f t="shared" ref="B145:B148" si="14">A145*C145*0.000000000000001*3.148*(7.61*0.0001)^2/(4*LN(2))</f>
        <v>52.60276487101244</v>
      </c>
      <c r="C145" s="2">
        <v>1000</v>
      </c>
      <c r="D145" s="2">
        <v>17</v>
      </c>
      <c r="E145" s="4">
        <f t="shared" si="1"/>
        <v>52602764871012.438</v>
      </c>
      <c r="F145" s="2">
        <v>7.61</v>
      </c>
      <c r="G145" s="2">
        <v>25000</v>
      </c>
      <c r="H145" s="2" t="s">
        <v>14</v>
      </c>
      <c r="I145" s="2" t="s">
        <v>24</v>
      </c>
      <c r="J145" s="5" t="s">
        <v>33</v>
      </c>
    </row>
    <row r="146" spans="1:11" ht="16.2" x14ac:dyDescent="0.45">
      <c r="A146" s="3">
        <v>8E+19</v>
      </c>
      <c r="B146" s="3">
        <f t="shared" si="14"/>
        <v>189.36995353564478</v>
      </c>
      <c r="C146" s="2">
        <v>3600</v>
      </c>
      <c r="D146" s="2">
        <v>12</v>
      </c>
      <c r="E146" s="4">
        <f t="shared" si="1"/>
        <v>52602764871012.43</v>
      </c>
      <c r="F146" s="2">
        <v>7.61</v>
      </c>
      <c r="G146" s="2">
        <v>25000</v>
      </c>
      <c r="H146" s="2" t="s">
        <v>14</v>
      </c>
      <c r="I146" s="2" t="s">
        <v>24</v>
      </c>
      <c r="J146" s="5" t="s">
        <v>33</v>
      </c>
    </row>
    <row r="147" spans="1:11" ht="16.2" x14ac:dyDescent="0.45">
      <c r="A147" s="3">
        <v>8E+19</v>
      </c>
      <c r="B147" s="3">
        <f t="shared" si="14"/>
        <v>310.35631273897349</v>
      </c>
      <c r="C147" s="2">
        <v>5900</v>
      </c>
      <c r="D147" s="2">
        <v>12</v>
      </c>
      <c r="E147" s="4">
        <f t="shared" si="1"/>
        <v>52602764871012.453</v>
      </c>
      <c r="F147" s="2">
        <v>7.61</v>
      </c>
      <c r="G147" s="2">
        <v>25000</v>
      </c>
      <c r="H147" s="2" t="s">
        <v>14</v>
      </c>
      <c r="I147" s="2" t="s">
        <v>24</v>
      </c>
      <c r="J147" s="5" t="s">
        <v>33</v>
      </c>
    </row>
    <row r="148" spans="1:11" ht="16.2" x14ac:dyDescent="0.45">
      <c r="A148" s="3">
        <v>8E+19</v>
      </c>
      <c r="B148" s="3">
        <f t="shared" si="14"/>
        <v>436.6029484294034</v>
      </c>
      <c r="C148" s="2">
        <v>8300</v>
      </c>
      <c r="D148" s="2">
        <v>20</v>
      </c>
      <c r="E148" s="4">
        <f t="shared" si="1"/>
        <v>52602764871012.445</v>
      </c>
      <c r="F148" s="2">
        <v>7.61</v>
      </c>
      <c r="G148" s="2">
        <v>25000</v>
      </c>
      <c r="H148" s="2" t="s">
        <v>14</v>
      </c>
      <c r="I148" s="2" t="s">
        <v>24</v>
      </c>
      <c r="J148" s="5" t="s">
        <v>33</v>
      </c>
    </row>
    <row r="149" spans="1:11" ht="16.2" x14ac:dyDescent="0.45">
      <c r="A149" s="3">
        <v>6.8E+18</v>
      </c>
      <c r="B149" s="2">
        <v>1.2</v>
      </c>
      <c r="C149" s="2">
        <v>320</v>
      </c>
      <c r="D149" s="2">
        <v>2.9</v>
      </c>
      <c r="E149" s="4">
        <f t="shared" si="1"/>
        <v>3749999999999.9995</v>
      </c>
      <c r="F149" s="2">
        <v>5.5</v>
      </c>
      <c r="G149" s="2">
        <v>20000</v>
      </c>
      <c r="H149" s="2">
        <v>35</v>
      </c>
      <c r="I149" s="2" t="s">
        <v>11</v>
      </c>
      <c r="J149" s="5" t="s">
        <v>34</v>
      </c>
      <c r="K149" s="5" t="s">
        <v>34</v>
      </c>
    </row>
    <row r="150" spans="1:11" ht="16.2" x14ac:dyDescent="0.45">
      <c r="A150" s="3">
        <v>1.9E+19</v>
      </c>
      <c r="B150" s="2">
        <v>3.3</v>
      </c>
      <c r="C150" s="2">
        <v>320</v>
      </c>
      <c r="D150" s="2">
        <v>9.1999999999999993</v>
      </c>
      <c r="E150" s="4">
        <f t="shared" si="1"/>
        <v>10312499999999.998</v>
      </c>
      <c r="F150" s="2">
        <v>5.5</v>
      </c>
      <c r="G150" s="2">
        <v>20000</v>
      </c>
      <c r="H150" s="2">
        <v>35</v>
      </c>
      <c r="I150" s="2" t="s">
        <v>11</v>
      </c>
      <c r="J150" s="5" t="s">
        <v>34</v>
      </c>
    </row>
    <row r="151" spans="1:11" ht="16.2" x14ac:dyDescent="0.45">
      <c r="A151" s="3">
        <v>2.7E+19</v>
      </c>
      <c r="B151" s="2">
        <v>4.5999999999999996</v>
      </c>
      <c r="C151" s="2">
        <v>320</v>
      </c>
      <c r="D151" s="2">
        <v>11</v>
      </c>
      <c r="E151" s="4">
        <f t="shared" si="1"/>
        <v>14374999999999.996</v>
      </c>
      <c r="F151" s="2">
        <v>5.5</v>
      </c>
      <c r="G151" s="2">
        <v>20000</v>
      </c>
      <c r="H151" s="2">
        <v>35</v>
      </c>
      <c r="I151" s="2" t="s">
        <v>11</v>
      </c>
      <c r="J151" s="5" t="s">
        <v>34</v>
      </c>
    </row>
    <row r="152" spans="1:11" ht="16.2" x14ac:dyDescent="0.45">
      <c r="A152" s="3">
        <v>3E+19</v>
      </c>
      <c r="B152" s="2">
        <v>5.0999999999999996</v>
      </c>
      <c r="C152" s="2">
        <v>320</v>
      </c>
      <c r="D152" s="2">
        <v>12</v>
      </c>
      <c r="E152" s="4">
        <f t="shared" si="1"/>
        <v>15937499999999.996</v>
      </c>
      <c r="F152" s="2">
        <v>5.5</v>
      </c>
      <c r="G152" s="2">
        <v>20000</v>
      </c>
      <c r="H152" s="2">
        <v>35</v>
      </c>
      <c r="I152" s="2" t="s">
        <v>11</v>
      </c>
      <c r="J152" s="5" t="s">
        <v>34</v>
      </c>
    </row>
    <row r="153" spans="1:11" ht="16.2" x14ac:dyDescent="0.45">
      <c r="A153" s="3">
        <v>5.9E+19</v>
      </c>
      <c r="B153" s="2">
        <v>10</v>
      </c>
      <c r="C153" s="2">
        <v>320</v>
      </c>
      <c r="D153" s="2">
        <v>20</v>
      </c>
      <c r="E153" s="4">
        <f t="shared" si="1"/>
        <v>31249999999999.996</v>
      </c>
      <c r="F153" s="2">
        <v>5.5</v>
      </c>
      <c r="G153" s="2">
        <v>20000</v>
      </c>
      <c r="H153" s="2">
        <v>35</v>
      </c>
      <c r="I153" s="2" t="s">
        <v>11</v>
      </c>
      <c r="J153" s="5" t="s">
        <v>34</v>
      </c>
    </row>
    <row r="154" spans="1:11" ht="16.2" x14ac:dyDescent="0.45">
      <c r="A154" s="4">
        <f t="shared" ref="A154:A164" si="15">B154*4*LN(2)/(C154*0.000000000000001*3.14*(F154*0.0001)^2)</f>
        <v>9.1659865632858112E+19</v>
      </c>
      <c r="B154" s="3">
        <f t="shared" ref="B154:B164" si="16">E154*(C154*0.000000000000001)</f>
        <v>0.36000000000000004</v>
      </c>
      <c r="C154" s="2">
        <v>30</v>
      </c>
      <c r="D154" s="2">
        <v>1.5</v>
      </c>
      <c r="E154" s="3">
        <v>12000000000000</v>
      </c>
      <c r="F154" s="2">
        <v>3.4</v>
      </c>
      <c r="G154" s="2">
        <v>5000</v>
      </c>
      <c r="H154" s="2" t="s">
        <v>14</v>
      </c>
      <c r="I154" s="2" t="s">
        <v>11</v>
      </c>
      <c r="J154" s="5" t="s">
        <v>35</v>
      </c>
      <c r="K154" s="5" t="s">
        <v>35</v>
      </c>
    </row>
    <row r="155" spans="1:11" ht="16.2" x14ac:dyDescent="0.45">
      <c r="A155" s="4">
        <f t="shared" si="15"/>
        <v>1.3748979844928715E+20</v>
      </c>
      <c r="B155" s="3">
        <f t="shared" si="16"/>
        <v>0.54</v>
      </c>
      <c r="C155" s="2">
        <v>30</v>
      </c>
      <c r="D155" s="2">
        <v>3.2</v>
      </c>
      <c r="E155" s="3">
        <v>18000000000000</v>
      </c>
      <c r="F155" s="2">
        <v>3.4</v>
      </c>
      <c r="G155" s="2">
        <v>5000</v>
      </c>
      <c r="H155" s="2" t="s">
        <v>14</v>
      </c>
      <c r="I155" s="2" t="s">
        <v>11</v>
      </c>
      <c r="J155" s="5" t="s">
        <v>35</v>
      </c>
    </row>
    <row r="156" spans="1:11" ht="16.2" x14ac:dyDescent="0.45">
      <c r="A156" s="4">
        <f t="shared" si="15"/>
        <v>3.1317120757893189E+20</v>
      </c>
      <c r="B156" s="3">
        <f t="shared" si="16"/>
        <v>1.2300000000000002</v>
      </c>
      <c r="C156" s="2">
        <v>30</v>
      </c>
      <c r="D156" s="2">
        <v>5.4</v>
      </c>
      <c r="E156" s="3">
        <v>41000000000000</v>
      </c>
      <c r="F156" s="2">
        <v>3.4</v>
      </c>
      <c r="G156" s="2">
        <v>5000</v>
      </c>
      <c r="H156" s="2" t="s">
        <v>14</v>
      </c>
      <c r="I156" s="2" t="s">
        <v>11</v>
      </c>
      <c r="J156" s="5" t="s">
        <v>35</v>
      </c>
    </row>
    <row r="157" spans="1:11" ht="16.2" x14ac:dyDescent="0.45">
      <c r="A157" s="4">
        <f t="shared" si="15"/>
        <v>4.4302268389214749E+20</v>
      </c>
      <c r="B157" s="3">
        <f t="shared" si="16"/>
        <v>1.7400000000000002</v>
      </c>
      <c r="C157" s="2">
        <v>30</v>
      </c>
      <c r="D157" s="2">
        <v>9</v>
      </c>
      <c r="E157" s="3">
        <v>58000000000000</v>
      </c>
      <c r="F157" s="2">
        <v>3.4</v>
      </c>
      <c r="G157" s="2">
        <v>5000</v>
      </c>
      <c r="H157" s="2" t="s">
        <v>14</v>
      </c>
      <c r="I157" s="2" t="s">
        <v>11</v>
      </c>
      <c r="J157" s="5" t="s">
        <v>35</v>
      </c>
    </row>
    <row r="158" spans="1:11" ht="16.2" x14ac:dyDescent="0.45">
      <c r="A158" s="4">
        <f t="shared" si="15"/>
        <v>5.2704422738893406E+20</v>
      </c>
      <c r="B158" s="3">
        <f t="shared" si="16"/>
        <v>2.0700000000000003</v>
      </c>
      <c r="C158" s="2">
        <v>30</v>
      </c>
      <c r="D158" s="2">
        <v>10</v>
      </c>
      <c r="E158" s="3">
        <v>69000000000000</v>
      </c>
      <c r="F158" s="2">
        <v>3.4</v>
      </c>
      <c r="G158" s="2">
        <v>5000</v>
      </c>
      <c r="H158" s="2" t="s">
        <v>14</v>
      </c>
      <c r="I158" s="2" t="s">
        <v>11</v>
      </c>
      <c r="J158" s="5" t="s">
        <v>35</v>
      </c>
    </row>
    <row r="159" spans="1:11" ht="16.2" x14ac:dyDescent="0.45">
      <c r="A159" s="4">
        <f t="shared" si="15"/>
        <v>6.034274487496493E+20</v>
      </c>
      <c r="B159" s="3">
        <f t="shared" si="16"/>
        <v>2.3700000000000006</v>
      </c>
      <c r="C159" s="2">
        <v>30</v>
      </c>
      <c r="D159" s="2">
        <v>9.5</v>
      </c>
      <c r="E159" s="3">
        <v>79000000000000</v>
      </c>
      <c r="F159" s="2">
        <v>3.4</v>
      </c>
      <c r="G159" s="2">
        <v>5000</v>
      </c>
      <c r="H159" s="2" t="s">
        <v>14</v>
      </c>
      <c r="I159" s="2" t="s">
        <v>11</v>
      </c>
      <c r="J159" s="5" t="s">
        <v>35</v>
      </c>
    </row>
    <row r="160" spans="1:11" ht="16.2" x14ac:dyDescent="0.45">
      <c r="A160" s="4">
        <f t="shared" si="15"/>
        <v>7.0272563651857875E+20</v>
      </c>
      <c r="B160" s="3">
        <f t="shared" si="16"/>
        <v>2.7600000000000002</v>
      </c>
      <c r="C160" s="2">
        <v>30</v>
      </c>
      <c r="D160" s="2">
        <v>13</v>
      </c>
      <c r="E160" s="3">
        <v>92000000000000</v>
      </c>
      <c r="F160" s="2">
        <v>3.4</v>
      </c>
      <c r="G160" s="2">
        <v>5000</v>
      </c>
      <c r="H160" s="2" t="s">
        <v>14</v>
      </c>
      <c r="I160" s="2" t="s">
        <v>11</v>
      </c>
      <c r="J160" s="5" t="s">
        <v>35</v>
      </c>
    </row>
    <row r="161" spans="1:11" ht="16.2" x14ac:dyDescent="0.45">
      <c r="A161" s="4">
        <f t="shared" si="15"/>
        <v>7.5619389147107937E+20</v>
      </c>
      <c r="B161" s="3">
        <f t="shared" si="16"/>
        <v>2.9700000000000006</v>
      </c>
      <c r="C161" s="2">
        <v>30</v>
      </c>
      <c r="D161" s="2">
        <v>17</v>
      </c>
      <c r="E161" s="3">
        <v>99000000000000</v>
      </c>
      <c r="F161" s="2">
        <v>3.4</v>
      </c>
      <c r="G161" s="2">
        <v>2000</v>
      </c>
      <c r="H161" s="2" t="s">
        <v>14</v>
      </c>
      <c r="I161" s="2" t="s">
        <v>11</v>
      </c>
      <c r="J161" s="5" t="s">
        <v>35</v>
      </c>
    </row>
    <row r="162" spans="1:11" ht="16.2" x14ac:dyDescent="0.45">
      <c r="A162" s="4">
        <f t="shared" si="15"/>
        <v>7.4855556933500781E+19</v>
      </c>
      <c r="B162" s="3">
        <f t="shared" si="16"/>
        <v>0.29400000000000004</v>
      </c>
      <c r="C162" s="2">
        <v>30</v>
      </c>
      <c r="D162" s="2">
        <v>2.5</v>
      </c>
      <c r="E162" s="3">
        <v>9800000000000</v>
      </c>
      <c r="F162" s="2">
        <v>3.4</v>
      </c>
      <c r="G162" s="2">
        <v>5000</v>
      </c>
      <c r="H162" s="2" t="s">
        <v>14</v>
      </c>
      <c r="I162" s="2" t="s">
        <v>11</v>
      </c>
      <c r="J162" s="5" t="s">
        <v>35</v>
      </c>
    </row>
    <row r="163" spans="1:11" ht="16.2" x14ac:dyDescent="0.45">
      <c r="A163" s="4">
        <f t="shared" si="15"/>
        <v>1.6040476485750171E+20</v>
      </c>
      <c r="B163" s="3">
        <f t="shared" si="16"/>
        <v>0.63000000000000012</v>
      </c>
      <c r="C163" s="2">
        <v>30</v>
      </c>
      <c r="D163" s="2">
        <v>2.8</v>
      </c>
      <c r="E163" s="3">
        <v>21000000000000</v>
      </c>
      <c r="F163" s="2">
        <v>3.4</v>
      </c>
      <c r="G163" s="2">
        <v>5000</v>
      </c>
      <c r="H163" s="2" t="s">
        <v>14</v>
      </c>
      <c r="I163" s="2" t="s">
        <v>11</v>
      </c>
      <c r="J163" s="5" t="s">
        <v>35</v>
      </c>
    </row>
    <row r="164" spans="1:11" ht="16.2" x14ac:dyDescent="0.45">
      <c r="A164" s="4">
        <f t="shared" si="15"/>
        <v>2.2151134194607374E+20</v>
      </c>
      <c r="B164" s="3">
        <f t="shared" si="16"/>
        <v>0.87000000000000011</v>
      </c>
      <c r="C164" s="2">
        <v>30</v>
      </c>
      <c r="D164" s="2">
        <v>3.9</v>
      </c>
      <c r="E164" s="3">
        <v>29000000000000</v>
      </c>
      <c r="F164" s="2">
        <v>3.4</v>
      </c>
      <c r="G164" s="2">
        <v>5000</v>
      </c>
      <c r="H164" s="2" t="s">
        <v>14</v>
      </c>
      <c r="I164" s="2" t="s">
        <v>11</v>
      </c>
      <c r="J164" s="5" t="s">
        <v>35</v>
      </c>
    </row>
    <row r="165" spans="1:11" ht="16.2" x14ac:dyDescent="0.45">
      <c r="A165" s="9">
        <v>8.0556E+17</v>
      </c>
      <c r="B165" s="2">
        <v>30</v>
      </c>
      <c r="C165" s="2">
        <v>30</v>
      </c>
      <c r="D165" s="17">
        <v>2.4590000000000001</v>
      </c>
      <c r="E165" s="3">
        <f t="shared" ref="E165:E277" si="17">B165/(0.000000000000001*C165)</f>
        <v>999999999999999.88</v>
      </c>
      <c r="F165" s="10">
        <f t="shared" ref="F165:F216" si="18">(4*LN(2)*B165/(A165*C165*0.000000000000001*3.14))^0.5*10000</f>
        <v>331.07695752077774</v>
      </c>
      <c r="G165" s="2">
        <v>2000</v>
      </c>
      <c r="H165" s="2" t="s">
        <v>14</v>
      </c>
      <c r="I165" s="2" t="s">
        <v>25</v>
      </c>
      <c r="J165" s="5" t="s">
        <v>41</v>
      </c>
      <c r="K165" s="15" t="s">
        <v>36</v>
      </c>
    </row>
    <row r="166" spans="1:11" ht="16.2" x14ac:dyDescent="0.45">
      <c r="A166" s="9">
        <v>8.5405E+17</v>
      </c>
      <c r="B166" s="2">
        <v>30</v>
      </c>
      <c r="C166" s="2">
        <v>30</v>
      </c>
      <c r="D166" s="17">
        <v>3.1147999999999998</v>
      </c>
      <c r="E166" s="3">
        <f t="shared" si="17"/>
        <v>999999999999999.88</v>
      </c>
      <c r="F166" s="10">
        <f t="shared" si="18"/>
        <v>321.54092266304383</v>
      </c>
      <c r="G166" s="2">
        <v>2000</v>
      </c>
      <c r="H166" s="2" t="s">
        <v>14</v>
      </c>
      <c r="I166" s="2" t="s">
        <v>25</v>
      </c>
      <c r="J166" s="5" t="s">
        <v>41</v>
      </c>
    </row>
    <row r="167" spans="1:11" ht="16.2" x14ac:dyDescent="0.45">
      <c r="A167" s="9">
        <v>1.5662E+18</v>
      </c>
      <c r="B167" s="2">
        <v>30</v>
      </c>
      <c r="C167" s="2">
        <v>30</v>
      </c>
      <c r="D167" s="17">
        <v>3.6065999999999998</v>
      </c>
      <c r="E167" s="3">
        <f t="shared" si="17"/>
        <v>999999999999999.88</v>
      </c>
      <c r="F167" s="10">
        <f t="shared" si="18"/>
        <v>237.44022346623413</v>
      </c>
      <c r="G167" s="2">
        <v>2000</v>
      </c>
      <c r="H167" s="2" t="s">
        <v>14</v>
      </c>
      <c r="I167" s="2" t="s">
        <v>25</v>
      </c>
      <c r="J167" s="5" t="s">
        <v>41</v>
      </c>
    </row>
    <row r="168" spans="1:11" ht="16.2" x14ac:dyDescent="0.45">
      <c r="A168" s="9">
        <v>1.7609E+18</v>
      </c>
      <c r="B168" s="2">
        <v>30</v>
      </c>
      <c r="C168" s="2">
        <v>30</v>
      </c>
      <c r="D168" s="17">
        <v>4.2622999999999998</v>
      </c>
      <c r="E168" s="3">
        <f t="shared" si="17"/>
        <v>999999999999999.88</v>
      </c>
      <c r="F168" s="10">
        <f t="shared" si="18"/>
        <v>223.9291107276151</v>
      </c>
      <c r="G168" s="2">
        <v>2000</v>
      </c>
      <c r="H168" s="2" t="s">
        <v>14</v>
      </c>
      <c r="I168" s="2" t="s">
        <v>25</v>
      </c>
      <c r="J168" s="5" t="s">
        <v>41</v>
      </c>
    </row>
    <row r="169" spans="1:11" ht="16.2" x14ac:dyDescent="0.45">
      <c r="A169" s="9">
        <v>1.796E+18</v>
      </c>
      <c r="B169" s="2">
        <v>30</v>
      </c>
      <c r="C169" s="2">
        <v>30</v>
      </c>
      <c r="D169" s="17">
        <v>3.7705000000000002</v>
      </c>
      <c r="E169" s="3">
        <f t="shared" si="17"/>
        <v>999999999999999.88</v>
      </c>
      <c r="F169" s="10">
        <f t="shared" si="18"/>
        <v>221.7301424370113</v>
      </c>
      <c r="G169" s="2">
        <v>2000</v>
      </c>
      <c r="H169" s="2" t="s">
        <v>14</v>
      </c>
      <c r="I169" s="2" t="s">
        <v>25</v>
      </c>
      <c r="J169" s="5" t="s">
        <v>41</v>
      </c>
    </row>
    <row r="170" spans="1:11" ht="16.2" x14ac:dyDescent="0.45">
      <c r="A170" s="9">
        <v>2.9277E+18</v>
      </c>
      <c r="B170" s="2">
        <v>30</v>
      </c>
      <c r="C170" s="2">
        <v>30</v>
      </c>
      <c r="D170" s="17">
        <v>5.2458999999999998</v>
      </c>
      <c r="E170" s="3">
        <f t="shared" si="17"/>
        <v>999999999999999.88</v>
      </c>
      <c r="F170" s="10">
        <f t="shared" si="18"/>
        <v>173.66592577015828</v>
      </c>
      <c r="G170" s="2">
        <v>2000</v>
      </c>
      <c r="H170" s="2" t="s">
        <v>14</v>
      </c>
      <c r="I170" s="2" t="s">
        <v>25</v>
      </c>
      <c r="J170" s="5" t="s">
        <v>41</v>
      </c>
    </row>
    <row r="171" spans="1:11" ht="16.2" x14ac:dyDescent="0.45">
      <c r="A171" s="9">
        <v>3.1661E+18</v>
      </c>
      <c r="B171" s="2">
        <v>30</v>
      </c>
      <c r="C171" s="2">
        <v>30</v>
      </c>
      <c r="D171" s="17">
        <v>5.2458999999999998</v>
      </c>
      <c r="E171" s="3">
        <f t="shared" si="17"/>
        <v>999999999999999.88</v>
      </c>
      <c r="F171" s="10">
        <f t="shared" si="18"/>
        <v>166.9996605058621</v>
      </c>
      <c r="G171" s="2">
        <v>2000</v>
      </c>
      <c r="H171" s="2" t="s">
        <v>14</v>
      </c>
      <c r="I171" s="2" t="s">
        <v>25</v>
      </c>
      <c r="J171" s="5" t="s">
        <v>41</v>
      </c>
    </row>
    <row r="172" spans="1:11" ht="16.2" x14ac:dyDescent="0.45">
      <c r="A172" s="9">
        <v>3.5594E+18</v>
      </c>
      <c r="B172" s="2">
        <v>30</v>
      </c>
      <c r="C172" s="2">
        <v>30</v>
      </c>
      <c r="D172" s="17">
        <v>6.0655999999999999</v>
      </c>
      <c r="E172" s="3">
        <f t="shared" si="17"/>
        <v>999999999999999.88</v>
      </c>
      <c r="F172" s="10">
        <f t="shared" si="18"/>
        <v>157.50324435411443</v>
      </c>
      <c r="G172" s="2">
        <v>2000</v>
      </c>
      <c r="H172" s="2" t="s">
        <v>14</v>
      </c>
      <c r="I172" s="2" t="s">
        <v>25</v>
      </c>
      <c r="J172" s="5" t="s">
        <v>41</v>
      </c>
    </row>
    <row r="173" spans="1:11" ht="16.2" x14ac:dyDescent="0.45">
      <c r="A173" s="9">
        <v>4.5021E+18</v>
      </c>
      <c r="B173" s="2">
        <v>30</v>
      </c>
      <c r="C173" s="2">
        <v>30</v>
      </c>
      <c r="D173" s="17">
        <v>5.7377000000000002</v>
      </c>
      <c r="E173" s="3">
        <f t="shared" si="17"/>
        <v>999999999999999.88</v>
      </c>
      <c r="F173" s="10">
        <f t="shared" si="18"/>
        <v>140.04587892049375</v>
      </c>
      <c r="G173" s="2">
        <v>2000</v>
      </c>
      <c r="H173" s="2" t="s">
        <v>14</v>
      </c>
      <c r="I173" s="2" t="s">
        <v>25</v>
      </c>
      <c r="J173" s="5" t="s">
        <v>41</v>
      </c>
    </row>
    <row r="174" spans="1:11" ht="16.2" x14ac:dyDescent="0.45">
      <c r="A174" s="9">
        <v>4.589E+18</v>
      </c>
      <c r="B174" s="2">
        <v>30</v>
      </c>
      <c r="C174" s="2">
        <v>30</v>
      </c>
      <c r="D174" s="17">
        <v>6.8852000000000002</v>
      </c>
      <c r="E174" s="3">
        <f t="shared" si="17"/>
        <v>999999999999999.88</v>
      </c>
      <c r="F174" s="10">
        <f t="shared" si="18"/>
        <v>138.71354579369981</v>
      </c>
      <c r="G174" s="2">
        <v>2000</v>
      </c>
      <c r="H174" s="2" t="s">
        <v>14</v>
      </c>
      <c r="I174" s="2" t="s">
        <v>25</v>
      </c>
      <c r="J174" s="5" t="s">
        <v>41</v>
      </c>
    </row>
    <row r="175" spans="1:11" ht="16.2" x14ac:dyDescent="0.45">
      <c r="A175" s="9">
        <v>5.4728E+18</v>
      </c>
      <c r="B175" s="2">
        <v>30</v>
      </c>
      <c r="C175" s="2">
        <v>30</v>
      </c>
      <c r="D175" s="17">
        <v>6.8852000000000002</v>
      </c>
      <c r="E175" s="3">
        <f t="shared" si="17"/>
        <v>999999999999999.88</v>
      </c>
      <c r="F175" s="10">
        <f t="shared" si="18"/>
        <v>127.02029394837184</v>
      </c>
      <c r="G175" s="2">
        <v>2000</v>
      </c>
      <c r="H175" s="2" t="s">
        <v>14</v>
      </c>
      <c r="I175" s="2" t="s">
        <v>25</v>
      </c>
      <c r="J175" s="5" t="s">
        <v>41</v>
      </c>
    </row>
    <row r="176" spans="1:11" ht="16.2" x14ac:dyDescent="0.45">
      <c r="A176" s="9">
        <v>5.5795E+18</v>
      </c>
      <c r="B176" s="2">
        <v>30</v>
      </c>
      <c r="C176" s="2">
        <v>30</v>
      </c>
      <c r="D176" s="17">
        <v>7.5410000000000004</v>
      </c>
      <c r="E176" s="3">
        <f t="shared" si="17"/>
        <v>999999999999999.88</v>
      </c>
      <c r="F176" s="10">
        <f t="shared" si="18"/>
        <v>125.79988995096252</v>
      </c>
      <c r="G176" s="2">
        <v>2000</v>
      </c>
      <c r="H176" s="2" t="s">
        <v>14</v>
      </c>
      <c r="I176" s="2" t="s">
        <v>25</v>
      </c>
      <c r="J176" s="5" t="s">
        <v>41</v>
      </c>
    </row>
    <row r="177" spans="1:10" ht="16.2" x14ac:dyDescent="0.45">
      <c r="A177" s="9">
        <v>7.0572E+18</v>
      </c>
      <c r="B177" s="2">
        <v>30</v>
      </c>
      <c r="C177" s="2">
        <v>30</v>
      </c>
      <c r="D177" s="17">
        <v>7.2130999999999998</v>
      </c>
      <c r="E177" s="3">
        <f t="shared" si="17"/>
        <v>999999999999999.88</v>
      </c>
      <c r="F177" s="10">
        <f t="shared" si="18"/>
        <v>111.8566193359292</v>
      </c>
      <c r="G177" s="2">
        <v>2000</v>
      </c>
      <c r="H177" s="2" t="s">
        <v>14</v>
      </c>
      <c r="I177" s="2" t="s">
        <v>25</v>
      </c>
      <c r="J177" s="5" t="s">
        <v>41</v>
      </c>
    </row>
    <row r="178" spans="1:10" ht="16.2" x14ac:dyDescent="0.45">
      <c r="A178" s="9">
        <v>7.193E+18</v>
      </c>
      <c r="B178" s="2">
        <v>30</v>
      </c>
      <c r="C178" s="2">
        <v>30</v>
      </c>
      <c r="D178" s="17">
        <v>8.5245999999999995</v>
      </c>
      <c r="E178" s="3">
        <f t="shared" si="17"/>
        <v>999999999999999.88</v>
      </c>
      <c r="F178" s="10">
        <f t="shared" si="18"/>
        <v>110.7956914084241</v>
      </c>
      <c r="G178" s="2">
        <v>2000</v>
      </c>
      <c r="H178" s="2" t="s">
        <v>14</v>
      </c>
      <c r="I178" s="2" t="s">
        <v>25</v>
      </c>
      <c r="J178" s="5" t="s">
        <v>41</v>
      </c>
    </row>
    <row r="179" spans="1:10" ht="16.2" x14ac:dyDescent="0.45">
      <c r="A179" s="9">
        <v>1.0027E+19</v>
      </c>
      <c r="B179" s="2">
        <v>30</v>
      </c>
      <c r="C179" s="2">
        <v>30</v>
      </c>
      <c r="D179" s="17">
        <v>9.6721000000000004</v>
      </c>
      <c r="E179" s="3">
        <f t="shared" si="17"/>
        <v>999999999999999.88</v>
      </c>
      <c r="F179" s="10">
        <f t="shared" si="18"/>
        <v>93.840949776152954</v>
      </c>
      <c r="G179" s="2">
        <v>2000</v>
      </c>
      <c r="H179" s="2" t="s">
        <v>14</v>
      </c>
      <c r="I179" s="2" t="s">
        <v>25</v>
      </c>
      <c r="J179" s="5" t="s">
        <v>41</v>
      </c>
    </row>
    <row r="180" spans="1:10" ht="16.2" x14ac:dyDescent="0.45">
      <c r="A180" s="9">
        <v>9.8381E+18</v>
      </c>
      <c r="B180" s="2">
        <v>30</v>
      </c>
      <c r="C180" s="2">
        <v>30</v>
      </c>
      <c r="D180" s="17">
        <v>8.3606999999999996</v>
      </c>
      <c r="E180" s="3">
        <f t="shared" si="17"/>
        <v>999999999999999.88</v>
      </c>
      <c r="F180" s="10">
        <f t="shared" si="18"/>
        <v>94.737579784303691</v>
      </c>
      <c r="G180" s="2">
        <v>2000</v>
      </c>
      <c r="H180" s="2" t="s">
        <v>14</v>
      </c>
      <c r="I180" s="2" t="s">
        <v>25</v>
      </c>
      <c r="J180" s="5" t="s">
        <v>41</v>
      </c>
    </row>
    <row r="181" spans="1:10" ht="16.2" x14ac:dyDescent="0.45">
      <c r="A181" s="9">
        <v>1.2678E+19</v>
      </c>
      <c r="B181" s="2">
        <v>30</v>
      </c>
      <c r="C181" s="2">
        <v>30</v>
      </c>
      <c r="D181" s="17">
        <v>10.327999999999999</v>
      </c>
      <c r="E181" s="3">
        <f t="shared" si="17"/>
        <v>999999999999999.88</v>
      </c>
      <c r="F181" s="10">
        <f t="shared" si="18"/>
        <v>83.455032082843658</v>
      </c>
      <c r="G181" s="2">
        <v>2000</v>
      </c>
      <c r="H181" s="2" t="s">
        <v>14</v>
      </c>
      <c r="I181" s="2" t="s">
        <v>25</v>
      </c>
      <c r="J181" s="5" t="s">
        <v>41</v>
      </c>
    </row>
    <row r="182" spans="1:10" ht="16.2" x14ac:dyDescent="0.45">
      <c r="A182" s="9">
        <v>1.3711E+19</v>
      </c>
      <c r="B182" s="2">
        <v>30</v>
      </c>
      <c r="C182" s="2">
        <v>30</v>
      </c>
      <c r="D182" s="17">
        <v>10.327999999999999</v>
      </c>
      <c r="E182" s="3">
        <f t="shared" si="17"/>
        <v>999999999999999.88</v>
      </c>
      <c r="F182" s="10">
        <f t="shared" si="18"/>
        <v>80.249685067258113</v>
      </c>
      <c r="G182" s="2">
        <v>2000</v>
      </c>
      <c r="H182" s="2" t="s">
        <v>14</v>
      </c>
      <c r="I182" s="2" t="s">
        <v>25</v>
      </c>
      <c r="J182" s="5" t="s">
        <v>41</v>
      </c>
    </row>
    <row r="183" spans="1:10" ht="16.2" x14ac:dyDescent="0.45">
      <c r="A183" s="9">
        <v>1.5414E+19</v>
      </c>
      <c r="B183" s="2">
        <v>30</v>
      </c>
      <c r="C183" s="2">
        <v>30</v>
      </c>
      <c r="D183" s="17">
        <v>11.148</v>
      </c>
      <c r="E183" s="3">
        <f t="shared" si="17"/>
        <v>999999999999999.88</v>
      </c>
      <c r="F183" s="10">
        <f t="shared" si="18"/>
        <v>75.686814108067452</v>
      </c>
      <c r="G183" s="2">
        <v>2000</v>
      </c>
      <c r="H183" s="2" t="s">
        <v>14</v>
      </c>
      <c r="I183" s="2" t="s">
        <v>25</v>
      </c>
      <c r="J183" s="5" t="s">
        <v>41</v>
      </c>
    </row>
    <row r="184" spans="1:10" ht="16.2" x14ac:dyDescent="0.45">
      <c r="A184" s="9">
        <v>1.5122E+19</v>
      </c>
      <c r="B184" s="2">
        <v>30</v>
      </c>
      <c r="C184" s="2">
        <v>30</v>
      </c>
      <c r="D184" s="17">
        <v>10</v>
      </c>
      <c r="E184" s="3">
        <f t="shared" si="17"/>
        <v>999999999999999.88</v>
      </c>
      <c r="F184" s="10">
        <f t="shared" si="18"/>
        <v>76.414061801211091</v>
      </c>
      <c r="G184" s="2">
        <v>2000</v>
      </c>
      <c r="H184" s="2" t="s">
        <v>14</v>
      </c>
      <c r="I184" s="2" t="s">
        <v>25</v>
      </c>
      <c r="J184" s="5" t="s">
        <v>41</v>
      </c>
    </row>
    <row r="185" spans="1:10" ht="16.2" x14ac:dyDescent="0.45">
      <c r="A185" s="9">
        <v>1.4825E+19</v>
      </c>
      <c r="B185" s="2">
        <v>30</v>
      </c>
      <c r="C185" s="2">
        <v>30</v>
      </c>
      <c r="D185" s="17">
        <v>10.656000000000001</v>
      </c>
      <c r="E185" s="3">
        <f t="shared" si="17"/>
        <v>999999999999999.88</v>
      </c>
      <c r="F185" s="10">
        <f t="shared" si="18"/>
        <v>77.175695347106441</v>
      </c>
      <c r="G185" s="2">
        <v>2000</v>
      </c>
      <c r="H185" s="2" t="s">
        <v>14</v>
      </c>
      <c r="I185" s="2" t="s">
        <v>25</v>
      </c>
      <c r="J185" s="5" t="s">
        <v>41</v>
      </c>
    </row>
    <row r="186" spans="1:10" ht="16.2" x14ac:dyDescent="0.45">
      <c r="A186" s="9">
        <v>1.8034E+19</v>
      </c>
      <c r="B186" s="2">
        <v>30</v>
      </c>
      <c r="C186" s="2">
        <v>30</v>
      </c>
      <c r="D186" s="17">
        <v>10</v>
      </c>
      <c r="E186" s="3">
        <f t="shared" si="17"/>
        <v>999999999999999.88</v>
      </c>
      <c r="F186" s="10">
        <f t="shared" si="18"/>
        <v>69.97322159774194</v>
      </c>
      <c r="G186" s="2">
        <v>2000</v>
      </c>
      <c r="H186" s="2" t="s">
        <v>14</v>
      </c>
      <c r="I186" s="2" t="s">
        <v>25</v>
      </c>
      <c r="J186" s="5" t="s">
        <v>41</v>
      </c>
    </row>
    <row r="187" spans="1:10" ht="16.2" x14ac:dyDescent="0.45">
      <c r="A187" s="9">
        <v>2.7175E+19</v>
      </c>
      <c r="B187" s="2">
        <v>30</v>
      </c>
      <c r="C187" s="2">
        <v>30</v>
      </c>
      <c r="D187" s="17">
        <v>12.295</v>
      </c>
      <c r="E187" s="3">
        <f t="shared" si="17"/>
        <v>999999999999999.88</v>
      </c>
      <c r="F187" s="10">
        <f t="shared" si="18"/>
        <v>57.002397952428424</v>
      </c>
      <c r="G187" s="2">
        <v>2000</v>
      </c>
      <c r="H187" s="2" t="s">
        <v>14</v>
      </c>
      <c r="I187" s="2" t="s">
        <v>25</v>
      </c>
      <c r="J187" s="5" t="s">
        <v>41</v>
      </c>
    </row>
    <row r="188" spans="1:10" ht="16.2" x14ac:dyDescent="0.45">
      <c r="A188" s="9">
        <v>2.7703E+19</v>
      </c>
      <c r="B188" s="2">
        <v>30</v>
      </c>
      <c r="C188" s="2">
        <v>30</v>
      </c>
      <c r="D188" s="17">
        <v>13.115</v>
      </c>
      <c r="E188" s="3">
        <f t="shared" si="17"/>
        <v>999999999999999.88</v>
      </c>
      <c r="F188" s="10">
        <f t="shared" si="18"/>
        <v>56.456571552519044</v>
      </c>
      <c r="G188" s="2">
        <v>2000</v>
      </c>
      <c r="H188" s="2" t="s">
        <v>14</v>
      </c>
      <c r="I188" s="2" t="s">
        <v>25</v>
      </c>
      <c r="J188" s="5" t="s">
        <v>41</v>
      </c>
    </row>
    <row r="189" spans="1:10" ht="16.2" x14ac:dyDescent="0.45">
      <c r="A189" s="9">
        <v>2.5611E+19</v>
      </c>
      <c r="B189" s="2">
        <v>30</v>
      </c>
      <c r="C189" s="2">
        <v>30</v>
      </c>
      <c r="D189" s="17">
        <v>13.77</v>
      </c>
      <c r="E189" s="3">
        <f t="shared" si="17"/>
        <v>999999999999999.88</v>
      </c>
      <c r="F189" s="10">
        <f t="shared" si="18"/>
        <v>58.71710488997801</v>
      </c>
      <c r="G189" s="2">
        <v>2000</v>
      </c>
      <c r="H189" s="2" t="s">
        <v>14</v>
      </c>
      <c r="I189" s="2" t="s">
        <v>25</v>
      </c>
      <c r="J189" s="5" t="s">
        <v>41</v>
      </c>
    </row>
    <row r="190" spans="1:10" ht="16.2" x14ac:dyDescent="0.45">
      <c r="A190" s="9">
        <v>3.5735E+19</v>
      </c>
      <c r="B190" s="2">
        <v>30</v>
      </c>
      <c r="C190" s="2">
        <v>30</v>
      </c>
      <c r="D190" s="17">
        <v>12.622999999999999</v>
      </c>
      <c r="E190" s="3">
        <f t="shared" si="17"/>
        <v>999999999999999.88</v>
      </c>
      <c r="F190" s="10">
        <f t="shared" si="18"/>
        <v>49.708540155633933</v>
      </c>
      <c r="G190" s="2">
        <v>2000</v>
      </c>
      <c r="H190" s="2" t="s">
        <v>14</v>
      </c>
      <c r="I190" s="2" t="s">
        <v>25</v>
      </c>
      <c r="J190" s="5" t="s">
        <v>41</v>
      </c>
    </row>
    <row r="191" spans="1:10" ht="16.2" x14ac:dyDescent="0.45">
      <c r="A191" s="9">
        <v>4.0968E+19</v>
      </c>
      <c r="B191" s="2">
        <v>30</v>
      </c>
      <c r="C191" s="2">
        <v>30</v>
      </c>
      <c r="D191" s="17">
        <v>13.443</v>
      </c>
      <c r="E191" s="3">
        <f t="shared" si="17"/>
        <v>999999999999999.88</v>
      </c>
      <c r="F191" s="10">
        <f t="shared" si="18"/>
        <v>46.425385722565963</v>
      </c>
      <c r="G191" s="2">
        <v>2000</v>
      </c>
      <c r="H191" s="2" t="s">
        <v>14</v>
      </c>
      <c r="I191" s="2" t="s">
        <v>25</v>
      </c>
      <c r="J191" s="5" t="s">
        <v>41</v>
      </c>
    </row>
    <row r="192" spans="1:10" ht="16.2" x14ac:dyDescent="0.45">
      <c r="A192" s="9">
        <v>4.52E+19</v>
      </c>
      <c r="B192" s="2">
        <v>30</v>
      </c>
      <c r="C192" s="2">
        <v>30</v>
      </c>
      <c r="D192" s="17">
        <v>12.295</v>
      </c>
      <c r="E192" s="3">
        <f t="shared" si="17"/>
        <v>999999999999999.88</v>
      </c>
      <c r="F192" s="10">
        <f t="shared" si="18"/>
        <v>44.198617458502788</v>
      </c>
      <c r="G192" s="2">
        <v>2000</v>
      </c>
      <c r="H192" s="2" t="s">
        <v>14</v>
      </c>
      <c r="I192" s="2" t="s">
        <v>25</v>
      </c>
      <c r="J192" s="5" t="s">
        <v>41</v>
      </c>
    </row>
    <row r="193" spans="1:10" ht="16.2" x14ac:dyDescent="0.45">
      <c r="A193" s="9">
        <v>4.9785E+19</v>
      </c>
      <c r="B193" s="2">
        <v>30</v>
      </c>
      <c r="C193" s="2">
        <v>30</v>
      </c>
      <c r="D193" s="17">
        <v>15.41</v>
      </c>
      <c r="E193" s="3">
        <f t="shared" si="17"/>
        <v>999999999999999.88</v>
      </c>
      <c r="F193" s="10">
        <f t="shared" si="18"/>
        <v>42.114208839539046</v>
      </c>
      <c r="G193" s="2">
        <v>2000</v>
      </c>
      <c r="H193" s="2" t="s">
        <v>14</v>
      </c>
      <c r="I193" s="2" t="s">
        <v>25</v>
      </c>
      <c r="J193" s="5" t="s">
        <v>41</v>
      </c>
    </row>
    <row r="194" spans="1:10" ht="16.2" x14ac:dyDescent="0.45">
      <c r="A194" s="9">
        <v>6.2987E+19</v>
      </c>
      <c r="B194" s="2">
        <v>30</v>
      </c>
      <c r="C194" s="2">
        <v>30</v>
      </c>
      <c r="D194" s="17">
        <v>14.426</v>
      </c>
      <c r="E194" s="3">
        <f t="shared" si="17"/>
        <v>999999999999999.88</v>
      </c>
      <c r="F194" s="10">
        <f t="shared" si="18"/>
        <v>37.441431105404746</v>
      </c>
      <c r="G194" s="2">
        <v>2000</v>
      </c>
      <c r="H194" s="2" t="s">
        <v>14</v>
      </c>
      <c r="I194" s="2" t="s">
        <v>25</v>
      </c>
      <c r="J194" s="5" t="s">
        <v>41</v>
      </c>
    </row>
    <row r="195" spans="1:10" ht="16.2" x14ac:dyDescent="0.45">
      <c r="A195" s="9">
        <v>1.0267E+20</v>
      </c>
      <c r="B195" s="2">
        <v>30</v>
      </c>
      <c r="C195" s="2">
        <v>30</v>
      </c>
      <c r="D195" s="17">
        <v>15.901999999999999</v>
      </c>
      <c r="E195" s="3">
        <f t="shared" si="17"/>
        <v>999999999999999.88</v>
      </c>
      <c r="F195" s="10">
        <f t="shared" si="18"/>
        <v>29.326222221065116</v>
      </c>
      <c r="G195" s="2">
        <v>2000</v>
      </c>
      <c r="H195" s="2" t="s">
        <v>14</v>
      </c>
      <c r="I195" s="2" t="s">
        <v>25</v>
      </c>
      <c r="J195" s="5" t="s">
        <v>41</v>
      </c>
    </row>
    <row r="196" spans="1:10" ht="16.2" x14ac:dyDescent="0.45">
      <c r="A196" s="9">
        <v>1.1541E+20</v>
      </c>
      <c r="B196" s="2">
        <v>30</v>
      </c>
      <c r="C196" s="2">
        <v>30</v>
      </c>
      <c r="D196" s="17">
        <v>17.048999999999999</v>
      </c>
      <c r="E196" s="3">
        <f t="shared" si="17"/>
        <v>999999999999999.88</v>
      </c>
      <c r="F196" s="10">
        <f t="shared" si="18"/>
        <v>27.66025513262915</v>
      </c>
      <c r="G196" s="2">
        <v>2000</v>
      </c>
      <c r="H196" s="2" t="s">
        <v>14</v>
      </c>
      <c r="I196" s="2" t="s">
        <v>25</v>
      </c>
      <c r="J196" s="5" t="s">
        <v>41</v>
      </c>
    </row>
    <row r="197" spans="1:10" ht="16.2" x14ac:dyDescent="0.45">
      <c r="A197" s="9">
        <v>1.4032E+20</v>
      </c>
      <c r="B197" s="2">
        <v>30</v>
      </c>
      <c r="C197" s="2">
        <v>30</v>
      </c>
      <c r="D197" s="17">
        <v>17.869</v>
      </c>
      <c r="E197" s="3">
        <f t="shared" si="17"/>
        <v>999999999999999.88</v>
      </c>
      <c r="F197" s="10">
        <f t="shared" si="18"/>
        <v>25.085231549314912</v>
      </c>
      <c r="G197" s="2">
        <v>2000</v>
      </c>
      <c r="H197" s="2" t="s">
        <v>14</v>
      </c>
      <c r="I197" s="2" t="s">
        <v>25</v>
      </c>
      <c r="J197" s="5" t="s">
        <v>41</v>
      </c>
    </row>
    <row r="198" spans="1:10" ht="16.2" x14ac:dyDescent="0.45">
      <c r="A198" s="9">
        <v>1.5486E+20</v>
      </c>
      <c r="B198" s="2">
        <v>30</v>
      </c>
      <c r="C198" s="2">
        <v>30</v>
      </c>
      <c r="D198" s="17">
        <v>15.901999999999999</v>
      </c>
      <c r="E198" s="3">
        <f t="shared" si="17"/>
        <v>999999999999999.88</v>
      </c>
      <c r="F198" s="10">
        <f t="shared" si="18"/>
        <v>23.87856778718659</v>
      </c>
      <c r="G198" s="2">
        <v>2000</v>
      </c>
      <c r="H198" s="2" t="s">
        <v>14</v>
      </c>
      <c r="I198" s="2" t="s">
        <v>25</v>
      </c>
      <c r="J198" s="5" t="s">
        <v>41</v>
      </c>
    </row>
    <row r="199" spans="1:10" ht="16.2" x14ac:dyDescent="0.45">
      <c r="A199" s="9">
        <v>1.5473E+20</v>
      </c>
      <c r="B199" s="2">
        <v>30</v>
      </c>
      <c r="C199" s="2">
        <v>30</v>
      </c>
      <c r="D199" s="17">
        <v>18.033000000000001</v>
      </c>
      <c r="E199" s="3">
        <f t="shared" si="17"/>
        <v>999999999999999.88</v>
      </c>
      <c r="F199" s="10">
        <f t="shared" si="18"/>
        <v>23.888596747526464</v>
      </c>
      <c r="G199" s="2">
        <v>2000</v>
      </c>
      <c r="H199" s="2" t="s">
        <v>14</v>
      </c>
      <c r="I199" s="2" t="s">
        <v>25</v>
      </c>
      <c r="J199" s="5" t="s">
        <v>41</v>
      </c>
    </row>
    <row r="200" spans="1:10" ht="16.2" x14ac:dyDescent="0.45">
      <c r="A200" s="9">
        <v>1.5464E+20</v>
      </c>
      <c r="B200" s="2">
        <v>30</v>
      </c>
      <c r="C200" s="2">
        <v>30</v>
      </c>
      <c r="D200" s="17">
        <v>19.507999999999999</v>
      </c>
      <c r="E200" s="3">
        <f t="shared" si="17"/>
        <v>999999999999999.88</v>
      </c>
      <c r="F200" s="10">
        <f t="shared" si="18"/>
        <v>23.895547280954968</v>
      </c>
      <c r="G200" s="2">
        <v>2000</v>
      </c>
      <c r="H200" s="2" t="s">
        <v>14</v>
      </c>
      <c r="I200" s="2" t="s">
        <v>25</v>
      </c>
      <c r="J200" s="5" t="s">
        <v>41</v>
      </c>
    </row>
    <row r="201" spans="1:10" ht="16.2" x14ac:dyDescent="0.45">
      <c r="A201" s="9">
        <v>1.5456E+20</v>
      </c>
      <c r="B201" s="2">
        <v>30</v>
      </c>
      <c r="C201" s="2">
        <v>30</v>
      </c>
      <c r="D201" s="17">
        <v>20.82</v>
      </c>
      <c r="E201" s="3">
        <f t="shared" si="17"/>
        <v>999999999999999.88</v>
      </c>
      <c r="F201" s="10">
        <f t="shared" si="18"/>
        <v>23.901730628782868</v>
      </c>
      <c r="G201" s="2">
        <v>2000</v>
      </c>
      <c r="H201" s="2" t="s">
        <v>14</v>
      </c>
      <c r="I201" s="2" t="s">
        <v>25</v>
      </c>
      <c r="J201" s="5" t="s">
        <v>41</v>
      </c>
    </row>
    <row r="202" spans="1:10" ht="16.2" x14ac:dyDescent="0.45">
      <c r="A202" s="9">
        <v>1.3748E+20</v>
      </c>
      <c r="B202" s="2">
        <v>30</v>
      </c>
      <c r="C202" s="2">
        <v>30</v>
      </c>
      <c r="D202" s="17">
        <v>20</v>
      </c>
      <c r="E202" s="3">
        <f t="shared" si="17"/>
        <v>999999999999999.88</v>
      </c>
      <c r="F202" s="10">
        <f t="shared" si="18"/>
        <v>25.34300681778674</v>
      </c>
      <c r="G202" s="2">
        <v>2000</v>
      </c>
      <c r="H202" s="2" t="s">
        <v>14</v>
      </c>
      <c r="I202" s="2" t="s">
        <v>25</v>
      </c>
      <c r="J202" s="5" t="s">
        <v>41</v>
      </c>
    </row>
    <row r="203" spans="1:10" ht="16.2" x14ac:dyDescent="0.45">
      <c r="A203" s="9">
        <v>1.1527E+20</v>
      </c>
      <c r="B203" s="2">
        <v>30</v>
      </c>
      <c r="C203" s="2">
        <v>30</v>
      </c>
      <c r="D203" s="17">
        <v>20.164000000000001</v>
      </c>
      <c r="E203" s="3">
        <f t="shared" si="17"/>
        <v>999999999999999.88</v>
      </c>
      <c r="F203" s="10">
        <f t="shared" si="18"/>
        <v>27.67704727553388</v>
      </c>
      <c r="G203" s="2">
        <v>2000</v>
      </c>
      <c r="H203" s="2" t="s">
        <v>14</v>
      </c>
      <c r="I203" s="2" t="s">
        <v>25</v>
      </c>
      <c r="J203" s="5" t="s">
        <v>41</v>
      </c>
    </row>
    <row r="204" spans="1:10" ht="16.2" x14ac:dyDescent="0.45">
      <c r="A204" s="9">
        <v>2.0712E+20</v>
      </c>
      <c r="B204" s="2">
        <v>30</v>
      </c>
      <c r="C204" s="2">
        <v>30</v>
      </c>
      <c r="D204" s="17">
        <v>22.951000000000001</v>
      </c>
      <c r="E204" s="3">
        <f t="shared" si="17"/>
        <v>999999999999999.88</v>
      </c>
      <c r="F204" s="10">
        <f t="shared" si="18"/>
        <v>20.647471885758971</v>
      </c>
      <c r="G204" s="2">
        <v>2000</v>
      </c>
      <c r="H204" s="2" t="s">
        <v>14</v>
      </c>
      <c r="I204" s="2" t="s">
        <v>25</v>
      </c>
      <c r="J204" s="5" t="s">
        <v>41</v>
      </c>
    </row>
    <row r="205" spans="1:10" ht="16.2" x14ac:dyDescent="0.45">
      <c r="A205" s="9">
        <v>1.9934E+20</v>
      </c>
      <c r="B205" s="2">
        <v>30</v>
      </c>
      <c r="C205" s="2">
        <v>30</v>
      </c>
      <c r="D205" s="17">
        <v>20.655999999999999</v>
      </c>
      <c r="E205" s="3">
        <f t="shared" si="17"/>
        <v>999999999999999.88</v>
      </c>
      <c r="F205" s="10">
        <f t="shared" si="18"/>
        <v>21.04653835737524</v>
      </c>
      <c r="G205" s="2">
        <v>2000</v>
      </c>
      <c r="H205" s="2" t="s">
        <v>14</v>
      </c>
      <c r="I205" s="2" t="s">
        <v>25</v>
      </c>
      <c r="J205" s="5" t="s">
        <v>41</v>
      </c>
    </row>
    <row r="206" spans="1:10" ht="16.2" x14ac:dyDescent="0.45">
      <c r="A206" s="9">
        <v>3.8733E+20</v>
      </c>
      <c r="B206" s="2">
        <v>30</v>
      </c>
      <c r="C206" s="2">
        <v>30</v>
      </c>
      <c r="D206" s="17">
        <v>23.443000000000001</v>
      </c>
      <c r="E206" s="3">
        <f t="shared" si="17"/>
        <v>999999999999999.88</v>
      </c>
      <c r="F206" s="10">
        <f t="shared" si="18"/>
        <v>15.098622754754992</v>
      </c>
      <c r="G206" s="2">
        <v>2000</v>
      </c>
      <c r="H206" s="2" t="s">
        <v>14</v>
      </c>
      <c r="I206" s="2" t="s">
        <v>25</v>
      </c>
      <c r="J206" s="5" t="s">
        <v>41</v>
      </c>
    </row>
    <row r="207" spans="1:10" ht="16.2" x14ac:dyDescent="0.45">
      <c r="A207" s="9">
        <v>4.6249E+20</v>
      </c>
      <c r="B207" s="2">
        <v>30</v>
      </c>
      <c r="C207" s="2">
        <v>30</v>
      </c>
      <c r="D207" s="17">
        <v>20.327999999999999</v>
      </c>
      <c r="E207" s="3">
        <f t="shared" si="17"/>
        <v>999999999999999.88</v>
      </c>
      <c r="F207" s="10">
        <f t="shared" si="18"/>
        <v>13.817412680865312</v>
      </c>
      <c r="G207" s="2">
        <v>2000</v>
      </c>
      <c r="H207" s="2" t="s">
        <v>14</v>
      </c>
      <c r="I207" s="2" t="s">
        <v>25</v>
      </c>
      <c r="J207" s="5" t="s">
        <v>41</v>
      </c>
    </row>
    <row r="208" spans="1:10" ht="16.2" x14ac:dyDescent="0.45">
      <c r="A208" s="9">
        <v>4.9042E+20</v>
      </c>
      <c r="B208" s="2">
        <v>30</v>
      </c>
      <c r="C208" s="2">
        <v>30</v>
      </c>
      <c r="D208" s="17">
        <v>20.492000000000001</v>
      </c>
      <c r="E208" s="3">
        <f t="shared" si="17"/>
        <v>999999999999999.88</v>
      </c>
      <c r="F208" s="10">
        <f t="shared" si="18"/>
        <v>13.418186246367958</v>
      </c>
      <c r="G208" s="2">
        <v>2000</v>
      </c>
      <c r="H208" s="2" t="s">
        <v>14</v>
      </c>
      <c r="I208" s="2" t="s">
        <v>25</v>
      </c>
      <c r="J208" s="5" t="s">
        <v>41</v>
      </c>
    </row>
    <row r="209" spans="1:11" ht="16.2" x14ac:dyDescent="0.45">
      <c r="A209" s="9">
        <v>5.7305E+20</v>
      </c>
      <c r="B209" s="2">
        <v>30</v>
      </c>
      <c r="C209" s="2">
        <v>30</v>
      </c>
      <c r="D209" s="17">
        <v>22.623000000000001</v>
      </c>
      <c r="E209" s="3">
        <f t="shared" si="17"/>
        <v>999999999999999.88</v>
      </c>
      <c r="F209" s="10">
        <f t="shared" si="18"/>
        <v>12.413139718894948</v>
      </c>
      <c r="G209" s="2">
        <v>2000</v>
      </c>
      <c r="H209" s="2" t="s">
        <v>14</v>
      </c>
      <c r="I209" s="2" t="s">
        <v>25</v>
      </c>
      <c r="J209" s="5" t="s">
        <v>41</v>
      </c>
    </row>
    <row r="210" spans="1:11" ht="16.2" x14ac:dyDescent="0.45">
      <c r="A210" s="9">
        <v>5.7291E+20</v>
      </c>
      <c r="B210" s="2">
        <v>30</v>
      </c>
      <c r="C210" s="2">
        <v>30</v>
      </c>
      <c r="D210" s="17">
        <v>23.279</v>
      </c>
      <c r="E210" s="3">
        <f t="shared" si="17"/>
        <v>999999999999999.88</v>
      </c>
      <c r="F210" s="10">
        <f t="shared" si="18"/>
        <v>12.414656303878786</v>
      </c>
      <c r="G210" s="2">
        <v>2000</v>
      </c>
      <c r="H210" s="2" t="s">
        <v>14</v>
      </c>
      <c r="I210" s="2" t="s">
        <v>25</v>
      </c>
      <c r="J210" s="5" t="s">
        <v>41</v>
      </c>
    </row>
    <row r="211" spans="1:11" ht="16.2" x14ac:dyDescent="0.45">
      <c r="A211" s="9">
        <v>7.1051000000000007E+20</v>
      </c>
      <c r="B211" s="2">
        <v>30</v>
      </c>
      <c r="C211" s="2">
        <v>30</v>
      </c>
      <c r="D211" s="17">
        <v>23.279</v>
      </c>
      <c r="E211" s="3">
        <f t="shared" si="17"/>
        <v>999999999999999.88</v>
      </c>
      <c r="F211" s="10">
        <f t="shared" si="18"/>
        <v>11.147893338204439</v>
      </c>
      <c r="G211" s="2">
        <v>2000</v>
      </c>
      <c r="H211" s="2" t="s">
        <v>14</v>
      </c>
      <c r="I211" s="2" t="s">
        <v>25</v>
      </c>
      <c r="J211" s="5" t="s">
        <v>41</v>
      </c>
    </row>
    <row r="212" spans="1:11" ht="16.2" x14ac:dyDescent="0.45">
      <c r="A212" s="9">
        <v>3.3725E+20</v>
      </c>
      <c r="B212" s="2">
        <v>30</v>
      </c>
      <c r="C212" s="2">
        <v>30</v>
      </c>
      <c r="D212" s="17">
        <v>27.213000000000001</v>
      </c>
      <c r="E212" s="3">
        <f t="shared" si="17"/>
        <v>999999999999999.88</v>
      </c>
      <c r="F212" s="10">
        <f t="shared" si="18"/>
        <v>16.180872022267472</v>
      </c>
      <c r="G212" s="2">
        <v>2000</v>
      </c>
      <c r="H212" s="2" t="s">
        <v>14</v>
      </c>
      <c r="I212" s="2" t="s">
        <v>25</v>
      </c>
      <c r="J212" s="5" t="s">
        <v>41</v>
      </c>
    </row>
    <row r="213" spans="1:11" ht="16.2" x14ac:dyDescent="0.45">
      <c r="A213" s="9">
        <v>1.6796E+21</v>
      </c>
      <c r="B213" s="2">
        <v>30</v>
      </c>
      <c r="C213" s="2">
        <v>30</v>
      </c>
      <c r="D213" s="17">
        <v>25.082000000000001</v>
      </c>
      <c r="E213" s="3">
        <f t="shared" si="17"/>
        <v>999999999999999.88</v>
      </c>
      <c r="F213" s="10">
        <f t="shared" si="18"/>
        <v>7.2506170702973485</v>
      </c>
      <c r="G213" s="2">
        <v>2000</v>
      </c>
      <c r="H213" s="2" t="s">
        <v>14</v>
      </c>
      <c r="I213" s="2" t="s">
        <v>25</v>
      </c>
      <c r="J213" s="5" t="s">
        <v>41</v>
      </c>
    </row>
    <row r="214" spans="1:11" ht="16.2" x14ac:dyDescent="0.45">
      <c r="A214" s="9">
        <v>1.6782E+21</v>
      </c>
      <c r="B214" s="2">
        <v>30</v>
      </c>
      <c r="C214" s="2">
        <v>30</v>
      </c>
      <c r="D214" s="17">
        <v>27.213000000000001</v>
      </c>
      <c r="E214" s="3">
        <f t="shared" si="17"/>
        <v>999999999999999.88</v>
      </c>
      <c r="F214" s="10">
        <f t="shared" si="18"/>
        <v>7.2536407706159762</v>
      </c>
      <c r="G214" s="2">
        <v>2000</v>
      </c>
      <c r="H214" s="2" t="s">
        <v>14</v>
      </c>
      <c r="I214" s="2" t="s">
        <v>25</v>
      </c>
      <c r="J214" s="5" t="s">
        <v>41</v>
      </c>
    </row>
    <row r="215" spans="1:11" ht="16.2" x14ac:dyDescent="0.45">
      <c r="A215" s="9">
        <v>1.643E+21</v>
      </c>
      <c r="B215" s="2">
        <v>30</v>
      </c>
      <c r="C215" s="2">
        <v>30</v>
      </c>
      <c r="D215" s="17">
        <v>31.311</v>
      </c>
      <c r="E215" s="3">
        <f t="shared" si="17"/>
        <v>999999999999999.88</v>
      </c>
      <c r="F215" s="10">
        <f t="shared" si="18"/>
        <v>7.3309308069327521</v>
      </c>
      <c r="G215" s="2">
        <v>2000</v>
      </c>
      <c r="H215" s="2" t="s">
        <v>14</v>
      </c>
      <c r="I215" s="2" t="s">
        <v>25</v>
      </c>
      <c r="J215" s="5" t="s">
        <v>41</v>
      </c>
    </row>
    <row r="216" spans="1:11" ht="16.2" x14ac:dyDescent="0.45">
      <c r="A216" s="11">
        <v>9.3604999999999993E+20</v>
      </c>
      <c r="B216" s="2">
        <v>30</v>
      </c>
      <c r="C216" s="2">
        <v>30</v>
      </c>
      <c r="D216" s="17">
        <v>18.852</v>
      </c>
      <c r="E216" s="3">
        <f t="shared" si="17"/>
        <v>999999999999999.88</v>
      </c>
      <c r="F216" s="10">
        <f t="shared" si="18"/>
        <v>9.7124406584888945</v>
      </c>
      <c r="G216" s="2">
        <v>2000</v>
      </c>
      <c r="H216" s="2" t="s">
        <v>14</v>
      </c>
      <c r="I216" s="2" t="s">
        <v>25</v>
      </c>
      <c r="J216" s="5" t="s">
        <v>41</v>
      </c>
      <c r="K216" s="12"/>
    </row>
    <row r="217" spans="1:11" ht="13.2" x14ac:dyDescent="0.25">
      <c r="A217" s="9">
        <v>1.7717E+20</v>
      </c>
      <c r="B217" s="2">
        <v>30</v>
      </c>
      <c r="C217" s="2">
        <f t="shared" ref="C217:C242" si="19">B217*4*LN(2)/(A217*3.14*(F217*0.0001)^2)*1000000000000000</f>
        <v>889.44512764742592</v>
      </c>
      <c r="D217" s="17">
        <v>21.966999999999999</v>
      </c>
      <c r="E217" s="3">
        <f t="shared" si="17"/>
        <v>33728893517410.926</v>
      </c>
      <c r="F217" s="2">
        <v>4.0999999999999996</v>
      </c>
      <c r="G217" s="2">
        <v>2000</v>
      </c>
      <c r="H217" s="2" t="s">
        <v>14</v>
      </c>
      <c r="I217" s="2" t="s">
        <v>20</v>
      </c>
      <c r="J217" s="5" t="s">
        <v>41</v>
      </c>
    </row>
    <row r="218" spans="1:11" ht="13.2" x14ac:dyDescent="0.25">
      <c r="A218" s="9">
        <v>1.7723E+20</v>
      </c>
      <c r="B218" s="2">
        <v>30</v>
      </c>
      <c r="C218" s="2">
        <f t="shared" si="19"/>
        <v>889.14401210457856</v>
      </c>
      <c r="D218" s="17">
        <v>21.148</v>
      </c>
      <c r="E218" s="3">
        <f t="shared" si="17"/>
        <v>33740316069824.113</v>
      </c>
      <c r="F218" s="2">
        <v>4.0999999999999996</v>
      </c>
      <c r="G218" s="2">
        <v>2000</v>
      </c>
      <c r="H218" s="2" t="s">
        <v>14</v>
      </c>
      <c r="I218" s="2" t="s">
        <v>20</v>
      </c>
      <c r="J218" s="5" t="s">
        <v>41</v>
      </c>
    </row>
    <row r="219" spans="1:11" ht="13.2" x14ac:dyDescent="0.25">
      <c r="A219" s="9">
        <v>1.8081E+20</v>
      </c>
      <c r="B219" s="2">
        <v>30</v>
      </c>
      <c r="C219" s="2">
        <f t="shared" si="19"/>
        <v>871.53914753218544</v>
      </c>
      <c r="D219" s="17">
        <v>20</v>
      </c>
      <c r="E219" s="3">
        <f t="shared" si="17"/>
        <v>34421861697144.379</v>
      </c>
      <c r="F219" s="2">
        <v>4.0999999999999996</v>
      </c>
      <c r="G219" s="2">
        <v>2000</v>
      </c>
      <c r="H219" s="2" t="s">
        <v>14</v>
      </c>
      <c r="I219" s="2" t="s">
        <v>20</v>
      </c>
      <c r="J219" s="5" t="s">
        <v>41</v>
      </c>
    </row>
    <row r="220" spans="1:11" ht="13.2" x14ac:dyDescent="0.25">
      <c r="A220" s="9">
        <v>1.8089E+20</v>
      </c>
      <c r="B220" s="2">
        <v>30</v>
      </c>
      <c r="C220" s="2">
        <f t="shared" si="19"/>
        <v>871.15370261094847</v>
      </c>
      <c r="D220" s="17">
        <v>18.852</v>
      </c>
      <c r="E220" s="3">
        <f t="shared" si="17"/>
        <v>34437091767028.625</v>
      </c>
      <c r="F220" s="2">
        <v>4.0999999999999996</v>
      </c>
      <c r="G220" s="2">
        <v>2000</v>
      </c>
      <c r="H220" s="2" t="s">
        <v>14</v>
      </c>
      <c r="I220" s="2" t="s">
        <v>20</v>
      </c>
      <c r="J220" s="5" t="s">
        <v>41</v>
      </c>
    </row>
    <row r="221" spans="1:11" ht="13.2" x14ac:dyDescent="0.25">
      <c r="A221" s="9">
        <v>4.5233E+20</v>
      </c>
      <c r="B221" s="2">
        <v>30</v>
      </c>
      <c r="C221" s="2">
        <f t="shared" si="19"/>
        <v>348.38059218998171</v>
      </c>
      <c r="D221" s="17">
        <v>27.048999999999999</v>
      </c>
      <c r="E221" s="3">
        <f t="shared" si="17"/>
        <v>86112718884294.656</v>
      </c>
      <c r="F221" s="2">
        <v>4.0999999999999996</v>
      </c>
      <c r="G221" s="2">
        <v>2000</v>
      </c>
      <c r="H221" s="2" t="s">
        <v>14</v>
      </c>
      <c r="I221" s="2" t="s">
        <v>20</v>
      </c>
      <c r="J221" s="5" t="s">
        <v>41</v>
      </c>
    </row>
    <row r="222" spans="1:11" ht="13.2" x14ac:dyDescent="0.25">
      <c r="A222" s="9">
        <v>4.4385E+20</v>
      </c>
      <c r="B222" s="2">
        <v>30</v>
      </c>
      <c r="C222" s="2">
        <f t="shared" si="19"/>
        <v>355.03659629445633</v>
      </c>
      <c r="D222" s="17">
        <v>25.41</v>
      </c>
      <c r="E222" s="3">
        <f t="shared" si="17"/>
        <v>84498331476563.984</v>
      </c>
      <c r="F222" s="2">
        <v>4.0999999999999996</v>
      </c>
      <c r="G222" s="2">
        <v>2000</v>
      </c>
      <c r="H222" s="2" t="s">
        <v>14</v>
      </c>
      <c r="I222" s="2" t="s">
        <v>20</v>
      </c>
      <c r="J222" s="5" t="s">
        <v>41</v>
      </c>
    </row>
    <row r="223" spans="1:11" ht="13.2" x14ac:dyDescent="0.25">
      <c r="A223" s="9">
        <v>4.4397E+20</v>
      </c>
      <c r="B223" s="2">
        <v>30</v>
      </c>
      <c r="C223" s="2">
        <f t="shared" si="19"/>
        <v>354.94063397367944</v>
      </c>
      <c r="D223" s="17">
        <v>24.754000000000001</v>
      </c>
      <c r="E223" s="3">
        <f t="shared" si="17"/>
        <v>84521176581390.344</v>
      </c>
      <c r="F223" s="2">
        <v>4.0999999999999996</v>
      </c>
      <c r="G223" s="2">
        <v>2000</v>
      </c>
      <c r="H223" s="2" t="s">
        <v>14</v>
      </c>
      <c r="I223" s="2" t="s">
        <v>20</v>
      </c>
      <c r="J223" s="5" t="s">
        <v>41</v>
      </c>
    </row>
    <row r="224" spans="1:11" ht="13.2" x14ac:dyDescent="0.25">
      <c r="A224" s="9">
        <v>4.4414E+20</v>
      </c>
      <c r="B224" s="2">
        <v>30</v>
      </c>
      <c r="C224" s="2">
        <f t="shared" si="19"/>
        <v>354.80477611855372</v>
      </c>
      <c r="D224" s="17">
        <v>23.77</v>
      </c>
      <c r="E224" s="3">
        <f t="shared" si="17"/>
        <v>84553540479894.391</v>
      </c>
      <c r="F224" s="2">
        <v>4.0999999999999996</v>
      </c>
      <c r="G224" s="2">
        <v>2000</v>
      </c>
      <c r="H224" s="2" t="s">
        <v>14</v>
      </c>
      <c r="I224" s="2" t="s">
        <v>20</v>
      </c>
      <c r="J224" s="5" t="s">
        <v>41</v>
      </c>
    </row>
    <row r="225" spans="1:10" ht="13.2" x14ac:dyDescent="0.25">
      <c r="A225" s="9">
        <v>4.5315E+20</v>
      </c>
      <c r="B225" s="2">
        <v>30</v>
      </c>
      <c r="C225" s="2">
        <f t="shared" si="19"/>
        <v>347.7501782308164</v>
      </c>
      <c r="D225" s="17">
        <v>22.459</v>
      </c>
      <c r="E225" s="3">
        <f t="shared" si="17"/>
        <v>86268827100608.234</v>
      </c>
      <c r="F225" s="2">
        <v>4.0999999999999996</v>
      </c>
      <c r="G225" s="2">
        <v>2000</v>
      </c>
      <c r="H225" s="2" t="s">
        <v>14</v>
      </c>
      <c r="I225" s="2" t="s">
        <v>20</v>
      </c>
      <c r="J225" s="5" t="s">
        <v>41</v>
      </c>
    </row>
    <row r="226" spans="1:10" ht="13.2" x14ac:dyDescent="0.25">
      <c r="A226" s="9">
        <v>4.3637E+20</v>
      </c>
      <c r="B226" s="2">
        <v>30</v>
      </c>
      <c r="C226" s="2">
        <f t="shared" si="19"/>
        <v>361.12242653091289</v>
      </c>
      <c r="D226" s="17">
        <v>18.852</v>
      </c>
      <c r="E226" s="3">
        <f t="shared" si="17"/>
        <v>83074319942386.438</v>
      </c>
      <c r="F226" s="2">
        <v>4.0999999999999996</v>
      </c>
      <c r="G226" s="2">
        <v>2000</v>
      </c>
      <c r="H226" s="2" t="s">
        <v>14</v>
      </c>
      <c r="I226" s="2" t="s">
        <v>20</v>
      </c>
      <c r="J226" s="5" t="s">
        <v>41</v>
      </c>
    </row>
    <row r="227" spans="1:10" ht="13.2" x14ac:dyDescent="0.25">
      <c r="A227" s="9">
        <v>9.3246E+20</v>
      </c>
      <c r="B227" s="2">
        <v>30</v>
      </c>
      <c r="C227" s="3">
        <f t="shared" si="19"/>
        <v>168.99705431363751</v>
      </c>
      <c r="D227" s="17">
        <v>28.689</v>
      </c>
      <c r="E227" s="3">
        <f t="shared" si="17"/>
        <v>177517887053366.81</v>
      </c>
      <c r="F227" s="2">
        <v>4.0999999999999996</v>
      </c>
      <c r="G227" s="2">
        <v>2000</v>
      </c>
      <c r="H227" s="2" t="s">
        <v>14</v>
      </c>
      <c r="I227" s="2" t="s">
        <v>20</v>
      </c>
      <c r="J227" s="5" t="s">
        <v>41</v>
      </c>
    </row>
    <row r="228" spans="1:10" ht="13.2" x14ac:dyDescent="0.25">
      <c r="A228" s="9">
        <v>8.6347000000000007E+20</v>
      </c>
      <c r="B228" s="2">
        <v>30</v>
      </c>
      <c r="C228" s="3">
        <f t="shared" si="19"/>
        <v>182.49967371801503</v>
      </c>
      <c r="D228" s="17">
        <v>25.082000000000001</v>
      </c>
      <c r="E228" s="3">
        <f t="shared" si="17"/>
        <v>164383855536935.22</v>
      </c>
      <c r="F228" s="2">
        <v>4.0999999999999996</v>
      </c>
      <c r="G228" s="2">
        <v>2000</v>
      </c>
      <c r="H228" s="2" t="s">
        <v>14</v>
      </c>
      <c r="I228" s="2" t="s">
        <v>20</v>
      </c>
      <c r="J228" s="5" t="s">
        <v>41</v>
      </c>
    </row>
    <row r="229" spans="1:10" ht="13.2" x14ac:dyDescent="0.25">
      <c r="A229" s="9">
        <v>8.8080999999999993E+20</v>
      </c>
      <c r="B229" s="2">
        <v>30</v>
      </c>
      <c r="C229" s="3">
        <f t="shared" si="19"/>
        <v>178.90690757972146</v>
      </c>
      <c r="D229" s="17">
        <v>24.262</v>
      </c>
      <c r="E229" s="3">
        <f t="shared" si="17"/>
        <v>167684973184346.75</v>
      </c>
      <c r="F229" s="2">
        <v>4.0999999999999996</v>
      </c>
      <c r="G229" s="2">
        <v>2000</v>
      </c>
      <c r="H229" s="2" t="s">
        <v>14</v>
      </c>
      <c r="I229" s="2" t="s">
        <v>20</v>
      </c>
      <c r="J229" s="5" t="s">
        <v>41</v>
      </c>
    </row>
    <row r="230" spans="1:10" ht="13.2" x14ac:dyDescent="0.25">
      <c r="A230" s="9">
        <v>8.8098E+20</v>
      </c>
      <c r="B230" s="2">
        <v>30</v>
      </c>
      <c r="C230" s="3">
        <f t="shared" si="19"/>
        <v>178.87238446422668</v>
      </c>
      <c r="D230" s="17">
        <v>23.77</v>
      </c>
      <c r="E230" s="3">
        <f t="shared" si="17"/>
        <v>167717337082850.84</v>
      </c>
      <c r="F230" s="2">
        <v>4.0999999999999996</v>
      </c>
      <c r="G230" s="2">
        <v>2000</v>
      </c>
      <c r="H230" s="2" t="s">
        <v>14</v>
      </c>
      <c r="I230" s="2" t="s">
        <v>20</v>
      </c>
      <c r="J230" s="5" t="s">
        <v>41</v>
      </c>
    </row>
    <row r="231" spans="1:10" ht="13.2" x14ac:dyDescent="0.25">
      <c r="A231" s="9">
        <v>8.8127000000000007E+20</v>
      </c>
      <c r="B231" s="2">
        <v>30</v>
      </c>
      <c r="C231" s="3">
        <f t="shared" si="19"/>
        <v>178.81352283102163</v>
      </c>
      <c r="D231" s="17">
        <v>22.951000000000001</v>
      </c>
      <c r="E231" s="3">
        <f t="shared" si="17"/>
        <v>167772546086181.22</v>
      </c>
      <c r="F231" s="2">
        <v>4.0999999999999996</v>
      </c>
      <c r="G231" s="2">
        <v>2000</v>
      </c>
      <c r="H231" s="2" t="s">
        <v>14</v>
      </c>
      <c r="I231" s="2" t="s">
        <v>20</v>
      </c>
      <c r="J231" s="5" t="s">
        <v>41</v>
      </c>
    </row>
    <row r="232" spans="1:10" ht="13.2" x14ac:dyDescent="0.25">
      <c r="A232" s="9">
        <v>8.648E+20</v>
      </c>
      <c r="B232" s="2">
        <v>30</v>
      </c>
      <c r="C232" s="3">
        <f t="shared" si="19"/>
        <v>182.21900238817582</v>
      </c>
      <c r="D232" s="17">
        <v>21.148</v>
      </c>
      <c r="E232" s="3">
        <f t="shared" si="17"/>
        <v>164637055448760.91</v>
      </c>
      <c r="F232" s="2">
        <v>4.0999999999999996</v>
      </c>
      <c r="G232" s="2">
        <v>2000</v>
      </c>
      <c r="H232" s="2" t="s">
        <v>14</v>
      </c>
      <c r="I232" s="2" t="s">
        <v>20</v>
      </c>
      <c r="J232" s="5" t="s">
        <v>41</v>
      </c>
    </row>
    <row r="233" spans="1:10" ht="13.2" x14ac:dyDescent="0.25">
      <c r="A233" s="9">
        <v>8.9960999999999993E+20</v>
      </c>
      <c r="B233" s="2">
        <v>30</v>
      </c>
      <c r="C233" s="3">
        <f t="shared" si="19"/>
        <v>175.16812092495019</v>
      </c>
      <c r="D233" s="17">
        <v>20.327999999999999</v>
      </c>
      <c r="E233" s="3">
        <f t="shared" si="17"/>
        <v>171264039607145.94</v>
      </c>
      <c r="F233" s="2">
        <v>4.0999999999999996</v>
      </c>
      <c r="G233" s="2">
        <v>2000</v>
      </c>
      <c r="H233" s="2" t="s">
        <v>14</v>
      </c>
      <c r="I233" s="2" t="s">
        <v>20</v>
      </c>
      <c r="J233" s="5" t="s">
        <v>41</v>
      </c>
    </row>
    <row r="234" spans="1:10" ht="13.2" x14ac:dyDescent="0.25">
      <c r="A234" s="9">
        <v>9.0047000000000007E+20</v>
      </c>
      <c r="B234" s="2">
        <v>30</v>
      </c>
      <c r="C234" s="3">
        <f t="shared" si="19"/>
        <v>175.00082541927486</v>
      </c>
      <c r="D234" s="17">
        <v>17.869</v>
      </c>
      <c r="E234" s="3">
        <f t="shared" si="17"/>
        <v>171427762858401.63</v>
      </c>
      <c r="F234" s="2">
        <v>4.0999999999999996</v>
      </c>
      <c r="G234" s="2">
        <v>2000</v>
      </c>
      <c r="H234" s="2" t="s">
        <v>14</v>
      </c>
      <c r="I234" s="2" t="s">
        <v>20</v>
      </c>
      <c r="J234" s="5" t="s">
        <v>41</v>
      </c>
    </row>
    <row r="235" spans="1:10" ht="13.2" x14ac:dyDescent="0.25">
      <c r="A235" s="9">
        <v>5.1142000000000003E+21</v>
      </c>
      <c r="B235" s="2">
        <v>30</v>
      </c>
      <c r="C235" s="3">
        <f t="shared" si="19"/>
        <v>30.812833535116827</v>
      </c>
      <c r="D235" s="17">
        <v>30</v>
      </c>
      <c r="E235" s="3">
        <f t="shared" si="17"/>
        <v>973620292525500.5</v>
      </c>
      <c r="F235" s="2">
        <v>4.0999999999999996</v>
      </c>
      <c r="G235" s="2">
        <v>2000</v>
      </c>
      <c r="H235" s="2" t="s">
        <v>14</v>
      </c>
      <c r="I235" s="2" t="s">
        <v>20</v>
      </c>
      <c r="J235" s="5" t="s">
        <v>41</v>
      </c>
    </row>
    <row r="236" spans="1:10" ht="13.2" x14ac:dyDescent="0.25">
      <c r="A236" s="9">
        <v>5.1164999999999999E+21</v>
      </c>
      <c r="B236" s="2">
        <v>30</v>
      </c>
      <c r="C236" s="3">
        <f t="shared" si="19"/>
        <v>30.798982363978201</v>
      </c>
      <c r="D236" s="17">
        <v>28.852</v>
      </c>
      <c r="E236" s="3">
        <f t="shared" si="17"/>
        <v>974058157034672.75</v>
      </c>
      <c r="F236" s="2">
        <v>4.0999999999999996</v>
      </c>
      <c r="G236" s="2">
        <v>2000</v>
      </c>
      <c r="H236" s="2" t="s">
        <v>14</v>
      </c>
      <c r="I236" s="2" t="s">
        <v>20</v>
      </c>
      <c r="J236" s="5" t="s">
        <v>41</v>
      </c>
    </row>
    <row r="237" spans="1:10" ht="13.2" x14ac:dyDescent="0.25">
      <c r="A237" s="9">
        <v>5.0244999999999999E+21</v>
      </c>
      <c r="B237" s="2">
        <v>30</v>
      </c>
      <c r="C237" s="3">
        <f t="shared" si="19"/>
        <v>31.362920343376349</v>
      </c>
      <c r="D237" s="17">
        <v>25.245999999999999</v>
      </c>
      <c r="E237" s="3">
        <f t="shared" si="17"/>
        <v>956543576667783.38</v>
      </c>
      <c r="F237" s="2">
        <v>4.0999999999999996</v>
      </c>
      <c r="G237" s="2">
        <v>2000</v>
      </c>
      <c r="H237" s="2" t="s">
        <v>14</v>
      </c>
      <c r="I237" s="2" t="s">
        <v>20</v>
      </c>
      <c r="J237" s="5" t="s">
        <v>41</v>
      </c>
    </row>
    <row r="238" spans="1:10" ht="13.2" x14ac:dyDescent="0.25">
      <c r="A238" s="9">
        <v>5.0254000000000003E+21</v>
      </c>
      <c r="B238" s="2">
        <v>30</v>
      </c>
      <c r="C238" s="3">
        <f t="shared" si="19"/>
        <v>31.357303551019708</v>
      </c>
      <c r="D238" s="17">
        <v>24.754000000000001</v>
      </c>
      <c r="E238" s="3">
        <f t="shared" si="17"/>
        <v>956714914953981.25</v>
      </c>
      <c r="F238" s="2">
        <v>4.0999999999999996</v>
      </c>
      <c r="G238" s="2">
        <v>2000</v>
      </c>
      <c r="H238" s="2" t="s">
        <v>14</v>
      </c>
      <c r="I238" s="2" t="s">
        <v>20</v>
      </c>
      <c r="J238" s="5" t="s">
        <v>41</v>
      </c>
    </row>
    <row r="239" spans="1:10" ht="13.2" x14ac:dyDescent="0.25">
      <c r="A239" s="9">
        <v>5.2291000000000001E+21</v>
      </c>
      <c r="B239" s="2">
        <v>30</v>
      </c>
      <c r="C239" s="3">
        <f t="shared" si="19"/>
        <v>30.135777335544248</v>
      </c>
      <c r="D239" s="17">
        <v>23.279</v>
      </c>
      <c r="E239" s="3">
        <f t="shared" si="17"/>
        <v>995494480396757.25</v>
      </c>
      <c r="F239" s="2">
        <v>4.0999999999999996</v>
      </c>
      <c r="G239" s="2">
        <v>2000</v>
      </c>
      <c r="H239" s="2" t="s">
        <v>14</v>
      </c>
      <c r="I239" s="2" t="s">
        <v>20</v>
      </c>
      <c r="J239" s="5" t="s">
        <v>41</v>
      </c>
    </row>
    <row r="240" spans="1:10" ht="13.2" x14ac:dyDescent="0.25">
      <c r="A240" s="9">
        <v>5.2321000000000004E+21</v>
      </c>
      <c r="B240" s="2">
        <v>30</v>
      </c>
      <c r="C240" s="3">
        <f t="shared" si="19"/>
        <v>30.118497976968026</v>
      </c>
      <c r="D240" s="17">
        <v>21.803000000000001</v>
      </c>
      <c r="E240" s="3">
        <f t="shared" si="17"/>
        <v>996065608017417</v>
      </c>
      <c r="F240" s="2">
        <v>4.0999999999999996</v>
      </c>
      <c r="G240" s="2">
        <v>2000</v>
      </c>
      <c r="H240" s="2" t="s">
        <v>14</v>
      </c>
      <c r="I240" s="2" t="s">
        <v>20</v>
      </c>
      <c r="J240" s="5" t="s">
        <v>41</v>
      </c>
    </row>
    <row r="241" spans="1:10" ht="13.2" x14ac:dyDescent="0.25">
      <c r="A241" s="9">
        <v>5.2340999999999999E+21</v>
      </c>
      <c r="B241" s="2">
        <v>30</v>
      </c>
      <c r="C241" s="3">
        <f t="shared" si="19"/>
        <v>30.106989408932659</v>
      </c>
      <c r="D241" s="17">
        <v>20.82</v>
      </c>
      <c r="E241" s="3">
        <f t="shared" si="17"/>
        <v>996446359764523.13</v>
      </c>
      <c r="F241" s="2">
        <v>4.0999999999999996</v>
      </c>
      <c r="G241" s="2">
        <v>2000</v>
      </c>
      <c r="H241" s="2" t="s">
        <v>14</v>
      </c>
      <c r="I241" s="2" t="s">
        <v>20</v>
      </c>
      <c r="J241" s="5" t="s">
        <v>41</v>
      </c>
    </row>
    <row r="242" spans="1:10" ht="13.2" x14ac:dyDescent="0.25">
      <c r="A242" s="9">
        <v>5.0342000000000003E+21</v>
      </c>
      <c r="B242" s="2">
        <v>30</v>
      </c>
      <c r="C242" s="3">
        <f t="shared" si="19"/>
        <v>31.302489624030525</v>
      </c>
      <c r="D242" s="17">
        <v>20.327999999999999</v>
      </c>
      <c r="E242" s="3">
        <f t="shared" si="17"/>
        <v>958390222641248.75</v>
      </c>
      <c r="F242" s="2">
        <v>4.0999999999999996</v>
      </c>
      <c r="G242" s="2">
        <v>2000</v>
      </c>
      <c r="H242" s="2" t="s">
        <v>14</v>
      </c>
      <c r="I242" s="2" t="s">
        <v>20</v>
      </c>
      <c r="J242" s="5" t="s">
        <v>41</v>
      </c>
    </row>
    <row r="243" spans="1:10" ht="13.2" x14ac:dyDescent="0.25">
      <c r="A243" s="9">
        <v>2.1663E+20</v>
      </c>
      <c r="B243" s="13">
        <f t="shared" ref="B243:B266" si="20">A243*C243*0.000000000000001*3.14*(F243*0.0001)^2/(4*LN(2))</f>
        <v>1.2372337646345424</v>
      </c>
      <c r="C243" s="14">
        <v>30</v>
      </c>
      <c r="D243" s="17">
        <v>8.1966999999999999</v>
      </c>
      <c r="E243" s="3">
        <f t="shared" si="17"/>
        <v>41241125487818.07</v>
      </c>
      <c r="F243" s="2">
        <v>4.0999999999999996</v>
      </c>
      <c r="G243" s="2">
        <v>2000</v>
      </c>
      <c r="H243" s="2" t="s">
        <v>14</v>
      </c>
      <c r="I243" s="2" t="s">
        <v>11</v>
      </c>
      <c r="J243" s="5" t="s">
        <v>41</v>
      </c>
    </row>
    <row r="244" spans="1:10" ht="13.2" x14ac:dyDescent="0.25">
      <c r="A244" s="9">
        <v>2.2107E+20</v>
      </c>
      <c r="B244" s="13">
        <f t="shared" si="20"/>
        <v>1.2625918309918218</v>
      </c>
      <c r="C244" s="14">
        <v>30</v>
      </c>
      <c r="D244" s="17">
        <v>6.3933999999999997</v>
      </c>
      <c r="E244" s="3">
        <f t="shared" si="17"/>
        <v>42086394366394.055</v>
      </c>
      <c r="F244" s="2">
        <v>4.0999999999999996</v>
      </c>
      <c r="G244" s="2">
        <v>2000</v>
      </c>
      <c r="H244" s="2" t="s">
        <v>14</v>
      </c>
      <c r="I244" s="2" t="s">
        <v>11</v>
      </c>
      <c r="J244" s="5" t="s">
        <v>41</v>
      </c>
    </row>
    <row r="245" spans="1:10" ht="13.2" x14ac:dyDescent="0.25">
      <c r="A245" s="9">
        <v>3.0209E+20</v>
      </c>
      <c r="B245" s="13">
        <f t="shared" si="20"/>
        <v>1.7253194292500988</v>
      </c>
      <c r="C245" s="14">
        <v>30</v>
      </c>
      <c r="D245" s="17">
        <v>8.5245999999999995</v>
      </c>
      <c r="E245" s="3">
        <f t="shared" si="17"/>
        <v>57510647641669.953</v>
      </c>
      <c r="F245" s="2">
        <v>4.0999999999999996</v>
      </c>
      <c r="G245" s="2">
        <v>2000</v>
      </c>
      <c r="H245" s="2" t="s">
        <v>14</v>
      </c>
      <c r="I245" s="2" t="s">
        <v>11</v>
      </c>
      <c r="J245" s="5" t="s">
        <v>41</v>
      </c>
    </row>
    <row r="246" spans="1:10" ht="13.2" x14ac:dyDescent="0.25">
      <c r="A246" s="9">
        <v>4.3797E+20</v>
      </c>
      <c r="B246" s="13">
        <f t="shared" si="20"/>
        <v>2.5013676402021452</v>
      </c>
      <c r="C246" s="14">
        <v>30</v>
      </c>
      <c r="D246" s="17">
        <v>9.5082000000000004</v>
      </c>
      <c r="E246" s="3">
        <f t="shared" si="17"/>
        <v>83378921340071.5</v>
      </c>
      <c r="F246" s="2">
        <v>4.0999999999999996</v>
      </c>
      <c r="G246" s="2">
        <v>2000</v>
      </c>
      <c r="H246" s="2" t="s">
        <v>14</v>
      </c>
      <c r="I246" s="2" t="s">
        <v>11</v>
      </c>
      <c r="J246" s="5" t="s">
        <v>41</v>
      </c>
    </row>
    <row r="247" spans="1:10" ht="13.2" x14ac:dyDescent="0.25">
      <c r="A247" s="9">
        <v>6.2262E+20</v>
      </c>
      <c r="B247" s="13">
        <f t="shared" si="20"/>
        <v>3.5559547917497993</v>
      </c>
      <c r="C247" s="14">
        <v>30</v>
      </c>
      <c r="D247" s="17">
        <v>10.656000000000001</v>
      </c>
      <c r="E247" s="3">
        <f t="shared" si="17"/>
        <v>118531826391659.95</v>
      </c>
      <c r="F247" s="2">
        <v>4.0999999999999996</v>
      </c>
      <c r="G247" s="2">
        <v>2000</v>
      </c>
      <c r="H247" s="2" t="s">
        <v>14</v>
      </c>
      <c r="I247" s="2" t="s">
        <v>11</v>
      </c>
      <c r="J247" s="5" t="s">
        <v>41</v>
      </c>
    </row>
    <row r="248" spans="1:10" ht="13.2" x14ac:dyDescent="0.25">
      <c r="A248" s="9">
        <v>6.2238E+20</v>
      </c>
      <c r="B248" s="13">
        <f t="shared" si="20"/>
        <v>3.5545840854602155</v>
      </c>
      <c r="C248" s="14">
        <v>30</v>
      </c>
      <c r="D248" s="17">
        <v>11.638999999999999</v>
      </c>
      <c r="E248" s="3">
        <f t="shared" si="17"/>
        <v>118486136182007.17</v>
      </c>
      <c r="F248" s="2">
        <v>4.0999999999999996</v>
      </c>
      <c r="G248" s="2">
        <v>2000</v>
      </c>
      <c r="H248" s="2" t="s">
        <v>14</v>
      </c>
      <c r="I248" s="2" t="s">
        <v>11</v>
      </c>
      <c r="J248" s="5" t="s">
        <v>41</v>
      </c>
    </row>
    <row r="249" spans="1:10" ht="13.2" x14ac:dyDescent="0.25">
      <c r="A249" s="9">
        <v>6.5984E+20</v>
      </c>
      <c r="B249" s="13">
        <f t="shared" si="20"/>
        <v>3.7685284921592412</v>
      </c>
      <c r="C249" s="14">
        <v>30</v>
      </c>
      <c r="D249" s="17">
        <v>12.295</v>
      </c>
      <c r="E249" s="3">
        <f t="shared" si="17"/>
        <v>125617616405308.02</v>
      </c>
      <c r="F249" s="2">
        <v>4.0999999999999996</v>
      </c>
      <c r="G249" s="2">
        <v>2000</v>
      </c>
      <c r="H249" s="2" t="s">
        <v>14</v>
      </c>
      <c r="I249" s="2" t="s">
        <v>11</v>
      </c>
      <c r="J249" s="5" t="s">
        <v>41</v>
      </c>
    </row>
    <row r="250" spans="1:10" ht="13.2" x14ac:dyDescent="0.25">
      <c r="A250" s="9">
        <v>1.1629E+21</v>
      </c>
      <c r="B250" s="13">
        <f t="shared" si="20"/>
        <v>6.641643100648615</v>
      </c>
      <c r="C250" s="14">
        <v>30</v>
      </c>
      <c r="D250" s="17">
        <v>14.426</v>
      </c>
      <c r="E250" s="3">
        <f t="shared" si="17"/>
        <v>221388103354953.81</v>
      </c>
      <c r="F250" s="2">
        <v>4.0999999999999996</v>
      </c>
      <c r="G250" s="2">
        <v>2000</v>
      </c>
      <c r="H250" s="2" t="s">
        <v>14</v>
      </c>
      <c r="I250" s="2" t="s">
        <v>11</v>
      </c>
      <c r="J250" s="5" t="s">
        <v>41</v>
      </c>
    </row>
    <row r="251" spans="1:10" ht="13.2" x14ac:dyDescent="0.25">
      <c r="A251" s="9">
        <v>1.2084999999999999E+21</v>
      </c>
      <c r="B251" s="13">
        <f t="shared" si="20"/>
        <v>6.9020772956693186</v>
      </c>
      <c r="C251" s="14">
        <v>30</v>
      </c>
      <c r="D251" s="17">
        <v>16.065999999999999</v>
      </c>
      <c r="E251" s="3">
        <f t="shared" si="17"/>
        <v>230069243188977.25</v>
      </c>
      <c r="F251" s="2">
        <v>4.0999999999999996</v>
      </c>
      <c r="G251" s="2">
        <v>2000</v>
      </c>
      <c r="H251" s="2" t="s">
        <v>14</v>
      </c>
      <c r="I251" s="2" t="s">
        <v>11</v>
      </c>
      <c r="J251" s="5" t="s">
        <v>41</v>
      </c>
    </row>
    <row r="252" spans="1:10" ht="13.2" x14ac:dyDescent="0.25">
      <c r="A252" s="9">
        <v>1.5918E+21</v>
      </c>
      <c r="B252" s="13">
        <f t="shared" si="20"/>
        <v>9.0912094656569504</v>
      </c>
      <c r="C252" s="14">
        <v>30</v>
      </c>
      <c r="D252" s="17">
        <v>12.295</v>
      </c>
      <c r="E252" s="3">
        <f t="shared" si="17"/>
        <v>303040315521898.31</v>
      </c>
      <c r="F252" s="2">
        <v>4.0999999999999996</v>
      </c>
      <c r="G252" s="2">
        <v>2000</v>
      </c>
      <c r="H252" s="2" t="s">
        <v>14</v>
      </c>
      <c r="I252" s="2" t="s">
        <v>11</v>
      </c>
      <c r="J252" s="5" t="s">
        <v>41</v>
      </c>
    </row>
    <row r="253" spans="1:10" ht="13.2" x14ac:dyDescent="0.25">
      <c r="A253" s="9">
        <v>1.5888999999999999E+21</v>
      </c>
      <c r="B253" s="13">
        <f t="shared" si="20"/>
        <v>9.0746467646578246</v>
      </c>
      <c r="C253" s="14">
        <v>30</v>
      </c>
      <c r="D253" s="17">
        <v>16.885000000000002</v>
      </c>
      <c r="E253" s="3">
        <f t="shared" si="17"/>
        <v>302488225488594.13</v>
      </c>
      <c r="F253" s="2">
        <v>4.0999999999999996</v>
      </c>
      <c r="G253" s="2">
        <v>2000</v>
      </c>
      <c r="H253" s="2" t="s">
        <v>14</v>
      </c>
      <c r="I253" s="2" t="s">
        <v>11</v>
      </c>
      <c r="J253" s="5" t="s">
        <v>41</v>
      </c>
    </row>
    <row r="254" spans="1:10" ht="13.2" x14ac:dyDescent="0.25">
      <c r="A254" s="9">
        <v>1.5884999999999999E+21</v>
      </c>
      <c r="B254" s="13">
        <f t="shared" si="20"/>
        <v>9.0723622541751858</v>
      </c>
      <c r="C254" s="14">
        <v>30</v>
      </c>
      <c r="D254" s="17">
        <v>17.541</v>
      </c>
      <c r="E254" s="3">
        <f t="shared" si="17"/>
        <v>302412075139172.81</v>
      </c>
      <c r="F254" s="2">
        <v>4.0999999999999996</v>
      </c>
      <c r="G254" s="2">
        <v>2000</v>
      </c>
      <c r="H254" s="2" t="s">
        <v>14</v>
      </c>
      <c r="I254" s="2" t="s">
        <v>11</v>
      </c>
      <c r="J254" s="5" t="s">
        <v>41</v>
      </c>
    </row>
    <row r="255" spans="1:10" ht="13.2" x14ac:dyDescent="0.25">
      <c r="A255" s="9">
        <v>2.3008999999999999E+21</v>
      </c>
      <c r="B255" s="13">
        <f t="shared" si="20"/>
        <v>13.14107542375303</v>
      </c>
      <c r="C255" s="14">
        <v>30</v>
      </c>
      <c r="D255" s="17">
        <v>20.82</v>
      </c>
      <c r="E255" s="3">
        <f t="shared" si="17"/>
        <v>438035847458434.25</v>
      </c>
      <c r="F255" s="2">
        <v>4.0999999999999996</v>
      </c>
      <c r="G255" s="2">
        <v>2000</v>
      </c>
      <c r="H255" s="2" t="s">
        <v>14</v>
      </c>
      <c r="I255" s="2" t="s">
        <v>11</v>
      </c>
      <c r="J255" s="5" t="s">
        <v>41</v>
      </c>
    </row>
    <row r="256" spans="1:10" ht="13.2" x14ac:dyDescent="0.25">
      <c r="A256" s="9">
        <v>2.253E+21</v>
      </c>
      <c r="B256" s="13">
        <f t="shared" si="20"/>
        <v>12.86750529345716</v>
      </c>
      <c r="C256" s="14">
        <v>30</v>
      </c>
      <c r="D256" s="17">
        <v>24.59</v>
      </c>
      <c r="E256" s="3">
        <f t="shared" si="17"/>
        <v>428916843115238.63</v>
      </c>
      <c r="F256" s="2">
        <v>4.0999999999999996</v>
      </c>
      <c r="G256" s="2">
        <v>2000</v>
      </c>
      <c r="H256" s="2" t="s">
        <v>14</v>
      </c>
      <c r="I256" s="2" t="s">
        <v>11</v>
      </c>
      <c r="J256" s="5" t="s">
        <v>41</v>
      </c>
    </row>
    <row r="257" spans="1:11" ht="13.2" x14ac:dyDescent="0.25">
      <c r="A257" s="9">
        <v>2.2536E+21</v>
      </c>
      <c r="B257" s="13">
        <f t="shared" si="20"/>
        <v>12.870932059181115</v>
      </c>
      <c r="C257" s="14">
        <v>30</v>
      </c>
      <c r="D257" s="17">
        <v>23.934000000000001</v>
      </c>
      <c r="E257" s="3">
        <f t="shared" si="17"/>
        <v>429031068639370.44</v>
      </c>
      <c r="F257" s="2">
        <v>4.0999999999999996</v>
      </c>
      <c r="G257" s="2">
        <v>2000</v>
      </c>
      <c r="H257" s="2" t="s">
        <v>14</v>
      </c>
      <c r="I257" s="2" t="s">
        <v>11</v>
      </c>
      <c r="J257" s="5" t="s">
        <v>41</v>
      </c>
    </row>
    <row r="258" spans="1:11" ht="13.2" x14ac:dyDescent="0.25">
      <c r="A258" s="9">
        <v>2.4854000000000003E+21</v>
      </c>
      <c r="B258" s="13">
        <f t="shared" si="20"/>
        <v>14.194805883869696</v>
      </c>
      <c r="C258" s="14">
        <v>30</v>
      </c>
      <c r="D258" s="17">
        <v>23.77</v>
      </c>
      <c r="E258" s="3">
        <f t="shared" si="17"/>
        <v>473160196128989.81</v>
      </c>
      <c r="F258" s="2">
        <v>4.0999999999999996</v>
      </c>
      <c r="G258" s="2">
        <v>2000</v>
      </c>
      <c r="H258" s="2" t="s">
        <v>14</v>
      </c>
      <c r="I258" s="2" t="s">
        <v>11</v>
      </c>
      <c r="J258" s="5" t="s">
        <v>41</v>
      </c>
    </row>
    <row r="259" spans="1:11" ht="13.2" x14ac:dyDescent="0.25">
      <c r="A259" s="9">
        <v>2.8492999999999999E+21</v>
      </c>
      <c r="B259" s="13">
        <f t="shared" si="20"/>
        <v>16.273139295449393</v>
      </c>
      <c r="C259" s="14">
        <v>30</v>
      </c>
      <c r="D259" s="17">
        <v>24.59</v>
      </c>
      <c r="E259" s="3">
        <f t="shared" si="17"/>
        <v>542437976514979.69</v>
      </c>
      <c r="F259" s="2">
        <v>4.0999999999999996</v>
      </c>
      <c r="G259" s="2">
        <v>2000</v>
      </c>
      <c r="H259" s="2" t="s">
        <v>14</v>
      </c>
      <c r="I259" s="2" t="s">
        <v>11</v>
      </c>
      <c r="J259" s="5" t="s">
        <v>41</v>
      </c>
    </row>
    <row r="260" spans="1:11" ht="13.2" x14ac:dyDescent="0.25">
      <c r="A260" s="9">
        <v>3.2052999999999999E+21</v>
      </c>
      <c r="B260" s="13">
        <f t="shared" si="20"/>
        <v>18.306353624996994</v>
      </c>
      <c r="C260" s="14">
        <v>30</v>
      </c>
      <c r="D260" s="17">
        <v>23.77</v>
      </c>
      <c r="E260" s="3">
        <f t="shared" si="17"/>
        <v>610211787499899.75</v>
      </c>
      <c r="F260" s="2">
        <v>4.0999999999999996</v>
      </c>
      <c r="G260" s="2">
        <v>2000</v>
      </c>
      <c r="H260" s="2" t="s">
        <v>14</v>
      </c>
      <c r="I260" s="2" t="s">
        <v>11</v>
      </c>
      <c r="J260" s="5" t="s">
        <v>41</v>
      </c>
    </row>
    <row r="261" spans="1:11" ht="13.2" x14ac:dyDescent="0.25">
      <c r="A261" s="9">
        <v>3.0860999999999999E+21</v>
      </c>
      <c r="B261" s="13">
        <f t="shared" si="20"/>
        <v>17.625569501170943</v>
      </c>
      <c r="C261" s="14">
        <v>30</v>
      </c>
      <c r="D261" s="17">
        <v>20.655999999999999</v>
      </c>
      <c r="E261" s="3">
        <f t="shared" si="17"/>
        <v>587518983372364.75</v>
      </c>
      <c r="F261" s="2">
        <v>4.0999999999999996</v>
      </c>
      <c r="G261" s="2">
        <v>2000</v>
      </c>
      <c r="H261" s="2" t="s">
        <v>14</v>
      </c>
      <c r="I261" s="2" t="s">
        <v>11</v>
      </c>
      <c r="J261" s="5" t="s">
        <v>41</v>
      </c>
    </row>
    <row r="262" spans="1:11" ht="13.2" x14ac:dyDescent="0.25">
      <c r="A262" s="9">
        <v>4.2188E+21</v>
      </c>
      <c r="B262" s="13">
        <f t="shared" si="20"/>
        <v>24.094732060380409</v>
      </c>
      <c r="C262" s="14">
        <v>30</v>
      </c>
      <c r="D262" s="17">
        <v>21.803000000000001</v>
      </c>
      <c r="E262" s="3">
        <f t="shared" si="17"/>
        <v>803157735346013.5</v>
      </c>
      <c r="F262" s="2">
        <v>4.0999999999999996</v>
      </c>
      <c r="G262" s="2">
        <v>2000</v>
      </c>
      <c r="H262" s="2" t="s">
        <v>14</v>
      </c>
      <c r="I262" s="2" t="s">
        <v>11</v>
      </c>
      <c r="J262" s="5" t="s">
        <v>41</v>
      </c>
    </row>
    <row r="263" spans="1:11" ht="13.2" x14ac:dyDescent="0.25">
      <c r="A263" s="9">
        <v>4.2158000000000003E+21</v>
      </c>
      <c r="B263" s="13">
        <f t="shared" si="20"/>
        <v>24.077598231760629</v>
      </c>
      <c r="C263" s="14">
        <v>30</v>
      </c>
      <c r="D263" s="17">
        <v>23.606999999999999</v>
      </c>
      <c r="E263" s="3">
        <f t="shared" si="17"/>
        <v>802586607725354.13</v>
      </c>
      <c r="F263" s="2">
        <v>4.0999999999999996</v>
      </c>
      <c r="G263" s="2">
        <v>2000</v>
      </c>
      <c r="H263" s="2" t="s">
        <v>14</v>
      </c>
      <c r="I263" s="2" t="s">
        <v>11</v>
      </c>
      <c r="J263" s="5" t="s">
        <v>41</v>
      </c>
    </row>
    <row r="264" spans="1:11" ht="13.2" x14ac:dyDescent="0.25">
      <c r="A264" s="9">
        <v>3.2024999999999999E+21</v>
      </c>
      <c r="B264" s="13">
        <f t="shared" si="20"/>
        <v>18.29036205161853</v>
      </c>
      <c r="C264" s="14">
        <v>30</v>
      </c>
      <c r="D264" s="17">
        <v>26.065999999999999</v>
      </c>
      <c r="E264" s="3">
        <f t="shared" si="17"/>
        <v>609678735053950.88</v>
      </c>
      <c r="F264" s="2">
        <v>4.0999999999999996</v>
      </c>
      <c r="G264" s="2">
        <v>2000</v>
      </c>
      <c r="H264" s="2" t="s">
        <v>14</v>
      </c>
      <c r="I264" s="2" t="s">
        <v>11</v>
      </c>
      <c r="J264" s="5" t="s">
        <v>41</v>
      </c>
    </row>
    <row r="265" spans="1:11" ht="13.2" x14ac:dyDescent="0.25">
      <c r="A265" s="9">
        <v>3.2E+21</v>
      </c>
      <c r="B265" s="13">
        <f t="shared" si="20"/>
        <v>18.276083861102048</v>
      </c>
      <c r="C265" s="14">
        <v>30</v>
      </c>
      <c r="D265" s="17">
        <v>28.033000000000001</v>
      </c>
      <c r="E265" s="3">
        <f t="shared" si="17"/>
        <v>609202795370068.13</v>
      </c>
      <c r="F265" s="2">
        <v>4.0999999999999996</v>
      </c>
      <c r="G265" s="2">
        <v>2000</v>
      </c>
      <c r="H265" s="2" t="s">
        <v>14</v>
      </c>
      <c r="I265" s="2" t="s">
        <v>11</v>
      </c>
      <c r="J265" s="5" t="s">
        <v>41</v>
      </c>
    </row>
    <row r="266" spans="1:11" ht="13.2" x14ac:dyDescent="0.25">
      <c r="A266" s="9">
        <v>4.8188999999999999E+21</v>
      </c>
      <c r="B266" s="14">
        <f t="shared" si="20"/>
        <v>27.522068911957696</v>
      </c>
      <c r="C266" s="14">
        <v>30</v>
      </c>
      <c r="D266" s="17">
        <v>31.966999999999999</v>
      </c>
      <c r="E266" s="3">
        <f t="shared" si="17"/>
        <v>917402297065256.38</v>
      </c>
      <c r="F266" s="2">
        <v>4.0999999999999996</v>
      </c>
      <c r="G266" s="2">
        <v>2000</v>
      </c>
      <c r="H266" s="2" t="s">
        <v>14</v>
      </c>
      <c r="I266" s="2" t="s">
        <v>11</v>
      </c>
      <c r="J266" s="5" t="s">
        <v>41</v>
      </c>
    </row>
    <row r="267" spans="1:11" ht="16.2" x14ac:dyDescent="0.45">
      <c r="A267" s="7">
        <f t="shared" ref="A267:A275" si="21">B267*4*LN(2)/(C267*0.000000000000001*3.14*(F267*0.0001)^2)</f>
        <v>8.5164934310365184E+19</v>
      </c>
      <c r="B267" s="2">
        <v>0.5</v>
      </c>
      <c r="C267" s="2">
        <v>40</v>
      </c>
      <c r="D267" s="2">
        <v>2.2000000000000002</v>
      </c>
      <c r="E267" s="3">
        <f t="shared" si="17"/>
        <v>12499999999999.998</v>
      </c>
      <c r="F267" s="2">
        <v>3.6</v>
      </c>
      <c r="G267" s="2">
        <v>7500</v>
      </c>
      <c r="I267" s="2" t="s">
        <v>20</v>
      </c>
      <c r="J267" s="2" t="s">
        <v>42</v>
      </c>
      <c r="K267" s="2" t="s">
        <v>37</v>
      </c>
    </row>
    <row r="268" spans="1:11" ht="16.2" x14ac:dyDescent="0.45">
      <c r="A268" s="7">
        <f t="shared" si="21"/>
        <v>6.0832095935975145E+19</v>
      </c>
      <c r="B268" s="2">
        <v>0.5</v>
      </c>
      <c r="C268" s="2">
        <v>56</v>
      </c>
      <c r="D268" s="2">
        <v>2</v>
      </c>
      <c r="E268" s="3">
        <f t="shared" si="17"/>
        <v>8928571428571.4277</v>
      </c>
      <c r="F268" s="2">
        <v>3.6</v>
      </c>
      <c r="G268" s="2">
        <v>7500</v>
      </c>
      <c r="I268" s="2" t="s">
        <v>20</v>
      </c>
      <c r="J268" s="2" t="s">
        <v>42</v>
      </c>
      <c r="K268" s="2"/>
    </row>
    <row r="269" spans="1:11" ht="16.2" x14ac:dyDescent="0.45">
      <c r="A269" s="7">
        <f t="shared" si="21"/>
        <v>5.6776622873576792E+19</v>
      </c>
      <c r="B269" s="2">
        <v>0.5</v>
      </c>
      <c r="C269" s="2">
        <v>60</v>
      </c>
      <c r="D269" s="2">
        <v>2.6</v>
      </c>
      <c r="E269" s="3">
        <f t="shared" si="17"/>
        <v>8333333333333.332</v>
      </c>
      <c r="F269" s="2">
        <v>3.6</v>
      </c>
      <c r="G269" s="2">
        <v>7500</v>
      </c>
      <c r="I269" s="2" t="s">
        <v>20</v>
      </c>
      <c r="J269" s="2" t="s">
        <v>42</v>
      </c>
      <c r="K269" s="2"/>
    </row>
    <row r="270" spans="1:11" ht="16.2" x14ac:dyDescent="0.45">
      <c r="A270" s="7">
        <f t="shared" si="21"/>
        <v>1.8925540957858931E+19</v>
      </c>
      <c r="B270" s="2">
        <v>0.5</v>
      </c>
      <c r="C270" s="2">
        <v>180</v>
      </c>
      <c r="D270" s="2">
        <v>2.4</v>
      </c>
      <c r="E270" s="3">
        <f t="shared" si="17"/>
        <v>2777777777777.7773</v>
      </c>
      <c r="F270" s="2">
        <v>3.6</v>
      </c>
      <c r="G270" s="2">
        <v>7500</v>
      </c>
      <c r="I270" s="2" t="s">
        <v>20</v>
      </c>
      <c r="J270" s="2" t="s">
        <v>42</v>
      </c>
      <c r="K270" s="2"/>
    </row>
    <row r="271" spans="1:11" ht="16.2" x14ac:dyDescent="0.45">
      <c r="A271" s="7">
        <f t="shared" si="21"/>
        <v>1.4194155718394198E+19</v>
      </c>
      <c r="B271" s="2">
        <v>0.5</v>
      </c>
      <c r="C271" s="2">
        <v>240</v>
      </c>
      <c r="D271" s="2">
        <v>2.2999999999999998</v>
      </c>
      <c r="E271" s="3">
        <f t="shared" si="17"/>
        <v>2083333333333.333</v>
      </c>
      <c r="F271" s="2">
        <v>3.6</v>
      </c>
      <c r="G271" s="2">
        <v>7500</v>
      </c>
      <c r="I271" s="2" t="s">
        <v>20</v>
      </c>
      <c r="J271" s="2" t="s">
        <v>42</v>
      </c>
      <c r="K271" s="2"/>
    </row>
    <row r="272" spans="1:11" ht="16.2" x14ac:dyDescent="0.45">
      <c r="A272" s="7">
        <f t="shared" si="21"/>
        <v>1.2617027305239288E+19</v>
      </c>
      <c r="B272" s="2">
        <v>0.5</v>
      </c>
      <c r="C272" s="2">
        <v>270</v>
      </c>
      <c r="D272" s="2">
        <v>2.6</v>
      </c>
      <c r="E272" s="3">
        <f t="shared" si="17"/>
        <v>1851851851851.8518</v>
      </c>
      <c r="F272" s="2">
        <v>3.6</v>
      </c>
      <c r="G272" s="2">
        <v>7500</v>
      </c>
      <c r="I272" s="2" t="s">
        <v>20</v>
      </c>
      <c r="J272" s="2" t="s">
        <v>42</v>
      </c>
      <c r="K272" s="2"/>
    </row>
    <row r="273" spans="1:11" ht="16.2" x14ac:dyDescent="0.45">
      <c r="A273" s="7">
        <f t="shared" si="21"/>
        <v>7.5702163831435725E+18</v>
      </c>
      <c r="B273" s="2">
        <v>0.5</v>
      </c>
      <c r="C273" s="2">
        <v>450</v>
      </c>
      <c r="D273" s="2">
        <v>3.1</v>
      </c>
      <c r="E273" s="3">
        <f t="shared" si="17"/>
        <v>1111111111111.1111</v>
      </c>
      <c r="F273" s="2">
        <v>3.6</v>
      </c>
      <c r="G273" s="2">
        <v>7500</v>
      </c>
      <c r="I273" s="2" t="s">
        <v>20</v>
      </c>
      <c r="J273" s="2" t="s">
        <v>42</v>
      </c>
    </row>
    <row r="274" spans="1:11" ht="16.2" x14ac:dyDescent="0.45">
      <c r="A274" s="7">
        <f t="shared" si="21"/>
        <v>5.9764866182712422E+18</v>
      </c>
      <c r="B274" s="2">
        <v>0.5</v>
      </c>
      <c r="C274" s="2">
        <v>570</v>
      </c>
      <c r="D274" s="2">
        <v>2.6</v>
      </c>
      <c r="E274" s="3">
        <f t="shared" si="17"/>
        <v>877192982456.14038</v>
      </c>
      <c r="F274" s="2">
        <v>3.6</v>
      </c>
      <c r="G274" s="2">
        <v>7500</v>
      </c>
      <c r="I274" s="2" t="s">
        <v>20</v>
      </c>
      <c r="J274" s="2" t="s">
        <v>42</v>
      </c>
    </row>
    <row r="275" spans="1:11" ht="16.2" x14ac:dyDescent="0.45">
      <c r="A275" s="7">
        <f t="shared" si="21"/>
        <v>4.1043341836320573E+18</v>
      </c>
      <c r="B275" s="2">
        <v>0.5</v>
      </c>
      <c r="C275" s="2">
        <v>830</v>
      </c>
      <c r="D275" s="2">
        <v>2.1</v>
      </c>
      <c r="E275" s="3">
        <f t="shared" si="17"/>
        <v>602409638554.2168</v>
      </c>
      <c r="F275" s="2">
        <v>3.6</v>
      </c>
      <c r="G275" s="2">
        <v>7500</v>
      </c>
      <c r="I275" s="2" t="s">
        <v>20</v>
      </c>
      <c r="J275" s="2" t="s">
        <v>42</v>
      </c>
    </row>
    <row r="276" spans="1:11" ht="13.2" x14ac:dyDescent="0.25">
      <c r="A276" s="3">
        <v>9.9999999999999992E+22</v>
      </c>
      <c r="B276" s="2">
        <v>250</v>
      </c>
      <c r="C276" s="2">
        <v>25</v>
      </c>
      <c r="E276" s="3">
        <f t="shared" si="17"/>
        <v>1E+16</v>
      </c>
      <c r="F276" s="2">
        <f>(4*LN(2)*B276/(A276*C276*0.000000000000001*3.14))^0.5*10000</f>
        <v>2.9715148307384678</v>
      </c>
      <c r="G276" s="2">
        <v>1</v>
      </c>
      <c r="J276" s="2" t="s">
        <v>38</v>
      </c>
      <c r="K276" s="2" t="s">
        <v>38</v>
      </c>
    </row>
    <row r="277" spans="1:11" ht="16.2" x14ac:dyDescent="0.45">
      <c r="A277" s="7">
        <f>B277*4*LN(2)/(C277*0.000000000000001*3.14*(F277*0.0001)^2)</f>
        <v>2.8156570118937068E+19</v>
      </c>
      <c r="B277" s="2">
        <v>35</v>
      </c>
      <c r="C277" s="2">
        <v>35</v>
      </c>
      <c r="D277" s="2">
        <v>6</v>
      </c>
      <c r="E277" s="3">
        <f t="shared" si="17"/>
        <v>999999999999999.88</v>
      </c>
      <c r="F277" s="2">
        <v>56</v>
      </c>
      <c r="G277" s="2">
        <v>5000</v>
      </c>
      <c r="J277" s="2" t="s">
        <v>40</v>
      </c>
      <c r="K277" s="2" t="s">
        <v>39</v>
      </c>
    </row>
    <row r="278" spans="1:11" ht="15.75" customHeight="1" x14ac:dyDescent="0.25">
      <c r="A278" s="16">
        <v>1.68939E+20</v>
      </c>
      <c r="B278">
        <v>1.8</v>
      </c>
      <c r="C278">
        <v>30</v>
      </c>
      <c r="D278">
        <v>7.8</v>
      </c>
      <c r="F278">
        <v>5.6</v>
      </c>
      <c r="G278">
        <v>14</v>
      </c>
      <c r="J278" s="2" t="s">
        <v>40</v>
      </c>
    </row>
    <row r="279" spans="1:11" ht="15.75" customHeight="1" x14ac:dyDescent="0.25">
      <c r="A279" s="16">
        <v>1.68939E+20</v>
      </c>
      <c r="B279">
        <v>1.8</v>
      </c>
      <c r="C279">
        <v>30</v>
      </c>
      <c r="D279">
        <v>7.7</v>
      </c>
      <c r="F279">
        <v>5.6</v>
      </c>
      <c r="G279">
        <v>29</v>
      </c>
      <c r="J279" s="2" t="s">
        <v>40</v>
      </c>
    </row>
    <row r="280" spans="1:11" ht="15.75" customHeight="1" x14ac:dyDescent="0.25">
      <c r="A280" s="16">
        <v>1.68939E+20</v>
      </c>
      <c r="B280">
        <v>1.8</v>
      </c>
      <c r="C280">
        <v>30</v>
      </c>
      <c r="D280">
        <v>6.3</v>
      </c>
      <c r="F280">
        <v>5.6</v>
      </c>
      <c r="G280">
        <v>48</v>
      </c>
      <c r="J280" s="2" t="s">
        <v>40</v>
      </c>
    </row>
    <row r="281" spans="1:11" ht="15.75" customHeight="1" x14ac:dyDescent="0.25">
      <c r="A281" s="16">
        <v>1.68939E+20</v>
      </c>
      <c r="B281">
        <v>1.8</v>
      </c>
      <c r="C281">
        <v>30</v>
      </c>
      <c r="D281">
        <v>4.2</v>
      </c>
      <c r="F281">
        <v>5.6</v>
      </c>
      <c r="G281">
        <v>349</v>
      </c>
      <c r="J281" s="2" t="s">
        <v>40</v>
      </c>
    </row>
    <row r="282" spans="1:11" ht="15.75" customHeight="1" x14ac:dyDescent="0.25">
      <c r="A282" s="16">
        <v>1.68939E+20</v>
      </c>
      <c r="B282">
        <v>1.8</v>
      </c>
      <c r="C282">
        <v>30</v>
      </c>
      <c r="D282">
        <v>4.0999999999999996</v>
      </c>
      <c r="F282">
        <v>5.6</v>
      </c>
      <c r="G282">
        <v>1000</v>
      </c>
      <c r="J282" s="2" t="s">
        <v>40</v>
      </c>
    </row>
    <row r="283" spans="1:11" ht="15.75" customHeight="1" x14ac:dyDescent="0.25">
      <c r="A283" s="16">
        <v>1.68939E+20</v>
      </c>
      <c r="B283">
        <v>1.8</v>
      </c>
      <c r="C283">
        <v>30</v>
      </c>
      <c r="D283">
        <v>4.9000000000000004</v>
      </c>
      <c r="F283">
        <v>5.6</v>
      </c>
      <c r="G283">
        <v>1000</v>
      </c>
      <c r="J283" s="2" t="s">
        <v>40</v>
      </c>
    </row>
    <row r="284" spans="1:11" ht="15.75" customHeight="1" x14ac:dyDescent="0.25">
      <c r="A284" s="16">
        <v>1.68939E+20</v>
      </c>
      <c r="B284">
        <v>1.8</v>
      </c>
      <c r="C284">
        <v>30</v>
      </c>
      <c r="D284">
        <v>3.7</v>
      </c>
      <c r="F284">
        <v>5.6</v>
      </c>
      <c r="G284">
        <v>6520</v>
      </c>
      <c r="J284" s="2" t="s">
        <v>40</v>
      </c>
    </row>
    <row r="285" spans="1:11" ht="15.75" customHeight="1" x14ac:dyDescent="0.25">
      <c r="A285" s="16">
        <v>1.68939E+20</v>
      </c>
      <c r="B285">
        <v>1.8</v>
      </c>
      <c r="C285">
        <v>30</v>
      </c>
      <c r="D285">
        <v>2.5</v>
      </c>
      <c r="F285">
        <v>5.6</v>
      </c>
      <c r="G285">
        <v>10000</v>
      </c>
      <c r="J285" s="2" t="s">
        <v>40</v>
      </c>
    </row>
    <row r="286" spans="1:11" ht="15.75" customHeight="1" x14ac:dyDescent="0.25">
      <c r="A286" s="16">
        <v>1.68939E+20</v>
      </c>
      <c r="B286">
        <v>1.8</v>
      </c>
      <c r="C286">
        <v>30</v>
      </c>
      <c r="D286">
        <v>2.2000000000000002</v>
      </c>
      <c r="F286">
        <v>5.6</v>
      </c>
      <c r="G286">
        <v>20000</v>
      </c>
      <c r="J286" s="2" t="s">
        <v>40</v>
      </c>
    </row>
    <row r="287" spans="1:11" ht="15.75" customHeight="1" x14ac:dyDescent="0.25">
      <c r="A287" s="16">
        <v>1.68939E+20</v>
      </c>
      <c r="B287">
        <v>1.8</v>
      </c>
      <c r="C287">
        <v>30</v>
      </c>
      <c r="D287">
        <v>2.8</v>
      </c>
      <c r="F287">
        <v>5.6</v>
      </c>
      <c r="G287">
        <v>30000</v>
      </c>
      <c r="J287" s="2" t="s">
        <v>40</v>
      </c>
    </row>
    <row r="288" spans="1:11" ht="15.75" customHeight="1" x14ac:dyDescent="0.25">
      <c r="A288" s="16">
        <v>5.06818E+19</v>
      </c>
      <c r="B288">
        <v>1.8</v>
      </c>
      <c r="C288">
        <v>100</v>
      </c>
      <c r="D288">
        <v>9.6999999999999993</v>
      </c>
      <c r="F288">
        <v>5.6</v>
      </c>
      <c r="G288">
        <v>15</v>
      </c>
      <c r="J288" s="2" t="s">
        <v>40</v>
      </c>
    </row>
    <row r="289" spans="1:10" ht="15.75" customHeight="1" x14ac:dyDescent="0.25">
      <c r="A289" s="16">
        <v>5.06818E+19</v>
      </c>
      <c r="B289">
        <v>1.8</v>
      </c>
      <c r="C289">
        <v>100</v>
      </c>
      <c r="D289">
        <v>9</v>
      </c>
      <c r="F289">
        <v>5.6</v>
      </c>
      <c r="G289">
        <v>349</v>
      </c>
      <c r="J289" s="2" t="s">
        <v>40</v>
      </c>
    </row>
    <row r="290" spans="1:10" ht="15.75" customHeight="1" x14ac:dyDescent="0.25">
      <c r="A290" s="16">
        <v>5.06818E+19</v>
      </c>
      <c r="B290">
        <v>1.8</v>
      </c>
      <c r="C290">
        <v>100</v>
      </c>
      <c r="D290">
        <v>3.4</v>
      </c>
      <c r="F290">
        <v>5.6</v>
      </c>
      <c r="G290">
        <v>2511</v>
      </c>
      <c r="J290" s="2" t="s">
        <v>40</v>
      </c>
    </row>
    <row r="291" spans="1:10" ht="15.75" customHeight="1" x14ac:dyDescent="0.25">
      <c r="A291" s="16">
        <v>5.06818E+19</v>
      </c>
      <c r="B291">
        <v>1.8</v>
      </c>
      <c r="C291">
        <v>100</v>
      </c>
      <c r="D291">
        <v>4.3</v>
      </c>
      <c r="F291">
        <v>5.6</v>
      </c>
      <c r="G291">
        <v>6520</v>
      </c>
      <c r="J291" s="2" t="s">
        <v>40</v>
      </c>
    </row>
    <row r="292" spans="1:10" ht="15.75" customHeight="1" x14ac:dyDescent="0.25">
      <c r="A292" s="16">
        <v>5.06818E+19</v>
      </c>
      <c r="B292">
        <v>1.8</v>
      </c>
      <c r="C292">
        <v>100</v>
      </c>
      <c r="D292">
        <v>3.6</v>
      </c>
      <c r="F292">
        <v>5.6</v>
      </c>
      <c r="G292">
        <v>20000</v>
      </c>
      <c r="J292" s="2" t="s">
        <v>40</v>
      </c>
    </row>
    <row r="293" spans="1:10" ht="15.75" customHeight="1" x14ac:dyDescent="0.25">
      <c r="A293" s="16">
        <v>5.06818E+19</v>
      </c>
      <c r="B293">
        <v>1.8</v>
      </c>
      <c r="C293">
        <v>100</v>
      </c>
      <c r="D293">
        <v>1.4</v>
      </c>
      <c r="F293">
        <v>5.6</v>
      </c>
      <c r="G293">
        <v>30000</v>
      </c>
      <c r="J293" s="2" t="s">
        <v>40</v>
      </c>
    </row>
    <row r="294" spans="1:10" ht="15.75" customHeight="1" x14ac:dyDescent="0.25">
      <c r="A294" s="16">
        <v>5.06818E+19</v>
      </c>
      <c r="B294">
        <v>1.8</v>
      </c>
      <c r="C294">
        <v>100</v>
      </c>
      <c r="D294">
        <v>1.4</v>
      </c>
      <c r="F294">
        <v>5.6</v>
      </c>
      <c r="G294">
        <v>50000</v>
      </c>
      <c r="J294" s="2" t="s">
        <v>40</v>
      </c>
    </row>
    <row r="295" spans="1:10" ht="15.75" customHeight="1" x14ac:dyDescent="0.25">
      <c r="A295" s="16">
        <v>7E+18</v>
      </c>
      <c r="B295">
        <v>0.2</v>
      </c>
      <c r="C295">
        <v>60</v>
      </c>
      <c r="D295">
        <v>1.4</v>
      </c>
      <c r="F295" s="16">
        <v>6.48</v>
      </c>
      <c r="G295">
        <v>50000</v>
      </c>
      <c r="J295" s="2" t="s">
        <v>40</v>
      </c>
    </row>
    <row r="296" spans="1:10" ht="15.75" customHeight="1" x14ac:dyDescent="0.25">
      <c r="A296" s="16">
        <v>7E+18</v>
      </c>
      <c r="B296">
        <v>0.2</v>
      </c>
      <c r="C296">
        <v>60</v>
      </c>
      <c r="D296">
        <v>1</v>
      </c>
      <c r="F296" s="16">
        <v>6.48</v>
      </c>
      <c r="G296">
        <v>75000</v>
      </c>
      <c r="J296" s="2" t="s">
        <v>40</v>
      </c>
    </row>
    <row r="297" spans="1:10" ht="15.75" customHeight="1" x14ac:dyDescent="0.25">
      <c r="A297" s="16">
        <v>7E+18</v>
      </c>
      <c r="B297">
        <v>0.2</v>
      </c>
      <c r="C297">
        <v>60</v>
      </c>
      <c r="D297">
        <v>0.6</v>
      </c>
      <c r="F297" s="16">
        <v>6.48</v>
      </c>
      <c r="G297">
        <v>90000</v>
      </c>
      <c r="J297" s="2" t="s">
        <v>40</v>
      </c>
    </row>
    <row r="298" spans="1:10" ht="15.75" customHeight="1" x14ac:dyDescent="0.25">
      <c r="A298" s="16">
        <v>3E+20</v>
      </c>
      <c r="B298">
        <v>210</v>
      </c>
      <c r="C298">
        <v>900</v>
      </c>
      <c r="D298">
        <v>98</v>
      </c>
      <c r="F298" s="16">
        <v>5.86</v>
      </c>
      <c r="G298">
        <v>90</v>
      </c>
      <c r="J298" s="2" t="s">
        <v>40</v>
      </c>
    </row>
    <row r="299" spans="1:10" ht="15.75" customHeight="1" x14ac:dyDescent="0.25">
      <c r="A299" s="16">
        <v>3E+20</v>
      </c>
      <c r="B299">
        <v>210</v>
      </c>
      <c r="C299">
        <v>900</v>
      </c>
      <c r="D299">
        <v>83</v>
      </c>
      <c r="F299" s="16">
        <v>8.2899999999999991</v>
      </c>
      <c r="G299">
        <v>280</v>
      </c>
      <c r="J299" s="2" t="s">
        <v>40</v>
      </c>
    </row>
    <row r="300" spans="1:10" ht="15.75" customHeight="1" x14ac:dyDescent="0.25">
      <c r="A300" s="16">
        <v>3E+20</v>
      </c>
      <c r="B300">
        <v>210</v>
      </c>
      <c r="C300">
        <v>900</v>
      </c>
      <c r="D300">
        <v>88</v>
      </c>
      <c r="F300" s="16">
        <v>8.2899999999999991</v>
      </c>
      <c r="G300">
        <v>400</v>
      </c>
      <c r="J300" s="2" t="s">
        <v>40</v>
      </c>
    </row>
    <row r="301" spans="1:10" ht="15.75" customHeight="1" x14ac:dyDescent="0.25">
      <c r="A301" s="16">
        <v>3E+20</v>
      </c>
      <c r="B301">
        <v>210</v>
      </c>
      <c r="C301">
        <v>900</v>
      </c>
      <c r="D301">
        <v>83</v>
      </c>
      <c r="F301" s="16">
        <v>8.2899999999999991</v>
      </c>
      <c r="G301">
        <v>740</v>
      </c>
      <c r="J301" s="2" t="s">
        <v>40</v>
      </c>
    </row>
    <row r="302" spans="1:10" ht="15.75" customHeight="1" x14ac:dyDescent="0.25">
      <c r="A302" s="16">
        <v>3E+20</v>
      </c>
      <c r="B302">
        <v>210</v>
      </c>
      <c r="C302">
        <v>900</v>
      </c>
      <c r="D302">
        <v>63</v>
      </c>
      <c r="F302" s="16">
        <v>8.2899999999999991</v>
      </c>
      <c r="G302">
        <v>1400</v>
      </c>
      <c r="J302" s="2" t="s">
        <v>40</v>
      </c>
    </row>
    <row r="303" spans="1:10" ht="15.75" customHeight="1" x14ac:dyDescent="0.25">
      <c r="A303" s="16">
        <v>5.0075E+19</v>
      </c>
      <c r="B303">
        <v>0.36</v>
      </c>
      <c r="C303">
        <v>30</v>
      </c>
      <c r="D303">
        <v>4.3</v>
      </c>
      <c r="F303">
        <v>4.5999999999999996</v>
      </c>
      <c r="G303">
        <v>3000</v>
      </c>
      <c r="J303" s="2" t="s">
        <v>40</v>
      </c>
    </row>
    <row r="304" spans="1:10" ht="15.75" customHeight="1" x14ac:dyDescent="0.25">
      <c r="A304" s="16">
        <v>5.0075E+19</v>
      </c>
      <c r="B304">
        <v>0.36</v>
      </c>
      <c r="C304">
        <v>30</v>
      </c>
      <c r="D304">
        <v>3.4</v>
      </c>
      <c r="F304">
        <v>4.5999999999999996</v>
      </c>
      <c r="G304">
        <v>6000</v>
      </c>
      <c r="J304" s="2" t="s">
        <v>40</v>
      </c>
    </row>
    <row r="305" spans="1:10" ht="15.75" customHeight="1" x14ac:dyDescent="0.25">
      <c r="A305" s="16">
        <v>5.0075E+19</v>
      </c>
      <c r="B305">
        <v>0.36</v>
      </c>
      <c r="C305">
        <v>30</v>
      </c>
      <c r="D305">
        <v>3.2</v>
      </c>
      <c r="F305">
        <v>4.5999999999999996</v>
      </c>
      <c r="G305">
        <v>8000</v>
      </c>
      <c r="J305" s="2" t="s">
        <v>40</v>
      </c>
    </row>
    <row r="306" spans="1:10" ht="15.75" customHeight="1" x14ac:dyDescent="0.25">
      <c r="A306" s="16">
        <v>5.0075E+19</v>
      </c>
      <c r="B306">
        <v>0.36</v>
      </c>
      <c r="C306">
        <v>30</v>
      </c>
      <c r="D306">
        <v>2.5</v>
      </c>
      <c r="F306">
        <v>4.5999999999999996</v>
      </c>
      <c r="G306">
        <v>15000</v>
      </c>
      <c r="J306" s="2" t="s">
        <v>40</v>
      </c>
    </row>
    <row r="307" spans="1:10" ht="15.75" customHeight="1" x14ac:dyDescent="0.25">
      <c r="A307" s="16">
        <v>2.6E+19</v>
      </c>
      <c r="B307">
        <v>0.7</v>
      </c>
      <c r="C307">
        <v>45</v>
      </c>
      <c r="D307">
        <v>4.5999999999999996</v>
      </c>
      <c r="F307">
        <v>6</v>
      </c>
      <c r="G307">
        <v>50</v>
      </c>
      <c r="J307" s="2" t="s">
        <v>40</v>
      </c>
    </row>
    <row r="308" spans="1:10" ht="15.75" customHeight="1" x14ac:dyDescent="0.25">
      <c r="A308" s="16">
        <v>2.6E+19</v>
      </c>
      <c r="B308">
        <v>0.7</v>
      </c>
      <c r="C308">
        <v>45</v>
      </c>
      <c r="D308">
        <v>7.2</v>
      </c>
      <c r="F308">
        <v>6</v>
      </c>
      <c r="G308">
        <v>30</v>
      </c>
      <c r="J308" s="2" t="s">
        <v>40</v>
      </c>
    </row>
    <row r="309" spans="1:10" ht="15.75" customHeight="1" x14ac:dyDescent="0.25">
      <c r="A309" s="16">
        <v>2.6E+19</v>
      </c>
      <c r="B309">
        <v>0.7</v>
      </c>
      <c r="C309">
        <v>45</v>
      </c>
      <c r="D309">
        <v>6.3</v>
      </c>
      <c r="F309">
        <v>6</v>
      </c>
      <c r="G309">
        <v>20</v>
      </c>
      <c r="J309" s="2" t="s">
        <v>40</v>
      </c>
    </row>
    <row r="310" spans="1:10" ht="15.75" customHeight="1" x14ac:dyDescent="0.25">
      <c r="A310" s="16">
        <v>2.6E+19</v>
      </c>
      <c r="B310">
        <v>0.7</v>
      </c>
      <c r="C310">
        <v>45</v>
      </c>
      <c r="D310">
        <v>8</v>
      </c>
      <c r="F310">
        <v>6</v>
      </c>
      <c r="G310">
        <v>12</v>
      </c>
      <c r="J310" s="2" t="s">
        <v>40</v>
      </c>
    </row>
    <row r="311" spans="1:10" ht="15.75" customHeight="1" x14ac:dyDescent="0.25">
      <c r="A311" s="16">
        <v>2.6E+19</v>
      </c>
      <c r="B311">
        <v>0.7</v>
      </c>
      <c r="C311">
        <v>45</v>
      </c>
      <c r="D311">
        <v>11</v>
      </c>
      <c r="F311">
        <v>6</v>
      </c>
      <c r="G311">
        <v>4.5</v>
      </c>
      <c r="J311" s="2" t="s">
        <v>40</v>
      </c>
    </row>
    <row r="312" spans="1:10" ht="15.75" customHeight="1" x14ac:dyDescent="0.25">
      <c r="A312" s="16">
        <v>5E+19</v>
      </c>
      <c r="B312">
        <v>0.7</v>
      </c>
      <c r="C312">
        <v>45</v>
      </c>
      <c r="D312">
        <v>7.5</v>
      </c>
      <c r="F312">
        <v>3.6</v>
      </c>
      <c r="G312">
        <v>39</v>
      </c>
      <c r="J312" s="2" t="s">
        <v>40</v>
      </c>
    </row>
    <row r="313" spans="1:10" ht="15.75" customHeight="1" x14ac:dyDescent="0.25">
      <c r="A313" s="16">
        <v>5E+19</v>
      </c>
      <c r="B313">
        <v>0.7</v>
      </c>
      <c r="C313">
        <v>45</v>
      </c>
      <c r="D313">
        <v>8.8000000000000007</v>
      </c>
      <c r="F313">
        <v>3.6</v>
      </c>
      <c r="G313">
        <v>17</v>
      </c>
      <c r="J313" s="2" t="s">
        <v>40</v>
      </c>
    </row>
    <row r="314" spans="1:10" ht="15.75" customHeight="1" x14ac:dyDescent="0.25">
      <c r="A314" s="16">
        <v>5E+19</v>
      </c>
      <c r="B314">
        <v>0.7</v>
      </c>
      <c r="C314">
        <v>45</v>
      </c>
      <c r="D314">
        <v>10.5</v>
      </c>
      <c r="F314">
        <v>3.6</v>
      </c>
      <c r="G314">
        <v>8</v>
      </c>
      <c r="J314" s="2" t="s">
        <v>40</v>
      </c>
    </row>
    <row r="315" spans="1:10" ht="15.75" customHeight="1" x14ac:dyDescent="0.25">
      <c r="A315" s="16">
        <v>5E+19</v>
      </c>
      <c r="B315">
        <v>0.7</v>
      </c>
      <c r="C315">
        <v>45</v>
      </c>
      <c r="D315">
        <v>13.1</v>
      </c>
      <c r="F315">
        <v>3.6</v>
      </c>
      <c r="G315">
        <v>6</v>
      </c>
      <c r="J315" s="2" t="s">
        <v>40</v>
      </c>
    </row>
    <row r="316" spans="1:10" ht="15.75" customHeight="1" x14ac:dyDescent="0.25">
      <c r="A316" s="16">
        <v>5E+19</v>
      </c>
      <c r="B316">
        <v>0.7</v>
      </c>
      <c r="C316">
        <v>45</v>
      </c>
      <c r="D316">
        <v>12.6</v>
      </c>
      <c r="F316">
        <v>3.6</v>
      </c>
      <c r="G316">
        <v>5</v>
      </c>
      <c r="J316" s="2" t="s">
        <v>40</v>
      </c>
    </row>
    <row r="317" spans="1:10" ht="15.75" customHeight="1" x14ac:dyDescent="0.25">
      <c r="A317" s="16">
        <v>4E+19</v>
      </c>
      <c r="B317" s="16">
        <v>5.22</v>
      </c>
      <c r="C317">
        <v>320</v>
      </c>
      <c r="D317">
        <v>3</v>
      </c>
      <c r="F317">
        <v>6</v>
      </c>
      <c r="G317">
        <v>222000</v>
      </c>
      <c r="J317" s="2" t="s">
        <v>40</v>
      </c>
    </row>
    <row r="318" spans="1:10" ht="15.75" customHeight="1" x14ac:dyDescent="0.25">
      <c r="A318" s="16">
        <v>4E+19</v>
      </c>
      <c r="B318" s="16">
        <v>5.22</v>
      </c>
      <c r="C318">
        <v>320</v>
      </c>
      <c r="D318">
        <v>4</v>
      </c>
      <c r="F318">
        <v>6</v>
      </c>
      <c r="G318">
        <v>150000</v>
      </c>
      <c r="J318" s="2" t="s">
        <v>40</v>
      </c>
    </row>
    <row r="319" spans="1:10" ht="15.75" customHeight="1" x14ac:dyDescent="0.25">
      <c r="A319" s="16">
        <v>4E+19</v>
      </c>
      <c r="B319" s="16">
        <v>5.22</v>
      </c>
      <c r="C319">
        <v>320</v>
      </c>
      <c r="D319">
        <v>7.1</v>
      </c>
      <c r="F319">
        <v>6</v>
      </c>
      <c r="G319">
        <v>84000</v>
      </c>
      <c r="J319" s="2" t="s">
        <v>40</v>
      </c>
    </row>
    <row r="320" spans="1:10" ht="15.75" customHeight="1" x14ac:dyDescent="0.25">
      <c r="A320" s="16">
        <v>4E+19</v>
      </c>
      <c r="B320" s="16">
        <v>5.22</v>
      </c>
      <c r="C320">
        <v>320</v>
      </c>
      <c r="D320">
        <v>8.9</v>
      </c>
      <c r="F320">
        <v>6</v>
      </c>
      <c r="G320">
        <v>60000</v>
      </c>
      <c r="J320" s="2" t="s">
        <v>40</v>
      </c>
    </row>
    <row r="321" spans="1:10" ht="15.75" customHeight="1" x14ac:dyDescent="0.25">
      <c r="A321" s="16">
        <v>4E+19</v>
      </c>
      <c r="B321" s="16">
        <v>5.22</v>
      </c>
      <c r="C321">
        <v>320</v>
      </c>
      <c r="D321">
        <v>13</v>
      </c>
      <c r="F321">
        <v>6</v>
      </c>
      <c r="G321">
        <v>30000</v>
      </c>
      <c r="J321" s="2" t="s">
        <v>40</v>
      </c>
    </row>
    <row r="322" spans="1:10" ht="15.75" customHeight="1" x14ac:dyDescent="0.25">
      <c r="A322" s="16">
        <v>4E+19</v>
      </c>
      <c r="B322" s="16">
        <v>5.22</v>
      </c>
      <c r="C322">
        <v>320</v>
      </c>
      <c r="D322">
        <v>20</v>
      </c>
      <c r="F322">
        <v>6</v>
      </c>
      <c r="G322">
        <v>20000</v>
      </c>
      <c r="J322" s="2" t="s">
        <v>40</v>
      </c>
    </row>
    <row r="323" spans="1:10" ht="15.75" customHeight="1" x14ac:dyDescent="0.25">
      <c r="A323" s="16">
        <v>1E+19</v>
      </c>
      <c r="B323">
        <v>0.3</v>
      </c>
      <c r="C323">
        <v>33</v>
      </c>
      <c r="D323">
        <v>1.7</v>
      </c>
      <c r="F323">
        <v>8.9594543200000007</v>
      </c>
      <c r="G323">
        <v>12000</v>
      </c>
      <c r="J323" s="2" t="s">
        <v>40</v>
      </c>
    </row>
    <row r="324" spans="1:10" ht="15.75" customHeight="1" x14ac:dyDescent="0.25">
      <c r="A324" s="16">
        <v>1E+19</v>
      </c>
      <c r="B324">
        <v>0.3</v>
      </c>
      <c r="C324">
        <v>33</v>
      </c>
      <c r="D324">
        <v>2.9</v>
      </c>
      <c r="F324">
        <v>8.9594543200000007</v>
      </c>
      <c r="G324">
        <v>3000</v>
      </c>
      <c r="J324" s="2" t="s">
        <v>40</v>
      </c>
    </row>
    <row r="325" spans="1:10" ht="15.75" customHeight="1" x14ac:dyDescent="0.25">
      <c r="A325" s="16">
        <v>1E+19</v>
      </c>
      <c r="B325">
        <v>0.3</v>
      </c>
      <c r="C325">
        <v>33</v>
      </c>
      <c r="D325">
        <v>2.6</v>
      </c>
      <c r="F325">
        <v>8.9594543200000007</v>
      </c>
      <c r="G325">
        <v>1500</v>
      </c>
      <c r="J325" s="2" t="s">
        <v>40</v>
      </c>
    </row>
    <row r="326" spans="1:10" ht="15.75" customHeight="1" x14ac:dyDescent="0.25">
      <c r="A326" s="16">
        <v>1E+19</v>
      </c>
      <c r="B326">
        <v>0.3</v>
      </c>
      <c r="C326">
        <v>33</v>
      </c>
      <c r="D326">
        <v>3.1</v>
      </c>
      <c r="F326">
        <v>8.9594543200000007</v>
      </c>
      <c r="G326">
        <v>800</v>
      </c>
      <c r="J326" s="2" t="s">
        <v>40</v>
      </c>
    </row>
    <row r="327" spans="1:10" ht="15.75" customHeight="1" x14ac:dyDescent="0.25">
      <c r="A327" s="16">
        <v>1E+19</v>
      </c>
      <c r="B327">
        <v>0.3</v>
      </c>
      <c r="C327">
        <v>33</v>
      </c>
      <c r="D327">
        <v>3</v>
      </c>
      <c r="F327">
        <v>8.9594543200000007</v>
      </c>
      <c r="G327">
        <v>500</v>
      </c>
      <c r="J327" s="2" t="s">
        <v>40</v>
      </c>
    </row>
    <row r="328" spans="1:10" ht="15.75" customHeight="1" x14ac:dyDescent="0.25">
      <c r="A328" s="16">
        <v>1E+19</v>
      </c>
      <c r="B328">
        <v>0.3</v>
      </c>
      <c r="C328">
        <v>33</v>
      </c>
      <c r="D328">
        <v>4</v>
      </c>
      <c r="F328">
        <v>8.9594543200000007</v>
      </c>
      <c r="G328">
        <v>200</v>
      </c>
      <c r="J328" s="2" t="s">
        <v>40</v>
      </c>
    </row>
    <row r="329" spans="1:10" ht="15.75" customHeight="1" x14ac:dyDescent="0.25">
      <c r="A329" s="16">
        <v>8.8299000000000007E+20</v>
      </c>
      <c r="B329">
        <v>2.7</v>
      </c>
      <c r="C329">
        <v>30</v>
      </c>
      <c r="D329">
        <v>12</v>
      </c>
      <c r="F329">
        <v>3</v>
      </c>
      <c r="G329">
        <v>2200</v>
      </c>
      <c r="J329" s="2" t="s">
        <v>40</v>
      </c>
    </row>
    <row r="330" spans="1:10" ht="15.75" customHeight="1" x14ac:dyDescent="0.25">
      <c r="A330" s="16">
        <v>8.8299000000000007E+20</v>
      </c>
      <c r="B330">
        <v>2.7</v>
      </c>
      <c r="C330">
        <v>30</v>
      </c>
      <c r="D330">
        <v>12</v>
      </c>
      <c r="F330">
        <v>3</v>
      </c>
      <c r="G330">
        <v>1200</v>
      </c>
      <c r="J330" s="2" t="s">
        <v>40</v>
      </c>
    </row>
    <row r="331" spans="1:10" ht="15.75" customHeight="1" x14ac:dyDescent="0.25">
      <c r="A331" s="16">
        <v>8.8299000000000007E+20</v>
      </c>
      <c r="B331">
        <v>2.7</v>
      </c>
      <c r="C331">
        <v>30</v>
      </c>
      <c r="D331">
        <v>16</v>
      </c>
      <c r="F331">
        <v>3</v>
      </c>
      <c r="G331">
        <v>470</v>
      </c>
      <c r="J331" s="2" t="s">
        <v>40</v>
      </c>
    </row>
    <row r="332" spans="1:10" ht="15.75" customHeight="1" x14ac:dyDescent="0.25">
      <c r="A332" s="16">
        <v>8.8299000000000007E+20</v>
      </c>
      <c r="B332">
        <v>2.7</v>
      </c>
      <c r="C332">
        <v>30</v>
      </c>
      <c r="D332">
        <v>18</v>
      </c>
      <c r="F332">
        <v>3</v>
      </c>
      <c r="G332">
        <v>300</v>
      </c>
      <c r="J332" s="2" t="s">
        <v>40</v>
      </c>
    </row>
    <row r="333" spans="1:10" ht="15.75" customHeight="1" x14ac:dyDescent="0.25">
      <c r="A333" s="16">
        <v>8.8299000000000007E+20</v>
      </c>
      <c r="B333">
        <v>2.7</v>
      </c>
      <c r="C333">
        <v>30</v>
      </c>
      <c r="D333">
        <v>19</v>
      </c>
      <c r="F333">
        <v>3</v>
      </c>
      <c r="G333">
        <v>47</v>
      </c>
      <c r="J333" s="2" t="s">
        <v>40</v>
      </c>
    </row>
    <row r="334" spans="1:10" ht="15.75" customHeight="1" x14ac:dyDescent="0.25">
      <c r="A334" s="16">
        <v>8.8299000000000007E+20</v>
      </c>
      <c r="B334">
        <v>2.7</v>
      </c>
      <c r="C334">
        <v>30</v>
      </c>
      <c r="D334">
        <v>19</v>
      </c>
      <c r="F334">
        <v>3</v>
      </c>
      <c r="G334">
        <v>24</v>
      </c>
      <c r="J334" s="2" t="s">
        <v>40</v>
      </c>
    </row>
    <row r="335" spans="1:10" ht="15.75" customHeight="1" x14ac:dyDescent="0.25">
      <c r="A335" s="16">
        <v>8.8299000000000007E+20</v>
      </c>
      <c r="B335">
        <v>2.7</v>
      </c>
      <c r="C335">
        <v>30</v>
      </c>
      <c r="D335">
        <v>22</v>
      </c>
      <c r="F335">
        <v>3</v>
      </c>
      <c r="G335">
        <v>9</v>
      </c>
      <c r="J335" s="2" t="s">
        <v>40</v>
      </c>
    </row>
    <row r="336" spans="1:10" ht="15.75" customHeight="1" x14ac:dyDescent="0.25">
      <c r="A336" s="16">
        <v>5E+18</v>
      </c>
      <c r="B336" s="16">
        <v>0.23599999999999999</v>
      </c>
      <c r="C336">
        <v>65</v>
      </c>
      <c r="D336">
        <v>2.5</v>
      </c>
      <c r="F336">
        <v>8</v>
      </c>
      <c r="G336">
        <v>21000</v>
      </c>
      <c r="J336" s="2" t="s">
        <v>40</v>
      </c>
    </row>
    <row r="337" spans="1:10" ht="15.75" customHeight="1" x14ac:dyDescent="0.25">
      <c r="A337" s="16">
        <v>5E+18</v>
      </c>
      <c r="B337" s="16">
        <v>0.23599999999999999</v>
      </c>
      <c r="C337">
        <v>65</v>
      </c>
      <c r="D337">
        <v>2.6</v>
      </c>
      <c r="F337">
        <v>8</v>
      </c>
      <c r="G337">
        <v>10000</v>
      </c>
      <c r="J337" s="2" t="s">
        <v>40</v>
      </c>
    </row>
    <row r="338" spans="1:10" ht="15.75" customHeight="1" x14ac:dyDescent="0.25">
      <c r="A338" s="16">
        <v>5E+18</v>
      </c>
      <c r="B338" s="16">
        <v>0.23599999999999999</v>
      </c>
      <c r="C338">
        <v>65</v>
      </c>
      <c r="D338">
        <v>3.5</v>
      </c>
      <c r="F338">
        <v>8</v>
      </c>
      <c r="G338">
        <v>3000</v>
      </c>
      <c r="J338" s="2" t="s">
        <v>40</v>
      </c>
    </row>
    <row r="339" spans="1:10" ht="15.75" customHeight="1" x14ac:dyDescent="0.25">
      <c r="A339" s="16">
        <v>5E+18</v>
      </c>
      <c r="B339" s="16">
        <v>0.23599999999999999</v>
      </c>
      <c r="C339">
        <v>65</v>
      </c>
      <c r="D339">
        <v>4.2</v>
      </c>
      <c r="F339">
        <v>8</v>
      </c>
      <c r="G339">
        <v>1500</v>
      </c>
      <c r="J339" s="2" t="s">
        <v>40</v>
      </c>
    </row>
    <row r="340" spans="1:10" ht="15.75" customHeight="1" x14ac:dyDescent="0.25">
      <c r="A340" s="16">
        <v>5E+18</v>
      </c>
      <c r="B340" s="16">
        <v>0.23599999999999999</v>
      </c>
      <c r="C340">
        <v>65</v>
      </c>
      <c r="D340">
        <v>4.2</v>
      </c>
      <c r="F340">
        <v>8</v>
      </c>
      <c r="G340">
        <v>710</v>
      </c>
      <c r="J340" s="2" t="s">
        <v>40</v>
      </c>
    </row>
    <row r="341" spans="1:10" ht="15.75" customHeight="1" x14ac:dyDescent="0.25">
      <c r="A341" s="16">
        <v>5E+18</v>
      </c>
      <c r="B341" s="16">
        <v>0.23599999999999999</v>
      </c>
      <c r="C341">
        <v>65</v>
      </c>
      <c r="D341">
        <v>4.5999999999999996</v>
      </c>
      <c r="F341">
        <v>8</v>
      </c>
      <c r="G341">
        <v>500</v>
      </c>
      <c r="J341" s="2" t="s">
        <v>40</v>
      </c>
    </row>
    <row r="342" spans="1:10" ht="15.75" customHeight="1" x14ac:dyDescent="0.25">
      <c r="A342" s="16">
        <v>5E+18</v>
      </c>
      <c r="B342" s="16">
        <v>0.23599999999999999</v>
      </c>
      <c r="C342">
        <v>65</v>
      </c>
      <c r="D342">
        <v>4.5999999999999996</v>
      </c>
      <c r="F342">
        <v>8</v>
      </c>
      <c r="G342">
        <v>300</v>
      </c>
      <c r="J342" s="2" t="s">
        <v>40</v>
      </c>
    </row>
    <row r="343" spans="1:10" ht="15.75" customHeight="1" x14ac:dyDescent="0.25">
      <c r="A343" s="16">
        <v>5E+18</v>
      </c>
      <c r="B343" s="16">
        <v>0.23599999999999999</v>
      </c>
      <c r="C343">
        <v>65</v>
      </c>
      <c r="D343">
        <v>4.7</v>
      </c>
      <c r="F343">
        <v>8</v>
      </c>
      <c r="G343">
        <v>200</v>
      </c>
      <c r="J343" s="2" t="s">
        <v>40</v>
      </c>
    </row>
    <row r="344" spans="1:10" ht="15.75" customHeight="1" x14ac:dyDescent="0.25">
      <c r="A344" s="16">
        <v>5E+18</v>
      </c>
      <c r="B344" s="16">
        <v>0.23599999999999999</v>
      </c>
      <c r="C344">
        <v>65</v>
      </c>
      <c r="D344">
        <v>5.3</v>
      </c>
      <c r="F344">
        <v>8</v>
      </c>
      <c r="G344">
        <v>100</v>
      </c>
      <c r="J344" s="2" t="s">
        <v>40</v>
      </c>
    </row>
    <row r="345" spans="1:10" ht="15.75" customHeight="1" x14ac:dyDescent="0.25">
      <c r="A345" s="16">
        <v>5E+18</v>
      </c>
      <c r="B345" s="16">
        <v>0.23599999999999999</v>
      </c>
      <c r="C345">
        <v>65</v>
      </c>
      <c r="D345">
        <v>5</v>
      </c>
      <c r="F345">
        <v>8</v>
      </c>
      <c r="G345">
        <v>80</v>
      </c>
      <c r="J345" s="2" t="s">
        <v>40</v>
      </c>
    </row>
    <row r="346" spans="1:10" ht="15.75" customHeight="1" x14ac:dyDescent="0.25">
      <c r="A346" s="16">
        <v>7.63832E+20</v>
      </c>
      <c r="B346">
        <v>3</v>
      </c>
      <c r="C346">
        <v>30</v>
      </c>
      <c r="D346">
        <v>6.9</v>
      </c>
      <c r="F346">
        <v>3.4</v>
      </c>
      <c r="G346">
        <v>13000</v>
      </c>
      <c r="J346" s="2" t="s">
        <v>40</v>
      </c>
    </row>
    <row r="347" spans="1:10" ht="15.75" customHeight="1" x14ac:dyDescent="0.25">
      <c r="A347" s="16">
        <v>7.63832E+20</v>
      </c>
      <c r="B347">
        <v>3</v>
      </c>
      <c r="C347">
        <v>30</v>
      </c>
      <c r="D347">
        <v>12.3</v>
      </c>
      <c r="F347">
        <v>3.4</v>
      </c>
      <c r="G347">
        <v>6000</v>
      </c>
      <c r="J347" s="2" t="s">
        <v>40</v>
      </c>
    </row>
    <row r="348" spans="1:10" ht="15.75" customHeight="1" x14ac:dyDescent="0.25">
      <c r="A348" s="16">
        <v>7.63832E+20</v>
      </c>
      <c r="B348">
        <v>3</v>
      </c>
      <c r="C348">
        <v>30</v>
      </c>
      <c r="D348">
        <v>10.9</v>
      </c>
      <c r="F348">
        <v>3.4</v>
      </c>
      <c r="G348">
        <v>5000</v>
      </c>
      <c r="J348" s="2" t="s">
        <v>40</v>
      </c>
    </row>
    <row r="349" spans="1:10" ht="15.75" customHeight="1" x14ac:dyDescent="0.25">
      <c r="A349" s="16">
        <v>7.63832E+20</v>
      </c>
      <c r="B349">
        <v>3</v>
      </c>
      <c r="C349">
        <v>30</v>
      </c>
      <c r="D349">
        <v>15</v>
      </c>
      <c r="F349">
        <v>3.4</v>
      </c>
      <c r="G349">
        <v>2000</v>
      </c>
      <c r="J349" s="2" t="s">
        <v>40</v>
      </c>
    </row>
    <row r="350" spans="1:10" ht="15.75" customHeight="1" x14ac:dyDescent="0.25">
      <c r="A350" s="16">
        <v>7.63832E+20</v>
      </c>
      <c r="B350">
        <v>3</v>
      </c>
      <c r="C350">
        <v>30</v>
      </c>
      <c r="D350">
        <v>16.8</v>
      </c>
      <c r="F350">
        <v>3.4</v>
      </c>
      <c r="G350">
        <v>2000</v>
      </c>
      <c r="J350" s="2" t="s">
        <v>40</v>
      </c>
    </row>
    <row r="351" spans="1:10" ht="15.75" customHeight="1" x14ac:dyDescent="0.25">
      <c r="A351" s="16">
        <v>3.13952E+21</v>
      </c>
      <c r="B351">
        <v>10</v>
      </c>
      <c r="C351">
        <v>45</v>
      </c>
      <c r="D351">
        <v>12.4</v>
      </c>
      <c r="F351">
        <v>2.5</v>
      </c>
      <c r="G351">
        <v>50000</v>
      </c>
      <c r="J351" s="2" t="s">
        <v>40</v>
      </c>
    </row>
    <row r="352" spans="1:10" ht="15.75" customHeight="1" x14ac:dyDescent="0.25">
      <c r="A352" s="16">
        <v>3.13952E+21</v>
      </c>
      <c r="B352">
        <v>10</v>
      </c>
      <c r="C352">
        <v>45</v>
      </c>
      <c r="D352">
        <v>16</v>
      </c>
      <c r="F352">
        <v>2.5</v>
      </c>
      <c r="G352">
        <v>20000</v>
      </c>
      <c r="J352" s="2" t="s">
        <v>40</v>
      </c>
    </row>
    <row r="353" spans="1:10" ht="15.75" customHeight="1" x14ac:dyDescent="0.25">
      <c r="A353" s="16">
        <v>3.13952E+21</v>
      </c>
      <c r="B353">
        <v>10</v>
      </c>
      <c r="C353">
        <v>45</v>
      </c>
      <c r="D353">
        <v>28</v>
      </c>
      <c r="F353">
        <v>2.5</v>
      </c>
      <c r="G353">
        <v>6000</v>
      </c>
      <c r="J353" s="2" t="s">
        <v>40</v>
      </c>
    </row>
  </sheetData>
  <hyperlinks>
    <hyperlink ref="K165" r:id="rId1" xr:uid="{00000000-0004-0000-0000-000000000000}"/>
  </hyperlinks>
  <pageMargins left="0.7" right="0.7" top="0.78740157499999996" bottom="0.78740157499999996" header="0.3" footer="0.3"/>
  <pageSetup orientation="portrait" r:id="rId2"/>
  <headerFooter>
    <oddFooter>&amp;C&amp;1#&amp;"Arial"&amp;10&amp;K000000Internal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E23BA7512A1B4B825AAD41B4236E0B" ma:contentTypeVersion="2" ma:contentTypeDescription="Create a new document." ma:contentTypeScope="" ma:versionID="b740f2418d76937270d051c2150b478f">
  <xsd:schema xmlns:xsd="http://www.w3.org/2001/XMLSchema" xmlns:xs="http://www.w3.org/2001/XMLSchema" xmlns:p="http://schemas.microsoft.com/office/2006/metadata/properties" xmlns:ns2="9583bbd6-428c-4278-b2ee-c8abdd5d62f7" targetNamespace="http://schemas.microsoft.com/office/2006/metadata/properties" ma:root="true" ma:fieldsID="f241012d8f58580c28f8f0f0437d9208" ns2:_="">
    <xsd:import namespace="9583bbd6-428c-4278-b2ee-c8abdd5d62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83bbd6-428c-4278-b2ee-c8abdd5d62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6AEB59-4716-45C1-88FB-7C4BB5E965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83bbd6-428c-4278-b2ee-c8abdd5d62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E8EF0A-8B49-4AAA-87AB-A2248AD9296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59A5766-9993-4D3A-AC4B-F3E1BCD32C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data_incl_source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 Wasser</dc:creator>
  <cp:keywords/>
  <dc:description/>
  <cp:lastModifiedBy>dominik.ptaszek@basf.com</cp:lastModifiedBy>
  <cp:revision/>
  <dcterms:created xsi:type="dcterms:W3CDTF">2022-08-09T15:17:14Z</dcterms:created>
  <dcterms:modified xsi:type="dcterms:W3CDTF">2023-12-29T16:49:20Z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0x01010096E23BA7512A1B4B825AAD41B4236E0B</vt:lpwstr>
  </property>
  <property fmtid="{D5CDD505-2E9C-101B-9397-08002B2CF9AE}" pid="3" name="MSIP_Label_06530cf4-8573-4c29-a912-bbcdac835909_Enabled">
    <vt:lpwstr>true</vt:lpwstr>
  </property>
  <property fmtid="{D5CDD505-2E9C-101B-9397-08002B2CF9AE}" pid="4" name="MSIP_Label_06530cf4-8573-4c29-a912-bbcdac835909_SetDate">
    <vt:lpwstr>2023-12-29T16:49:20Z</vt:lpwstr>
  </property>
  <property fmtid="{D5CDD505-2E9C-101B-9397-08002B2CF9AE}" pid="5" name="MSIP_Label_06530cf4-8573-4c29-a912-bbcdac835909_Method">
    <vt:lpwstr>Standard</vt:lpwstr>
  </property>
  <property fmtid="{D5CDD505-2E9C-101B-9397-08002B2CF9AE}" pid="6" name="MSIP_Label_06530cf4-8573-4c29-a912-bbcdac835909_Name">
    <vt:lpwstr>06530cf4-8573-4c29-a912-bbcdac835909</vt:lpwstr>
  </property>
  <property fmtid="{D5CDD505-2E9C-101B-9397-08002B2CF9AE}" pid="7" name="MSIP_Label_06530cf4-8573-4c29-a912-bbcdac835909_SiteId">
    <vt:lpwstr>ecaa386b-c8df-4ce0-ad01-740cbdb5ba55</vt:lpwstr>
  </property>
  <property fmtid="{D5CDD505-2E9C-101B-9397-08002B2CF9AE}" pid="8" name="MSIP_Label_06530cf4-8573-4c29-a912-bbcdac835909_ActionId">
    <vt:lpwstr>c8f05101-3ff5-4f57-97bc-038a13f05e8c</vt:lpwstr>
  </property>
  <property fmtid="{D5CDD505-2E9C-101B-9397-08002B2CF9AE}" pid="9" name="MSIP_Label_06530cf4-8573-4c29-a912-bbcdac835909_ContentBits">
    <vt:lpwstr>2</vt:lpwstr>
  </property>
</Properties>
</file>