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6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3.xml.rels" ContentType="application/vnd.openxmlformats-package.relationships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12.xml" ContentType="application/vnd.openxmlformats-officedocument.drawing+xml"/>
  <Override PartName="/xl/drawings/drawing15.xml" ContentType="application/vnd.openxmlformats-officedocument.drawing+xml"/>
  <Override PartName="/xl/drawings/drawing11.xml" ContentType="application/vnd.openxmlformats-officedocument.drawing+xml"/>
  <Override PartName="/xl/drawings/drawing16.xml" ContentType="application/vnd.openxmlformats-officedocument.drawing+xml"/>
  <Override PartName="/xl/drawings/drawing10.xml" ContentType="application/vnd.openxmlformats-officedocument.drawing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14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3.xml" ContentType="application/vnd.openxmlformats-officedocument.drawing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7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8.xml.rels" ContentType="application/vnd.openxmlformats-package.relationships+xml"/>
  <Override PartName="/xl/worksheets/_rels/sheet13.xml.rels" ContentType="application/vnd.openxmlformats-package.relationships+xml"/>
  <Override PartName="/xl/worksheets/_rels/sheet16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7.xml.rels" ContentType="application/vnd.openxmlformats-package.relationships+xml"/>
  <Override PartName="/xl/worksheets/_rels/sheet20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502.png" ContentType="image/png"/>
  <Override PartName="/xl/media/image1504.png" ContentType="image/png"/>
  <Override PartName="/xl/media/image1501.png" ContentType="image/png"/>
  <Override PartName="/xl/media/image1500.png" ContentType="image/png"/>
  <Override PartName="/xl/media/image1498.png" ContentType="image/png"/>
  <Override PartName="/xl/media/image1496.png" ContentType="image/png"/>
  <Override PartName="/xl/media/image1503.png" ContentType="image/png"/>
  <Override PartName="/xl/media/image1499.png" ContentType="image/png"/>
  <Override PartName="/xl/media/image1493.png" ContentType="image/png"/>
  <Override PartName="/xl/media/image1497.png" ContentType="image/png"/>
  <Override PartName="/xl/media/image1492.png" ContentType="image/png"/>
  <Override PartName="/xl/media/image1491.png" ContentType="image/png"/>
  <Override PartName="/xl/media/image1495.png" ContentType="image/png"/>
  <Override PartName="/xl/media/image1490.png" ContentType="image/png"/>
  <Override PartName="/xl/media/image1494.png" ContentType="image/png"/>
  <Override PartName="/xl/media/image1489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llgemeines" sheetId="1" state="visible" r:id="rId2"/>
    <sheet name="Sheet20" sheetId="2" state="visible" r:id="rId3"/>
    <sheet name="Sheet19" sheetId="3" state="visible" r:id="rId4"/>
    <sheet name="Kapital Plus A EUR" sheetId="4" state="visible" r:id="rId5"/>
    <sheet name="Jupiter Europa L EUR B" sheetId="5" state="visible" r:id="rId6"/>
    <sheet name="Mozart one R T" sheetId="6" state="visible" r:id="rId7"/>
    <sheet name="Fidelity Fd.Glob.Technology" sheetId="7" state="visible" r:id="rId8"/>
    <sheet name="iShares ETF" sheetId="8" state="visible" r:id="rId9"/>
    <sheet name="Fidelity Funds Germany" sheetId="9" state="visible" r:id="rId10"/>
    <sheet name="M&amp;G European Strategic Value C " sheetId="10" state="visible" r:id="rId11"/>
    <sheet name="Deutsche Invest I German Eq.FC " sheetId="11" state="visible" r:id="rId12"/>
    <sheet name="BGF European Special Situati." sheetId="12" state="visible" r:id="rId13"/>
    <sheet name="BGF Cont.European" sheetId="13" state="visible" r:id="rId14"/>
    <sheet name="Fidelity Funds" sheetId="14" state="visible" r:id="rId15"/>
    <sheet name="BSF European Opport.Extension " sheetId="15" state="visible" r:id="rId16"/>
    <sheet name="MainFirst Germany C" sheetId="16" state="visible" r:id="rId17"/>
    <sheet name="MSIF US Growth Z EUR" sheetId="17" state="visible" r:id="rId18"/>
    <sheet name="BGF World Technology" sheetId="18" state="visible" r:id="rId19"/>
    <sheet name="Sheet2" sheetId="19" state="visible" r:id="rId20"/>
    <sheet name="MSIF Asia Opportunity AH EUR" sheetId="20" state="visible" r:id="rId21"/>
  </sheets>
  <calcPr iterateCount="100" refMode="A1" iterate="false" iterateDelta="0.0001"/>
</workbook>
</file>

<file path=xl/sharedStrings.xml><?xml version="1.0" encoding="utf-8"?>
<sst xmlns="http://schemas.openxmlformats.org/spreadsheetml/2006/main" count="279" uniqueCount="203">
  <si>
    <t>Fond Name (Gesamtliste)</t>
  </si>
  <si>
    <t>ISIN</t>
  </si>
  <si>
    <t>WebLink</t>
  </si>
  <si>
    <t>Informationen</t>
  </si>
  <si>
    <t>Fond_ID</t>
  </si>
  <si>
    <t>Kaufbar (Hellobank)</t>
  </si>
  <si>
    <t>Mindest?</t>
  </si>
  <si>
    <t>3 Banken Österreich-Fonds</t>
  </si>
  <si>
    <t>AT0000662275</t>
  </si>
  <si>
    <t>http://www.morningstar.de/de/funds/snapshot/snapshot.aspx?id=F0GBR052SY</t>
  </si>
  <si>
    <t>Aktien Österreich, hauptsächlich in ATX Gesellschaften</t>
  </si>
  <si>
    <t>F0GBR052SY</t>
  </si>
  <si>
    <t>MSIF Asia Opportunity AH EUR</t>
  </si>
  <si>
    <t>LU1378879248</t>
  </si>
  <si>
    <t>http://www.morningstar.de/de/funds/snapshot/snapshot.aspx?id=F00000X0M9</t>
  </si>
  <si>
    <t>Asien Opportunities, große Unternehmen</t>
  </si>
  <si>
    <t>F00000X0M9</t>
  </si>
  <si>
    <t>Ja, Morgan Stanley</t>
  </si>
  <si>
    <t>BGF World Technology</t>
  </si>
  <si>
    <t>LU0376438312</t>
  </si>
  <si>
    <t>http://www.morningstar.de/de/funds/snapshot/snapshot.aspx?id=0P0000VHOL</t>
  </si>
  <si>
    <t>Technologie Konzerne</t>
  </si>
  <si>
    <t>0P0000VHOL</t>
  </si>
  <si>
    <t>Ja, Blackrock</t>
  </si>
  <si>
    <t>MSIF US Growth Z EUR</t>
  </si>
  <si>
    <t>LU0360477805</t>
  </si>
  <si>
    <t>http://www.morningstar.de/de/funds/snapshot/snapshot.aspx?id=0P0000JNCV</t>
  </si>
  <si>
    <t>Aktien USA, Standardwerte Growth</t>
  </si>
  <si>
    <t>0P0000JNCV</t>
  </si>
  <si>
    <t>MainFirst Germany C</t>
  </si>
  <si>
    <t>LU0390221926</t>
  </si>
  <si>
    <t>http://www.morningstar.de/de/funds/snapshot/snapshot.aspx?id=F000002J6W</t>
  </si>
  <si>
    <t>Aktien Deutschland, Nebenwerte</t>
  </si>
  <si>
    <t>F000002J6W</t>
  </si>
  <si>
    <t>Ja, Fondsgesellschaft</t>
  </si>
  <si>
    <t>BSF European Opport.Extension </t>
  </si>
  <si>
    <t>LU0418791066</t>
  </si>
  <si>
    <t>http://www.morningstar.de/de/funds/snapshot/snapshot.aspx?id=F0000045M3</t>
  </si>
  <si>
    <t>Aktien Europa FlexCap</t>
  </si>
  <si>
    <t>F0000045M3</t>
  </si>
  <si>
    <t>Nein, Institutioneller</t>
  </si>
  <si>
    <t>Fidelity Funds - Global Technology Fund</t>
  </si>
  <si>
    <t>LU0115773425</t>
  </si>
  <si>
    <t>http://www.morningstar.de/de/funds/snapshot/snapshot.aspx?id=F0GBR04LVP</t>
  </si>
  <si>
    <t>Technologie Branche</t>
  </si>
  <si>
    <t>F0GBR04LVP</t>
  </si>
  <si>
    <t>Seilern Global Trust A</t>
  </si>
  <si>
    <t>AT0000934583</t>
  </si>
  <si>
    <t>https://kurse.hellobank.at/k/fonds/fondsdetail.aspx?id=FU_93458</t>
  </si>
  <si>
    <t>Mischfond Aktien / Anleihen</t>
  </si>
  <si>
    <t>F0GBR04FOH</t>
  </si>
  <si>
    <t>LM Royce US Small Cap Op.F.A</t>
  </si>
  <si>
    <t>IE00B19Z4C24</t>
  </si>
  <si>
    <t>http://www.morningstar.de/de/funds/snapshot/snapshot.aspx?id=F0000020MG</t>
  </si>
  <si>
    <t>Aktien USA Nebenwerte</t>
  </si>
  <si>
    <t>F0000020MG</t>
  </si>
  <si>
    <t>Berechnungskurs komisch!</t>
  </si>
  <si>
    <t>1500???</t>
  </si>
  <si>
    <t>Odey European Focus Fund B</t>
  </si>
  <si>
    <t>IE00BWZMLF61</t>
  </si>
  <si>
    <t>https://kurse.hellobank.at/k/fonds/fondsdetail.aspx?id=FU_100047624</t>
  </si>
  <si>
    <t>Europa Branchenmix</t>
  </si>
  <si>
    <t>F00000W0YC</t>
  </si>
  <si>
    <t>BGF Cont.European Flexible F.A4 EUR </t>
  </si>
  <si>
    <t>LU0628613803</t>
  </si>
  <si>
    <t>https://kurse.hellobank.at/k/fonds/fondsdetail.aspx?id=FU_100033448</t>
  </si>
  <si>
    <t>Aktien Europa (ohne GBT) Standardwerte</t>
  </si>
  <si>
    <t>F00000MGKD</t>
  </si>
  <si>
    <t>Nein, nicht gefunden</t>
  </si>
  <si>
    <t>BGF European Special Situati.</t>
  </si>
  <si>
    <t>LU0252965834</t>
  </si>
  <si>
    <t>http://www.morningstar.de/de/funds/snapshot/snapshot.aspx?id=F000000ECJ</t>
  </si>
  <si>
    <t>Aktien Europa Standardwerte Growth</t>
  </si>
  <si>
    <t>F000000ECJ</t>
  </si>
  <si>
    <t>Deutsche Invest I German Eq.FC </t>
  </si>
  <si>
    <t>LU0740823785</t>
  </si>
  <si>
    <t>http://www.morningstar.de/de/funds/snapshot/snapshot.aspx?id=F00000OQ2I</t>
  </si>
  <si>
    <t>Aktien Deutschland Standardwerte</t>
  </si>
  <si>
    <t>F00000OQ2I</t>
  </si>
  <si>
    <t>M&amp;G European Strategic Value C </t>
  </si>
  <si>
    <t>GB00B28XT639</t>
  </si>
  <si>
    <t>http://www.morningstar.de/de/funds/snapshot/snapshot.aspx?id=F000000PWQ</t>
  </si>
  <si>
    <t>Aktien Europa Standardwerte</t>
  </si>
  <si>
    <t>F000000PWQ</t>
  </si>
  <si>
    <t>Fidelity Funds - Germany Fund A-DIST-EUR</t>
  </si>
  <si>
    <t>LU0048580004</t>
  </si>
  <si>
    <t>http://www.morningstar.de/de/funds/snapshot/snapshot.aspx?id=F0GBR04D0X</t>
  </si>
  <si>
    <t>Aktienwerte Deutschland, Standardwerte</t>
  </si>
  <si>
    <t>F0GBR04D0X</t>
  </si>
  <si>
    <t>iShares plc - Euro Dividend UCITS ETF</t>
  </si>
  <si>
    <t>IE00B0M62S72</t>
  </si>
  <si>
    <t>https://kurse.hellobank.at/k/fonds/fondsdetail.aspx?id=FU_100157</t>
  </si>
  <si>
    <t>ETF Aktienwerte Europa Standardwerte</t>
  </si>
  <si>
    <t>0P0000M7TK</t>
  </si>
  <si>
    <t>Ja</t>
  </si>
  <si>
    <t>Nein</t>
  </si>
  <si>
    <t>Fidelity Fd.Glob.Technology A Dis EUR </t>
  </si>
  <si>
    <t>LU0099574567</t>
  </si>
  <si>
    <t>https://kurse.hellobank.at/k/fonds/fondsdetail.aspx?id=FU_921800</t>
  </si>
  <si>
    <t>Branche: Technologie</t>
  </si>
  <si>
    <t>F0GBR04D20</t>
  </si>
  <si>
    <t>Ja, Fidelity</t>
  </si>
  <si>
    <t>Mozart one R T</t>
  </si>
  <si>
    <t>AT0000A0KLE8</t>
  </si>
  <si>
    <t>https://kurse.hellobank.at/k/fonds/fondsdetail.aspx?id=FU_2002636864</t>
  </si>
  <si>
    <t>Aktien Sonstige: Scheint Österreich-Lastig zu sein</t>
  </si>
  <si>
    <t>F00000JRBY</t>
  </si>
  <si>
    <t>Zu Ö-Lastig</t>
  </si>
  <si>
    <t>MEAG EuroBalance</t>
  </si>
  <si>
    <t>DE0009757450</t>
  </si>
  <si>
    <t>https://kurse.hellobank.at/k/fonds/fondsdetail.aspx?id=FU_975745</t>
  </si>
  <si>
    <t>Mischfond Europa: Europäischen Aktien- und Rentenmärkte</t>
  </si>
  <si>
    <t>F0GBR04PMR</t>
  </si>
  <si>
    <t>Jupiter Europa L EUR B</t>
  </si>
  <si>
    <t>LU0459992110</t>
  </si>
  <si>
    <t>https://kurse.hellobank.at/k/fonds/fondsdetail.aspx?id=FU_100027932</t>
  </si>
  <si>
    <t>Mittlere Unternehmen Europa</t>
  </si>
  <si>
    <t>F000005KE0</t>
  </si>
  <si>
    <t>Kapital Plus A EUR</t>
  </si>
  <si>
    <t>DE0008476250</t>
  </si>
  <si>
    <t>https://kurse.hellobank.at/k/fonds/fondsdetail.aspx?id=FU_847625</t>
  </si>
  <si>
    <t>Mischfond Defensiv</t>
  </si>
  <si>
    <t>F0GBR04CIW</t>
  </si>
  <si>
    <t>Ja, Baaderbank</t>
  </si>
  <si>
    <t>Vanguard U.S. 500 Stock Index Fund Investor</t>
  </si>
  <si>
    <t>IE0032620787</t>
  </si>
  <si>
    <t>http://www.morningstar.de/de/funds/snapshot/snapshot.aspx?id=F0GBR04G0F</t>
  </si>
  <si>
    <t>F0GBR04G0F</t>
  </si>
  <si>
    <t>Frankfurter Aktienfonds f.Stiftungen T</t>
  </si>
  <si>
    <t>DE000A0M8HD2</t>
  </si>
  <si>
    <t>https://kurse.hellobank.at/k/fonds/fondsdetail.aspx?id=FU_100022600</t>
  </si>
  <si>
    <t>Mischfond</t>
  </si>
  <si>
    <t>F0000020H2</t>
  </si>
  <si>
    <t>JPMorgan Funds - US Small Cap Growth Fund A</t>
  </si>
  <si>
    <t>LU0401357743</t>
  </si>
  <si>
    <t>http://www.morningstar.de/de/funds/snapshot/snapshot.aspx?id=F000002ETE</t>
  </si>
  <si>
    <t>F000002ETE</t>
  </si>
  <si>
    <t>Goldman Sachs US Small Cap CORE® Equity Portfolio E Acc EUR Snap</t>
  </si>
  <si>
    <t>LU0234682986</t>
  </si>
  <si>
    <t>http://www.morningstar.de/de/funds/snapshot/snapshot.aspx?id=F0GBR064OK</t>
  </si>
  <si>
    <t>F0GBR064OK</t>
  </si>
  <si>
    <t>BlackRock Str.Fds-Eur.Opp.Ext.</t>
  </si>
  <si>
    <t>LU0313923228</t>
  </si>
  <si>
    <t>F000000IK5</t>
  </si>
  <si>
    <t>Ja, Börse</t>
  </si>
  <si>
    <t>Deutsche Multi Opportunities</t>
  </si>
  <si>
    <t>LU0148742835</t>
  </si>
  <si>
    <t>F0GBR06DWD</t>
  </si>
  <si>
    <t>Ja, Direkthandel Baaderbank</t>
  </si>
  <si>
    <t>FLOSSBACH V STORCH</t>
  </si>
  <si>
    <t>LU1038809395</t>
  </si>
  <si>
    <t>F00000T4KE</t>
  </si>
  <si>
    <t>Ja, FLOSSBACH V STORCH</t>
  </si>
  <si>
    <t>Frankfurter Aktienfonds für Stiftungen TI</t>
  </si>
  <si>
    <t>DE000A12BPP4</t>
  </si>
  <si>
    <t>F00000V70D</t>
  </si>
  <si>
    <t>Ja, PEH</t>
  </si>
  <si>
    <t>M&amp;G OPTIMAL INCOME FUND (T)</t>
  </si>
  <si>
    <t>GB00B1VMCY93</t>
  </si>
  <si>
    <t>F0000007LD</t>
  </si>
  <si>
    <t>Ja, M &amp; G INVESTMENTS</t>
  </si>
  <si>
    <t>Morgan Stanley Global Opp A Hedged EUR</t>
  </si>
  <si>
    <t>LU0552385618</t>
  </si>
  <si>
    <t>F00000LNTR</t>
  </si>
  <si>
    <t>Morgan Stanley US Advantage Fund AH EUR (T)</t>
  </si>
  <si>
    <t>LU0266117927</t>
  </si>
  <si>
    <t>F000000255</t>
  </si>
  <si>
    <t>First St.I.-St.I.A.Pac.Sust.Fd</t>
  </si>
  <si>
    <t>GB00B2PDRY03</t>
  </si>
  <si>
    <t>F0000023SJ</t>
  </si>
  <si>
    <t>Templeton Asian Smaller Companies Fund</t>
  </si>
  <si>
    <t>LU0976565415</t>
  </si>
  <si>
    <t>F00000QLUP</t>
  </si>
  <si>
    <t>Fonds @ Hellobank (1. Invest)</t>
  </si>
  <si>
    <t>10% Rendite</t>
  </si>
  <si>
    <t>Renditenziel</t>
  </si>
  <si>
    <t>Startjahr 2011</t>
  </si>
  <si>
    <t>Startjahr für Optimierung</t>
  </si>
  <si>
    <t>Aktienfond Global</t>
  </si>
  <si>
    <t>(Amerikanische Aktien)</t>
  </si>
  <si>
    <t>Aktien Asien ohne Japan | Nebenwerte</t>
  </si>
  <si>
    <t>Aktien USA Standardwerte</t>
  </si>
  <si>
    <t>Aktien Deutschland Nebenwerte</t>
  </si>
  <si>
    <t>Aktien Long / Short Europa</t>
  </si>
  <si>
    <t>Aktienfond für Stiftungen (Nicht Institutionell)</t>
  </si>
  <si>
    <t>Mischfond Euro Flexibel</t>
  </si>
  <si>
    <t>Resultat</t>
  </si>
  <si>
    <t>Aufteilung</t>
  </si>
  <si>
    <t>Anteile</t>
  </si>
  <si>
    <t>Keine Grenze 
(A-H Klasse)</t>
  </si>
  <si>
    <t>1500 minimal 
(E-Klasse, Spesen)</t>
  </si>
  <si>
    <t>1000 Minimal</t>
  </si>
  <si>
    <t>LU0266117414</t>
  </si>
  <si>
    <t>1500 minimal</t>
  </si>
  <si>
    <t>SUM</t>
  </si>
  <si>
    <t>Ziel: Gesamtinvestment von 8000</t>
  </si>
  <si>
    <t>r</t>
  </si>
  <si>
    <t>Morningstar.de</t>
  </si>
  <si>
    <t>Fundscreener</t>
  </si>
  <si>
    <t>http://tools.morningstar.de/de/fundscreener/results.aspx?LanguageId=de-DE&amp;Universe=FODEU%24%24ALL&amp;BaseCurrencyId=EUR&amp;CategoryType=0&amp;TNA=2~6&amp;Risk=0%7C1%7C1%7C1%7C1&amp;StdDeviation=1%7C1%7C1&amp;AnalystRating=0%7C0%7C1%7C1%7C1&amp;CurrencyId=EUR&amp;InvestorType=0%7C0%7C1&amp;URLKey=3hve95cpyh&amp;Site=de</t>
  </si>
  <si>
    <t>Hellobank</t>
  </si>
  <si>
    <t>Fondssuche</t>
  </si>
  <si>
    <t>https://kurse.hellobank.at/k/fonds/fondssuche.aspx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</si>
</sst>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3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Accent2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489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498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499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500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501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502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1503.pn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150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49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49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492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493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494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495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496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49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7</xdr:col>
      <xdr:colOff>264600</xdr:colOff>
      <xdr:row>35</xdr:row>
      <xdr:rowOff>79920</xdr:rowOff>
    </xdr:to>
    <xdr:pic>
      <xdr:nvPicPr>
        <xdr:cNvPr id="0" name="Picture 1" descr=""/>
        <xdr:cNvPicPr/>
      </xdr:nvPicPr>
      <xdr:blipFill>
        <a:blip r:embed="rId1"/>
        <a:stretch>
          <a:fillRect/>
        </a:stretch>
      </xdr:blipFill>
      <xdr:spPr>
        <a:xfrm>
          <a:off x="81000" y="0"/>
          <a:ext cx="5522040" cy="6480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7</xdr:col>
      <xdr:colOff>518400</xdr:colOff>
      <xdr:row>27</xdr:row>
      <xdr:rowOff>119880</xdr:rowOff>
    </xdr:to>
    <xdr:pic>
      <xdr:nvPicPr>
        <xdr:cNvPr id="9" name="Picture 1" descr=""/>
        <xdr:cNvPicPr/>
      </xdr:nvPicPr>
      <xdr:blipFill>
        <a:blip r:embed="rId1"/>
        <a:stretch>
          <a:fillRect/>
        </a:stretch>
      </xdr:blipFill>
      <xdr:spPr>
        <a:xfrm>
          <a:off x="81000" y="0"/>
          <a:ext cx="5775840" cy="5057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7</xdr:col>
      <xdr:colOff>672120</xdr:colOff>
      <xdr:row>27</xdr:row>
      <xdr:rowOff>152280</xdr:rowOff>
    </xdr:to>
    <xdr:pic>
      <xdr:nvPicPr>
        <xdr:cNvPr id="10" name="Picture 1" descr=""/>
        <xdr:cNvPicPr/>
      </xdr:nvPicPr>
      <xdr:blipFill>
        <a:blip r:embed="rId1"/>
        <a:stretch>
          <a:fillRect/>
        </a:stretch>
      </xdr:blipFill>
      <xdr:spPr>
        <a:xfrm>
          <a:off x="81000" y="0"/>
          <a:ext cx="5929560" cy="5090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8</xdr:col>
      <xdr:colOff>221760</xdr:colOff>
      <xdr:row>29</xdr:row>
      <xdr:rowOff>16920</xdr:rowOff>
    </xdr:to>
    <xdr:pic>
      <xdr:nvPicPr>
        <xdr:cNvPr id="11" name="Picture 1" descr=""/>
        <xdr:cNvPicPr/>
      </xdr:nvPicPr>
      <xdr:blipFill>
        <a:blip r:embed="rId1"/>
        <a:stretch>
          <a:fillRect/>
        </a:stretch>
      </xdr:blipFill>
      <xdr:spPr>
        <a:xfrm>
          <a:off x="81000" y="0"/>
          <a:ext cx="6241680" cy="5320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7</xdr:col>
      <xdr:colOff>451800</xdr:colOff>
      <xdr:row>26</xdr:row>
      <xdr:rowOff>136080</xdr:rowOff>
    </xdr:to>
    <xdr:pic>
      <xdr:nvPicPr>
        <xdr:cNvPr id="12" name="Picture 1" descr=""/>
        <xdr:cNvPicPr/>
      </xdr:nvPicPr>
      <xdr:blipFill>
        <a:blip r:embed="rId1"/>
        <a:stretch>
          <a:fillRect/>
        </a:stretch>
      </xdr:blipFill>
      <xdr:spPr>
        <a:xfrm>
          <a:off x="81000" y="0"/>
          <a:ext cx="5709240" cy="4890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88560</xdr:colOff>
      <xdr:row>0</xdr:row>
      <xdr:rowOff>0</xdr:rowOff>
    </xdr:from>
    <xdr:to>
      <xdr:col>8</xdr:col>
      <xdr:colOff>501480</xdr:colOff>
      <xdr:row>30</xdr:row>
      <xdr:rowOff>62640</xdr:rowOff>
    </xdr:to>
    <xdr:pic>
      <xdr:nvPicPr>
        <xdr:cNvPr id="13" name="Picture 1" descr=""/>
        <xdr:cNvPicPr/>
      </xdr:nvPicPr>
      <xdr:blipFill>
        <a:blip r:embed="rId1"/>
        <a:stretch>
          <a:fillRect/>
        </a:stretch>
      </xdr:blipFill>
      <xdr:spPr>
        <a:xfrm>
          <a:off x="88560" y="0"/>
          <a:ext cx="6513840" cy="5549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8</xdr:col>
      <xdr:colOff>212760</xdr:colOff>
      <xdr:row>28</xdr:row>
      <xdr:rowOff>41760</xdr:rowOff>
    </xdr:to>
    <xdr:pic>
      <xdr:nvPicPr>
        <xdr:cNvPr id="14" name="Picture 1" descr=""/>
        <xdr:cNvPicPr/>
      </xdr:nvPicPr>
      <xdr:blipFill>
        <a:blip r:embed="rId1"/>
        <a:stretch>
          <a:fillRect/>
        </a:stretch>
      </xdr:blipFill>
      <xdr:spPr>
        <a:xfrm>
          <a:off x="81000" y="0"/>
          <a:ext cx="6232680" cy="5162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8</xdr:col>
      <xdr:colOff>201960</xdr:colOff>
      <xdr:row>28</xdr:row>
      <xdr:rowOff>64800</xdr:rowOff>
    </xdr:to>
    <xdr:pic>
      <xdr:nvPicPr>
        <xdr:cNvPr id="15" name="Picture 1" descr=""/>
        <xdr:cNvPicPr/>
      </xdr:nvPicPr>
      <xdr:blipFill>
        <a:blip r:embed="rId1"/>
        <a:stretch>
          <a:fillRect/>
        </a:stretch>
      </xdr:blipFill>
      <xdr:spPr>
        <a:xfrm>
          <a:off x="81000" y="0"/>
          <a:ext cx="6221880" cy="5185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6</xdr:col>
      <xdr:colOff>579240</xdr:colOff>
      <xdr:row>33</xdr:row>
      <xdr:rowOff>62640</xdr:rowOff>
    </xdr:to>
    <xdr:pic>
      <xdr:nvPicPr>
        <xdr:cNvPr id="1" name="Picture 1" descr=""/>
        <xdr:cNvPicPr/>
      </xdr:nvPicPr>
      <xdr:blipFill>
        <a:blip r:embed="rId1"/>
        <a:stretch>
          <a:fillRect/>
        </a:stretch>
      </xdr:blipFill>
      <xdr:spPr>
        <a:xfrm>
          <a:off x="81000" y="0"/>
          <a:ext cx="5073840" cy="6097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8</xdr:col>
      <xdr:colOff>315000</xdr:colOff>
      <xdr:row>29</xdr:row>
      <xdr:rowOff>28440</xdr:rowOff>
    </xdr:to>
    <xdr:pic>
      <xdr:nvPicPr>
        <xdr:cNvPr id="2" name="Picture 1" descr=""/>
        <xdr:cNvPicPr/>
      </xdr:nvPicPr>
      <xdr:blipFill>
        <a:blip r:embed="rId1"/>
        <a:stretch>
          <a:fillRect/>
        </a:stretch>
      </xdr:blipFill>
      <xdr:spPr>
        <a:xfrm>
          <a:off x="81000" y="0"/>
          <a:ext cx="6334920" cy="5331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7</xdr:col>
      <xdr:colOff>623160</xdr:colOff>
      <xdr:row>27</xdr:row>
      <xdr:rowOff>121680</xdr:rowOff>
    </xdr:to>
    <xdr:pic>
      <xdr:nvPicPr>
        <xdr:cNvPr id="3" name="Picture 1" descr=""/>
        <xdr:cNvPicPr/>
      </xdr:nvPicPr>
      <xdr:blipFill>
        <a:blip r:embed="rId1"/>
        <a:stretch>
          <a:fillRect/>
        </a:stretch>
      </xdr:blipFill>
      <xdr:spPr>
        <a:xfrm>
          <a:off x="81000" y="0"/>
          <a:ext cx="5880600" cy="5059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7</xdr:col>
      <xdr:colOff>671760</xdr:colOff>
      <xdr:row>28</xdr:row>
      <xdr:rowOff>55080</xdr:rowOff>
    </xdr:to>
    <xdr:pic>
      <xdr:nvPicPr>
        <xdr:cNvPr id="4" name="Picture 1" descr=""/>
        <xdr:cNvPicPr/>
      </xdr:nvPicPr>
      <xdr:blipFill>
        <a:blip r:embed="rId1"/>
        <a:stretch>
          <a:fillRect/>
        </a:stretch>
      </xdr:blipFill>
      <xdr:spPr>
        <a:xfrm>
          <a:off x="81000" y="0"/>
          <a:ext cx="5929200" cy="5175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7</xdr:col>
      <xdr:colOff>521280</xdr:colOff>
      <xdr:row>27</xdr:row>
      <xdr:rowOff>70560</xdr:rowOff>
    </xdr:to>
    <xdr:pic>
      <xdr:nvPicPr>
        <xdr:cNvPr id="5" name="Picture 1" descr=""/>
        <xdr:cNvPicPr/>
      </xdr:nvPicPr>
      <xdr:blipFill>
        <a:blip r:embed="rId1"/>
        <a:stretch>
          <a:fillRect/>
        </a:stretch>
      </xdr:blipFill>
      <xdr:spPr>
        <a:xfrm>
          <a:off x="81000" y="0"/>
          <a:ext cx="5778720" cy="5008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7</xdr:col>
      <xdr:colOff>534600</xdr:colOff>
      <xdr:row>27</xdr:row>
      <xdr:rowOff>116280</xdr:rowOff>
    </xdr:to>
    <xdr:pic>
      <xdr:nvPicPr>
        <xdr:cNvPr id="6" name="Picture 1" descr=""/>
        <xdr:cNvPicPr/>
      </xdr:nvPicPr>
      <xdr:blipFill>
        <a:blip r:embed="rId1"/>
        <a:stretch>
          <a:fillRect/>
        </a:stretch>
      </xdr:blipFill>
      <xdr:spPr>
        <a:xfrm>
          <a:off x="81000" y="0"/>
          <a:ext cx="5792040" cy="5054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8</xdr:col>
      <xdr:colOff>183600</xdr:colOff>
      <xdr:row>28</xdr:row>
      <xdr:rowOff>36000</xdr:rowOff>
    </xdr:to>
    <xdr:pic>
      <xdr:nvPicPr>
        <xdr:cNvPr id="7" name="Picture 1" descr=""/>
        <xdr:cNvPicPr/>
      </xdr:nvPicPr>
      <xdr:blipFill>
        <a:blip r:embed="rId1"/>
        <a:stretch>
          <a:fillRect/>
        </a:stretch>
      </xdr:blipFill>
      <xdr:spPr>
        <a:xfrm>
          <a:off x="81000" y="0"/>
          <a:ext cx="6203520" cy="5156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96120</xdr:colOff>
      <xdr:row>0</xdr:row>
      <xdr:rowOff>0</xdr:rowOff>
    </xdr:from>
    <xdr:to>
      <xdr:col>7</xdr:col>
      <xdr:colOff>361800</xdr:colOff>
      <xdr:row>27</xdr:row>
      <xdr:rowOff>1800</xdr:rowOff>
    </xdr:to>
    <xdr:pic>
      <xdr:nvPicPr>
        <xdr:cNvPr id="8" name="Picture 1" descr=""/>
        <xdr:cNvPicPr/>
      </xdr:nvPicPr>
      <xdr:blipFill>
        <a:blip r:embed="rId1"/>
        <a:stretch>
          <a:fillRect/>
        </a:stretch>
      </xdr:blipFill>
      <xdr:spPr>
        <a:xfrm>
          <a:off x="96120" y="0"/>
          <a:ext cx="5604120" cy="4939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0"/>
  <sheetViews>
    <sheetView windowProtection="false"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D71" activeCellId="0" sqref="D71"/>
    </sheetView>
  </sheetViews>
  <sheetFormatPr defaultRowHeight="13.8"/>
  <cols>
    <col collapsed="false" hidden="false" max="1" min="1" style="0" width="53.3603238866397"/>
    <col collapsed="false" hidden="false" max="2" min="2" style="0" width="16.4372469635628"/>
    <col collapsed="false" hidden="false" max="3" min="3" style="0" width="18.080971659919"/>
    <col collapsed="false" hidden="false" max="4" min="4" style="0" width="50.3805668016194"/>
    <col collapsed="false" hidden="false" max="5" min="5" style="0" width="15.7611336032389"/>
    <col collapsed="false" hidden="false" max="6" min="6" style="0" width="27.4493927125506"/>
    <col collapsed="false" hidden="false" max="7" min="7" style="0" width="15.6518218623482"/>
    <col collapsed="false" hidden="false" max="8" min="8" style="0" width="11.7975708502024"/>
    <col collapsed="false" hidden="false" max="9" min="9" style="0" width="14.9878542510121"/>
    <col collapsed="false" hidden="false" max="10" min="10" style="0" width="30.3157894736842"/>
    <col collapsed="false" hidden="false" max="11" min="11" style="0" width="16.9757085020243"/>
    <col collapsed="false" hidden="false" max="1025" min="12" style="0" width="8.5748987854251"/>
  </cols>
  <sheetData>
    <row r="1" customFormat="false" ht="22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customFormat="false" ht="13.8" hidden="false" customHeight="false" outlineLevel="0" collapsed="false">
      <c r="G2" s="3"/>
    </row>
    <row r="3" customFormat="false" ht="13.8" hidden="false" customHeight="false" outlineLevel="0" collapsed="false">
      <c r="A3" s="0" t="s">
        <v>7</v>
      </c>
      <c r="B3" s="0" t="s">
        <v>8</v>
      </c>
      <c r="C3" s="4" t="s">
        <v>9</v>
      </c>
      <c r="D3" s="0" t="s">
        <v>10</v>
      </c>
      <c r="E3" s="0" t="s">
        <v>11</v>
      </c>
      <c r="G3" s="3"/>
    </row>
    <row r="4" customFormat="false" ht="13.8" hidden="false" customHeight="false" outlineLevel="0" collapsed="false">
      <c r="A4" s="0" t="s">
        <v>12</v>
      </c>
      <c r="B4" s="0" t="s">
        <v>13</v>
      </c>
      <c r="C4" s="4" t="s">
        <v>14</v>
      </c>
      <c r="D4" s="0" t="s">
        <v>15</v>
      </c>
      <c r="E4" s="0" t="s">
        <v>16</v>
      </c>
      <c r="F4" s="0" t="s">
        <v>17</v>
      </c>
      <c r="G4" s="3" t="n">
        <v>1500</v>
      </c>
    </row>
    <row r="5" customFormat="false" ht="13.8" hidden="false" customHeight="false" outlineLevel="0" collapsed="false">
      <c r="A5" s="0" t="s">
        <v>18</v>
      </c>
      <c r="B5" s="0" t="s">
        <v>19</v>
      </c>
      <c r="C5" s="4" t="s">
        <v>20</v>
      </c>
      <c r="D5" s="0" t="s">
        <v>21</v>
      </c>
      <c r="E5" s="0" t="s">
        <v>22</v>
      </c>
      <c r="F5" s="0" t="s">
        <v>23</v>
      </c>
      <c r="G5" s="3" t="n">
        <v>1500</v>
      </c>
    </row>
    <row r="6" customFormat="false" ht="13.8" hidden="false" customHeight="false" outlineLevel="0" collapsed="false">
      <c r="A6" s="0" t="s">
        <v>24</v>
      </c>
      <c r="B6" s="0" t="s">
        <v>25</v>
      </c>
      <c r="C6" s="4" t="s">
        <v>26</v>
      </c>
      <c r="D6" s="0" t="s">
        <v>27</v>
      </c>
      <c r="E6" s="0" t="s">
        <v>28</v>
      </c>
      <c r="F6" s="0" t="s">
        <v>17</v>
      </c>
      <c r="G6" s="3" t="n">
        <v>858</v>
      </c>
    </row>
    <row r="7" customFormat="false" ht="13.8" hidden="false" customHeight="false" outlineLevel="0" collapsed="false">
      <c r="A7" s="0" t="s">
        <v>29</v>
      </c>
      <c r="B7" s="0" t="s">
        <v>30</v>
      </c>
      <c r="C7" s="4" t="s">
        <v>31</v>
      </c>
      <c r="D7" s="0" t="s">
        <v>32</v>
      </c>
      <c r="E7" s="0" t="s">
        <v>33</v>
      </c>
      <c r="F7" s="0" t="s">
        <v>34</v>
      </c>
      <c r="G7" s="3" t="n">
        <v>500</v>
      </c>
    </row>
    <row r="8" customFormat="false" ht="13.8" hidden="false" customHeight="false" outlineLevel="0" collapsed="false">
      <c r="A8" s="0" t="s">
        <v>35</v>
      </c>
      <c r="B8" s="0" t="s">
        <v>36</v>
      </c>
      <c r="C8" s="4" t="s">
        <v>37</v>
      </c>
      <c r="D8" s="0" t="s">
        <v>38</v>
      </c>
      <c r="E8" s="0" t="s">
        <v>39</v>
      </c>
      <c r="F8" s="0" t="s">
        <v>40</v>
      </c>
      <c r="G8" s="3" t="n">
        <v>100000</v>
      </c>
    </row>
    <row r="9" customFormat="false" ht="13.8" hidden="false" customHeight="false" outlineLevel="0" collapsed="false">
      <c r="A9" s="0" t="s">
        <v>41</v>
      </c>
      <c r="B9" s="0" t="s">
        <v>42</v>
      </c>
      <c r="C9" s="4" t="s">
        <v>43</v>
      </c>
      <c r="D9" s="0" t="s">
        <v>44</v>
      </c>
      <c r="E9" s="0" t="s">
        <v>45</v>
      </c>
      <c r="F9" s="0" t="s">
        <v>34</v>
      </c>
      <c r="G9" s="3" t="n">
        <v>1500</v>
      </c>
    </row>
    <row r="10" customFormat="false" ht="13.8" hidden="false" customHeight="false" outlineLevel="0" collapsed="false">
      <c r="A10" s="0" t="s">
        <v>46</v>
      </c>
      <c r="B10" s="0" t="s">
        <v>47</v>
      </c>
      <c r="C10" s="4" t="s">
        <v>48</v>
      </c>
      <c r="D10" s="0" t="s">
        <v>49</v>
      </c>
      <c r="E10" s="0" t="s">
        <v>50</v>
      </c>
      <c r="F10" s="0" t="s">
        <v>34</v>
      </c>
      <c r="G10" s="3" t="n">
        <v>1500</v>
      </c>
    </row>
    <row r="11" customFormat="false" ht="13.8" hidden="false" customHeight="false" outlineLevel="0" collapsed="false">
      <c r="A11" s="0" t="s">
        <v>51</v>
      </c>
      <c r="B11" s="0" t="s">
        <v>52</v>
      </c>
      <c r="C11" s="4" t="s">
        <v>53</v>
      </c>
      <c r="D11" s="0" t="s">
        <v>54</v>
      </c>
      <c r="E11" s="0" t="s">
        <v>55</v>
      </c>
      <c r="F11" s="0" t="s">
        <v>56</v>
      </c>
      <c r="G11" s="3" t="s">
        <v>57</v>
      </c>
    </row>
    <row r="12" customFormat="false" ht="13.8" hidden="false" customHeight="false" outlineLevel="0" collapsed="false">
      <c r="A12" s="0" t="s">
        <v>58</v>
      </c>
      <c r="B12" s="0" t="s">
        <v>59</v>
      </c>
      <c r="C12" s="4" t="s">
        <v>60</v>
      </c>
      <c r="D12" s="0" t="s">
        <v>61</v>
      </c>
      <c r="E12" s="0" t="s">
        <v>62</v>
      </c>
      <c r="G12" s="3"/>
    </row>
    <row r="13" customFormat="false" ht="13.8" hidden="false" customHeight="false" outlineLevel="0" collapsed="false">
      <c r="A13" s="0" t="s">
        <v>63</v>
      </c>
      <c r="B13" s="0" t="s">
        <v>64</v>
      </c>
      <c r="C13" s="4" t="s">
        <v>65</v>
      </c>
      <c r="D13" s="0" t="s">
        <v>66</v>
      </c>
      <c r="E13" s="0" t="s">
        <v>67</v>
      </c>
      <c r="F13" s="0" t="s">
        <v>68</v>
      </c>
      <c r="G13" s="3"/>
    </row>
    <row r="14" customFormat="false" ht="13.8" hidden="false" customHeight="false" outlineLevel="0" collapsed="false">
      <c r="A14" s="0" t="s">
        <v>69</v>
      </c>
      <c r="B14" s="0" t="s">
        <v>70</v>
      </c>
      <c r="C14" s="4" t="s">
        <v>71</v>
      </c>
      <c r="D14" s="0" t="s">
        <v>72</v>
      </c>
      <c r="E14" s="0" t="s">
        <v>73</v>
      </c>
      <c r="F14" s="0" t="s">
        <v>68</v>
      </c>
      <c r="G14" s="3"/>
    </row>
    <row r="15" customFormat="false" ht="13.8" hidden="false" customHeight="false" outlineLevel="0" collapsed="false">
      <c r="A15" s="0" t="s">
        <v>74</v>
      </c>
      <c r="B15" s="0" t="s">
        <v>75</v>
      </c>
      <c r="C15" s="4" t="s">
        <v>76</v>
      </c>
      <c r="D15" s="0" t="s">
        <v>77</v>
      </c>
      <c r="E15" s="0" t="s">
        <v>78</v>
      </c>
      <c r="F15" s="0" t="s">
        <v>68</v>
      </c>
      <c r="G15" s="3"/>
    </row>
    <row r="16" customFormat="false" ht="13.8" hidden="false" customHeight="false" outlineLevel="0" collapsed="false">
      <c r="A16" s="0" t="s">
        <v>79</v>
      </c>
      <c r="B16" s="0" t="s">
        <v>80</v>
      </c>
      <c r="C16" s="4" t="s">
        <v>81</v>
      </c>
      <c r="D16" s="0" t="s">
        <v>82</v>
      </c>
      <c r="E16" s="0" t="s">
        <v>83</v>
      </c>
      <c r="F16" s="0" t="s">
        <v>68</v>
      </c>
      <c r="G16" s="3"/>
    </row>
    <row r="17" customFormat="false" ht="13.8" hidden="false" customHeight="false" outlineLevel="0" collapsed="false">
      <c r="A17" s="0" t="s">
        <v>84</v>
      </c>
      <c r="B17" s="0" t="s">
        <v>85</v>
      </c>
      <c r="C17" s="4" t="s">
        <v>86</v>
      </c>
      <c r="D17" s="0" t="s">
        <v>87</v>
      </c>
      <c r="E17" s="0" t="s">
        <v>88</v>
      </c>
      <c r="F17" s="0" t="s">
        <v>34</v>
      </c>
      <c r="G17" s="3" t="n">
        <v>1500</v>
      </c>
    </row>
    <row r="18" customFormat="false" ht="13.8" hidden="false" customHeight="false" outlineLevel="0" collapsed="false">
      <c r="A18" s="0" t="s">
        <v>89</v>
      </c>
      <c r="B18" s="0" t="s">
        <v>90</v>
      </c>
      <c r="C18" s="4" t="s">
        <v>91</v>
      </c>
      <c r="D18" s="0" t="s">
        <v>92</v>
      </c>
      <c r="E18" s="0" t="s">
        <v>93</v>
      </c>
      <c r="F18" s="0" t="s">
        <v>94</v>
      </c>
      <c r="G18" s="3" t="s">
        <v>95</v>
      </c>
    </row>
    <row r="19" customFormat="false" ht="13.8" hidden="false" customHeight="false" outlineLevel="0" collapsed="false">
      <c r="A19" s="0" t="s">
        <v>96</v>
      </c>
      <c r="B19" s="0" t="s">
        <v>97</v>
      </c>
      <c r="C19" s="4" t="s">
        <v>98</v>
      </c>
      <c r="D19" s="0" t="s">
        <v>99</v>
      </c>
      <c r="E19" s="0" t="s">
        <v>100</v>
      </c>
      <c r="F19" s="0" t="s">
        <v>101</v>
      </c>
      <c r="G19" s="3" t="n">
        <v>500</v>
      </c>
    </row>
    <row r="20" customFormat="false" ht="13.8" hidden="false" customHeight="false" outlineLevel="0" collapsed="false">
      <c r="A20" s="0" t="s">
        <v>102</v>
      </c>
      <c r="B20" s="0" t="s">
        <v>103</v>
      </c>
      <c r="C20" s="4" t="s">
        <v>104</v>
      </c>
      <c r="D20" s="0" t="s">
        <v>105</v>
      </c>
      <c r="E20" s="0" t="s">
        <v>106</v>
      </c>
      <c r="F20" s="0" t="s">
        <v>107</v>
      </c>
      <c r="G20" s="3"/>
    </row>
    <row r="21" customFormat="false" ht="13.8" hidden="false" customHeight="false" outlineLevel="0" collapsed="false">
      <c r="A21" s="0" t="s">
        <v>108</v>
      </c>
      <c r="B21" s="0" t="s">
        <v>109</v>
      </c>
      <c r="C21" s="4" t="s">
        <v>110</v>
      </c>
      <c r="D21" s="0" t="s">
        <v>111</v>
      </c>
      <c r="E21" s="0" t="s">
        <v>112</v>
      </c>
      <c r="F21" s="0" t="s">
        <v>34</v>
      </c>
      <c r="G21" s="3" t="n">
        <v>1500</v>
      </c>
    </row>
    <row r="22" customFormat="false" ht="13.8" hidden="false" customHeight="false" outlineLevel="0" collapsed="false">
      <c r="A22" s="0" t="s">
        <v>113</v>
      </c>
      <c r="B22" s="0" t="s">
        <v>114</v>
      </c>
      <c r="C22" s="4" t="s">
        <v>115</v>
      </c>
      <c r="D22" s="0" t="s">
        <v>116</v>
      </c>
      <c r="E22" s="0" t="s">
        <v>117</v>
      </c>
      <c r="F22" s="0" t="s">
        <v>34</v>
      </c>
      <c r="G22" s="3" t="n">
        <v>1500</v>
      </c>
    </row>
    <row r="23" customFormat="false" ht="13.8" hidden="false" customHeight="false" outlineLevel="0" collapsed="false">
      <c r="A23" s="0" t="s">
        <v>118</v>
      </c>
      <c r="B23" s="0" t="s">
        <v>119</v>
      </c>
      <c r="C23" s="4" t="s">
        <v>120</v>
      </c>
      <c r="D23" s="0" t="s">
        <v>121</v>
      </c>
      <c r="E23" s="0" t="s">
        <v>122</v>
      </c>
      <c r="F23" s="0" t="s">
        <v>123</v>
      </c>
      <c r="G23" s="3" t="s">
        <v>95</v>
      </c>
    </row>
    <row r="24" customFormat="false" ht="14.9" hidden="false" customHeight="false" outlineLevel="0" collapsed="false">
      <c r="A24" s="0" t="s">
        <v>124</v>
      </c>
      <c r="B24" s="5" t="s">
        <v>125</v>
      </c>
      <c r="C24" s="4" t="s">
        <v>126</v>
      </c>
      <c r="E24" s="0" t="s">
        <v>127</v>
      </c>
      <c r="F24" s="0" t="s">
        <v>68</v>
      </c>
      <c r="G24" s="3"/>
    </row>
    <row r="25" customFormat="false" ht="14.9" hidden="false" customHeight="false" outlineLevel="0" collapsed="false">
      <c r="A25" s="0" t="s">
        <v>128</v>
      </c>
      <c r="B25" s="5" t="s">
        <v>129</v>
      </c>
      <c r="C25" s="0" t="s">
        <v>130</v>
      </c>
      <c r="D25" s="0" t="s">
        <v>131</v>
      </c>
      <c r="E25" s="0" t="s">
        <v>132</v>
      </c>
      <c r="F25" s="0" t="s">
        <v>68</v>
      </c>
      <c r="G25" s="3"/>
    </row>
    <row r="26" customFormat="false" ht="14.9" hidden="false" customHeight="false" outlineLevel="0" collapsed="false">
      <c r="A26" s="0" t="s">
        <v>133</v>
      </c>
      <c r="B26" s="5" t="s">
        <v>134</v>
      </c>
      <c r="C26" s="4" t="s">
        <v>135</v>
      </c>
      <c r="E26" s="0" t="s">
        <v>136</v>
      </c>
      <c r="F26" s="0" t="s">
        <v>68</v>
      </c>
      <c r="G26" s="3"/>
    </row>
    <row r="27" customFormat="false" ht="14.9" hidden="false" customHeight="false" outlineLevel="0" collapsed="false">
      <c r="A27" s="0" t="s">
        <v>137</v>
      </c>
      <c r="B27" s="5" t="s">
        <v>138</v>
      </c>
      <c r="C27" s="0" t="s">
        <v>139</v>
      </c>
      <c r="E27" s="0" t="s">
        <v>140</v>
      </c>
      <c r="F27" s="0" t="s">
        <v>17</v>
      </c>
      <c r="G27" s="3" t="n">
        <v>1500</v>
      </c>
    </row>
    <row r="28" customFormat="false" ht="13.8" hidden="false" customHeight="false" outlineLevel="0" collapsed="false">
      <c r="G28" s="3"/>
    </row>
    <row r="29" customFormat="false" ht="14.9" hidden="false" customHeight="false" outlineLevel="0" collapsed="false">
      <c r="A29" s="0" t="s">
        <v>141</v>
      </c>
      <c r="B29" s="5" t="s">
        <v>142</v>
      </c>
      <c r="E29" s="0" t="s">
        <v>143</v>
      </c>
      <c r="F29" s="0" t="s">
        <v>144</v>
      </c>
      <c r="G29" s="3" t="s">
        <v>95</v>
      </c>
    </row>
    <row r="30" customFormat="false" ht="14.9" hidden="false" customHeight="false" outlineLevel="0" collapsed="false">
      <c r="A30" s="0" t="s">
        <v>145</v>
      </c>
      <c r="B30" s="5" t="s">
        <v>146</v>
      </c>
      <c r="E30" s="0" t="s">
        <v>147</v>
      </c>
      <c r="F30" s="0" t="s">
        <v>148</v>
      </c>
      <c r="G30" s="3" t="s">
        <v>95</v>
      </c>
    </row>
    <row r="31" customFormat="false" ht="14.9" hidden="false" customHeight="false" outlineLevel="0" collapsed="false">
      <c r="A31" s="0" t="s">
        <v>149</v>
      </c>
      <c r="B31" s="5" t="s">
        <v>150</v>
      </c>
      <c r="E31" s="0" t="s">
        <v>151</v>
      </c>
      <c r="F31" s="0" t="s">
        <v>152</v>
      </c>
      <c r="G31" s="3" t="s">
        <v>95</v>
      </c>
    </row>
    <row r="32" customFormat="false" ht="14.9" hidden="false" customHeight="false" outlineLevel="0" collapsed="false">
      <c r="A32" s="0" t="s">
        <v>153</v>
      </c>
      <c r="B32" s="5" t="s">
        <v>154</v>
      </c>
      <c r="E32" s="0" t="s">
        <v>155</v>
      </c>
      <c r="F32" s="0" t="s">
        <v>156</v>
      </c>
      <c r="G32" s="3" t="n">
        <v>1000</v>
      </c>
    </row>
    <row r="33" customFormat="false" ht="14.9" hidden="false" customHeight="false" outlineLevel="0" collapsed="false">
      <c r="A33" s="0" t="s">
        <v>157</v>
      </c>
      <c r="B33" s="5" t="s">
        <v>158</v>
      </c>
      <c r="E33" s="0" t="s">
        <v>159</v>
      </c>
      <c r="F33" s="0" t="s">
        <v>160</v>
      </c>
      <c r="G33" s="3" t="s">
        <v>95</v>
      </c>
    </row>
    <row r="34" customFormat="false" ht="14.9" hidden="false" customHeight="false" outlineLevel="0" collapsed="false">
      <c r="A34" s="0" t="s">
        <v>161</v>
      </c>
      <c r="B34" s="5" t="s">
        <v>162</v>
      </c>
      <c r="E34" s="0" t="s">
        <v>163</v>
      </c>
      <c r="F34" s="0" t="s">
        <v>17</v>
      </c>
      <c r="G34" s="3" t="n">
        <v>1500</v>
      </c>
    </row>
    <row r="35" customFormat="false" ht="14.9" hidden="false" customHeight="false" outlineLevel="0" collapsed="false">
      <c r="A35" s="0" t="s">
        <v>164</v>
      </c>
      <c r="B35" s="5" t="s">
        <v>165</v>
      </c>
      <c r="E35" s="0" t="s">
        <v>166</v>
      </c>
      <c r="F35" s="0" t="s">
        <v>17</v>
      </c>
      <c r="G35" s="3" t="n">
        <v>1500</v>
      </c>
    </row>
    <row r="36" customFormat="false" ht="14.9" hidden="false" customHeight="false" outlineLevel="0" collapsed="false">
      <c r="A36" s="0" t="s">
        <v>167</v>
      </c>
      <c r="B36" s="5" t="s">
        <v>168</v>
      </c>
      <c r="E36" s="0" t="s">
        <v>169</v>
      </c>
      <c r="F36" s="0" t="s">
        <v>34</v>
      </c>
      <c r="G36" s="3" t="n">
        <v>1500</v>
      </c>
    </row>
    <row r="37" customFormat="false" ht="14.9" hidden="false" customHeight="false" outlineLevel="0" collapsed="false">
      <c r="A37" s="0" t="s">
        <v>170</v>
      </c>
      <c r="B37" s="5" t="s">
        <v>171</v>
      </c>
      <c r="E37" s="0" t="s">
        <v>172</v>
      </c>
      <c r="F37" s="0" t="s">
        <v>34</v>
      </c>
      <c r="G37" s="3" t="s">
        <v>95</v>
      </c>
    </row>
    <row r="41" customFormat="false" ht="22.05" hidden="false" customHeight="false" outlineLevel="0" collapsed="false">
      <c r="A41" s="1" t="s">
        <v>173</v>
      </c>
      <c r="B41" s="1" t="s">
        <v>4</v>
      </c>
      <c r="C41" s="1" t="s">
        <v>6</v>
      </c>
      <c r="D41" s="1" t="s">
        <v>3</v>
      </c>
      <c r="F41" s="6" t="s">
        <v>174</v>
      </c>
      <c r="G41" s="7" t="n">
        <v>0.1</v>
      </c>
      <c r="H41" s="7" t="n">
        <v>0.1</v>
      </c>
      <c r="I41" s="7" t="n">
        <v>0.1</v>
      </c>
      <c r="J41" s="6" t="s">
        <v>175</v>
      </c>
    </row>
    <row r="42" customFormat="false" ht="16.15" hidden="false" customHeight="false" outlineLevel="0" collapsed="false">
      <c r="F42" s="6" t="s">
        <v>176</v>
      </c>
      <c r="G42" s="6" t="n">
        <v>2012</v>
      </c>
      <c r="H42" s="6" t="n">
        <v>2013</v>
      </c>
      <c r="I42" s="6" t="n">
        <v>2014</v>
      </c>
      <c r="J42" s="6" t="s">
        <v>177</v>
      </c>
    </row>
    <row r="43" customFormat="false" ht="13.8" hidden="false" customHeight="false" outlineLevel="0" collapsed="false">
      <c r="A43" s="0" t="s">
        <v>145</v>
      </c>
      <c r="B43" s="0" t="s">
        <v>147</v>
      </c>
      <c r="C43" s="8" t="s">
        <v>95</v>
      </c>
      <c r="F43" s="9" t="n">
        <v>0</v>
      </c>
      <c r="G43" s="9" t="n">
        <v>0</v>
      </c>
      <c r="H43" s="9" t="n">
        <v>0</v>
      </c>
      <c r="I43" s="9" t="n">
        <v>0</v>
      </c>
    </row>
    <row r="44" customFormat="false" ht="13.8" hidden="false" customHeight="false" outlineLevel="0" collapsed="false">
      <c r="A44" s="0" t="s">
        <v>149</v>
      </c>
      <c r="B44" s="0" t="s">
        <v>151</v>
      </c>
      <c r="C44" s="8" t="s">
        <v>95</v>
      </c>
      <c r="F44" s="9" t="n">
        <v>0</v>
      </c>
      <c r="G44" s="9" t="n">
        <v>0</v>
      </c>
      <c r="H44" s="9" t="n">
        <v>0</v>
      </c>
      <c r="I44" s="9" t="n">
        <v>0</v>
      </c>
    </row>
    <row r="45" customFormat="false" ht="13.8" hidden="false" customHeight="false" outlineLevel="0" collapsed="false">
      <c r="A45" s="0" t="s">
        <v>157</v>
      </c>
      <c r="B45" s="0" t="s">
        <v>159</v>
      </c>
      <c r="C45" s="8" t="s">
        <v>95</v>
      </c>
      <c r="D45" s="0" t="s">
        <v>121</v>
      </c>
      <c r="F45" s="9" t="n">
        <v>0.358</v>
      </c>
      <c r="G45" s="9" t="n">
        <v>0.3896</v>
      </c>
      <c r="H45" s="9" t="n">
        <v>0.355</v>
      </c>
      <c r="I45" s="9" t="n">
        <v>0.3862</v>
      </c>
    </row>
    <row r="46" customFormat="false" ht="13.8" hidden="false" customHeight="false" outlineLevel="0" collapsed="false">
      <c r="A46" s="0" t="s">
        <v>161</v>
      </c>
      <c r="B46" s="0" t="s">
        <v>163</v>
      </c>
      <c r="C46" s="8" t="n">
        <v>1500</v>
      </c>
      <c r="D46" s="0" t="s">
        <v>178</v>
      </c>
      <c r="F46" s="9" t="n">
        <v>0</v>
      </c>
      <c r="G46" s="9" t="n">
        <v>0.0271</v>
      </c>
      <c r="H46" s="9" t="n">
        <v>0.0968</v>
      </c>
      <c r="I46" s="9" t="n">
        <v>0.0594</v>
      </c>
    </row>
    <row r="47" customFormat="false" ht="13.8" hidden="false" customHeight="false" outlineLevel="0" collapsed="false">
      <c r="A47" s="0" t="s">
        <v>164</v>
      </c>
      <c r="B47" s="0" t="s">
        <v>166</v>
      </c>
      <c r="C47" s="8" t="n">
        <v>1500</v>
      </c>
      <c r="D47" s="0" t="s">
        <v>179</v>
      </c>
      <c r="F47" s="9" t="n">
        <v>0</v>
      </c>
      <c r="G47" s="9" t="n">
        <v>0</v>
      </c>
      <c r="H47" s="9" t="n">
        <v>0</v>
      </c>
      <c r="I47" s="9" t="n">
        <v>0</v>
      </c>
    </row>
    <row r="48" customFormat="false" ht="13.8" hidden="false" customHeight="false" outlineLevel="0" collapsed="false">
      <c r="A48" s="0" t="s">
        <v>170</v>
      </c>
      <c r="B48" s="0" t="s">
        <v>172</v>
      </c>
      <c r="C48" s="8" t="s">
        <v>95</v>
      </c>
      <c r="D48" s="0" t="s">
        <v>180</v>
      </c>
      <c r="F48" s="9" t="n">
        <v>0</v>
      </c>
      <c r="G48" s="9" t="n">
        <v>0.0218</v>
      </c>
      <c r="H48" s="9" t="n">
        <v>0</v>
      </c>
      <c r="I48" s="9" t="n">
        <v>0.0154</v>
      </c>
    </row>
    <row r="49" customFormat="false" ht="13.8" hidden="false" customHeight="false" outlineLevel="0" collapsed="false">
      <c r="A49" s="0" t="s">
        <v>18</v>
      </c>
      <c r="B49" s="0" t="s">
        <v>22</v>
      </c>
      <c r="C49" s="8" t="n">
        <v>1500</v>
      </c>
      <c r="F49" s="9" t="n">
        <v>0</v>
      </c>
      <c r="G49" s="9" t="n">
        <v>0</v>
      </c>
      <c r="H49" s="9" t="n">
        <v>0.033</v>
      </c>
      <c r="I49" s="9" t="n">
        <v>0.1184</v>
      </c>
    </row>
    <row r="50" customFormat="false" ht="13.8" hidden="false" customHeight="false" outlineLevel="0" collapsed="false">
      <c r="A50" s="0" t="s">
        <v>24</v>
      </c>
      <c r="B50" s="0" t="s">
        <v>28</v>
      </c>
      <c r="C50" s="8" t="n">
        <v>858</v>
      </c>
      <c r="D50" s="0" t="s">
        <v>181</v>
      </c>
      <c r="F50" s="9" t="n">
        <v>0.1824</v>
      </c>
      <c r="G50" s="9" t="n">
        <v>0.1057</v>
      </c>
      <c r="H50" s="9" t="n">
        <v>0.0644</v>
      </c>
      <c r="I50" s="9" t="n">
        <v>0</v>
      </c>
    </row>
    <row r="51" customFormat="false" ht="13.8" hidden="false" customHeight="false" outlineLevel="0" collapsed="false">
      <c r="A51" s="0" t="s">
        <v>29</v>
      </c>
      <c r="B51" s="0" t="s">
        <v>33</v>
      </c>
      <c r="C51" s="8" t="n">
        <v>500</v>
      </c>
      <c r="D51" s="0" t="s">
        <v>182</v>
      </c>
      <c r="F51" s="9" t="n">
        <v>0</v>
      </c>
      <c r="G51" s="9" t="n">
        <v>0.0452</v>
      </c>
      <c r="H51" s="9" t="n">
        <v>0</v>
      </c>
      <c r="I51" s="9" t="n">
        <v>0.011</v>
      </c>
    </row>
    <row r="52" customFormat="false" ht="13.8" hidden="false" customHeight="false" outlineLevel="0" collapsed="false">
      <c r="A52" s="0" t="s">
        <v>41</v>
      </c>
      <c r="B52" s="0" t="s">
        <v>45</v>
      </c>
      <c r="C52" s="8" t="n">
        <v>1500</v>
      </c>
      <c r="F52" s="9" t="n">
        <v>0</v>
      </c>
      <c r="G52" s="9" t="n">
        <v>0</v>
      </c>
      <c r="H52" s="9" t="n">
        <v>0</v>
      </c>
      <c r="I52" s="9" t="n">
        <v>0</v>
      </c>
    </row>
    <row r="53" customFormat="false" ht="13.8" hidden="false" customHeight="false" outlineLevel="0" collapsed="false">
      <c r="A53" s="0" t="s">
        <v>46</v>
      </c>
      <c r="B53" s="0" t="s">
        <v>50</v>
      </c>
      <c r="C53" s="8" t="n">
        <v>1500</v>
      </c>
      <c r="F53" s="9" t="n">
        <v>0</v>
      </c>
      <c r="G53" s="9" t="n">
        <v>0</v>
      </c>
      <c r="H53" s="9" t="n">
        <v>0</v>
      </c>
      <c r="I53" s="9" t="n">
        <v>0</v>
      </c>
    </row>
    <row r="54" customFormat="false" ht="13.8" hidden="false" customHeight="false" outlineLevel="0" collapsed="false">
      <c r="A54" s="0" t="s">
        <v>84</v>
      </c>
      <c r="B54" s="0" t="s">
        <v>88</v>
      </c>
      <c r="C54" s="8" t="n">
        <v>1500</v>
      </c>
      <c r="F54" s="9" t="n">
        <v>0</v>
      </c>
      <c r="G54" s="9" t="n">
        <v>0</v>
      </c>
      <c r="H54" s="9" t="n">
        <v>0</v>
      </c>
      <c r="I54" s="9" t="n">
        <v>0</v>
      </c>
    </row>
    <row r="55" customFormat="false" ht="13.8" hidden="false" customHeight="false" outlineLevel="0" collapsed="false">
      <c r="A55" s="0" t="s">
        <v>89</v>
      </c>
      <c r="B55" s="0" t="s">
        <v>93</v>
      </c>
      <c r="C55" s="8" t="s">
        <v>95</v>
      </c>
      <c r="F55" s="9" t="n">
        <v>0</v>
      </c>
      <c r="G55" s="9" t="n">
        <v>0</v>
      </c>
      <c r="H55" s="9" t="n">
        <v>0</v>
      </c>
      <c r="I55" s="9" t="n">
        <v>0</v>
      </c>
    </row>
    <row r="56" customFormat="false" ht="13.8" hidden="false" customHeight="false" outlineLevel="0" collapsed="false">
      <c r="A56" s="0" t="s">
        <v>96</v>
      </c>
      <c r="B56" s="0" t="s">
        <v>100</v>
      </c>
      <c r="C56" s="8" t="n">
        <v>500</v>
      </c>
      <c r="D56" s="0" t="s">
        <v>99</v>
      </c>
      <c r="F56" s="9" t="n">
        <v>0</v>
      </c>
      <c r="G56" s="9" t="n">
        <v>0.1273</v>
      </c>
      <c r="H56" s="9" t="n">
        <v>0.1512</v>
      </c>
      <c r="I56" s="9" t="n">
        <v>0.173</v>
      </c>
    </row>
    <row r="57" customFormat="false" ht="13.8" hidden="false" customHeight="false" outlineLevel="0" collapsed="false">
      <c r="A57" s="0" t="s">
        <v>108</v>
      </c>
      <c r="B57" s="0" t="s">
        <v>112</v>
      </c>
      <c r="C57" s="8" t="n">
        <v>1500</v>
      </c>
      <c r="F57" s="9" t="n">
        <v>0</v>
      </c>
      <c r="G57" s="9" t="n">
        <v>0</v>
      </c>
      <c r="H57" s="9" t="n">
        <v>0</v>
      </c>
      <c r="I57" s="9" t="n">
        <v>0</v>
      </c>
    </row>
    <row r="58" customFormat="false" ht="13.8" hidden="false" customHeight="false" outlineLevel="0" collapsed="false">
      <c r="A58" s="0" t="s">
        <v>113</v>
      </c>
      <c r="B58" s="0" t="s">
        <v>117</v>
      </c>
      <c r="C58" s="8" t="n">
        <v>1500</v>
      </c>
      <c r="D58" s="0" t="s">
        <v>183</v>
      </c>
      <c r="F58" s="9" t="n">
        <v>0</v>
      </c>
      <c r="G58" s="9" t="n">
        <v>0.1567</v>
      </c>
      <c r="H58" s="9" t="n">
        <v>0.2934</v>
      </c>
      <c r="I58" s="9" t="n">
        <v>0.2365</v>
      </c>
    </row>
    <row r="59" customFormat="false" ht="13.8" hidden="false" customHeight="false" outlineLevel="0" collapsed="false">
      <c r="A59" s="0" t="s">
        <v>118</v>
      </c>
      <c r="B59" s="0" t="s">
        <v>122</v>
      </c>
      <c r="C59" s="8" t="s">
        <v>95</v>
      </c>
      <c r="F59" s="9" t="n">
        <v>0</v>
      </c>
      <c r="G59" s="9" t="n">
        <v>0</v>
      </c>
      <c r="H59" s="9" t="n">
        <v>0</v>
      </c>
      <c r="I59" s="9" t="n">
        <v>0</v>
      </c>
    </row>
    <row r="60" customFormat="false" ht="13.8" hidden="false" customHeight="false" outlineLevel="0" collapsed="false">
      <c r="A60" s="0" t="s">
        <v>137</v>
      </c>
      <c r="B60" s="0" t="s">
        <v>140</v>
      </c>
      <c r="C60" s="8" t="n">
        <v>1500</v>
      </c>
      <c r="F60" s="9" t="n">
        <v>0</v>
      </c>
      <c r="G60" s="9" t="n">
        <v>0</v>
      </c>
      <c r="H60" s="9" t="n">
        <v>0</v>
      </c>
      <c r="I60" s="9" t="n">
        <v>0</v>
      </c>
    </row>
    <row r="61" customFormat="false" ht="13.8" hidden="false" customHeight="false" outlineLevel="0" collapsed="false">
      <c r="A61" s="0" t="s">
        <v>184</v>
      </c>
      <c r="B61" s="0" t="s">
        <v>132</v>
      </c>
      <c r="C61" s="8" t="n">
        <v>1000</v>
      </c>
      <c r="D61" s="0" t="s">
        <v>185</v>
      </c>
      <c r="F61" s="9" t="n">
        <v>0.4596</v>
      </c>
      <c r="G61" s="9" t="n">
        <v>0.1266</v>
      </c>
      <c r="H61" s="9" t="n">
        <v>0.0062</v>
      </c>
      <c r="I61" s="9" t="n">
        <v>0</v>
      </c>
    </row>
    <row r="64" customFormat="false" ht="22.05" hidden="false" customHeight="false" outlineLevel="0" collapsed="false">
      <c r="A64" s="1" t="s">
        <v>186</v>
      </c>
      <c r="B64" s="1" t="s">
        <v>6</v>
      </c>
      <c r="C64" s="1" t="s">
        <v>187</v>
      </c>
      <c r="D64" s="1" t="s">
        <v>3</v>
      </c>
      <c r="E64" s="1" t="s">
        <v>188</v>
      </c>
    </row>
    <row r="65" customFormat="false" ht="33.55" hidden="false" customHeight="true" outlineLevel="0" collapsed="false">
      <c r="A65" s="6" t="s">
        <v>158</v>
      </c>
      <c r="B65" s="5" t="s">
        <v>189</v>
      </c>
      <c r="C65" s="6" t="n">
        <f aca="false">E65/$E$70</f>
        <v>0.3</v>
      </c>
      <c r="D65" s="0" t="str">
        <f aca="false">A45</f>
        <v>M&amp;G OPTIMAL INCOME FUND (T)</v>
      </c>
      <c r="E65" s="6" t="n">
        <f aca="false">8000*0.3</f>
        <v>2400</v>
      </c>
    </row>
    <row r="66" customFormat="false" ht="33.55" hidden="false" customHeight="true" outlineLevel="0" collapsed="false">
      <c r="A66" s="6" t="s">
        <v>42</v>
      </c>
      <c r="B66" s="5" t="s">
        <v>190</v>
      </c>
      <c r="C66" s="6" t="n">
        <f aca="false">E66/$E$70</f>
        <v>0.1875</v>
      </c>
      <c r="D66" s="0" t="str">
        <f aca="false">A56</f>
        <v>Fidelity Fd.Glob.Technology A Dis EUR </v>
      </c>
      <c r="E66" s="6" t="n">
        <f aca="false">500*3</f>
        <v>1500</v>
      </c>
    </row>
    <row r="67" customFormat="false" ht="33.55" hidden="false" customHeight="true" outlineLevel="0" collapsed="false">
      <c r="A67" s="6" t="s">
        <v>154</v>
      </c>
      <c r="B67" s="0" t="s">
        <v>191</v>
      </c>
      <c r="C67" s="6" t="n">
        <f aca="false">E67/$E$70</f>
        <v>0.32</v>
      </c>
      <c r="D67" s="0" t="str">
        <f aca="false">A61</f>
        <v>Aktienfond für Stiftungen (Nicht Institutionell)</v>
      </c>
      <c r="E67" s="6" t="n">
        <f aca="false">E70*0.32</f>
        <v>2560</v>
      </c>
    </row>
    <row r="68" customFormat="false" ht="33.55" hidden="false" customHeight="true" outlineLevel="0" collapsed="false">
      <c r="A68" s="6" t="s">
        <v>192</v>
      </c>
      <c r="B68" s="0" t="s">
        <v>193</v>
      </c>
      <c r="C68" s="6" t="n">
        <f aca="false">E68/$E$70</f>
        <v>0.2145</v>
      </c>
      <c r="D68" s="0" t="str">
        <f aca="false">A50</f>
        <v>MSIF US Growth Z EUR</v>
      </c>
      <c r="E68" s="6" t="n">
        <f aca="false">858*2</f>
        <v>1716</v>
      </c>
    </row>
    <row r="69" customFormat="false" ht="33.55" hidden="false" customHeight="true" outlineLevel="0" collapsed="false">
      <c r="D69" s="8" t="s">
        <v>194</v>
      </c>
      <c r="E69" s="8" t="n">
        <f aca="false">SUM(E65:E68)</f>
        <v>8176</v>
      </c>
    </row>
    <row r="70" customFormat="false" ht="33.55" hidden="false" customHeight="true" outlineLevel="0" collapsed="false">
      <c r="C70" s="8"/>
      <c r="D70" s="1" t="s">
        <v>195</v>
      </c>
      <c r="E70" s="6" t="n">
        <v>8000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I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4.4"/>
  <cols>
    <col collapsed="false" hidden="false" max="1025" min="1" style="0" width="8.5748987854251"/>
  </cols>
  <sheetData>
    <row r="16" customFormat="false" ht="14.4" hidden="false" customHeight="false" outlineLevel="0" collapsed="false">
      <c r="I16" s="0" t="s">
        <v>196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4.4"/>
  <cols>
    <col collapsed="false" hidden="false" max="1025" min="1" style="0" width="8.5748987854251"/>
  </cols>
  <sheetData>
    <row r="3" customFormat="false" ht="14.4" hidden="false" customHeight="false" outlineLevel="0" collapsed="false">
      <c r="A3" s="0" t="s">
        <v>197</v>
      </c>
      <c r="B3" s="0" t="s">
        <v>198</v>
      </c>
      <c r="C3" s="0" t="s">
        <v>199</v>
      </c>
    </row>
    <row r="4" customFormat="false" ht="14.4" hidden="false" customHeight="false" outlineLevel="0" collapsed="false">
      <c r="A4" s="0" t="s">
        <v>200</v>
      </c>
      <c r="B4" s="0" t="s">
        <v>201</v>
      </c>
      <c r="C4" s="0" t="s">
        <v>202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5" activeCellId="0" sqref="A65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2018-06-09T12:00:57Z</dcterms:created>
  <dc:creator>dlnb</dc:creator>
  <dc:language>en-US</dc:language>
  <cp:lastModifiedBy>dlnb</cp:lastModifiedBy>
  <dcterms:modified xsi:type="dcterms:W3CDTF">2018-06-11T06:04:38Z</dcterms:modified>
  <cp:revision>0</cp:revision>
</cp:coreProperties>
</file>