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"/>
    </mc:Choice>
  </mc:AlternateContent>
  <xr:revisionPtr revIDLastSave="0" documentId="13_ncr:1_{F0FC8E5F-81C3-46B0-BAA2-C98A5BD9262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'Worklog_Tasks&amp;Times'!$A$1:$K$29</definedName>
    <definedName name="_xlnm.Print_Area" localSheetId="0">'Worklog_Tasks&amp;Times'!$A$1:$K$153</definedName>
    <definedName name="Z_8BAC9A6B_5D32_4E8D_967D_E17D357516F8_.wvu.FilterData" localSheetId="0" hidden="1">'Worklog_Tasks&amp;Times'!$A$1:$K$29</definedName>
  </definedNames>
  <calcPr calcId="191028"/>
  <customWorkbookViews>
    <customWorkbookView name="TODO" guid="{8BAC9A6B-5D32-4E8D-967D-E17D357516F8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7" i="1" l="1"/>
  <c r="I166" i="1"/>
  <c r="I150" i="1"/>
  <c r="I149" i="1"/>
  <c r="I148" i="1"/>
  <c r="I147" i="1"/>
  <c r="I146" i="1"/>
  <c r="I152" i="1"/>
  <c r="I151" i="1"/>
  <c r="I133" i="1"/>
  <c r="I132" i="1"/>
  <c r="I126" i="1"/>
  <c r="I127" i="1"/>
  <c r="I128" i="1"/>
  <c r="I129" i="1"/>
  <c r="I130" i="1"/>
  <c r="I112" i="1"/>
  <c r="I113" i="1"/>
  <c r="I109" i="1"/>
  <c r="I110" i="1"/>
  <c r="I111" i="1"/>
  <c r="I114" i="1"/>
  <c r="I103" i="1"/>
  <c r="I104" i="1"/>
  <c r="I105" i="1"/>
  <c r="I106" i="1"/>
  <c r="I97" i="1"/>
  <c r="I98" i="1"/>
  <c r="I99" i="1"/>
  <c r="I100" i="1"/>
  <c r="I101" i="1"/>
  <c r="I85" i="1"/>
  <c r="I84" i="1"/>
  <c r="I83" i="1"/>
  <c r="I79" i="1"/>
  <c r="I78" i="1"/>
  <c r="I82" i="1"/>
  <c r="I65" i="1"/>
  <c r="I66" i="1"/>
  <c r="I60" i="1"/>
  <c r="I61" i="1"/>
  <c r="I62" i="1"/>
  <c r="I63" i="1"/>
  <c r="I44" i="1"/>
  <c r="I43" i="1"/>
  <c r="I39" i="1"/>
  <c r="I34" i="1"/>
  <c r="I35" i="1"/>
  <c r="I36" i="1"/>
  <c r="I37" i="1"/>
  <c r="I38" i="1"/>
  <c r="I40" i="1"/>
  <c r="I24" i="1"/>
  <c r="I25" i="1"/>
  <c r="I26" i="1"/>
  <c r="I27" i="1"/>
  <c r="I23" i="1"/>
  <c r="I22" i="1"/>
  <c r="I19" i="1"/>
  <c r="I20" i="1"/>
  <c r="I18" i="1"/>
  <c r="I17" i="1"/>
  <c r="I11" i="1"/>
  <c r="I12" i="1"/>
  <c r="I13" i="1"/>
  <c r="I14" i="1"/>
  <c r="B10" i="2"/>
  <c r="K10" i="2"/>
  <c r="B11" i="2"/>
  <c r="K9" i="2" l="1"/>
  <c r="K8" i="2"/>
  <c r="B3" i="2"/>
  <c r="B4" i="2"/>
  <c r="B5" i="2"/>
  <c r="B6" i="2"/>
  <c r="B7" i="2"/>
  <c r="B8" i="2"/>
  <c r="B9" i="2"/>
  <c r="I143" i="1" l="1"/>
  <c r="G154" i="1"/>
  <c r="H170" i="1"/>
  <c r="G170" i="1"/>
  <c r="I169" i="1"/>
  <c r="I168" i="1"/>
  <c r="I165" i="1"/>
  <c r="I164" i="1"/>
  <c r="I163" i="1"/>
  <c r="I162" i="1"/>
  <c r="I161" i="1"/>
  <c r="I160" i="1"/>
  <c r="I159" i="1"/>
  <c r="I158" i="1"/>
  <c r="H154" i="1"/>
  <c r="J12" i="2"/>
  <c r="I12" i="2"/>
  <c r="H12" i="2"/>
  <c r="G12" i="2"/>
  <c r="F12" i="2"/>
  <c r="E12" i="2"/>
  <c r="D12" i="2"/>
  <c r="K11" i="2"/>
  <c r="K7" i="2"/>
  <c r="K6" i="2"/>
  <c r="K5" i="2"/>
  <c r="C4" i="2"/>
  <c r="K4" i="2" s="1"/>
  <c r="K3" i="2"/>
  <c r="I153" i="1"/>
  <c r="I145" i="1"/>
  <c r="I144" i="1"/>
  <c r="I142" i="1"/>
  <c r="I141" i="1"/>
  <c r="I140" i="1"/>
  <c r="H136" i="1"/>
  <c r="G136" i="1"/>
  <c r="I135" i="1"/>
  <c r="I134" i="1"/>
  <c r="I131" i="1"/>
  <c r="I125" i="1"/>
  <c r="I124" i="1"/>
  <c r="I123" i="1"/>
  <c r="I122" i="1"/>
  <c r="I121" i="1"/>
  <c r="I120" i="1"/>
  <c r="H116" i="1"/>
  <c r="G116" i="1"/>
  <c r="I115" i="1"/>
  <c r="I108" i="1"/>
  <c r="I107" i="1"/>
  <c r="I102" i="1"/>
  <c r="I96" i="1"/>
  <c r="I95" i="1"/>
  <c r="I94" i="1"/>
  <c r="I93" i="1"/>
  <c r="H89" i="1"/>
  <c r="G89" i="1"/>
  <c r="I88" i="1"/>
  <c r="I87" i="1"/>
  <c r="I86" i="1"/>
  <c r="I81" i="1"/>
  <c r="I80" i="1"/>
  <c r="I77" i="1"/>
  <c r="I76" i="1"/>
  <c r="I75" i="1"/>
  <c r="I74" i="1"/>
  <c r="I73" i="1"/>
  <c r="H69" i="1"/>
  <c r="G69" i="1"/>
  <c r="I68" i="1"/>
  <c r="I67" i="1"/>
  <c r="I64" i="1"/>
  <c r="I59" i="1"/>
  <c r="I58" i="1"/>
  <c r="I57" i="1"/>
  <c r="I56" i="1"/>
  <c r="I55" i="1"/>
  <c r="I54" i="1"/>
  <c r="I53" i="1"/>
  <c r="H49" i="1"/>
  <c r="G49" i="1"/>
  <c r="I48" i="1"/>
  <c r="I47" i="1"/>
  <c r="I46" i="1"/>
  <c r="I45" i="1"/>
  <c r="I42" i="1"/>
  <c r="I41" i="1"/>
  <c r="I33" i="1"/>
  <c r="H29" i="1"/>
  <c r="G29" i="1"/>
  <c r="I28" i="1"/>
  <c r="I21" i="1"/>
  <c r="I16" i="1"/>
  <c r="I15" i="1"/>
  <c r="I10" i="1"/>
  <c r="I9" i="1"/>
  <c r="I8" i="1"/>
  <c r="I7" i="1"/>
  <c r="I6" i="1"/>
  <c r="I5" i="1"/>
  <c r="I116" i="1" l="1"/>
  <c r="I29" i="1"/>
  <c r="I170" i="1"/>
  <c r="I154" i="1"/>
  <c r="I49" i="1"/>
  <c r="I69" i="1"/>
  <c r="I89" i="1"/>
  <c r="I136" i="1"/>
  <c r="C12" i="2"/>
</calcChain>
</file>

<file path=xl/sharedStrings.xml><?xml version="1.0" encoding="utf-8"?>
<sst xmlns="http://schemas.openxmlformats.org/spreadsheetml/2006/main" count="810" uniqueCount="262">
  <si>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</si>
  <si>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</si>
  <si>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</si>
  <si>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</si>
  <si>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</si>
  <si>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</si>
  <si>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</si>
  <si>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</si>
  <si>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</si>
  <si>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</si>
  <si>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</si>
  <si>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</si>
  <si>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week plan:</t>
  </si>
  <si>
    <t>- Weekplan item 1
- Weekplan item 2
- Weekplan item 3
- etc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</si>
  <si>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</si>
  <si>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</si>
  <si>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</si>
  <si>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</si>
  <si>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</si>
  <si>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</si>
  <si>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</si>
  <si>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</si>
  <si>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</si>
  <si>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</si>
  <si>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Week 8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</si>
  <si>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</si>
  <si>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</si>
  <si>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</si>
  <si>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</si>
  <si>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</si>
  <si>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</si>
  <si>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</si>
  <si>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</si>
  <si>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</si>
  <si>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</si>
  <si>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</si>
  <si>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Don't touch this sheet! This sheet is not relevant for you this year! It becomes relevant when you set your own Intended Learning Outcomes (ILO)!</t>
  </si>
  <si>
    <t>Task Status</t>
  </si>
  <si>
    <t>ILO selection</t>
  </si>
  <si>
    <t>-</t>
  </si>
  <si>
    <t>Planned</t>
  </si>
  <si>
    <t>Design</t>
  </si>
  <si>
    <t>ILO 1.0</t>
  </si>
  <si>
    <t>Unplanned</t>
  </si>
  <si>
    <t>Meeting</t>
  </si>
  <si>
    <t>ILO 2.0</t>
  </si>
  <si>
    <t>Blocked</t>
  </si>
  <si>
    <t>Programming</t>
  </si>
  <si>
    <t>ILO 3.0</t>
  </si>
  <si>
    <t>In-Progress</t>
  </si>
  <si>
    <t>Research</t>
  </si>
  <si>
    <t>ILO 4.1</t>
  </si>
  <si>
    <t>Done</t>
  </si>
  <si>
    <t>Testing</t>
  </si>
  <si>
    <t>ILO 4.2</t>
  </si>
  <si>
    <t>Delayed</t>
  </si>
  <si>
    <t>Workshop</t>
  </si>
  <si>
    <t>ILO 5.0</t>
  </si>
  <si>
    <t>Cancelled</t>
  </si>
  <si>
    <t>Planning</t>
  </si>
  <si>
    <t>ILO 6.0</t>
  </si>
  <si>
    <t>Evidencing</t>
  </si>
  <si>
    <t>NA</t>
  </si>
  <si>
    <t>Debugging</t>
  </si>
  <si>
    <t>Lecture</t>
  </si>
  <si>
    <t>Study</t>
  </si>
  <si>
    <t>Distraction</t>
  </si>
  <si>
    <t>Break</t>
  </si>
  <si>
    <t>Going through Creative Brief</t>
  </si>
  <si>
    <t>Kick-off</t>
  </si>
  <si>
    <t xml:space="preserve">Creative brief shorter than i expected. </t>
  </si>
  <si>
    <t>Going deeper into study materials and Creative brief</t>
  </si>
  <si>
    <t xml:space="preserve">Everything is well explained and clear for now </t>
  </si>
  <si>
    <t>Completing a survey with sentences with my emotions</t>
  </si>
  <si>
    <t>Week 1 Self study: Linguistics</t>
  </si>
  <si>
    <t>Searching for ideas for smart goals</t>
  </si>
  <si>
    <t>I have 2 smarter goals (checklist and linkedin account) now i have to describe them in learning log</t>
  </si>
  <si>
    <t>Reading: Chapter 2 Regular Expressions, Text Normalization, Edit Distance</t>
  </si>
  <si>
    <t>Its hard to learn from reading i prefer courses and videos and practise skills in notebooks is the best option</t>
  </si>
  <si>
    <t>CH1 Section 1/Computing with Language: Texts and Words</t>
  </si>
  <si>
    <t>With chatbot explaining my some parts of the text is way easier</t>
  </si>
  <si>
    <t>CH1 Section 2/A Closer Look at Python: Texts as Lists of Words</t>
  </si>
  <si>
    <t>CH1 Section 3/Computing with Language: Simple Statistics</t>
  </si>
  <si>
    <t>CH1 Section 4/Back to Python: Making Decisions and Taking Control</t>
  </si>
  <si>
    <t>SH1 Section 5/Automatic Natural Language Understanding</t>
  </si>
  <si>
    <t>Introduction to Natural Language Processing in Python course</t>
  </si>
  <si>
    <t xml:space="preserve">https://github.com/BredaUniversityADSAI/2023-24c-fai2-adsai-DominikSzewczyk224180/blob/main/Self-study/Introduction%20to%20Natural%20Language%20Processing.pdf </t>
  </si>
  <si>
    <t>Familiarizing myself with the data</t>
  </si>
  <si>
    <t>Downloading datasets</t>
  </si>
  <si>
    <t>Preprocesing datasets</t>
  </si>
  <si>
    <t>Merging datasets</t>
  </si>
  <si>
    <t xml:space="preserve">https://github.com/BredaUniversityADSAI/2023-24c-fai2-adsai-DominikSzewczyk224180/blob/main/Datasets/goemotions_dataset.csv   </t>
  </si>
  <si>
    <t xml:space="preserve">https://github.com/BredaUniversityADSAI/2023-24c-fai2-adsai-DominikSzewczyk224180/blob/main/Datasets/preprocesing.ipynb </t>
  </si>
  <si>
    <t xml:space="preserve">https://github.com/BredaUniversityADSAI/2023-24c-fai2-adsai-DominikSzewczyk224180/blob/main/Datasets/emotion_data_merged.csv </t>
  </si>
  <si>
    <t xml:space="preserve">Task 1 </t>
  </si>
  <si>
    <t xml:space="preserve">https://github.com/BredaUniversityADSAI/2023-24c-fai2-adsai-DominikSzewczyk224180/blob/main/Self-study/Notebooks/W1-DL1-Regular-Expressions-Student-Notebook.ipynb </t>
  </si>
  <si>
    <t>Task 2</t>
  </si>
  <si>
    <t xml:space="preserve">I also compleated a QUIZ </t>
  </si>
  <si>
    <t>i got 9/10 points</t>
  </si>
  <si>
    <t>I started working on my smart goal (Linkedin acount)</t>
  </si>
  <si>
    <t xml:space="preserve">I adjust streamlit dashboar and now everyone can open our project by cliking this link: https://projects-2024-2025-vje3z2mwxy42cxtjbt7ebm.streamlit.app/  </t>
  </si>
  <si>
    <t>I created new git hub repository for projects from year 2 and i after adjustments i add project from Block A there</t>
  </si>
  <si>
    <t>I add the decripon and whole project to my linkedin acount</t>
  </si>
  <si>
    <t xml:space="preserve">https://www.linkedin.com/in/dominik-szewczyk/  </t>
  </si>
  <si>
    <t xml:space="preserve">https://github.com/DominikSzewczyk224180/Projects-2023-2024 </t>
  </si>
  <si>
    <t>Self-study: Week 2: Data Processing</t>
  </si>
  <si>
    <t>Reading: Speech and Language Processing</t>
  </si>
  <si>
    <t xml:space="preserve">Reading: Papers </t>
  </si>
  <si>
    <t>Course on DataCamp about SpaCy</t>
  </si>
  <si>
    <t xml:space="preserve">Familiarizing myself with taks 3 and task 7 </t>
  </si>
  <si>
    <t>Preparing for the feedback Sesion</t>
  </si>
  <si>
    <t xml:space="preserve"> I decided to finish all cours insted of 3 parts </t>
  </si>
  <si>
    <t xml:space="preserve">https://github.com/BredaUniversityADSAI/2023-24c-fai2-adsai-DominikSzewczyk224180/tree/main/Self-study </t>
  </si>
  <si>
    <t xml:space="preserve">I compleated week 2 QUIZ </t>
  </si>
  <si>
    <t>Task 4: Sentiment Extraction</t>
  </si>
  <si>
    <t>Task 7: Extract POS-tags</t>
  </si>
  <si>
    <t>I repeated the knowledge from the course</t>
  </si>
  <si>
    <t>I created simplified_emotions.csv</t>
  </si>
  <si>
    <t xml:space="preserve">I prepared my project from Block B for my git hub with projcts </t>
  </si>
  <si>
    <t xml:space="preserve">i add projct from block B to my Git hub account </t>
  </si>
  <si>
    <t>It was challenging for me to write a proper description for the project</t>
  </si>
  <si>
    <t>Speech and Language Processing Chapter 4 Naive Bayes, Text Classification, and Sentiment</t>
  </si>
  <si>
    <t>Speech and Language Processing Chapter 5 Logistic Regression</t>
  </si>
  <si>
    <t>Naïve bayes and smoothing applications, Notebook 1</t>
  </si>
  <si>
    <t>Logistic regression, Notebook 2</t>
  </si>
  <si>
    <t xml:space="preserve">Apllaying extra featurest to the notebooks </t>
  </si>
  <si>
    <t xml:space="preserve">https://github.com/BredaUniversityADSAI/2023-24c-fai2-adsai-DominikSzewczyk224180/tree/main/Self-study/Notebooks </t>
  </si>
  <si>
    <t>Task 9: Apply Naïve Bayes</t>
  </si>
  <si>
    <t>I used the knowledge I gained in the notebooks</t>
  </si>
  <si>
    <t>Week 9 - 10 Challenge presentation</t>
  </si>
  <si>
    <t>Workshops in teams on improving your presentation skills</t>
  </si>
  <si>
    <t xml:space="preserve">Improving accuracy with extra features </t>
  </si>
  <si>
    <t xml:space="preserve">I already knew how to apply extra features </t>
  </si>
  <si>
    <t xml:space="preserve">Creating first submition to kaggle </t>
  </si>
  <si>
    <t xml:space="preserve">80 % accuracy (not bad) </t>
  </si>
  <si>
    <t xml:space="preserve">Adjusting data sets </t>
  </si>
  <si>
    <t>I add 2 new datasets</t>
  </si>
  <si>
    <t>Task 10: Apply Logistic Regression</t>
  </si>
  <si>
    <t>Creating first submition to kaggle with logisic regresion</t>
  </si>
  <si>
    <t>I think I'm doing everything right, but the results are bad, and I still heave to work on that</t>
  </si>
  <si>
    <t>I created my CV ( i will u</t>
  </si>
  <si>
    <t>I will use it when i am gonna look for internship</t>
  </si>
  <si>
    <t xml:space="preserve">https://github.com/BredaUniversityADSAI/2023-24c-fai2-adsai-DominikSzewczyk224180/tree/main/Natural%20Language%20procesing/Logistic%20Regression </t>
  </si>
  <si>
    <t xml:space="preserve">https://github.com/BredaUniversityADSAI/2023-24c-fai2-adsai-DominikSzewczyk224180/tree/main/Natural%20Language%20procesing/Na%C3%AFve%20Bayes </t>
  </si>
  <si>
    <t>Rewriting in logistic regression model</t>
  </si>
  <si>
    <t>Workshop titled "Writing Intention Revealing Code" by Ekin Ocalan</t>
  </si>
  <si>
    <t>Team meeting</t>
  </si>
  <si>
    <t>Speech and Language Processing Chapter 6 Vector Semantics and Embeddings</t>
  </si>
  <si>
    <t>Speech and Language Processing Chapter 9 RNNs and LSTMs</t>
  </si>
  <si>
    <t>We successfully discuss your goals and plans for the project</t>
  </si>
  <si>
    <t xml:space="preserve">https://github.com/BredaUniversityADSAI/2023-24c-fai2-adsai-DominikSzewczyk224180/blob/main/Self-study/Notebooks/writing_intention_revealing_code.ipynb </t>
  </si>
  <si>
    <t>W4-DL2-Embeddings-Student-Notebook.ipynb</t>
  </si>
  <si>
    <t xml:space="preserve">https://github.com/BredaUniversityADSAI/2023-24c-fai2-adsai-DominikSzewczyk224180/blob/main/Self-study/Notebooks/W4-DL2-Embeddings-Student-Notebook.ipynb </t>
  </si>
  <si>
    <t>Task 5: Implement Word Embeddings</t>
  </si>
  <si>
    <t xml:space="preserve">https://github.com/BredaUniversityADSAI/2023-24c-fai2-adsai-DominikSzewczyk224180/tree/main/Natural%20Language%20procesing/Word%20embeddings </t>
  </si>
  <si>
    <t>Task 8: Create Word Embeddings</t>
  </si>
  <si>
    <t>Logstic Regresion solving Error</t>
  </si>
  <si>
    <t xml:space="preserve">My model was predicting all emotions as other </t>
  </si>
  <si>
    <t>Logstic Regresion adjustments</t>
  </si>
  <si>
    <t xml:space="preserve">https://github.com/BredaUniversityADSAI/2023-24c-fai2-adsai-DominikSzewczyk224180/tree/main/Natural%20Language%20procesing/Logistic%20Regression   </t>
  </si>
  <si>
    <t xml:space="preserve">https://github.com/BredaUniversityADSAI/2023-24c-fai2-adsai-DominikSzewczyk224180/tree/main/Natural%20Language%20procesing/Logistic%20Regression  </t>
  </si>
  <si>
    <t xml:space="preserve">https://github.com/BredaUniversityADSAI/2023-24c-fai2-adsai-DominikSzewczyk224180/tree/main/Natural%20Language%20procesing/Word%20embeddings  </t>
  </si>
  <si>
    <t>W5-DL1-RNNs-Student-Notebook.ipynb</t>
  </si>
  <si>
    <t xml:space="preserve">https://github.com/BredaUniversityADSAI/2023-24c-fai2-adsai-DominikSzewczyk224180/blob/main/Self-study/Notebooks/W5-DL1-RNNs-Student-Notebook.ipynb </t>
  </si>
  <si>
    <t>Task 11: Apply Statistical &amp; Neural Models</t>
  </si>
  <si>
    <t>Tryining to improve CNN model</t>
  </si>
  <si>
    <t>https://github.com/BredaUniversityADSAI/2023-24c-fai2-adsai-DominikSzewczyk224180/tree/main/Natural%20Language%20procesing/Statistical%20%26%20Neural%20Models</t>
  </si>
  <si>
    <t>Speech and Language Processing Chapter 10 Transformers and Large Language Models</t>
  </si>
  <si>
    <t>Speech and Language Processing Chapter 11 Fine-Tuning and Masked Language Models</t>
  </si>
  <si>
    <t xml:space="preserve">Read the paper Attention Is All You Need by Vaswani </t>
  </si>
  <si>
    <t xml:space="preserve">Answering questions for the paper </t>
  </si>
  <si>
    <t xml:space="preserve">https://github.com/BredaUniversityADSAI/2023-24c-fai2-adsai-DominikSzewczyk224180/blob/main/Self-study/Attention%20Is%20All%20You%20Need%20by%20Vaswani.md </t>
  </si>
  <si>
    <t>Lecture about peer feedback</t>
  </si>
  <si>
    <t>Lecture on cognitive models</t>
  </si>
  <si>
    <t xml:space="preserve">Creating a CNN model for group submision </t>
  </si>
  <si>
    <t>My score was realy low at the begining because i was using wrong test data</t>
  </si>
  <si>
    <t xml:space="preserve">https://github.com/BredaUniversityADSAI/2023-24c-fai2-adsai-DominikSzewczyk224180/blob/main/Natural%20Language%20procesing/Statistical%20%26%20Neural%20Models/CNN_model_allemotions.ipynb </t>
  </si>
  <si>
    <t xml:space="preserve">Trying to creat a HMM model </t>
  </si>
  <si>
    <t xml:space="preserve">It was harder than i expected </t>
  </si>
  <si>
    <t>Learning how to creat a HMM model</t>
  </si>
  <si>
    <t>Creating HMM model</t>
  </si>
  <si>
    <t xml:space="preserve">Rewriting task 8 </t>
  </si>
  <si>
    <t>Lecture on how to create a good presentation</t>
  </si>
  <si>
    <t xml:space="preserve">https://github.com/BredaUniversityADSAI/2023-24c-fai2-adsai-DominikSzewczyk224180/blob/main/Natural%20Language%20procesing/Statistical%20%26%20Neural%20Models/Hidden_Markov_Model.ipynb </t>
  </si>
  <si>
    <t xml:space="preserve">https://github.com/BredaUniversityADSAI/2023-24c-fai2-adsai-DominikSzewczyk224180/blob/main/Natural%20Language%20procesing/Word%20embeddings/Create_Word_Embeddings_Task8.ipynb </t>
  </si>
  <si>
    <t>I found out that all my code disaper and i had to program it again</t>
  </si>
  <si>
    <t>Creating Conditional Random Fields model</t>
  </si>
  <si>
    <t>Learning how to create Conditional Random Fields model</t>
  </si>
  <si>
    <t xml:space="preserve">Trying to improve HMM and CRF models performence </t>
  </si>
  <si>
    <t xml:space="preserve">https://github.com/BredaUniversityADSAI/2023-24c-fai2-adsai-DominikSzewczyk224180/blob/main/Natural%20Language%20procesing/Statistical%20%26%20Neural%20Models/Conditional_Random_Fields.ipynb </t>
  </si>
  <si>
    <t xml:space="preserve">https://github.com/BredaUniversityADSAI/2023-24c-fai2-adsai-DominikSzewczyk224180/tree/main/Natural%20Language%20procesing/Statistical%20%26%20Neural%20Models </t>
  </si>
  <si>
    <t>Application of a recurrent neural network</t>
  </si>
  <si>
    <t>Application of a  Long Short-Term Memory (LSTM)</t>
  </si>
  <si>
    <t>Submitting Quiz Week 5</t>
  </si>
  <si>
    <t>Creating a Latex template for technical report</t>
  </si>
  <si>
    <t>HuggingFace Course on using Transformers</t>
  </si>
  <si>
    <t xml:space="preserve">https://github.com/BredaUniversityADSAI/2023-24c-fai2-adsai-DominikSzewczyk224180/blob/main/Self-study/Notebooks/transformers-course.ipynb </t>
  </si>
  <si>
    <t>Learning how to create transformer learning in practise</t>
  </si>
  <si>
    <t xml:space="preserve">https://github.com/BredaUniversityADSAI/2023-24c-fai2-adsai-DominikSzewczyk224180/blob/main/Natural%20Language%20procesing/Transfer%20learning%20models/Learning_proces.ipynb </t>
  </si>
  <si>
    <t xml:space="preserve">https://github.com/BredaUniversityADSAI/2023-24c-fai2-adsai-DominikSzewczyk224180/tree/main/Natural%20Language%20procesing/Transfer%20learning%20models </t>
  </si>
  <si>
    <t xml:space="preserve">https://github.com/BredaUniversityADSAI/2023-24c-fai2-adsai-DominikSzewczyk224180/tree/main/Natural%20Language%20procesing/Transfer%20learning%20models  </t>
  </si>
  <si>
    <t>I used chat bot to summarize some parts for me</t>
  </si>
  <si>
    <t>Searching for different transformer models on Hugging Face</t>
  </si>
  <si>
    <t>Episodes into fragments</t>
  </si>
  <si>
    <t xml:space="preserve">https://github.com/BredaUniversityADSAI/2023-24c-fai2-adsai-group-group2/blob/main/src/Banijay_pipeline/creating_fragments.ipynb </t>
  </si>
  <si>
    <t>We split task for Speech Recognition &amp; Pipeline Building.</t>
  </si>
  <si>
    <t>At first, I was using the wrong function and it was causing errors.</t>
  </si>
  <si>
    <t xml:space="preserve">Converting speech into text </t>
  </si>
  <si>
    <t>Openai didn't work for me that why i use different library</t>
  </si>
  <si>
    <t xml:space="preserve">https://github.com/BredaUniversityADSAI/2023-24c-fai2-adsai-group-group2/blob/main/src/Banijay_pipeline/Speach_to_text.ipynb </t>
  </si>
  <si>
    <t>Converting speech into text using speech_recognition</t>
  </si>
  <si>
    <t>Creating new submision for individual kaggle chelenge.</t>
  </si>
  <si>
    <t xml:space="preserve"> I used new data set. And got score 0.921</t>
  </si>
  <si>
    <t xml:space="preserve">https://github.com/BredaUniversityADSAI/2023-24c-fai2-adsai-group-group2/blob/main/src/Banijay_pipeline/Speach_to_text.ipynb  </t>
  </si>
  <si>
    <t>Creating first transformer model with multiclases</t>
  </si>
  <si>
    <t xml:space="preserve">Creating first transformer moel for indiidual chelenge </t>
  </si>
  <si>
    <t xml:space="preserve">Creating second transformer moel for indiidual chelenge </t>
  </si>
  <si>
    <t>Reserch about transformer model</t>
  </si>
  <si>
    <t>Testing transformers models for multiclases</t>
  </si>
  <si>
    <t>Creating first Kaggle submission with transformer model for group challenge</t>
  </si>
  <si>
    <t>Fixing an error when converting speech to text</t>
  </si>
  <si>
    <t>Problem was that some fragments were to long</t>
  </si>
  <si>
    <t xml:space="preserve">Preparing model for training on bigger data set </t>
  </si>
  <si>
    <t>Preparing data set for training</t>
  </si>
  <si>
    <t>Analising results from model</t>
  </si>
  <si>
    <t xml:space="preserve">Model trained on 200 000 rows performed worst than this trained on 1000 rows </t>
  </si>
  <si>
    <t xml:space="preserve">Searching for solutions how to improve kaggle score </t>
  </si>
  <si>
    <t>Generate data for transformer model</t>
  </si>
  <si>
    <t xml:space="preserve">Adjusting generated data </t>
  </si>
  <si>
    <t xml:space="preserve">Generative AI selfstudy </t>
  </si>
  <si>
    <t xml:space="preserve">Sesting generated data on Transforemer model </t>
  </si>
  <si>
    <t>I search for better model</t>
  </si>
  <si>
    <t xml:space="preserve">Applying large bret model </t>
  </si>
  <si>
    <t xml:space="preserve">Improving submiosion score on group kaggle. </t>
  </si>
  <si>
    <t xml:space="preserve">I was testing diferent trainig parameters. </t>
  </si>
  <si>
    <t>Adjusting LTSM model</t>
  </si>
  <si>
    <t>task 6 TF-IDF</t>
  </si>
  <si>
    <t xml:space="preserve">Describing models </t>
  </si>
  <si>
    <t>Kaggle form</t>
  </si>
  <si>
    <t>Starting with Report (Data procesing and exploration)</t>
  </si>
  <si>
    <t xml:space="preserve">Research about datasets </t>
  </si>
  <si>
    <t>Writin Data procesing and exploration secion</t>
  </si>
  <si>
    <t xml:space="preserve">https://github.com/BredaUniversityADSAI/2023-24c-fai2-adsai-DominikSzewczyk224180/tree/main/Natural%20Language%20procesing/Transformer%20models </t>
  </si>
  <si>
    <t xml:space="preserve">https://github.com/BredaUniversityADSAI/2023-24c-fai2-adsai-DominikSzewczyk224180/tree/main/Natural%20Language%20procesing/TF-IDF </t>
  </si>
  <si>
    <t xml:space="preserve">https://github.com/BredaUniversityADSAI/2023-24c-fai2-adsai-DominikSzewczyk224180/tree/main/Datasets/generated%20data </t>
  </si>
  <si>
    <t xml:space="preserve">https://github.com/BredaUniversityADSAI/2023-24c-fai2-adsai-DominikSzewczyk224180/tree/main/Natural%20Language%20procesing/Text_to_speach </t>
  </si>
  <si>
    <t xml:space="preserve">https://www.overleaf.com/project/65fc621ae9c36a4a80f941fd </t>
  </si>
  <si>
    <t xml:space="preserve">Team meeting </t>
  </si>
  <si>
    <t>Discussing finalization of the project and presentation.</t>
  </si>
  <si>
    <t>Preparing a presentation</t>
  </si>
  <si>
    <t>Visialising Data distribution (secion in the report and presentation)</t>
  </si>
  <si>
    <t>Adjusting slides on the presentation</t>
  </si>
  <si>
    <t>Preparing for presentation, creating notes and practising.</t>
  </si>
  <si>
    <t>Team meeting practise presenting</t>
  </si>
  <si>
    <t xml:space="preserve">Team meeting practise presenting 2 </t>
  </si>
  <si>
    <t xml:space="preserve">Final presentation </t>
  </si>
  <si>
    <t>Lats changes in the report (checking grammar etc)</t>
  </si>
  <si>
    <t>Preparing all files, tasks and folders for final evidencing</t>
  </si>
  <si>
    <t>Learning log Secion C</t>
  </si>
  <si>
    <t>Learning log Secion D</t>
  </si>
  <si>
    <t xml:space="preserve">https://github.com/BredaUniversityADSAI/2023-24c-fai2-adsai-group-group2/blob/main/deliverables/Presentation_group2.pptx </t>
  </si>
  <si>
    <t xml:space="preserve">https://github.com/BredaUniversityADSAI/2023-24c-fai2-adsai-group-group2/blob/main/deliverables/Technical_Report_group2.pdf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</si>
</sst>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  <font>
      <u/>
      <sz val="10"/>
      <color theme="10"/>
      <name val="Arial"/>
    </font>
    <font>
      <sz val="9"/>
      <name val="Calibri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4" fillId="3" borderId="3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3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3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11" fillId="0" borderId="0" xfId="0" applyFont="1"/>
    <xf numFmtId="0" fontId="0" fillId="14" borderId="0" xfId="0" applyFill="1"/>
    <xf numFmtId="0" fontId="4" fillId="13" borderId="3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13" fillId="0" borderId="0" xfId="1" applyAlignment="1">
      <alignment horizontal="left" vertical="top"/>
    </xf>
    <xf numFmtId="0" fontId="14" fillId="0" borderId="0" xfId="0" applyFont="1" applyAlignment="1">
      <alignment vertical="top" wrapText="1"/>
    </xf>
    <xf numFmtId="0" fontId="13" fillId="0" borderId="0" xfId="1"/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/>
    <xf numFmtId="0" fontId="7" fillId="3" borderId="5" xfId="0" applyFont="1" applyFill="1" applyBorder="1" applyAlignment="1">
      <alignment vertical="center"/>
    </xf>
    <xf numFmtId="0" fontId="5" fillId="0" borderId="2" xfId="0" applyFont="1" applyBorder="1"/>
    <xf numFmtId="0" fontId="5" fillId="0" borderId="6" xfId="0" applyFont="1" applyBorder="1"/>
    <xf numFmtId="0" fontId="4" fillId="7" borderId="3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 wrapText="1"/>
    </xf>
    <xf numFmtId="0" fontId="5" fillId="14" borderId="2" xfId="0" applyFont="1" applyFill="1" applyBorder="1"/>
    <xf numFmtId="0" fontId="5" fillId="14" borderId="6" xfId="0" applyFont="1" applyFill="1" applyBorder="1"/>
    <xf numFmtId="0" fontId="7" fillId="13" borderId="5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12" fillId="6" borderId="0" xfId="0" applyFont="1" applyFill="1" applyAlignment="1">
      <alignment vertical="top" wrapText="1"/>
    </xf>
    <xf numFmtId="0" fontId="11" fillId="0" borderId="0" xfId="0" applyFont="1"/>
  </cellXfs>
  <cellStyles count="2">
    <cellStyle name="Hyperlink" xfId="1" builtinId="8"/>
    <cellStyle name="Normal" xfId="0" builtinId="0"/>
  </cellStyles>
  <dxfs count="1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BredaUniversityADSAI/2023-24c-fai2-adsai-DominikSzewczyk224180/blob/main/Self-study/Attention%20Is%20All%20You%20Need%20by%20Vaswani.md" TargetMode="External"/><Relationship Id="rId21" Type="http://schemas.openxmlformats.org/officeDocument/2006/relationships/hyperlink" Target="https://github.com/BredaUniversityADSAI/2023-24c-fai2-adsai-DominikSzewczyk224180/tree/main/Natural%20Language%20procesing/Word%20embeddings" TargetMode="External"/><Relationship Id="rId34" Type="http://schemas.openxmlformats.org/officeDocument/2006/relationships/hyperlink" Target="https://github.com/BredaUniversityADSAI/2023-24c-fai2-adsai-DominikSzewczyk224180/tree/main/Natural%20Language%20procesing/Statistical%20%26%20Neural%20Models" TargetMode="External"/><Relationship Id="rId42" Type="http://schemas.openxmlformats.org/officeDocument/2006/relationships/hyperlink" Target="https://github.com/BredaUniversityADSAI/2023-24c-fai2-adsai-group-group2/blob/main/src/Banijay_pipeline/Speach_to_text.ipynb" TargetMode="External"/><Relationship Id="rId47" Type="http://schemas.openxmlformats.org/officeDocument/2006/relationships/hyperlink" Target="https://github.com/BredaUniversityADSAI/2023-24c-fai2-adsai-DominikSzewczyk224180/tree/main/Natural%20Language%20procesing/Transformer%20models" TargetMode="External"/><Relationship Id="rId50" Type="http://schemas.openxmlformats.org/officeDocument/2006/relationships/hyperlink" Target="https://github.com/BredaUniversityADSAI/2023-24c-fai2-adsai-DominikSzewczyk224180/tree/main/Natural%20Language%20procesing/Transformer%20models" TargetMode="External"/><Relationship Id="rId55" Type="http://schemas.openxmlformats.org/officeDocument/2006/relationships/hyperlink" Target="https://github.com/BredaUniversityADSAI/2023-24c-fai2-adsai-DominikSzewczyk224180/tree/main/Natural%20Language%20procesing/Text_to_speach" TargetMode="External"/><Relationship Id="rId63" Type="http://schemas.openxmlformats.org/officeDocument/2006/relationships/hyperlink" Target="https://github.com/BredaUniversityADSAI/2023-24c-fai2-adsai-group-group2/blob/main/deliverables/Presentation_group2.pptx" TargetMode="External"/><Relationship Id="rId7" Type="http://schemas.openxmlformats.org/officeDocument/2006/relationships/hyperlink" Target="https://www.linkedin.com/in/dominik-szewczyk/" TargetMode="External"/><Relationship Id="rId2" Type="http://schemas.openxmlformats.org/officeDocument/2006/relationships/hyperlink" Target="https://github.com/BredaUniversityADSAI/2023-24c-fai2-adsai-DominikSzewczyk224180/blob/main/Datasets/goemotions_dataset.csv" TargetMode="External"/><Relationship Id="rId16" Type="http://schemas.openxmlformats.org/officeDocument/2006/relationships/hyperlink" Target="https://github.com/BredaUniversityADSAI/2023-24c-fai2-adsai-DominikSzewczyk224180/tree/main/Natural%20Language%20procesing/Na%C3%AFve%20Bayes" TargetMode="External"/><Relationship Id="rId29" Type="http://schemas.openxmlformats.org/officeDocument/2006/relationships/hyperlink" Target="https://github.com/BredaUniversityADSAI/2023-24c-fai2-adsai-DominikSzewczyk224180/blob/main/Natural%20Language%20procesing/Statistical%20%26%20Neural%20Models/Hidden_Markov_Model.ipynb" TargetMode="External"/><Relationship Id="rId11" Type="http://schemas.openxmlformats.org/officeDocument/2006/relationships/hyperlink" Target="https://github.com/BredaUniversityADSAI/2023-24c-fai2-adsai-DominikSzewczyk224180/tree/main/Self-study/Notebooks" TargetMode="External"/><Relationship Id="rId24" Type="http://schemas.openxmlformats.org/officeDocument/2006/relationships/hyperlink" Target="https://github.com/BredaUniversityADSAI/2023-24c-fai2-adsai-DominikSzewczyk224180/tree/main/Natural%20Language%20procesing/Word%20embeddings" TargetMode="External"/><Relationship Id="rId32" Type="http://schemas.openxmlformats.org/officeDocument/2006/relationships/hyperlink" Target="https://github.com/BredaUniversityADSAI/2023-24c-fai2-adsai-DominikSzewczyk224180/blob/main/Natural%20Language%20procesing/Statistical%20%26%20Neural%20Models/Conditional_Random_Fields.ipynb" TargetMode="External"/><Relationship Id="rId37" Type="http://schemas.openxmlformats.org/officeDocument/2006/relationships/hyperlink" Target="https://github.com/BredaUniversityADSAI/2023-24c-fai2-adsai-DominikSzewczyk224180/blob/main/Self-study/Notebooks/transformers-course.ipynb" TargetMode="External"/><Relationship Id="rId40" Type="http://schemas.openxmlformats.org/officeDocument/2006/relationships/hyperlink" Target="https://github.com/BredaUniversityADSAI/2023-24c-fai2-adsai-DominikSzewczyk224180/tree/main/Natural%20Language%20procesing/Transfer%20learning%20models" TargetMode="External"/><Relationship Id="rId45" Type="http://schemas.openxmlformats.org/officeDocument/2006/relationships/hyperlink" Target="https://github.com/BredaUniversityADSAI/2023-24c-fai2-adsai-DominikSzewczyk224180/tree/main/Natural%20Language%20procesing/Transfer%20learning%20models" TargetMode="External"/><Relationship Id="rId53" Type="http://schemas.openxmlformats.org/officeDocument/2006/relationships/hyperlink" Target="https://github.com/BredaUniversityADSAI/2023-24c-fai2-adsai-DominikSzewczyk224180/tree/main/Datasets/generated%20data" TargetMode="External"/><Relationship Id="rId58" Type="http://schemas.openxmlformats.org/officeDocument/2006/relationships/hyperlink" Target="https://github.com/BredaUniversityADSAI/2023-24c-fai2-adsai-group-group2/blob/main/deliverables/Presentation_group2.pptx" TargetMode="External"/><Relationship Id="rId5" Type="http://schemas.openxmlformats.org/officeDocument/2006/relationships/hyperlink" Target="https://github.com/BredaUniversityADSAI/2023-24c-fai2-adsai-DominikSzewczyk224180/blob/main/Self-study/Notebooks/W1-DL1-Regular-Expressions-Student-Notebook.ipynb" TargetMode="External"/><Relationship Id="rId61" Type="http://schemas.openxmlformats.org/officeDocument/2006/relationships/hyperlink" Target="https://github.com/BredaUniversityADSAI/2023-24c-fai2-adsai-group-group2/blob/main/deliverables/Presentation_group2.pptx" TargetMode="External"/><Relationship Id="rId19" Type="http://schemas.openxmlformats.org/officeDocument/2006/relationships/hyperlink" Target="https://github.com/BredaUniversityADSAI/2023-24c-fai2-adsai-DominikSzewczyk224180/blob/main/Self-study/Notebooks/writing_intention_revealing_code.ipynb" TargetMode="External"/><Relationship Id="rId14" Type="http://schemas.openxmlformats.org/officeDocument/2006/relationships/hyperlink" Target="https://github.com/BredaUniversityADSAI/2023-24c-fai2-adsai-DominikSzewczyk224180/tree/main/Natural%20Language%20procesing/Logistic%20Regression" TargetMode="External"/><Relationship Id="rId22" Type="http://schemas.openxmlformats.org/officeDocument/2006/relationships/hyperlink" Target="https://github.com/BredaUniversityADSAI/2023-24c-fai2-adsai-DominikSzewczyk224180/tree/main/Natural%20Language%20procesing/Logistic%20Regression" TargetMode="External"/><Relationship Id="rId27" Type="http://schemas.openxmlformats.org/officeDocument/2006/relationships/hyperlink" Target="https://github.com/BredaUniversityADSAI/2023-24c-fai2-adsai-DominikSzewczyk224180/blob/main/Natural%20Language%20procesing/Statistical%20%26%20Neural%20Models/CNN_model_allemotions.ipynb" TargetMode="External"/><Relationship Id="rId30" Type="http://schemas.openxmlformats.org/officeDocument/2006/relationships/hyperlink" Target="https://github.com/BredaUniversityADSAI/2023-24c-fai2-adsai-DominikSzewczyk224180/blob/main/Natural%20Language%20procesing/Statistical%20%26%20Neural%20Models/Hidden_Markov_Model.ipynb" TargetMode="External"/><Relationship Id="rId35" Type="http://schemas.openxmlformats.org/officeDocument/2006/relationships/hyperlink" Target="https://github.com/BredaUniversityADSAI/2023-24c-fai2-adsai-DominikSzewczyk224180/tree/main/Natural%20Language%20procesing/Statistical%20%26%20Neural%20Models" TargetMode="External"/><Relationship Id="rId43" Type="http://schemas.openxmlformats.org/officeDocument/2006/relationships/hyperlink" Target="https://github.com/BredaUniversityADSAI/2023-24c-fai2-adsai-group-group2/blob/main/src/Banijay_pipeline/Speach_to_text.ipynb" TargetMode="External"/><Relationship Id="rId48" Type="http://schemas.openxmlformats.org/officeDocument/2006/relationships/hyperlink" Target="https://github.com/BredaUniversityADSAI/2023-24c-fai2-adsai-DominikSzewczyk224180/tree/main/Natural%20Language%20procesing/Transformer%20models" TargetMode="External"/><Relationship Id="rId56" Type="http://schemas.openxmlformats.org/officeDocument/2006/relationships/hyperlink" Target="https://www.overleaf.com/project/65fc621ae9c36a4a80f941fd" TargetMode="External"/><Relationship Id="rId64" Type="http://schemas.openxmlformats.org/officeDocument/2006/relationships/hyperlink" Target="https://github.com/BredaUniversityADSAI/2023-24c-fai2-adsai-group-group2/blob/main/deliverables/Presentation_group2.pptx" TargetMode="External"/><Relationship Id="rId8" Type="http://schemas.openxmlformats.org/officeDocument/2006/relationships/hyperlink" Target="https://github.com/BredaUniversityADSAI/2023-24c-fai2-adsai-DominikSzewczyk224180/tree/main/Self-study" TargetMode="External"/><Relationship Id="rId51" Type="http://schemas.openxmlformats.org/officeDocument/2006/relationships/hyperlink" Target="https://github.com/BredaUniversityADSAI/2023-24c-fai2-adsai-DominikSzewczyk224180/tree/main/Natural%20Language%20procesing/Statistical%20%26%20Neural%20Models" TargetMode="External"/><Relationship Id="rId3" Type="http://schemas.openxmlformats.org/officeDocument/2006/relationships/hyperlink" Target="https://github.com/BredaUniversityADSAI/2023-24c-fai2-adsai-DominikSzewczyk224180/blob/main/Datasets/preprocesing.ipynb" TargetMode="External"/><Relationship Id="rId12" Type="http://schemas.openxmlformats.org/officeDocument/2006/relationships/hyperlink" Target="https://github.com/BredaUniversityADSAI/2023-24c-fai2-adsai-DominikSzewczyk224180/tree/main/Self-study/Notebooks" TargetMode="External"/><Relationship Id="rId17" Type="http://schemas.openxmlformats.org/officeDocument/2006/relationships/hyperlink" Target="https://github.com/BredaUniversityADSAI/2023-24c-fai2-adsai-DominikSzewczyk224180/tree/main/Natural%20Language%20procesing/Na%C3%AFve%20Bayes" TargetMode="External"/><Relationship Id="rId25" Type="http://schemas.openxmlformats.org/officeDocument/2006/relationships/hyperlink" Target="https://github.com/BredaUniversityADSAI/2023-24c-fai2-adsai-DominikSzewczyk224180/blob/main/Self-study/Notebooks/W5-DL1-RNNs-Student-Notebook.ipynb" TargetMode="External"/><Relationship Id="rId33" Type="http://schemas.openxmlformats.org/officeDocument/2006/relationships/hyperlink" Target="https://github.com/BredaUniversityADSAI/2023-24c-fai2-adsai-DominikSzewczyk224180/blob/main/Natural%20Language%20procesing/Statistical%20%26%20Neural%20Models/Conditional_Random_Fields.ipynb" TargetMode="External"/><Relationship Id="rId38" Type="http://schemas.openxmlformats.org/officeDocument/2006/relationships/hyperlink" Target="https://github.com/BredaUniversityADSAI/2023-24c-fai2-adsai-DominikSzewczyk224180/blob/main/Natural%20Language%20procesing/Transfer%20learning%20models/Learning_proces.ipynb" TargetMode="External"/><Relationship Id="rId46" Type="http://schemas.openxmlformats.org/officeDocument/2006/relationships/hyperlink" Target="https://github.com/BredaUniversityADSAI/2023-24c-fai2-adsai-DominikSzewczyk224180/tree/main/Natural%20Language%20procesing/Transformer%20models" TargetMode="External"/><Relationship Id="rId59" Type="http://schemas.openxmlformats.org/officeDocument/2006/relationships/hyperlink" Target="https://github.com/BredaUniversityADSAI/2023-24c-fai2-adsai-group-group2/blob/main/deliverables/Presentation_group2.pptx" TargetMode="External"/><Relationship Id="rId20" Type="http://schemas.openxmlformats.org/officeDocument/2006/relationships/hyperlink" Target="https://github.com/BredaUniversityADSAI/2023-24c-fai2-adsai-DominikSzewczyk224180/blob/main/Self-study/Notebooks/W4-DL2-Embeddings-Student-Notebook.ipynb" TargetMode="External"/><Relationship Id="rId41" Type="http://schemas.openxmlformats.org/officeDocument/2006/relationships/hyperlink" Target="https://github.com/BredaUniversityADSAI/2023-24c-fai2-adsai-group-group2/blob/main/src/Banijay_pipeline/creating_fragments.ipynb" TargetMode="External"/><Relationship Id="rId54" Type="http://schemas.openxmlformats.org/officeDocument/2006/relationships/hyperlink" Target="https://github.com/BredaUniversityADSAI/2023-24c-fai2-adsai-DominikSzewczyk224180/tree/main/Datasets/generated%20data" TargetMode="External"/><Relationship Id="rId62" Type="http://schemas.openxmlformats.org/officeDocument/2006/relationships/hyperlink" Target="https://github.com/BredaUniversityADSAI/2023-24c-fai2-adsai-group-group2/blob/main/deliverables/Presentation_group2.pptx" TargetMode="External"/><Relationship Id="rId1" Type="http://schemas.openxmlformats.org/officeDocument/2006/relationships/hyperlink" Target="https://github.com/BredaUniversityADSAI/2023-24c-fai2-adsai-DominikSzewczyk224180/blob/main/Self-study/Introduction%20to%20Natural%20Language%20Processing.pdf" TargetMode="External"/><Relationship Id="rId6" Type="http://schemas.openxmlformats.org/officeDocument/2006/relationships/hyperlink" Target="https://github.com/DominikSzewczyk224180/Projects-2023-2024" TargetMode="External"/><Relationship Id="rId15" Type="http://schemas.openxmlformats.org/officeDocument/2006/relationships/hyperlink" Target="https://github.com/BredaUniversityADSAI/2023-24c-fai2-adsai-DominikSzewczyk224180/tree/main/Natural%20Language%20procesing/Logistic%20Regression" TargetMode="External"/><Relationship Id="rId23" Type="http://schemas.openxmlformats.org/officeDocument/2006/relationships/hyperlink" Target="https://github.com/BredaUniversityADSAI/2023-24c-fai2-adsai-DominikSzewczyk224180/tree/main/Natural%20Language%20procesing/Logistic%20Regression" TargetMode="External"/><Relationship Id="rId28" Type="http://schemas.openxmlformats.org/officeDocument/2006/relationships/hyperlink" Target="https://github.com/BredaUniversityADSAI/2023-24c-fai2-adsai-DominikSzewczyk224180/blob/main/Natural%20Language%20procesing/Word%20embeddings/Create_Word_Embeddings_Task8.ipynb" TargetMode="External"/><Relationship Id="rId36" Type="http://schemas.openxmlformats.org/officeDocument/2006/relationships/hyperlink" Target="https://github.com/BredaUniversityADSAI/2023-24c-fai2-adsai-DominikSzewczyk224180/tree/main/Natural%20Language%20procesing/Statistical%20%26%20Neural%20Models" TargetMode="External"/><Relationship Id="rId49" Type="http://schemas.openxmlformats.org/officeDocument/2006/relationships/hyperlink" Target="https://github.com/BredaUniversityADSAI/2023-24c-fai2-adsai-DominikSzewczyk224180/tree/main/Natural%20Language%20procesing/Transformer%20models" TargetMode="External"/><Relationship Id="rId57" Type="http://schemas.openxmlformats.org/officeDocument/2006/relationships/hyperlink" Target="https://www.overleaf.com/project/65fc621ae9c36a4a80f941fd" TargetMode="External"/><Relationship Id="rId10" Type="http://schemas.openxmlformats.org/officeDocument/2006/relationships/hyperlink" Target="https://www.linkedin.com/in/dominik-szewczyk/" TargetMode="External"/><Relationship Id="rId31" Type="http://schemas.openxmlformats.org/officeDocument/2006/relationships/hyperlink" Target="https://github.com/BredaUniversityADSAI/2023-24c-fai2-adsai-DominikSzewczyk224180/blob/main/Natural%20Language%20procesing/Statistical%20%26%20Neural%20Models/Hidden_Markov_Model.ipynb" TargetMode="External"/><Relationship Id="rId44" Type="http://schemas.openxmlformats.org/officeDocument/2006/relationships/hyperlink" Target="https://github.com/BredaUniversityADSAI/2023-24c-fai2-adsai-group-group2/blob/main/src/Banijay_pipeline/Speach_to_text.ipynb" TargetMode="External"/><Relationship Id="rId52" Type="http://schemas.openxmlformats.org/officeDocument/2006/relationships/hyperlink" Target="https://github.com/BredaUniversityADSAI/2023-24c-fai2-adsai-DominikSzewczyk224180/tree/main/Natural%20Language%20procesing/TF-IDF" TargetMode="External"/><Relationship Id="rId60" Type="http://schemas.openxmlformats.org/officeDocument/2006/relationships/hyperlink" Target="https://github.com/BredaUniversityADSAI/2023-24c-fai2-adsai-group-group2/blob/main/deliverables/Presentation_group2.pptx" TargetMode="External"/><Relationship Id="rId65" Type="http://schemas.openxmlformats.org/officeDocument/2006/relationships/hyperlink" Target="https://github.com/BredaUniversityADSAI/2023-24c-fai2-adsai-group-group2/blob/main/deliverables/Technical_Report_group2.pdf" TargetMode="External"/><Relationship Id="rId4" Type="http://schemas.openxmlformats.org/officeDocument/2006/relationships/hyperlink" Target="https://github.com/BredaUniversityADSAI/2023-24c-fai2-adsai-DominikSzewczyk224180/blob/main/Datasets/emotion_data_merged.csv" TargetMode="External"/><Relationship Id="rId9" Type="http://schemas.openxmlformats.org/officeDocument/2006/relationships/hyperlink" Target="https://github.com/DominikSzewczyk224180/Projects-2023-2024" TargetMode="External"/><Relationship Id="rId13" Type="http://schemas.openxmlformats.org/officeDocument/2006/relationships/hyperlink" Target="https://github.com/BredaUniversityADSAI/2023-24c-fai2-adsai-DominikSzewczyk224180/tree/main/Self-study/Notebooks" TargetMode="External"/><Relationship Id="rId18" Type="http://schemas.openxmlformats.org/officeDocument/2006/relationships/hyperlink" Target="https://github.com/BredaUniversityADSAI/2023-24c-fai2-adsai-DominikSzewczyk224180/tree/main/Natural%20Language%20procesing/Logistic%20Regression" TargetMode="External"/><Relationship Id="rId39" Type="http://schemas.openxmlformats.org/officeDocument/2006/relationships/hyperlink" Target="https://github.com/BredaUniversityADSAI/2023-24c-fai2-adsai-DominikSzewczyk224180/tree/main/Natural%20Language%20procesing/Transfer%20learning%20mode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70"/>
  <sheetViews>
    <sheetView tabSelected="1" workbookViewId="0">
      <pane ySplit="1" topLeftCell="A34" activePane="bottomLeft" state="frozen"/>
      <selection pane="bottomLeft" activeCell="K178" sqref="K177:K178"/>
    </sheetView>
  </sheetViews>
  <sheetFormatPr defaultColWidth="14.453125" defaultRowHeight="15" customHeight="1" x14ac:dyDescent="0.25"/>
  <cols>
    <col min="1" max="1" width="9.81640625" customWidth="1"/>
    <col min="2" max="2" width="11.26953125" customWidth="1"/>
    <col min="3" max="3" width="16.26953125" customWidth="1"/>
    <col min="4" max="4" width="75.36328125" customWidth="1"/>
    <col min="5" max="6" width="15.453125" customWidth="1"/>
    <col min="7" max="7" width="8.7265625" customWidth="1"/>
    <col min="8" max="8" width="8.453125" customWidth="1"/>
    <col min="9" max="9" width="6.453125" customWidth="1"/>
    <col min="10" max="10" width="18.453125" customWidth="1"/>
    <col min="11" max="11" width="117.81640625" customWidth="1"/>
  </cols>
  <sheetData>
    <row r="1" spans="1:11" ht="24" x14ac:dyDescent="0.3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 x14ac:dyDescent="0.25">
      <c r="A2" s="50" t="s">
        <v>11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 ht="12.5" x14ac:dyDescent="0.25">
      <c r="A3" s="7" t="s">
        <v>12</v>
      </c>
      <c r="B3" s="52" t="s">
        <v>13</v>
      </c>
      <c r="C3" s="53"/>
      <c r="D3" s="53"/>
      <c r="E3" s="53"/>
      <c r="F3" s="53"/>
      <c r="G3" s="53"/>
      <c r="H3" s="53"/>
      <c r="I3" s="53"/>
      <c r="J3" s="53"/>
      <c r="K3" s="54"/>
    </row>
    <row r="4" spans="1:11" ht="27.75" customHeight="1" x14ac:dyDescent="0.25">
      <c r="A4" s="10" t="s">
        <v>14</v>
      </c>
      <c r="B4" s="52" t="s">
        <v>15</v>
      </c>
      <c r="C4" s="53"/>
      <c r="D4" s="53"/>
      <c r="E4" s="53"/>
      <c r="F4" s="53"/>
      <c r="G4" s="53"/>
      <c r="H4" s="53"/>
      <c r="I4" s="53"/>
      <c r="J4" s="53"/>
      <c r="K4" s="54"/>
    </row>
    <row r="5" spans="1:11" ht="12.5" x14ac:dyDescent="0.25">
      <c r="A5" s="33"/>
      <c r="B5" s="28" t="s">
        <v>52</v>
      </c>
      <c r="C5" s="12" t="s">
        <v>16</v>
      </c>
      <c r="D5" s="28" t="s">
        <v>68</v>
      </c>
      <c r="E5" s="13" t="s">
        <v>50</v>
      </c>
      <c r="F5" s="13"/>
      <c r="G5" s="30">
        <v>2</v>
      </c>
      <c r="H5" s="30">
        <v>1</v>
      </c>
      <c r="I5" s="30">
        <f t="shared" ref="I5:I29" si="0">H5-G5</f>
        <v>-1</v>
      </c>
      <c r="J5" s="14"/>
      <c r="K5" s="28" t="s">
        <v>70</v>
      </c>
    </row>
    <row r="6" spans="1:11" ht="12.5" x14ac:dyDescent="0.25">
      <c r="A6" s="33"/>
      <c r="B6" s="28" t="s">
        <v>52</v>
      </c>
      <c r="C6" s="12" t="s">
        <v>16</v>
      </c>
      <c r="D6" s="28" t="s">
        <v>69</v>
      </c>
      <c r="E6" s="13" t="s">
        <v>64</v>
      </c>
      <c r="F6" s="13"/>
      <c r="G6" s="30">
        <v>1</v>
      </c>
      <c r="H6" s="30">
        <v>1</v>
      </c>
      <c r="I6" s="30">
        <f t="shared" si="0"/>
        <v>0</v>
      </c>
      <c r="J6" s="14"/>
      <c r="K6" s="16"/>
    </row>
    <row r="7" spans="1:11" ht="12.5" x14ac:dyDescent="0.25">
      <c r="A7" s="33"/>
      <c r="B7" s="28" t="s">
        <v>52</v>
      </c>
      <c r="C7" s="12" t="s">
        <v>16</v>
      </c>
      <c r="D7" s="28" t="s">
        <v>71</v>
      </c>
      <c r="E7" s="13" t="s">
        <v>50</v>
      </c>
      <c r="F7" s="13"/>
      <c r="G7" s="30">
        <v>2</v>
      </c>
      <c r="H7" s="30">
        <v>2</v>
      </c>
      <c r="I7" s="30">
        <f t="shared" si="0"/>
        <v>0</v>
      </c>
      <c r="J7" s="14"/>
      <c r="K7" s="16" t="s">
        <v>72</v>
      </c>
    </row>
    <row r="8" spans="1:11" ht="12.5" x14ac:dyDescent="0.25">
      <c r="A8" s="33"/>
      <c r="B8" s="28" t="s">
        <v>52</v>
      </c>
      <c r="C8" s="12" t="s">
        <v>16</v>
      </c>
      <c r="D8" s="28" t="s">
        <v>73</v>
      </c>
      <c r="E8" s="13" t="s">
        <v>65</v>
      </c>
      <c r="F8" s="13"/>
      <c r="G8" s="30">
        <v>1</v>
      </c>
      <c r="H8" s="30">
        <v>1</v>
      </c>
      <c r="I8" s="30">
        <f t="shared" si="0"/>
        <v>0</v>
      </c>
      <c r="J8" s="14"/>
      <c r="K8" s="16"/>
    </row>
    <row r="9" spans="1:11" ht="12.5" x14ac:dyDescent="0.25">
      <c r="A9" s="33"/>
      <c r="B9" s="28" t="s">
        <v>52</v>
      </c>
      <c r="C9" s="12" t="s">
        <v>16</v>
      </c>
      <c r="D9" s="28" t="s">
        <v>74</v>
      </c>
      <c r="E9" s="13" t="s">
        <v>65</v>
      </c>
      <c r="F9" s="13"/>
      <c r="G9" s="30">
        <v>2</v>
      </c>
      <c r="H9" s="30">
        <v>2.5</v>
      </c>
      <c r="I9" s="30">
        <f t="shared" si="0"/>
        <v>0.5</v>
      </c>
      <c r="J9" s="14"/>
      <c r="K9" s="16"/>
    </row>
    <row r="10" spans="1:11" ht="12.5" x14ac:dyDescent="0.25">
      <c r="A10" s="33"/>
      <c r="B10" s="28" t="s">
        <v>52</v>
      </c>
      <c r="C10" s="12" t="s">
        <v>16</v>
      </c>
      <c r="D10" s="28" t="s">
        <v>75</v>
      </c>
      <c r="E10" s="13" t="s">
        <v>50</v>
      </c>
      <c r="F10" s="13"/>
      <c r="G10" s="30">
        <v>1</v>
      </c>
      <c r="H10" s="30">
        <v>0.75</v>
      </c>
      <c r="I10" s="30">
        <f t="shared" si="0"/>
        <v>-0.25</v>
      </c>
      <c r="J10" s="29"/>
      <c r="K10" s="16" t="s">
        <v>76</v>
      </c>
    </row>
    <row r="11" spans="1:11" ht="12.5" x14ac:dyDescent="0.25">
      <c r="A11" s="33"/>
      <c r="B11" s="28" t="s">
        <v>52</v>
      </c>
      <c r="C11" s="12" t="s">
        <v>16</v>
      </c>
      <c r="D11" s="28" t="s">
        <v>77</v>
      </c>
      <c r="E11" s="13" t="s">
        <v>65</v>
      </c>
      <c r="F11" s="13"/>
      <c r="G11" s="30">
        <v>2</v>
      </c>
      <c r="H11" s="30">
        <v>3</v>
      </c>
      <c r="I11" s="30">
        <f t="shared" si="0"/>
        <v>1</v>
      </c>
      <c r="J11" s="29"/>
      <c r="K11" s="16" t="s">
        <v>78</v>
      </c>
    </row>
    <row r="12" spans="1:11" ht="12.5" x14ac:dyDescent="0.25">
      <c r="A12" s="33"/>
      <c r="B12" s="28" t="s">
        <v>52</v>
      </c>
      <c r="C12" s="12" t="s">
        <v>16</v>
      </c>
      <c r="D12" s="28" t="s">
        <v>79</v>
      </c>
      <c r="E12" s="13" t="s">
        <v>65</v>
      </c>
      <c r="F12" s="13"/>
      <c r="G12" s="30">
        <v>1</v>
      </c>
      <c r="H12" s="30">
        <v>1.5</v>
      </c>
      <c r="I12" s="30">
        <f t="shared" si="0"/>
        <v>0.5</v>
      </c>
      <c r="J12" s="29"/>
      <c r="K12" s="16" t="s">
        <v>80</v>
      </c>
    </row>
    <row r="13" spans="1:11" ht="12.5" x14ac:dyDescent="0.25">
      <c r="A13" s="33"/>
      <c r="B13" s="28" t="s">
        <v>52</v>
      </c>
      <c r="C13" s="12" t="s">
        <v>16</v>
      </c>
      <c r="D13" s="28" t="s">
        <v>81</v>
      </c>
      <c r="E13" s="13" t="s">
        <v>65</v>
      </c>
      <c r="F13" s="13"/>
      <c r="G13" s="30">
        <v>1.5</v>
      </c>
      <c r="H13" s="30">
        <v>1.5</v>
      </c>
      <c r="I13" s="30">
        <f t="shared" si="0"/>
        <v>0</v>
      </c>
      <c r="J13" s="29"/>
      <c r="K13" s="16"/>
    </row>
    <row r="14" spans="1:11" ht="12.5" x14ac:dyDescent="0.25">
      <c r="A14" s="33"/>
      <c r="B14" s="28" t="s">
        <v>52</v>
      </c>
      <c r="C14" s="12" t="s">
        <v>16</v>
      </c>
      <c r="D14" s="28" t="s">
        <v>82</v>
      </c>
      <c r="E14" s="13" t="s">
        <v>65</v>
      </c>
      <c r="F14" s="13"/>
      <c r="G14" s="30">
        <v>1.5</v>
      </c>
      <c r="H14" s="30">
        <v>1.5</v>
      </c>
      <c r="I14" s="30">
        <f t="shared" si="0"/>
        <v>0</v>
      </c>
      <c r="J14" s="29"/>
      <c r="K14" s="16"/>
    </row>
    <row r="15" spans="1:11" ht="12.5" x14ac:dyDescent="0.25">
      <c r="A15" s="33"/>
      <c r="B15" s="28" t="s">
        <v>52</v>
      </c>
      <c r="C15" s="12" t="s">
        <v>16</v>
      </c>
      <c r="D15" s="28" t="s">
        <v>83</v>
      </c>
      <c r="E15" s="13" t="s">
        <v>65</v>
      </c>
      <c r="F15" s="13"/>
      <c r="G15" s="30">
        <v>1.5</v>
      </c>
      <c r="H15" s="30">
        <v>1</v>
      </c>
      <c r="I15" s="30">
        <f t="shared" si="0"/>
        <v>-0.5</v>
      </c>
      <c r="J15" s="29"/>
      <c r="K15" s="16"/>
    </row>
    <row r="16" spans="1:11" ht="12.5" x14ac:dyDescent="0.25">
      <c r="A16" s="33"/>
      <c r="B16" s="28" t="s">
        <v>52</v>
      </c>
      <c r="C16" s="12" t="s">
        <v>16</v>
      </c>
      <c r="D16" s="28" t="s">
        <v>84</v>
      </c>
      <c r="E16" s="13" t="s">
        <v>65</v>
      </c>
      <c r="F16" s="13"/>
      <c r="G16" s="30">
        <v>1</v>
      </c>
      <c r="H16" s="30">
        <v>1</v>
      </c>
      <c r="I16" s="30">
        <f t="shared" si="0"/>
        <v>0</v>
      </c>
      <c r="J16" s="29"/>
      <c r="K16" s="16"/>
    </row>
    <row r="17" spans="1:11" ht="12.5" x14ac:dyDescent="0.25">
      <c r="A17" s="33"/>
      <c r="B17" s="28" t="s">
        <v>52</v>
      </c>
      <c r="C17" s="12" t="s">
        <v>16</v>
      </c>
      <c r="D17" s="28" t="s">
        <v>85</v>
      </c>
      <c r="E17" s="13" t="s">
        <v>65</v>
      </c>
      <c r="F17" s="13"/>
      <c r="G17" s="30">
        <v>4</v>
      </c>
      <c r="H17" s="30">
        <v>4</v>
      </c>
      <c r="I17" s="30">
        <f t="shared" si="0"/>
        <v>0</v>
      </c>
      <c r="J17" s="47" t="s">
        <v>86</v>
      </c>
      <c r="K17" s="16"/>
    </row>
    <row r="18" spans="1:11" ht="12.5" x14ac:dyDescent="0.25">
      <c r="A18" s="33"/>
      <c r="B18" s="28" t="s">
        <v>52</v>
      </c>
      <c r="C18" s="12" t="s">
        <v>16</v>
      </c>
      <c r="D18" s="28" t="s">
        <v>87</v>
      </c>
      <c r="E18" s="13" t="s">
        <v>50</v>
      </c>
      <c r="F18" s="13"/>
      <c r="G18" s="30">
        <v>2</v>
      </c>
      <c r="H18" s="30">
        <v>2</v>
      </c>
      <c r="I18" s="30">
        <f t="shared" si="0"/>
        <v>0</v>
      </c>
      <c r="J18" s="29"/>
      <c r="K18" s="16"/>
    </row>
    <row r="19" spans="1:11" ht="12.5" x14ac:dyDescent="0.25">
      <c r="A19" s="33"/>
      <c r="B19" s="28" t="s">
        <v>52</v>
      </c>
      <c r="C19" s="12" t="s">
        <v>16</v>
      </c>
      <c r="D19" s="28" t="s">
        <v>88</v>
      </c>
      <c r="E19" s="13" t="s">
        <v>47</v>
      </c>
      <c r="F19" s="13"/>
      <c r="G19" s="30">
        <v>1</v>
      </c>
      <c r="H19" s="30">
        <v>1</v>
      </c>
      <c r="I19" s="30">
        <f t="shared" si="0"/>
        <v>0</v>
      </c>
      <c r="J19" s="47" t="s">
        <v>91</v>
      </c>
      <c r="K19" s="16"/>
    </row>
    <row r="20" spans="1:11" ht="12.5" x14ac:dyDescent="0.25">
      <c r="A20" s="33"/>
      <c r="B20" s="28" t="s">
        <v>52</v>
      </c>
      <c r="C20" s="12" t="s">
        <v>16</v>
      </c>
      <c r="D20" s="28" t="s">
        <v>89</v>
      </c>
      <c r="E20" s="13" t="s">
        <v>47</v>
      </c>
      <c r="F20" s="13" t="s">
        <v>51</v>
      </c>
      <c r="G20" s="30">
        <v>2</v>
      </c>
      <c r="H20" s="30">
        <v>2</v>
      </c>
      <c r="I20" s="30">
        <f t="shared" si="0"/>
        <v>0</v>
      </c>
      <c r="J20" s="47" t="s">
        <v>92</v>
      </c>
      <c r="K20" s="16"/>
    </row>
    <row r="21" spans="1:11" ht="12.5" x14ac:dyDescent="0.25">
      <c r="A21" s="33"/>
      <c r="B21" s="28" t="s">
        <v>52</v>
      </c>
      <c r="C21" s="12" t="s">
        <v>16</v>
      </c>
      <c r="D21" s="28" t="s">
        <v>90</v>
      </c>
      <c r="E21" s="13" t="s">
        <v>47</v>
      </c>
      <c r="F21" s="13"/>
      <c r="G21" s="30">
        <v>1</v>
      </c>
      <c r="H21" s="30">
        <v>1.5</v>
      </c>
      <c r="I21" s="30">
        <f t="shared" si="0"/>
        <v>0.5</v>
      </c>
      <c r="J21" s="47" t="s">
        <v>93</v>
      </c>
      <c r="K21" s="16"/>
    </row>
    <row r="22" spans="1:11" ht="12.5" x14ac:dyDescent="0.25">
      <c r="A22" s="33"/>
      <c r="B22" s="28" t="s">
        <v>52</v>
      </c>
      <c r="C22" s="12" t="s">
        <v>16</v>
      </c>
      <c r="D22" s="28" t="s">
        <v>94</v>
      </c>
      <c r="E22" s="13" t="s">
        <v>65</v>
      </c>
      <c r="F22" s="13" t="s">
        <v>51</v>
      </c>
      <c r="G22" s="30">
        <v>2</v>
      </c>
      <c r="H22" s="30">
        <v>2</v>
      </c>
      <c r="I22" s="30">
        <f t="shared" si="0"/>
        <v>0</v>
      </c>
      <c r="J22" s="47" t="s">
        <v>95</v>
      </c>
      <c r="K22" s="16"/>
    </row>
    <row r="23" spans="1:11" ht="12.5" x14ac:dyDescent="0.25">
      <c r="A23" s="33"/>
      <c r="B23" s="28" t="s">
        <v>52</v>
      </c>
      <c r="C23" s="12" t="s">
        <v>16</v>
      </c>
      <c r="D23" s="28" t="s">
        <v>96</v>
      </c>
      <c r="E23" s="13" t="s">
        <v>65</v>
      </c>
      <c r="F23" s="13" t="s">
        <v>51</v>
      </c>
      <c r="G23" s="30">
        <v>2</v>
      </c>
      <c r="H23" s="30">
        <v>2</v>
      </c>
      <c r="I23" s="30">
        <f t="shared" si="0"/>
        <v>0</v>
      </c>
      <c r="J23" s="29"/>
      <c r="K23" s="16"/>
    </row>
    <row r="24" spans="1:11" ht="12.5" x14ac:dyDescent="0.25">
      <c r="A24" s="33"/>
      <c r="B24" s="28" t="s">
        <v>52</v>
      </c>
      <c r="C24" s="12" t="s">
        <v>16</v>
      </c>
      <c r="D24" s="28" t="s">
        <v>97</v>
      </c>
      <c r="E24" s="13" t="s">
        <v>61</v>
      </c>
      <c r="F24" s="13" t="s">
        <v>51</v>
      </c>
      <c r="G24" s="30">
        <v>0.25</v>
      </c>
      <c r="H24" s="30">
        <v>0.25</v>
      </c>
      <c r="I24" s="30">
        <f t="shared" si="0"/>
        <v>0</v>
      </c>
      <c r="J24" s="29"/>
      <c r="K24" s="16" t="s">
        <v>98</v>
      </c>
    </row>
    <row r="25" spans="1:11" ht="12.5" x14ac:dyDescent="0.25">
      <c r="A25" s="33"/>
      <c r="B25" s="28" t="s">
        <v>52</v>
      </c>
      <c r="C25" s="12" t="s">
        <v>16</v>
      </c>
      <c r="D25" s="28" t="s">
        <v>99</v>
      </c>
      <c r="E25" s="13" t="s">
        <v>65</v>
      </c>
      <c r="F25" s="13"/>
      <c r="G25" s="30">
        <v>2</v>
      </c>
      <c r="H25" s="30">
        <v>2</v>
      </c>
      <c r="I25" s="30">
        <f t="shared" si="0"/>
        <v>0</v>
      </c>
      <c r="J25" s="29"/>
      <c r="K25" s="48" t="s">
        <v>100</v>
      </c>
    </row>
    <row r="26" spans="1:11" ht="12.5" x14ac:dyDescent="0.25">
      <c r="A26" s="33"/>
      <c r="B26" s="28" t="s">
        <v>52</v>
      </c>
      <c r="C26" s="12" t="s">
        <v>16</v>
      </c>
      <c r="D26" s="28" t="s">
        <v>101</v>
      </c>
      <c r="E26" s="13" t="s">
        <v>41</v>
      </c>
      <c r="F26" s="13"/>
      <c r="G26" s="30">
        <v>4</v>
      </c>
      <c r="H26" s="30">
        <v>4</v>
      </c>
      <c r="I26" s="30">
        <f t="shared" si="0"/>
        <v>0</v>
      </c>
      <c r="J26" s="47" t="s">
        <v>104</v>
      </c>
      <c r="K26" s="16"/>
    </row>
    <row r="27" spans="1:11" ht="12.5" x14ac:dyDescent="0.25">
      <c r="A27" s="33"/>
      <c r="B27" s="28" t="s">
        <v>52</v>
      </c>
      <c r="C27" s="12" t="s">
        <v>16</v>
      </c>
      <c r="D27" s="28" t="s">
        <v>102</v>
      </c>
      <c r="E27" s="13" t="s">
        <v>61</v>
      </c>
      <c r="F27" s="13"/>
      <c r="G27" s="30">
        <v>4</v>
      </c>
      <c r="H27" s="30">
        <v>3.75</v>
      </c>
      <c r="I27" s="30">
        <f t="shared" si="0"/>
        <v>-0.25</v>
      </c>
      <c r="J27" s="47" t="s">
        <v>103</v>
      </c>
      <c r="K27" s="16"/>
    </row>
    <row r="28" spans="1:11" ht="12.5" x14ac:dyDescent="0.25">
      <c r="A28" s="33"/>
      <c r="B28" s="28"/>
      <c r="C28" s="12" t="s">
        <v>16</v>
      </c>
      <c r="D28" s="28"/>
      <c r="E28" s="13"/>
      <c r="F28" s="13"/>
      <c r="G28" s="30"/>
      <c r="H28" s="30"/>
      <c r="I28" s="30">
        <f t="shared" si="0"/>
        <v>0</v>
      </c>
      <c r="J28" s="29"/>
      <c r="K28" s="16"/>
    </row>
    <row r="29" spans="1:11" ht="12.5" x14ac:dyDescent="0.25">
      <c r="A29" s="19"/>
      <c r="B29" s="21"/>
      <c r="C29" s="21"/>
      <c r="D29" s="21"/>
      <c r="E29" s="21" t="s">
        <v>17</v>
      </c>
      <c r="F29" s="21"/>
      <c r="G29" s="24">
        <f t="shared" ref="G29:H29" si="1">SUM(G5:G28)</f>
        <v>41.75</v>
      </c>
      <c r="H29" s="24">
        <f t="shared" si="1"/>
        <v>42.25</v>
      </c>
      <c r="I29" s="24">
        <f t="shared" si="0"/>
        <v>0.5</v>
      </c>
      <c r="J29" s="25"/>
      <c r="K29" s="21"/>
    </row>
    <row r="30" spans="1:11" ht="18.75" customHeight="1" x14ac:dyDescent="0.25">
      <c r="A30" s="55" t="s">
        <v>18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</row>
    <row r="31" spans="1:11" ht="12.5" x14ac:dyDescent="0.25">
      <c r="A31" s="42" t="s">
        <v>12</v>
      </c>
      <c r="B31" s="56" t="s">
        <v>13</v>
      </c>
      <c r="C31" s="53"/>
      <c r="D31" s="53"/>
      <c r="E31" s="53"/>
      <c r="F31" s="53"/>
      <c r="G31" s="53"/>
      <c r="H31" s="53"/>
      <c r="I31" s="53"/>
      <c r="J31" s="53"/>
      <c r="K31" s="54"/>
    </row>
    <row r="32" spans="1:11" ht="27.75" customHeight="1" x14ac:dyDescent="0.25">
      <c r="A32" s="26" t="s">
        <v>14</v>
      </c>
      <c r="B32" s="56" t="s">
        <v>15</v>
      </c>
      <c r="C32" s="53"/>
      <c r="D32" s="53"/>
      <c r="E32" s="53"/>
      <c r="F32" s="53"/>
      <c r="G32" s="53"/>
      <c r="H32" s="53"/>
      <c r="I32" s="53"/>
      <c r="J32" s="53"/>
      <c r="K32" s="54"/>
    </row>
    <row r="33" spans="1:11" ht="12.5" x14ac:dyDescent="0.25">
      <c r="A33" s="27"/>
      <c r="B33" s="28" t="s">
        <v>52</v>
      </c>
      <c r="C33" s="12" t="s">
        <v>16</v>
      </c>
      <c r="D33" s="28" t="s">
        <v>105</v>
      </c>
      <c r="E33" s="13" t="s">
        <v>65</v>
      </c>
      <c r="F33" s="13"/>
      <c r="G33" s="30">
        <v>2</v>
      </c>
      <c r="H33" s="30">
        <v>2</v>
      </c>
      <c r="I33" s="30">
        <f t="shared" ref="I33:I49" si="2">H33-G33</f>
        <v>0</v>
      </c>
      <c r="J33" s="29"/>
      <c r="K33" s="28"/>
    </row>
    <row r="34" spans="1:11" ht="12.5" x14ac:dyDescent="0.25">
      <c r="A34" s="27"/>
      <c r="B34" s="28" t="s">
        <v>52</v>
      </c>
      <c r="C34" s="12" t="s">
        <v>16</v>
      </c>
      <c r="D34" s="28" t="s">
        <v>106</v>
      </c>
      <c r="E34" s="13" t="s">
        <v>65</v>
      </c>
      <c r="F34" s="13"/>
      <c r="G34" s="30">
        <v>3</v>
      </c>
      <c r="H34" s="30">
        <v>3</v>
      </c>
      <c r="I34" s="30">
        <f t="shared" si="2"/>
        <v>0</v>
      </c>
      <c r="J34" s="29"/>
      <c r="K34" s="28"/>
    </row>
    <row r="35" spans="1:11" ht="12.5" x14ac:dyDescent="0.25">
      <c r="A35" s="27"/>
      <c r="B35" s="28" t="s">
        <v>52</v>
      </c>
      <c r="C35" s="12" t="s">
        <v>16</v>
      </c>
      <c r="D35" s="28" t="s">
        <v>107</v>
      </c>
      <c r="E35" s="13" t="s">
        <v>65</v>
      </c>
      <c r="F35" s="13"/>
      <c r="G35" s="30">
        <v>4</v>
      </c>
      <c r="H35" s="30">
        <v>3.5</v>
      </c>
      <c r="I35" s="30">
        <f t="shared" si="2"/>
        <v>-0.5</v>
      </c>
      <c r="J35" s="29"/>
      <c r="K35" s="16" t="s">
        <v>80</v>
      </c>
    </row>
    <row r="36" spans="1:11" ht="12.5" x14ac:dyDescent="0.25">
      <c r="A36" s="27"/>
      <c r="B36" s="28" t="s">
        <v>52</v>
      </c>
      <c r="C36" s="12" t="s">
        <v>16</v>
      </c>
      <c r="D36" s="28" t="s">
        <v>108</v>
      </c>
      <c r="E36" s="13" t="s">
        <v>65</v>
      </c>
      <c r="F36" s="13"/>
      <c r="G36" s="30">
        <v>5</v>
      </c>
      <c r="H36" s="30">
        <v>5</v>
      </c>
      <c r="I36" s="30">
        <f t="shared" si="2"/>
        <v>0</v>
      </c>
      <c r="J36" s="47" t="s">
        <v>112</v>
      </c>
      <c r="K36" s="28" t="s">
        <v>111</v>
      </c>
    </row>
    <row r="37" spans="1:11" ht="12.5" x14ac:dyDescent="0.25">
      <c r="A37" s="27"/>
      <c r="B37" s="28" t="s">
        <v>52</v>
      </c>
      <c r="C37" s="12" t="s">
        <v>16</v>
      </c>
      <c r="D37" s="28" t="s">
        <v>109</v>
      </c>
      <c r="E37" s="13" t="s">
        <v>65</v>
      </c>
      <c r="F37" s="13" t="s">
        <v>51</v>
      </c>
      <c r="G37" s="30">
        <v>2</v>
      </c>
      <c r="H37" s="30">
        <v>2</v>
      </c>
      <c r="I37" s="30">
        <f t="shared" si="2"/>
        <v>0</v>
      </c>
      <c r="J37" s="29"/>
      <c r="K37" s="28"/>
    </row>
    <row r="38" spans="1:11" ht="12.5" x14ac:dyDescent="0.25">
      <c r="A38" s="27"/>
      <c r="B38" s="28" t="s">
        <v>52</v>
      </c>
      <c r="C38" s="12" t="s">
        <v>16</v>
      </c>
      <c r="D38" s="28" t="s">
        <v>110</v>
      </c>
      <c r="E38" s="13" t="s">
        <v>61</v>
      </c>
      <c r="F38" s="13" t="s">
        <v>42</v>
      </c>
      <c r="G38" s="30">
        <v>2</v>
      </c>
      <c r="H38" s="30">
        <v>2.5</v>
      </c>
      <c r="I38" s="30">
        <f t="shared" si="2"/>
        <v>0.5</v>
      </c>
      <c r="J38" s="29"/>
      <c r="K38" s="28"/>
    </row>
    <row r="39" spans="1:11" ht="12.5" x14ac:dyDescent="0.25">
      <c r="A39" s="27"/>
      <c r="B39" s="28" t="s">
        <v>52</v>
      </c>
      <c r="C39" s="12" t="s">
        <v>16</v>
      </c>
      <c r="D39" s="28" t="s">
        <v>113</v>
      </c>
      <c r="E39" s="13" t="s">
        <v>61</v>
      </c>
      <c r="F39" s="13" t="s">
        <v>51</v>
      </c>
      <c r="G39" s="30">
        <v>0.25</v>
      </c>
      <c r="H39" s="30">
        <v>0.25</v>
      </c>
      <c r="I39" s="30">
        <f t="shared" si="2"/>
        <v>0</v>
      </c>
      <c r="J39" s="29"/>
      <c r="K39" s="16" t="s">
        <v>98</v>
      </c>
    </row>
    <row r="40" spans="1:11" ht="12.5" x14ac:dyDescent="0.25">
      <c r="A40" s="27"/>
      <c r="B40" s="28" t="s">
        <v>52</v>
      </c>
      <c r="C40" s="12" t="s">
        <v>16</v>
      </c>
      <c r="D40" s="28" t="s">
        <v>114</v>
      </c>
      <c r="E40" s="13" t="s">
        <v>47</v>
      </c>
      <c r="F40" s="13" t="s">
        <v>51</v>
      </c>
      <c r="G40" s="30">
        <v>3</v>
      </c>
      <c r="H40" s="30">
        <v>3.5</v>
      </c>
      <c r="I40" s="30">
        <f t="shared" si="2"/>
        <v>0.5</v>
      </c>
      <c r="J40" s="29"/>
      <c r="K40" s="28"/>
    </row>
    <row r="41" spans="1:11" ht="12.5" x14ac:dyDescent="0.25">
      <c r="A41" s="27"/>
      <c r="B41" s="28" t="s">
        <v>52</v>
      </c>
      <c r="C41" s="12" t="s">
        <v>16</v>
      </c>
      <c r="D41" s="28" t="s">
        <v>115</v>
      </c>
      <c r="E41" s="13" t="s">
        <v>47</v>
      </c>
      <c r="F41" s="13" t="s">
        <v>51</v>
      </c>
      <c r="G41" s="30">
        <v>3</v>
      </c>
      <c r="H41" s="30">
        <v>2.5</v>
      </c>
      <c r="I41" s="30">
        <f t="shared" si="2"/>
        <v>-0.5</v>
      </c>
      <c r="J41" s="29"/>
      <c r="K41" s="28" t="s">
        <v>116</v>
      </c>
    </row>
    <row r="42" spans="1:11" ht="12.5" x14ac:dyDescent="0.25">
      <c r="A42" s="27"/>
      <c r="B42" s="28" t="s">
        <v>52</v>
      </c>
      <c r="C42" s="12" t="s">
        <v>16</v>
      </c>
      <c r="D42" s="28" t="s">
        <v>117</v>
      </c>
      <c r="E42" s="13" t="s">
        <v>47</v>
      </c>
      <c r="F42" s="13" t="s">
        <v>51</v>
      </c>
      <c r="G42" s="30">
        <v>2</v>
      </c>
      <c r="H42" s="30">
        <v>1.5</v>
      </c>
      <c r="I42" s="30">
        <f t="shared" si="2"/>
        <v>-0.5</v>
      </c>
      <c r="J42" s="29"/>
      <c r="K42" s="28"/>
    </row>
    <row r="43" spans="1:11" ht="12.5" x14ac:dyDescent="0.25">
      <c r="A43" s="27"/>
      <c r="B43" s="28" t="s">
        <v>52</v>
      </c>
      <c r="C43" s="12" t="s">
        <v>16</v>
      </c>
      <c r="D43" s="28" t="s">
        <v>118</v>
      </c>
      <c r="E43" s="13" t="s">
        <v>47</v>
      </c>
      <c r="F43" s="13"/>
      <c r="G43" s="30">
        <v>4</v>
      </c>
      <c r="H43" s="30">
        <v>4</v>
      </c>
      <c r="I43" s="30">
        <f t="shared" si="2"/>
        <v>0</v>
      </c>
      <c r="J43" s="47" t="s">
        <v>104</v>
      </c>
      <c r="K43" s="16"/>
    </row>
    <row r="44" spans="1:11" ht="12.5" x14ac:dyDescent="0.25">
      <c r="A44" s="27"/>
      <c r="B44" s="28" t="s">
        <v>52</v>
      </c>
      <c r="C44" s="12" t="s">
        <v>16</v>
      </c>
      <c r="D44" s="28" t="s">
        <v>119</v>
      </c>
      <c r="E44" s="13" t="s">
        <v>47</v>
      </c>
      <c r="F44" s="13"/>
      <c r="G44" s="30">
        <v>4</v>
      </c>
      <c r="H44" s="30">
        <v>3.75</v>
      </c>
      <c r="I44" s="30">
        <f t="shared" si="2"/>
        <v>-0.25</v>
      </c>
      <c r="J44" s="47" t="s">
        <v>103</v>
      </c>
      <c r="K44" s="16"/>
    </row>
    <row r="45" spans="1:11" ht="12.5" x14ac:dyDescent="0.25">
      <c r="A45" s="27"/>
      <c r="B45" s="28" t="s">
        <v>52</v>
      </c>
      <c r="C45" s="12" t="s">
        <v>16</v>
      </c>
      <c r="D45" s="28" t="s">
        <v>102</v>
      </c>
      <c r="E45" s="13" t="s">
        <v>61</v>
      </c>
      <c r="F45" s="13"/>
      <c r="G45" s="30">
        <v>4</v>
      </c>
      <c r="H45" s="30">
        <v>6</v>
      </c>
      <c r="I45" s="30">
        <f t="shared" si="2"/>
        <v>2</v>
      </c>
      <c r="J45" s="29"/>
      <c r="K45" s="28" t="s">
        <v>120</v>
      </c>
    </row>
    <row r="46" spans="1:11" ht="12.5" x14ac:dyDescent="0.25">
      <c r="A46" s="27"/>
      <c r="B46" s="28"/>
      <c r="C46" s="12" t="s">
        <v>16</v>
      </c>
      <c r="D46" s="28"/>
      <c r="E46" s="13"/>
      <c r="F46" s="13"/>
      <c r="G46" s="30"/>
      <c r="H46" s="30"/>
      <c r="I46" s="30">
        <f t="shared" si="2"/>
        <v>0</v>
      </c>
      <c r="J46" s="29"/>
      <c r="K46" s="28"/>
    </row>
    <row r="47" spans="1:11" ht="12.5" x14ac:dyDescent="0.25">
      <c r="A47" s="27"/>
      <c r="B47" s="28"/>
      <c r="C47" s="12" t="s">
        <v>16</v>
      </c>
      <c r="D47" s="28"/>
      <c r="E47" s="13"/>
      <c r="F47" s="13"/>
      <c r="G47" s="30"/>
      <c r="H47" s="30"/>
      <c r="I47" s="30">
        <f t="shared" si="2"/>
        <v>0</v>
      </c>
      <c r="J47" s="29"/>
      <c r="K47" s="28"/>
    </row>
    <row r="48" spans="1:11" ht="12.5" x14ac:dyDescent="0.25">
      <c r="A48" s="27"/>
      <c r="B48" s="28"/>
      <c r="C48" s="12" t="s">
        <v>16</v>
      </c>
      <c r="D48" s="28"/>
      <c r="E48" s="13"/>
      <c r="F48" s="13"/>
      <c r="G48" s="30"/>
      <c r="H48" s="30"/>
      <c r="I48" s="30">
        <f t="shared" si="2"/>
        <v>0</v>
      </c>
      <c r="J48" s="29"/>
      <c r="K48" s="28"/>
    </row>
    <row r="49" spans="1:11" ht="12.5" x14ac:dyDescent="0.25">
      <c r="A49" s="19"/>
      <c r="B49" s="21"/>
      <c r="C49" s="21"/>
      <c r="D49" s="21"/>
      <c r="E49" s="21" t="s">
        <v>17</v>
      </c>
      <c r="F49" s="21"/>
      <c r="G49" s="24">
        <f t="shared" ref="G49:H49" si="3">SUM(G31:G48)</f>
        <v>38.25</v>
      </c>
      <c r="H49" s="24">
        <f t="shared" si="3"/>
        <v>39.5</v>
      </c>
      <c r="I49" s="24">
        <f t="shared" si="2"/>
        <v>1.25</v>
      </c>
      <c r="J49" s="25"/>
      <c r="K49" s="21"/>
    </row>
    <row r="50" spans="1:11" ht="18.75" customHeight="1" x14ac:dyDescent="0.25">
      <c r="A50" s="60" t="s">
        <v>19</v>
      </c>
      <c r="B50" s="53"/>
      <c r="C50" s="53"/>
      <c r="D50" s="53"/>
      <c r="E50" s="53"/>
      <c r="F50" s="53"/>
      <c r="G50" s="53"/>
      <c r="H50" s="53"/>
      <c r="I50" s="53"/>
      <c r="J50" s="53"/>
      <c r="K50" s="54"/>
    </row>
    <row r="51" spans="1:11" ht="12.5" x14ac:dyDescent="0.25">
      <c r="A51" s="31" t="s">
        <v>12</v>
      </c>
      <c r="B51" s="61" t="s">
        <v>13</v>
      </c>
      <c r="C51" s="53"/>
      <c r="D51" s="53"/>
      <c r="E51" s="53"/>
      <c r="F51" s="53"/>
      <c r="G51" s="53"/>
      <c r="H51" s="53"/>
      <c r="I51" s="53"/>
      <c r="J51" s="53"/>
      <c r="K51" s="54"/>
    </row>
    <row r="52" spans="1:11" ht="27.75" customHeight="1" x14ac:dyDescent="0.25">
      <c r="A52" s="32" t="s">
        <v>14</v>
      </c>
      <c r="B52" s="61" t="s">
        <v>15</v>
      </c>
      <c r="C52" s="53"/>
      <c r="D52" s="53"/>
      <c r="E52" s="53"/>
      <c r="F52" s="53"/>
      <c r="G52" s="53"/>
      <c r="H52" s="53"/>
      <c r="I52" s="53"/>
      <c r="J52" s="53"/>
      <c r="K52" s="54"/>
    </row>
    <row r="53" spans="1:11" ht="12.5" x14ac:dyDescent="0.25">
      <c r="A53" s="33"/>
      <c r="B53" s="28" t="s">
        <v>52</v>
      </c>
      <c r="C53" s="12" t="s">
        <v>16</v>
      </c>
      <c r="D53" s="28" t="s">
        <v>121</v>
      </c>
      <c r="E53" s="13" t="s">
        <v>65</v>
      </c>
      <c r="F53" s="13" t="s">
        <v>51</v>
      </c>
      <c r="G53" s="30">
        <v>3</v>
      </c>
      <c r="H53" s="30">
        <v>2.75</v>
      </c>
      <c r="I53" s="30">
        <f t="shared" ref="I53:I69" si="4">H53-G53</f>
        <v>-0.25</v>
      </c>
      <c r="J53" s="29"/>
      <c r="K53" s="28"/>
    </row>
    <row r="54" spans="1:11" ht="12.5" x14ac:dyDescent="0.25">
      <c r="A54" s="33"/>
      <c r="B54" s="28" t="s">
        <v>52</v>
      </c>
      <c r="C54" s="12" t="s">
        <v>16</v>
      </c>
      <c r="D54" s="28" t="s">
        <v>122</v>
      </c>
      <c r="E54" s="13" t="s">
        <v>65</v>
      </c>
      <c r="F54" s="13" t="s">
        <v>51</v>
      </c>
      <c r="G54" s="30">
        <v>3</v>
      </c>
      <c r="H54" s="30">
        <v>3.25</v>
      </c>
      <c r="I54" s="30">
        <f t="shared" si="4"/>
        <v>0.25</v>
      </c>
      <c r="J54" s="29"/>
      <c r="K54" s="28"/>
    </row>
    <row r="55" spans="1:11" ht="12.5" x14ac:dyDescent="0.25">
      <c r="A55" s="33"/>
      <c r="B55" s="28" t="s">
        <v>52</v>
      </c>
      <c r="C55" s="12" t="s">
        <v>16</v>
      </c>
      <c r="D55" s="28" t="s">
        <v>123</v>
      </c>
      <c r="E55" s="13" t="s">
        <v>65</v>
      </c>
      <c r="F55" s="13" t="s">
        <v>54</v>
      </c>
      <c r="G55" s="30">
        <v>3</v>
      </c>
      <c r="H55" s="30">
        <v>3</v>
      </c>
      <c r="I55" s="30">
        <f t="shared" si="4"/>
        <v>0</v>
      </c>
      <c r="J55" s="47" t="s">
        <v>126</v>
      </c>
      <c r="K55" s="28"/>
    </row>
    <row r="56" spans="1:11" ht="12.5" x14ac:dyDescent="0.25">
      <c r="A56" s="33"/>
      <c r="B56" s="28" t="s">
        <v>52</v>
      </c>
      <c r="C56" s="12" t="s">
        <v>16</v>
      </c>
      <c r="D56" s="28" t="s">
        <v>124</v>
      </c>
      <c r="E56" s="13" t="s">
        <v>65</v>
      </c>
      <c r="F56" s="13" t="s">
        <v>54</v>
      </c>
      <c r="G56" s="30">
        <v>3</v>
      </c>
      <c r="H56" s="30">
        <v>3.25</v>
      </c>
      <c r="I56" s="30">
        <f t="shared" si="4"/>
        <v>0.25</v>
      </c>
      <c r="J56" s="47" t="s">
        <v>126</v>
      </c>
      <c r="K56" s="28"/>
    </row>
    <row r="57" spans="1:11" ht="12.5" x14ac:dyDescent="0.25">
      <c r="A57" s="33"/>
      <c r="B57" s="28" t="s">
        <v>52</v>
      </c>
      <c r="C57" s="12" t="s">
        <v>16</v>
      </c>
      <c r="D57" s="28" t="s">
        <v>125</v>
      </c>
      <c r="E57" s="13" t="s">
        <v>47</v>
      </c>
      <c r="F57" s="13" t="s">
        <v>54</v>
      </c>
      <c r="G57" s="30">
        <v>2</v>
      </c>
      <c r="H57" s="30">
        <v>2</v>
      </c>
      <c r="I57" s="30">
        <f t="shared" si="4"/>
        <v>0</v>
      </c>
      <c r="J57" s="47" t="s">
        <v>126</v>
      </c>
      <c r="K57" s="28"/>
    </row>
    <row r="58" spans="1:11" ht="12.5" x14ac:dyDescent="0.25">
      <c r="A58" s="33"/>
      <c r="B58" s="28" t="s">
        <v>52</v>
      </c>
      <c r="C58" s="12" t="s">
        <v>16</v>
      </c>
      <c r="D58" s="28" t="s">
        <v>114</v>
      </c>
      <c r="E58" s="13" t="s">
        <v>47</v>
      </c>
      <c r="F58" s="13" t="s">
        <v>51</v>
      </c>
      <c r="G58" s="30">
        <v>2</v>
      </c>
      <c r="H58" s="30">
        <v>2.25</v>
      </c>
      <c r="I58" s="30">
        <f t="shared" si="4"/>
        <v>0.25</v>
      </c>
      <c r="J58" s="29"/>
      <c r="K58" s="28"/>
    </row>
    <row r="59" spans="1:11" ht="12.5" x14ac:dyDescent="0.25">
      <c r="A59" s="33"/>
      <c r="B59" s="28" t="s">
        <v>52</v>
      </c>
      <c r="C59" s="12" t="s">
        <v>16</v>
      </c>
      <c r="D59" s="28" t="s">
        <v>127</v>
      </c>
      <c r="E59" s="13" t="s">
        <v>47</v>
      </c>
      <c r="F59" s="13" t="s">
        <v>54</v>
      </c>
      <c r="G59" s="30">
        <v>4</v>
      </c>
      <c r="H59" s="30">
        <v>4</v>
      </c>
      <c r="I59" s="30">
        <f t="shared" si="4"/>
        <v>0</v>
      </c>
      <c r="J59" s="29"/>
      <c r="K59" s="28" t="s">
        <v>128</v>
      </c>
    </row>
    <row r="60" spans="1:11" ht="12.5" x14ac:dyDescent="0.25">
      <c r="A60" s="33"/>
      <c r="B60" s="28" t="s">
        <v>52</v>
      </c>
      <c r="C60" s="12" t="s">
        <v>16</v>
      </c>
      <c r="D60" s="28" t="s">
        <v>130</v>
      </c>
      <c r="E60" s="13" t="s">
        <v>56</v>
      </c>
      <c r="F60" s="13"/>
      <c r="G60" s="30">
        <v>1</v>
      </c>
      <c r="H60" s="30">
        <v>1</v>
      </c>
      <c r="I60" s="30">
        <f t="shared" si="4"/>
        <v>0</v>
      </c>
      <c r="J60" s="29"/>
      <c r="K60" s="28"/>
    </row>
    <row r="61" spans="1:11" ht="12.5" x14ac:dyDescent="0.25">
      <c r="A61" s="33"/>
      <c r="B61" s="28" t="s">
        <v>52</v>
      </c>
      <c r="C61" s="12" t="s">
        <v>16</v>
      </c>
      <c r="D61" s="28" t="s">
        <v>129</v>
      </c>
      <c r="E61" s="13" t="s">
        <v>64</v>
      </c>
      <c r="F61" s="13" t="s">
        <v>45</v>
      </c>
      <c r="G61" s="30">
        <v>0.75</v>
      </c>
      <c r="H61" s="30">
        <v>0.5</v>
      </c>
      <c r="I61" s="30">
        <f t="shared" si="4"/>
        <v>-0.25</v>
      </c>
      <c r="J61" s="29"/>
      <c r="K61" s="28"/>
    </row>
    <row r="62" spans="1:11" ht="12.5" x14ac:dyDescent="0.25">
      <c r="A62" s="33"/>
      <c r="B62" s="28" t="s">
        <v>52</v>
      </c>
      <c r="C62" s="12" t="s">
        <v>16</v>
      </c>
      <c r="D62" s="28" t="s">
        <v>131</v>
      </c>
      <c r="E62" s="13" t="s">
        <v>47</v>
      </c>
      <c r="F62" s="13" t="s">
        <v>42</v>
      </c>
      <c r="G62" s="30">
        <v>2</v>
      </c>
      <c r="H62" s="30">
        <v>1.5</v>
      </c>
      <c r="I62" s="30">
        <f t="shared" si="4"/>
        <v>-0.5</v>
      </c>
      <c r="J62" s="47" t="s">
        <v>143</v>
      </c>
      <c r="K62" s="28" t="s">
        <v>132</v>
      </c>
    </row>
    <row r="63" spans="1:11" ht="12.5" x14ac:dyDescent="0.25">
      <c r="A63" s="33"/>
      <c r="B63" s="28" t="s">
        <v>52</v>
      </c>
      <c r="C63" s="12" t="s">
        <v>16</v>
      </c>
      <c r="D63" s="28" t="s">
        <v>133</v>
      </c>
      <c r="E63" s="13" t="s">
        <v>47</v>
      </c>
      <c r="F63" s="13" t="s">
        <v>57</v>
      </c>
      <c r="G63" s="30">
        <v>2</v>
      </c>
      <c r="H63" s="30">
        <v>2</v>
      </c>
      <c r="I63" s="30">
        <f t="shared" si="4"/>
        <v>0</v>
      </c>
      <c r="J63" s="47" t="s">
        <v>143</v>
      </c>
      <c r="K63" s="28" t="s">
        <v>134</v>
      </c>
    </row>
    <row r="64" spans="1:11" ht="12.5" x14ac:dyDescent="0.25">
      <c r="A64" s="33"/>
      <c r="B64" s="28" t="s">
        <v>52</v>
      </c>
      <c r="C64" s="12" t="s">
        <v>16</v>
      </c>
      <c r="D64" s="28" t="s">
        <v>135</v>
      </c>
      <c r="E64" s="13" t="s">
        <v>47</v>
      </c>
      <c r="F64" s="13"/>
      <c r="G64" s="30">
        <v>3</v>
      </c>
      <c r="H64" s="30">
        <v>3</v>
      </c>
      <c r="I64" s="30">
        <f t="shared" si="4"/>
        <v>0</v>
      </c>
      <c r="J64" s="29"/>
      <c r="K64" s="28" t="s">
        <v>136</v>
      </c>
    </row>
    <row r="65" spans="1:11" ht="12.5" x14ac:dyDescent="0.25">
      <c r="A65" s="33"/>
      <c r="B65" s="28" t="s">
        <v>52</v>
      </c>
      <c r="C65" s="12" t="s">
        <v>16</v>
      </c>
      <c r="D65" s="28" t="s">
        <v>137</v>
      </c>
      <c r="E65" s="13" t="s">
        <v>47</v>
      </c>
      <c r="F65" s="13" t="s">
        <v>54</v>
      </c>
      <c r="G65" s="30">
        <v>3</v>
      </c>
      <c r="H65" s="30">
        <v>3</v>
      </c>
      <c r="I65" s="30">
        <f t="shared" si="4"/>
        <v>0</v>
      </c>
      <c r="J65" s="47" t="s">
        <v>142</v>
      </c>
      <c r="K65" s="28"/>
    </row>
    <row r="66" spans="1:11" ht="12.5" x14ac:dyDescent="0.25">
      <c r="A66" s="33"/>
      <c r="B66" s="28" t="s">
        <v>52</v>
      </c>
      <c r="C66" s="12" t="s">
        <v>16</v>
      </c>
      <c r="D66" s="28" t="s">
        <v>138</v>
      </c>
      <c r="E66" s="13" t="s">
        <v>47</v>
      </c>
      <c r="F66" s="13" t="s">
        <v>57</v>
      </c>
      <c r="G66" s="30">
        <v>2</v>
      </c>
      <c r="H66" s="30">
        <v>4</v>
      </c>
      <c r="I66" s="30">
        <f t="shared" si="4"/>
        <v>2</v>
      </c>
      <c r="J66" s="47" t="s">
        <v>142</v>
      </c>
      <c r="K66" s="28" t="s">
        <v>139</v>
      </c>
    </row>
    <row r="67" spans="1:11" ht="12.5" x14ac:dyDescent="0.25">
      <c r="A67" s="33"/>
      <c r="B67" s="28" t="s">
        <v>52</v>
      </c>
      <c r="C67" s="12" t="s">
        <v>16</v>
      </c>
      <c r="D67" s="28" t="s">
        <v>140</v>
      </c>
      <c r="E67" s="13"/>
      <c r="F67" s="13"/>
      <c r="G67" s="30">
        <v>4</v>
      </c>
      <c r="H67" s="30">
        <v>4</v>
      </c>
      <c r="I67" s="30">
        <f t="shared" si="4"/>
        <v>0</v>
      </c>
      <c r="J67" s="29"/>
      <c r="K67" s="28" t="s">
        <v>141</v>
      </c>
    </row>
    <row r="68" spans="1:11" ht="12.5" x14ac:dyDescent="0.25">
      <c r="A68" s="33"/>
      <c r="B68" s="28"/>
      <c r="C68" s="12" t="s">
        <v>16</v>
      </c>
      <c r="D68" s="28"/>
      <c r="E68" s="13"/>
      <c r="F68" s="13"/>
      <c r="G68" s="30"/>
      <c r="H68" s="30"/>
      <c r="I68" s="30">
        <f t="shared" si="4"/>
        <v>0</v>
      </c>
      <c r="J68" s="29"/>
      <c r="K68" s="28"/>
    </row>
    <row r="69" spans="1:11" ht="12.5" x14ac:dyDescent="0.25">
      <c r="A69" s="19"/>
      <c r="B69" s="21"/>
      <c r="C69" s="21"/>
      <c r="D69" s="21"/>
      <c r="E69" s="21" t="s">
        <v>17</v>
      </c>
      <c r="F69" s="21"/>
      <c r="G69" s="24">
        <f t="shared" ref="G69:H69" si="5">SUM(G53:G68)</f>
        <v>37.75</v>
      </c>
      <c r="H69" s="24">
        <f t="shared" si="5"/>
        <v>39.5</v>
      </c>
      <c r="I69" s="24">
        <f t="shared" si="4"/>
        <v>1.75</v>
      </c>
      <c r="J69" s="25"/>
      <c r="K69" s="21"/>
    </row>
    <row r="70" spans="1:11" ht="18.75" customHeight="1" x14ac:dyDescent="0.25">
      <c r="A70" s="62" t="s">
        <v>20</v>
      </c>
      <c r="B70" s="53"/>
      <c r="C70" s="53"/>
      <c r="D70" s="53"/>
      <c r="E70" s="53"/>
      <c r="F70" s="53"/>
      <c r="G70" s="53"/>
      <c r="H70" s="53"/>
      <c r="I70" s="53"/>
      <c r="J70" s="53"/>
      <c r="K70" s="54"/>
    </row>
    <row r="71" spans="1:11" ht="12.5" x14ac:dyDescent="0.25">
      <c r="A71" s="34" t="s">
        <v>12</v>
      </c>
      <c r="B71" s="63" t="s">
        <v>13</v>
      </c>
      <c r="C71" s="53"/>
      <c r="D71" s="53"/>
      <c r="E71" s="53"/>
      <c r="F71" s="53"/>
      <c r="G71" s="53"/>
      <c r="H71" s="53"/>
      <c r="I71" s="53"/>
      <c r="J71" s="53"/>
      <c r="K71" s="54"/>
    </row>
    <row r="72" spans="1:11" ht="27.75" customHeight="1" x14ac:dyDescent="0.25">
      <c r="A72" s="35" t="s">
        <v>14</v>
      </c>
      <c r="B72" s="63" t="s">
        <v>15</v>
      </c>
      <c r="C72" s="53"/>
      <c r="D72" s="53"/>
      <c r="E72" s="53"/>
      <c r="F72" s="53"/>
      <c r="G72" s="53"/>
      <c r="H72" s="53"/>
      <c r="I72" s="53"/>
      <c r="J72" s="53"/>
      <c r="K72" s="54"/>
    </row>
    <row r="73" spans="1:11" ht="12.5" x14ac:dyDescent="0.25">
      <c r="A73" s="33"/>
      <c r="B73" s="28" t="s">
        <v>52</v>
      </c>
      <c r="C73" s="12" t="s">
        <v>16</v>
      </c>
      <c r="D73" s="28" t="s">
        <v>144</v>
      </c>
      <c r="E73" s="13" t="s">
        <v>47</v>
      </c>
      <c r="F73" s="13" t="s">
        <v>54</v>
      </c>
      <c r="G73" s="30">
        <v>2</v>
      </c>
      <c r="H73" s="30">
        <v>2</v>
      </c>
      <c r="I73" s="30">
        <f t="shared" ref="I73:I89" si="6">H73-G73</f>
        <v>0</v>
      </c>
      <c r="J73" s="47" t="s">
        <v>142</v>
      </c>
      <c r="K73" s="28"/>
    </row>
    <row r="74" spans="1:11" ht="12.5" x14ac:dyDescent="0.25">
      <c r="A74" s="33"/>
      <c r="B74" s="28" t="s">
        <v>52</v>
      </c>
      <c r="C74" s="12" t="s">
        <v>16</v>
      </c>
      <c r="D74" s="28" t="s">
        <v>145</v>
      </c>
      <c r="E74" s="13" t="s">
        <v>47</v>
      </c>
      <c r="G74" s="30">
        <v>2</v>
      </c>
      <c r="H74" s="30">
        <v>2</v>
      </c>
      <c r="I74" s="30">
        <f t="shared" si="6"/>
        <v>0</v>
      </c>
      <c r="J74" s="47" t="s">
        <v>150</v>
      </c>
      <c r="K74" s="28"/>
    </row>
    <row r="75" spans="1:11" ht="12.5" x14ac:dyDescent="0.25">
      <c r="A75" s="33"/>
      <c r="B75" s="28" t="s">
        <v>52</v>
      </c>
      <c r="C75" s="12" t="s">
        <v>16</v>
      </c>
      <c r="D75" s="28" t="s">
        <v>146</v>
      </c>
      <c r="E75" s="13" t="s">
        <v>44</v>
      </c>
      <c r="F75" s="13"/>
      <c r="G75" s="30">
        <v>1</v>
      </c>
      <c r="H75" s="30">
        <v>1</v>
      </c>
      <c r="I75" s="30">
        <f t="shared" si="6"/>
        <v>0</v>
      </c>
      <c r="J75" s="29"/>
      <c r="K75" s="28" t="s">
        <v>149</v>
      </c>
    </row>
    <row r="76" spans="1:11" ht="12.5" x14ac:dyDescent="0.25">
      <c r="A76" s="33"/>
      <c r="B76" s="28" t="s">
        <v>52</v>
      </c>
      <c r="C76" s="12" t="s">
        <v>16</v>
      </c>
      <c r="D76" s="28" t="s">
        <v>147</v>
      </c>
      <c r="E76" s="13" t="s">
        <v>65</v>
      </c>
      <c r="F76" s="13"/>
      <c r="G76" s="30">
        <v>4</v>
      </c>
      <c r="H76" s="30">
        <v>4</v>
      </c>
      <c r="I76" s="30">
        <f t="shared" si="6"/>
        <v>0</v>
      </c>
      <c r="J76" s="29"/>
      <c r="K76" s="28"/>
    </row>
    <row r="77" spans="1:11" ht="12.5" x14ac:dyDescent="0.25">
      <c r="A77" s="33"/>
      <c r="B77" s="28" t="s">
        <v>52</v>
      </c>
      <c r="C77" s="12" t="s">
        <v>16</v>
      </c>
      <c r="D77" s="28" t="s">
        <v>148</v>
      </c>
      <c r="E77" s="13" t="s">
        <v>65</v>
      </c>
      <c r="F77" s="13"/>
      <c r="G77" s="30">
        <v>4</v>
      </c>
      <c r="H77" s="30">
        <v>4</v>
      </c>
      <c r="I77" s="30">
        <f t="shared" si="6"/>
        <v>0</v>
      </c>
      <c r="J77" s="29"/>
      <c r="K77" s="28"/>
    </row>
    <row r="78" spans="1:11" ht="12.5" x14ac:dyDescent="0.25">
      <c r="A78" s="33"/>
      <c r="B78" s="28" t="s">
        <v>52</v>
      </c>
      <c r="C78" s="12" t="s">
        <v>16</v>
      </c>
      <c r="D78" s="28" t="s">
        <v>156</v>
      </c>
      <c r="E78" s="13" t="s">
        <v>47</v>
      </c>
      <c r="F78" s="13" t="s">
        <v>51</v>
      </c>
      <c r="G78" s="30">
        <v>2</v>
      </c>
      <c r="H78" s="30">
        <v>2</v>
      </c>
      <c r="I78" s="30">
        <f t="shared" si="6"/>
        <v>0</v>
      </c>
      <c r="J78" s="47" t="s">
        <v>159</v>
      </c>
      <c r="K78" s="28" t="s">
        <v>157</v>
      </c>
    </row>
    <row r="79" spans="1:11" ht="12.5" x14ac:dyDescent="0.25">
      <c r="A79" s="33"/>
      <c r="B79" s="28" t="s">
        <v>52</v>
      </c>
      <c r="C79" s="12" t="s">
        <v>16</v>
      </c>
      <c r="D79" s="28" t="s">
        <v>158</v>
      </c>
      <c r="E79" s="13" t="s">
        <v>47</v>
      </c>
      <c r="F79" s="13" t="s">
        <v>42</v>
      </c>
      <c r="G79" s="30">
        <v>3</v>
      </c>
      <c r="H79" s="30">
        <v>3</v>
      </c>
      <c r="I79" s="30">
        <f t="shared" si="6"/>
        <v>0</v>
      </c>
      <c r="J79" s="47" t="s">
        <v>160</v>
      </c>
      <c r="K79" s="28"/>
    </row>
    <row r="80" spans="1:11" ht="12.5" x14ac:dyDescent="0.25">
      <c r="A80" s="33"/>
      <c r="B80" s="28" t="s">
        <v>52</v>
      </c>
      <c r="C80" s="12" t="s">
        <v>16</v>
      </c>
      <c r="D80" s="28" t="s">
        <v>151</v>
      </c>
      <c r="E80" s="13" t="s">
        <v>47</v>
      </c>
      <c r="F80" s="13" t="s">
        <v>51</v>
      </c>
      <c r="G80" s="30">
        <v>2</v>
      </c>
      <c r="H80" s="30">
        <v>2.5</v>
      </c>
      <c r="I80" s="30">
        <f t="shared" si="6"/>
        <v>0.5</v>
      </c>
      <c r="J80" s="47" t="s">
        <v>152</v>
      </c>
      <c r="K80" s="28"/>
    </row>
    <row r="81" spans="1:11" ht="12.5" x14ac:dyDescent="0.25">
      <c r="A81" s="33"/>
      <c r="B81" s="28" t="s">
        <v>52</v>
      </c>
      <c r="C81" s="12" t="s">
        <v>16</v>
      </c>
      <c r="D81" s="28" t="s">
        <v>153</v>
      </c>
      <c r="E81" s="13" t="s">
        <v>47</v>
      </c>
      <c r="F81" s="13" t="s">
        <v>51</v>
      </c>
      <c r="G81" s="30">
        <v>2</v>
      </c>
      <c r="H81" s="30">
        <v>1.75</v>
      </c>
      <c r="I81" s="30">
        <f t="shared" si="6"/>
        <v>-0.25</v>
      </c>
      <c r="J81" s="47" t="s">
        <v>154</v>
      </c>
      <c r="K81" s="28"/>
    </row>
    <row r="82" spans="1:11" ht="12.5" x14ac:dyDescent="0.25">
      <c r="A82" s="33"/>
      <c r="B82" s="28" t="s">
        <v>52</v>
      </c>
      <c r="C82" s="12" t="s">
        <v>16</v>
      </c>
      <c r="D82" s="28" t="s">
        <v>155</v>
      </c>
      <c r="E82" s="13" t="s">
        <v>47</v>
      </c>
      <c r="F82" s="13" t="s">
        <v>51</v>
      </c>
      <c r="G82" s="30">
        <v>3</v>
      </c>
      <c r="H82" s="30">
        <v>2.75</v>
      </c>
      <c r="I82" s="30">
        <f t="shared" si="6"/>
        <v>-0.25</v>
      </c>
      <c r="J82" s="47" t="s">
        <v>161</v>
      </c>
      <c r="K82" s="28"/>
    </row>
    <row r="83" spans="1:11" ht="15" customHeight="1" x14ac:dyDescent="0.25">
      <c r="B83" s="28" t="s">
        <v>52</v>
      </c>
      <c r="C83" s="12" t="s">
        <v>16</v>
      </c>
      <c r="D83" s="28" t="s">
        <v>162</v>
      </c>
      <c r="E83" s="13" t="s">
        <v>47</v>
      </c>
      <c r="F83" s="13" t="s">
        <v>54</v>
      </c>
      <c r="G83" s="30">
        <v>3</v>
      </c>
      <c r="H83" s="30">
        <v>3</v>
      </c>
      <c r="I83" s="30">
        <f t="shared" si="6"/>
        <v>0</v>
      </c>
      <c r="J83" s="49" t="s">
        <v>163</v>
      </c>
    </row>
    <row r="84" spans="1:11" ht="12.5" x14ac:dyDescent="0.25">
      <c r="A84" s="33"/>
      <c r="B84" s="28" t="s">
        <v>52</v>
      </c>
      <c r="C84" s="12" t="s">
        <v>16</v>
      </c>
      <c r="D84" s="28" t="s">
        <v>164</v>
      </c>
      <c r="E84" s="13" t="s">
        <v>47</v>
      </c>
      <c r="F84" s="13" t="s">
        <v>54</v>
      </c>
      <c r="G84" s="30">
        <v>4</v>
      </c>
      <c r="H84" s="30">
        <v>4</v>
      </c>
      <c r="I84" s="30">
        <f t="shared" si="6"/>
        <v>0</v>
      </c>
      <c r="J84" s="47" t="s">
        <v>166</v>
      </c>
      <c r="K84" s="28"/>
    </row>
    <row r="85" spans="1:11" ht="12.5" x14ac:dyDescent="0.25">
      <c r="A85" s="33"/>
      <c r="B85" s="28" t="s">
        <v>52</v>
      </c>
      <c r="C85" s="12" t="s">
        <v>16</v>
      </c>
      <c r="D85" s="28" t="s">
        <v>165</v>
      </c>
      <c r="E85" s="13" t="s">
        <v>47</v>
      </c>
      <c r="F85" s="13" t="s">
        <v>54</v>
      </c>
      <c r="G85" s="30">
        <v>2</v>
      </c>
      <c r="H85" s="30">
        <v>2.5</v>
      </c>
      <c r="I85" s="30">
        <f t="shared" si="6"/>
        <v>0.5</v>
      </c>
      <c r="J85" s="47" t="s">
        <v>166</v>
      </c>
      <c r="K85" s="28"/>
    </row>
    <row r="86" spans="1:11" ht="12.5" x14ac:dyDescent="0.25">
      <c r="A86" s="33"/>
      <c r="B86" s="28"/>
      <c r="C86" s="12" t="s">
        <v>16</v>
      </c>
      <c r="E86" s="13"/>
      <c r="F86" s="13"/>
      <c r="G86" s="30"/>
      <c r="H86" s="30"/>
      <c r="I86" s="30">
        <f t="shared" si="6"/>
        <v>0</v>
      </c>
      <c r="J86" s="29"/>
      <c r="K86" s="28"/>
    </row>
    <row r="87" spans="1:11" ht="13" customHeight="1" x14ac:dyDescent="0.25">
      <c r="A87" s="33"/>
      <c r="B87" s="28"/>
      <c r="C87" s="12" t="s">
        <v>16</v>
      </c>
      <c r="D87" s="28"/>
      <c r="E87" s="13"/>
      <c r="F87" s="13"/>
      <c r="G87" s="30"/>
      <c r="H87" s="30"/>
      <c r="I87" s="30">
        <f t="shared" si="6"/>
        <v>0</v>
      </c>
      <c r="J87" s="29"/>
      <c r="K87" s="28"/>
    </row>
    <row r="88" spans="1:11" ht="12.5" x14ac:dyDescent="0.25">
      <c r="A88" s="33"/>
      <c r="B88" s="28"/>
      <c r="C88" s="12" t="s">
        <v>16</v>
      </c>
      <c r="D88" s="28"/>
      <c r="E88" s="13"/>
      <c r="F88" s="13"/>
      <c r="G88" s="30"/>
      <c r="H88" s="30"/>
      <c r="I88" s="30">
        <f t="shared" si="6"/>
        <v>0</v>
      </c>
      <c r="J88" s="29"/>
      <c r="K88" s="28"/>
    </row>
    <row r="89" spans="1:11" ht="12.5" x14ac:dyDescent="0.25">
      <c r="A89" s="19"/>
      <c r="B89" s="21"/>
      <c r="C89" s="21"/>
      <c r="D89" s="21"/>
      <c r="E89" s="21" t="s">
        <v>17</v>
      </c>
      <c r="F89" s="21"/>
      <c r="G89" s="24">
        <f>SUM(G73:G88)</f>
        <v>34</v>
      </c>
      <c r="H89" s="24">
        <f>SUM(H73:H88)</f>
        <v>34.5</v>
      </c>
      <c r="I89" s="24">
        <f t="shared" si="6"/>
        <v>0.5</v>
      </c>
      <c r="J89" s="25"/>
      <c r="K89" s="21"/>
    </row>
    <row r="90" spans="1:11" ht="18.75" customHeight="1" x14ac:dyDescent="0.25">
      <c r="A90" s="64" t="s">
        <v>21</v>
      </c>
      <c r="B90" s="53"/>
      <c r="C90" s="53"/>
      <c r="D90" s="53"/>
      <c r="E90" s="53"/>
      <c r="F90" s="53"/>
      <c r="G90" s="53"/>
      <c r="H90" s="53"/>
      <c r="I90" s="53"/>
      <c r="J90" s="53"/>
      <c r="K90" s="54"/>
    </row>
    <row r="91" spans="1:11" ht="12.5" x14ac:dyDescent="0.25">
      <c r="A91" s="36" t="s">
        <v>12</v>
      </c>
      <c r="B91" s="65" t="s">
        <v>13</v>
      </c>
      <c r="C91" s="53"/>
      <c r="D91" s="53"/>
      <c r="E91" s="53"/>
      <c r="F91" s="53"/>
      <c r="G91" s="53"/>
      <c r="H91" s="53"/>
      <c r="I91" s="53"/>
      <c r="J91" s="53"/>
      <c r="K91" s="54"/>
    </row>
    <row r="92" spans="1:11" ht="27.75" customHeight="1" x14ac:dyDescent="0.25">
      <c r="A92" s="37" t="s">
        <v>14</v>
      </c>
      <c r="B92" s="65" t="s">
        <v>15</v>
      </c>
      <c r="C92" s="53"/>
      <c r="D92" s="53"/>
      <c r="E92" s="53"/>
      <c r="F92" s="53"/>
      <c r="G92" s="53"/>
      <c r="H92" s="53"/>
      <c r="I92" s="53"/>
      <c r="J92" s="53"/>
      <c r="K92" s="54"/>
    </row>
    <row r="93" spans="1:11" ht="12.5" x14ac:dyDescent="0.25">
      <c r="A93" s="33"/>
      <c r="B93" s="28" t="s">
        <v>52</v>
      </c>
      <c r="C93" s="12" t="s">
        <v>16</v>
      </c>
      <c r="D93" s="16" t="s">
        <v>167</v>
      </c>
      <c r="E93" s="13" t="s">
        <v>65</v>
      </c>
      <c r="F93" s="13"/>
      <c r="G93" s="30">
        <v>2</v>
      </c>
      <c r="H93" s="30">
        <v>1</v>
      </c>
      <c r="I93" s="30">
        <f t="shared" ref="I93:I116" si="7">H93-G93</f>
        <v>-1</v>
      </c>
      <c r="J93" s="29"/>
      <c r="K93" s="28" t="s">
        <v>201</v>
      </c>
    </row>
    <row r="94" spans="1:11" ht="12.5" x14ac:dyDescent="0.25">
      <c r="A94" s="33"/>
      <c r="B94" s="28" t="s">
        <v>52</v>
      </c>
      <c r="C94" s="12" t="s">
        <v>16</v>
      </c>
      <c r="D94" s="28" t="s">
        <v>168</v>
      </c>
      <c r="E94" s="13" t="s">
        <v>65</v>
      </c>
      <c r="F94" s="13"/>
      <c r="G94" s="30">
        <v>2</v>
      </c>
      <c r="H94" s="30">
        <v>1</v>
      </c>
      <c r="I94" s="30">
        <f t="shared" si="7"/>
        <v>-1</v>
      </c>
      <c r="J94" s="29"/>
      <c r="K94" s="28" t="s">
        <v>201</v>
      </c>
    </row>
    <row r="95" spans="1:11" ht="12.5" x14ac:dyDescent="0.25">
      <c r="A95" s="33"/>
      <c r="B95" s="28" t="s">
        <v>52</v>
      </c>
      <c r="C95" s="12" t="s">
        <v>16</v>
      </c>
      <c r="D95" s="28" t="s">
        <v>169</v>
      </c>
      <c r="E95" s="13" t="s">
        <v>65</v>
      </c>
      <c r="F95" s="13"/>
      <c r="G95" s="30">
        <v>2</v>
      </c>
      <c r="H95" s="30">
        <v>2</v>
      </c>
      <c r="I95" s="30">
        <f t="shared" si="7"/>
        <v>0</v>
      </c>
      <c r="J95" s="29"/>
      <c r="K95" s="28"/>
    </row>
    <row r="96" spans="1:11" ht="12.5" x14ac:dyDescent="0.25">
      <c r="A96" s="33"/>
      <c r="B96" s="28" t="s">
        <v>52</v>
      </c>
      <c r="C96" s="12" t="s">
        <v>16</v>
      </c>
      <c r="D96" s="28" t="s">
        <v>170</v>
      </c>
      <c r="E96" s="13" t="s">
        <v>65</v>
      </c>
      <c r="F96" s="13"/>
      <c r="G96" s="30">
        <v>0.5</v>
      </c>
      <c r="H96" s="30">
        <v>0.5</v>
      </c>
      <c r="I96" s="30">
        <f t="shared" si="7"/>
        <v>0</v>
      </c>
      <c r="J96" s="47" t="s">
        <v>171</v>
      </c>
      <c r="K96" s="28"/>
    </row>
    <row r="97" spans="1:11" ht="12.5" x14ac:dyDescent="0.25">
      <c r="A97" s="33"/>
      <c r="B97" s="28" t="s">
        <v>52</v>
      </c>
      <c r="C97" s="12" t="s">
        <v>16</v>
      </c>
      <c r="D97" s="28" t="s">
        <v>172</v>
      </c>
      <c r="E97" s="13" t="s">
        <v>64</v>
      </c>
      <c r="F97" s="13"/>
      <c r="G97" s="30">
        <v>0.5</v>
      </c>
      <c r="H97" s="30">
        <v>0.5</v>
      </c>
      <c r="I97" s="30">
        <f t="shared" si="7"/>
        <v>0</v>
      </c>
      <c r="J97" s="29"/>
      <c r="K97" s="28"/>
    </row>
    <row r="98" spans="1:11" ht="12.5" x14ac:dyDescent="0.25">
      <c r="A98" s="33"/>
      <c r="B98" s="28" t="s">
        <v>52</v>
      </c>
      <c r="C98" s="12" t="s">
        <v>16</v>
      </c>
      <c r="D98" s="28" t="s">
        <v>173</v>
      </c>
      <c r="E98" s="13" t="s">
        <v>64</v>
      </c>
      <c r="F98" s="13"/>
      <c r="G98" s="30">
        <v>2</v>
      </c>
      <c r="H98" s="30">
        <v>2</v>
      </c>
      <c r="I98" s="30">
        <f t="shared" si="7"/>
        <v>0</v>
      </c>
      <c r="J98" s="29"/>
      <c r="K98" s="28"/>
    </row>
    <row r="99" spans="1:11" ht="12.5" x14ac:dyDescent="0.25">
      <c r="A99" s="33"/>
      <c r="B99" s="28" t="s">
        <v>52</v>
      </c>
      <c r="C99" s="12" t="s">
        <v>16</v>
      </c>
      <c r="D99" s="28" t="s">
        <v>174</v>
      </c>
      <c r="E99" s="13" t="s">
        <v>47</v>
      </c>
      <c r="F99" s="13" t="s">
        <v>54</v>
      </c>
      <c r="G99" s="30">
        <v>3</v>
      </c>
      <c r="H99" s="30">
        <v>3.5</v>
      </c>
      <c r="I99" s="30">
        <f t="shared" si="7"/>
        <v>0.5</v>
      </c>
      <c r="J99" s="47" t="s">
        <v>176</v>
      </c>
      <c r="K99" s="28" t="s">
        <v>175</v>
      </c>
    </row>
    <row r="100" spans="1:11" ht="12.5" x14ac:dyDescent="0.25">
      <c r="A100" s="33"/>
      <c r="B100" s="28" t="s">
        <v>52</v>
      </c>
      <c r="C100" s="12" t="s">
        <v>16</v>
      </c>
      <c r="D100" s="28" t="s">
        <v>177</v>
      </c>
      <c r="E100" s="13" t="s">
        <v>47</v>
      </c>
      <c r="F100" s="13" t="s">
        <v>54</v>
      </c>
      <c r="G100" s="30">
        <v>1</v>
      </c>
      <c r="H100" s="30">
        <v>1</v>
      </c>
      <c r="I100" s="30">
        <f t="shared" si="7"/>
        <v>0</v>
      </c>
      <c r="J100" s="47" t="s">
        <v>183</v>
      </c>
      <c r="K100" s="28" t="s">
        <v>178</v>
      </c>
    </row>
    <row r="101" spans="1:11" ht="12.5" x14ac:dyDescent="0.25">
      <c r="A101" s="33"/>
      <c r="B101" s="28" t="s">
        <v>52</v>
      </c>
      <c r="C101" s="12" t="s">
        <v>16</v>
      </c>
      <c r="D101" s="28" t="s">
        <v>179</v>
      </c>
      <c r="E101" s="13" t="s">
        <v>65</v>
      </c>
      <c r="F101" s="13" t="s">
        <v>54</v>
      </c>
      <c r="G101" s="30">
        <v>4</v>
      </c>
      <c r="H101" s="30">
        <v>4</v>
      </c>
      <c r="I101" s="30">
        <f t="shared" si="7"/>
        <v>0</v>
      </c>
      <c r="J101" s="47" t="s">
        <v>183</v>
      </c>
      <c r="K101" s="28"/>
    </row>
    <row r="102" spans="1:11" ht="12.5" x14ac:dyDescent="0.25">
      <c r="A102" s="33"/>
      <c r="B102" s="28" t="s">
        <v>52</v>
      </c>
      <c r="C102" s="12" t="s">
        <v>16</v>
      </c>
      <c r="D102" s="28" t="s">
        <v>180</v>
      </c>
      <c r="E102" s="13" t="s">
        <v>47</v>
      </c>
      <c r="F102" s="13" t="s">
        <v>54</v>
      </c>
      <c r="G102" s="30">
        <v>1</v>
      </c>
      <c r="H102" s="30">
        <v>1.5</v>
      </c>
      <c r="I102" s="30">
        <f t="shared" si="7"/>
        <v>0.5</v>
      </c>
      <c r="J102" s="47" t="s">
        <v>183</v>
      </c>
      <c r="K102" s="28"/>
    </row>
    <row r="103" spans="1:11" ht="12.5" x14ac:dyDescent="0.25">
      <c r="A103" s="33"/>
      <c r="B103" s="28" t="s">
        <v>52</v>
      </c>
      <c r="C103" s="12" t="s">
        <v>16</v>
      </c>
      <c r="D103" s="28" t="s">
        <v>181</v>
      </c>
      <c r="E103" s="13" t="s">
        <v>47</v>
      </c>
      <c r="F103" s="13" t="s">
        <v>51</v>
      </c>
      <c r="G103" s="30">
        <v>1</v>
      </c>
      <c r="H103" s="30">
        <v>1</v>
      </c>
      <c r="I103" s="30">
        <f t="shared" si="7"/>
        <v>0</v>
      </c>
      <c r="J103" s="47" t="s">
        <v>184</v>
      </c>
      <c r="K103" s="28" t="s">
        <v>185</v>
      </c>
    </row>
    <row r="104" spans="1:11" ht="12.5" x14ac:dyDescent="0.25">
      <c r="A104" s="33"/>
      <c r="B104" s="28" t="s">
        <v>52</v>
      </c>
      <c r="C104" s="12" t="s">
        <v>16</v>
      </c>
      <c r="D104" s="28" t="s">
        <v>182</v>
      </c>
      <c r="E104" s="13" t="s">
        <v>64</v>
      </c>
      <c r="F104" s="13" t="s">
        <v>48</v>
      </c>
      <c r="G104" s="30">
        <v>1</v>
      </c>
      <c r="H104" s="30">
        <v>1</v>
      </c>
      <c r="I104" s="30">
        <f t="shared" si="7"/>
        <v>0</v>
      </c>
      <c r="J104" s="29"/>
      <c r="K104" s="28"/>
    </row>
    <row r="105" spans="1:11" ht="12.5" x14ac:dyDescent="0.25">
      <c r="A105" s="33"/>
      <c r="B105" s="28" t="s">
        <v>52</v>
      </c>
      <c r="C105" s="12" t="s">
        <v>16</v>
      </c>
      <c r="D105" s="28" t="s">
        <v>187</v>
      </c>
      <c r="E105" s="13" t="s">
        <v>65</v>
      </c>
      <c r="F105" s="13" t="s">
        <v>54</v>
      </c>
      <c r="G105" s="30">
        <v>3</v>
      </c>
      <c r="H105" s="30">
        <v>3</v>
      </c>
      <c r="I105" s="30">
        <f t="shared" si="7"/>
        <v>0</v>
      </c>
      <c r="J105" s="47" t="s">
        <v>189</v>
      </c>
      <c r="K105" s="28"/>
    </row>
    <row r="106" spans="1:11" ht="12.5" x14ac:dyDescent="0.25">
      <c r="A106" s="33"/>
      <c r="B106" s="28" t="s">
        <v>52</v>
      </c>
      <c r="C106" s="12" t="s">
        <v>16</v>
      </c>
      <c r="D106" s="28" t="s">
        <v>186</v>
      </c>
      <c r="E106" s="13" t="s">
        <v>47</v>
      </c>
      <c r="F106" s="13" t="s">
        <v>54</v>
      </c>
      <c r="G106" s="30">
        <v>1</v>
      </c>
      <c r="H106" s="30">
        <v>1</v>
      </c>
      <c r="I106" s="30">
        <f t="shared" si="7"/>
        <v>0</v>
      </c>
      <c r="J106" s="47" t="s">
        <v>189</v>
      </c>
      <c r="K106" s="28"/>
    </row>
    <row r="107" spans="1:11" ht="12.5" x14ac:dyDescent="0.25">
      <c r="A107" s="33"/>
      <c r="B107" s="28" t="s">
        <v>52</v>
      </c>
      <c r="C107" s="12" t="s">
        <v>16</v>
      </c>
      <c r="D107" s="28" t="s">
        <v>188</v>
      </c>
      <c r="E107" s="13" t="s">
        <v>47</v>
      </c>
      <c r="F107" s="13" t="s">
        <v>54</v>
      </c>
      <c r="G107" s="30">
        <v>2</v>
      </c>
      <c r="H107" s="30">
        <v>2.5</v>
      </c>
      <c r="I107" s="30">
        <f t="shared" si="7"/>
        <v>0.5</v>
      </c>
      <c r="J107" s="47" t="s">
        <v>190</v>
      </c>
      <c r="K107" s="28" t="s">
        <v>178</v>
      </c>
    </row>
    <row r="108" spans="1:11" ht="12.5" x14ac:dyDescent="0.25">
      <c r="A108" s="33"/>
      <c r="B108" s="28" t="s">
        <v>52</v>
      </c>
      <c r="C108" s="12" t="s">
        <v>16</v>
      </c>
      <c r="D108" s="28" t="s">
        <v>191</v>
      </c>
      <c r="E108" s="13" t="s">
        <v>47</v>
      </c>
      <c r="F108" s="13" t="s">
        <v>54</v>
      </c>
      <c r="G108" s="30">
        <v>2</v>
      </c>
      <c r="H108" s="30">
        <v>2</v>
      </c>
      <c r="I108" s="30">
        <f t="shared" si="7"/>
        <v>0</v>
      </c>
      <c r="J108" s="47" t="s">
        <v>190</v>
      </c>
      <c r="K108" s="28"/>
    </row>
    <row r="109" spans="1:11" ht="12.5" x14ac:dyDescent="0.25">
      <c r="A109" s="33"/>
      <c r="B109" s="28" t="s">
        <v>52</v>
      </c>
      <c r="C109" s="12" t="s">
        <v>16</v>
      </c>
      <c r="D109" s="28" t="s">
        <v>192</v>
      </c>
      <c r="E109" s="13" t="s">
        <v>47</v>
      </c>
      <c r="F109" s="13" t="s">
        <v>54</v>
      </c>
      <c r="G109" s="30">
        <v>2</v>
      </c>
      <c r="H109" s="30">
        <v>1.5</v>
      </c>
      <c r="I109" s="30">
        <f t="shared" si="7"/>
        <v>-0.5</v>
      </c>
      <c r="J109" s="47" t="s">
        <v>190</v>
      </c>
      <c r="K109" s="28"/>
    </row>
    <row r="110" spans="1:11" ht="12.5" x14ac:dyDescent="0.25">
      <c r="A110" s="33"/>
      <c r="B110" s="28" t="s">
        <v>52</v>
      </c>
      <c r="C110" s="12" t="s">
        <v>16</v>
      </c>
      <c r="D110" s="28" t="s">
        <v>193</v>
      </c>
      <c r="E110" s="13" t="s">
        <v>61</v>
      </c>
      <c r="F110" s="13" t="s">
        <v>54</v>
      </c>
      <c r="G110" s="30">
        <v>0.25</v>
      </c>
      <c r="H110" s="30">
        <v>0.25</v>
      </c>
      <c r="I110" s="30">
        <f t="shared" si="7"/>
        <v>0</v>
      </c>
      <c r="J110" s="29"/>
      <c r="K110" s="28"/>
    </row>
    <row r="111" spans="1:11" ht="12.5" x14ac:dyDescent="0.25">
      <c r="A111" s="33"/>
      <c r="B111" s="28" t="s">
        <v>52</v>
      </c>
      <c r="C111" s="12" t="s">
        <v>16</v>
      </c>
      <c r="D111" s="28" t="s">
        <v>194</v>
      </c>
      <c r="E111" s="13" t="s">
        <v>41</v>
      </c>
      <c r="F111" s="13" t="s">
        <v>60</v>
      </c>
      <c r="G111" s="30">
        <v>1</v>
      </c>
      <c r="H111" s="30">
        <v>1</v>
      </c>
      <c r="I111" s="30">
        <f t="shared" si="7"/>
        <v>0</v>
      </c>
      <c r="J111" s="29"/>
      <c r="K111" s="28"/>
    </row>
    <row r="112" spans="1:11" ht="12.5" x14ac:dyDescent="0.25">
      <c r="A112" s="33"/>
      <c r="B112" s="28" t="s">
        <v>52</v>
      </c>
      <c r="C112" s="12" t="s">
        <v>16</v>
      </c>
      <c r="D112" s="28" t="s">
        <v>195</v>
      </c>
      <c r="E112" s="13" t="s">
        <v>65</v>
      </c>
      <c r="F112" s="13" t="s">
        <v>54</v>
      </c>
      <c r="G112" s="30">
        <v>4</v>
      </c>
      <c r="H112" s="30">
        <v>4</v>
      </c>
      <c r="I112" s="30">
        <f t="shared" si="7"/>
        <v>0</v>
      </c>
      <c r="J112" s="47" t="s">
        <v>196</v>
      </c>
      <c r="K112" s="28"/>
    </row>
    <row r="113" spans="1:11" ht="12.5" x14ac:dyDescent="0.25">
      <c r="A113" s="33"/>
      <c r="B113" s="28" t="s">
        <v>52</v>
      </c>
      <c r="C113" s="12" t="s">
        <v>16</v>
      </c>
      <c r="D113" s="28" t="s">
        <v>197</v>
      </c>
      <c r="E113" s="13" t="s">
        <v>65</v>
      </c>
      <c r="F113" s="13" t="s">
        <v>54</v>
      </c>
      <c r="G113" s="30">
        <v>2</v>
      </c>
      <c r="H113" s="30">
        <v>2.5</v>
      </c>
      <c r="I113" s="30">
        <f t="shared" si="7"/>
        <v>0.5</v>
      </c>
      <c r="J113" s="47" t="s">
        <v>198</v>
      </c>
      <c r="K113" s="28"/>
    </row>
    <row r="114" spans="1:11" ht="12.5" x14ac:dyDescent="0.25">
      <c r="A114" s="33"/>
      <c r="B114" s="28" t="s">
        <v>52</v>
      </c>
      <c r="C114" s="12" t="s">
        <v>16</v>
      </c>
      <c r="D114" s="28" t="s">
        <v>215</v>
      </c>
      <c r="E114" s="13" t="s">
        <v>47</v>
      </c>
      <c r="F114" s="13" t="s">
        <v>54</v>
      </c>
      <c r="G114" s="30">
        <v>2</v>
      </c>
      <c r="H114" s="30">
        <v>2</v>
      </c>
      <c r="I114" s="30">
        <f t="shared" si="7"/>
        <v>0</v>
      </c>
      <c r="J114" s="47" t="s">
        <v>199</v>
      </c>
      <c r="K114" s="28"/>
    </row>
    <row r="115" spans="1:11" ht="12.5" x14ac:dyDescent="0.25">
      <c r="A115" s="33"/>
      <c r="B115" s="28" t="s">
        <v>52</v>
      </c>
      <c r="C115" s="12" t="s">
        <v>16</v>
      </c>
      <c r="D115" s="28" t="s">
        <v>216</v>
      </c>
      <c r="E115" s="13" t="s">
        <v>47</v>
      </c>
      <c r="F115" s="13" t="s">
        <v>54</v>
      </c>
      <c r="G115" s="30">
        <v>2</v>
      </c>
      <c r="H115" s="30">
        <v>2</v>
      </c>
      <c r="I115" s="30">
        <f t="shared" si="7"/>
        <v>0</v>
      </c>
      <c r="J115" s="47" t="s">
        <v>200</v>
      </c>
      <c r="K115" s="28"/>
    </row>
    <row r="116" spans="1:11" ht="12.5" x14ac:dyDescent="0.25">
      <c r="A116" s="19"/>
      <c r="B116" s="21"/>
      <c r="C116" s="21"/>
      <c r="D116" s="21"/>
      <c r="E116" s="21" t="s">
        <v>17</v>
      </c>
      <c r="F116" s="21"/>
      <c r="G116" s="24">
        <f t="shared" ref="G116:H116" si="8">SUM(G93:G115)</f>
        <v>41.25</v>
      </c>
      <c r="H116" s="24">
        <f t="shared" si="8"/>
        <v>40.75</v>
      </c>
      <c r="I116" s="24">
        <f t="shared" si="7"/>
        <v>-0.5</v>
      </c>
      <c r="J116" s="25"/>
      <c r="K116" s="21"/>
    </row>
    <row r="117" spans="1:11" ht="18.75" customHeight="1" x14ac:dyDescent="0.25">
      <c r="A117" s="57" t="s">
        <v>22</v>
      </c>
      <c r="B117" s="53"/>
      <c r="C117" s="53"/>
      <c r="D117" s="53"/>
      <c r="E117" s="53"/>
      <c r="F117" s="53"/>
      <c r="G117" s="53"/>
      <c r="H117" s="53"/>
      <c r="I117" s="53"/>
      <c r="J117" s="53"/>
      <c r="K117" s="54"/>
    </row>
    <row r="118" spans="1:11" ht="12.5" x14ac:dyDescent="0.25">
      <c r="A118" s="38" t="s">
        <v>12</v>
      </c>
      <c r="B118" s="58" t="s">
        <v>13</v>
      </c>
      <c r="C118" s="53"/>
      <c r="D118" s="53"/>
      <c r="E118" s="53"/>
      <c r="F118" s="53"/>
      <c r="G118" s="53"/>
      <c r="H118" s="53"/>
      <c r="I118" s="53"/>
      <c r="J118" s="53"/>
      <c r="K118" s="54"/>
    </row>
    <row r="119" spans="1:11" ht="27.75" customHeight="1" x14ac:dyDescent="0.25">
      <c r="A119" s="39" t="s">
        <v>14</v>
      </c>
      <c r="B119" s="58" t="s">
        <v>15</v>
      </c>
      <c r="C119" s="53"/>
      <c r="D119" s="53"/>
      <c r="E119" s="53"/>
      <c r="F119" s="53"/>
      <c r="G119" s="53"/>
      <c r="H119" s="53"/>
      <c r="I119" s="53"/>
      <c r="J119" s="53"/>
      <c r="K119" s="54"/>
    </row>
    <row r="120" spans="1:11" ht="12.5" x14ac:dyDescent="0.25">
      <c r="A120" s="33"/>
      <c r="B120" s="28" t="s">
        <v>52</v>
      </c>
      <c r="C120" s="12" t="s">
        <v>16</v>
      </c>
      <c r="D120" s="28" t="s">
        <v>202</v>
      </c>
      <c r="E120" s="13" t="s">
        <v>50</v>
      </c>
      <c r="F120" s="13" t="s">
        <v>54</v>
      </c>
      <c r="G120" s="30">
        <v>1</v>
      </c>
      <c r="H120" s="30">
        <v>1</v>
      </c>
      <c r="I120" s="30">
        <f t="shared" ref="I120:I136" si="9">H120-G120</f>
        <v>0</v>
      </c>
      <c r="J120" s="29"/>
      <c r="K120" s="28"/>
    </row>
    <row r="121" spans="1:11" ht="12.5" x14ac:dyDescent="0.25">
      <c r="A121" s="33"/>
      <c r="B121" s="28" t="s">
        <v>52</v>
      </c>
      <c r="C121" s="12" t="s">
        <v>16</v>
      </c>
      <c r="D121" s="28" t="s">
        <v>146</v>
      </c>
      <c r="E121" s="13" t="s">
        <v>44</v>
      </c>
      <c r="F121" s="13"/>
      <c r="G121" s="30">
        <v>0.5</v>
      </c>
      <c r="H121" s="30">
        <v>0.5</v>
      </c>
      <c r="I121" s="30">
        <f t="shared" si="9"/>
        <v>0</v>
      </c>
      <c r="J121" s="29"/>
      <c r="K121" s="28" t="s">
        <v>205</v>
      </c>
    </row>
    <row r="122" spans="1:11" ht="12.5" x14ac:dyDescent="0.25">
      <c r="A122" s="33"/>
      <c r="B122" s="28" t="s">
        <v>52</v>
      </c>
      <c r="C122" s="12" t="s">
        <v>16</v>
      </c>
      <c r="D122" s="28" t="s">
        <v>203</v>
      </c>
      <c r="E122" s="13" t="s">
        <v>47</v>
      </c>
      <c r="F122" s="13" t="s">
        <v>54</v>
      </c>
      <c r="G122" s="30">
        <v>2</v>
      </c>
      <c r="H122" s="30">
        <v>3</v>
      </c>
      <c r="I122" s="30">
        <f t="shared" si="9"/>
        <v>1</v>
      </c>
      <c r="J122" s="47" t="s">
        <v>204</v>
      </c>
      <c r="K122" s="28" t="s">
        <v>206</v>
      </c>
    </row>
    <row r="123" spans="1:11" ht="12.5" x14ac:dyDescent="0.25">
      <c r="A123" s="33"/>
      <c r="B123" s="28" t="s">
        <v>52</v>
      </c>
      <c r="C123" s="12" t="s">
        <v>16</v>
      </c>
      <c r="D123" s="28" t="s">
        <v>207</v>
      </c>
      <c r="E123" s="13" t="s">
        <v>47</v>
      </c>
      <c r="F123" s="13" t="s">
        <v>54</v>
      </c>
      <c r="G123" s="30">
        <v>4</v>
      </c>
      <c r="H123" s="30">
        <v>4</v>
      </c>
      <c r="I123" s="30">
        <f t="shared" si="9"/>
        <v>0</v>
      </c>
      <c r="J123" s="47" t="s">
        <v>209</v>
      </c>
      <c r="K123" s="28" t="s">
        <v>208</v>
      </c>
    </row>
    <row r="124" spans="1:11" ht="12.5" x14ac:dyDescent="0.25">
      <c r="A124" s="33"/>
      <c r="B124" s="28" t="s">
        <v>52</v>
      </c>
      <c r="C124" s="12" t="s">
        <v>16</v>
      </c>
      <c r="D124" s="28" t="s">
        <v>210</v>
      </c>
      <c r="E124" s="13" t="s">
        <v>47</v>
      </c>
      <c r="F124" s="13" t="s">
        <v>54</v>
      </c>
      <c r="G124" s="30">
        <v>3</v>
      </c>
      <c r="H124" s="30">
        <v>3</v>
      </c>
      <c r="I124" s="30">
        <f t="shared" si="9"/>
        <v>0</v>
      </c>
      <c r="J124" s="47" t="s">
        <v>209</v>
      </c>
      <c r="K124" s="28"/>
    </row>
    <row r="125" spans="1:11" ht="12.5" x14ac:dyDescent="0.25">
      <c r="A125" s="33"/>
      <c r="B125" s="28" t="s">
        <v>52</v>
      </c>
      <c r="C125" s="12" t="s">
        <v>16</v>
      </c>
      <c r="D125" s="28" t="s">
        <v>211</v>
      </c>
      <c r="E125" s="13" t="s">
        <v>47</v>
      </c>
      <c r="F125" s="13" t="s">
        <v>54</v>
      </c>
      <c r="G125" s="30">
        <v>2</v>
      </c>
      <c r="H125" s="30">
        <v>2.25</v>
      </c>
      <c r="I125" s="30">
        <f t="shared" si="9"/>
        <v>0.25</v>
      </c>
      <c r="J125" s="47" t="s">
        <v>213</v>
      </c>
      <c r="K125" s="28" t="s">
        <v>212</v>
      </c>
    </row>
    <row r="126" spans="1:11" ht="12.5" x14ac:dyDescent="0.25">
      <c r="A126" s="33"/>
      <c r="B126" s="28" t="s">
        <v>52</v>
      </c>
      <c r="C126" s="12" t="s">
        <v>16</v>
      </c>
      <c r="D126" s="28" t="s">
        <v>214</v>
      </c>
      <c r="E126" s="13" t="s">
        <v>47</v>
      </c>
      <c r="F126" s="13" t="s">
        <v>54</v>
      </c>
      <c r="G126" s="30">
        <v>2</v>
      </c>
      <c r="H126" s="30">
        <v>2</v>
      </c>
      <c r="I126" s="30">
        <f t="shared" si="9"/>
        <v>0</v>
      </c>
      <c r="J126" s="47" t="s">
        <v>199</v>
      </c>
      <c r="K126" s="28"/>
    </row>
    <row r="127" spans="1:11" ht="12.5" x14ac:dyDescent="0.25">
      <c r="A127" s="33"/>
      <c r="B127" s="28" t="s">
        <v>52</v>
      </c>
      <c r="C127" s="12" t="s">
        <v>16</v>
      </c>
      <c r="D127" s="28" t="s">
        <v>110</v>
      </c>
      <c r="E127" s="13" t="s">
        <v>61</v>
      </c>
      <c r="F127" s="13" t="s">
        <v>42</v>
      </c>
      <c r="G127" s="30">
        <v>1</v>
      </c>
      <c r="H127" s="30">
        <v>1</v>
      </c>
      <c r="I127" s="30">
        <f t="shared" si="9"/>
        <v>0</v>
      </c>
      <c r="J127" s="29"/>
      <c r="K127" s="28"/>
    </row>
    <row r="128" spans="1:11" ht="12.5" x14ac:dyDescent="0.25">
      <c r="A128" s="33"/>
      <c r="B128" s="28" t="s">
        <v>52</v>
      </c>
      <c r="C128" s="12" t="s">
        <v>16</v>
      </c>
      <c r="D128" s="28" t="s">
        <v>217</v>
      </c>
      <c r="E128" s="13" t="s">
        <v>50</v>
      </c>
      <c r="F128" s="13" t="s">
        <v>54</v>
      </c>
      <c r="G128" s="30">
        <v>3</v>
      </c>
      <c r="H128" s="30">
        <v>3</v>
      </c>
      <c r="I128" s="30">
        <f t="shared" si="9"/>
        <v>0</v>
      </c>
      <c r="J128" s="29"/>
      <c r="K128" s="28"/>
    </row>
    <row r="129" spans="1:11" ht="12.5" x14ac:dyDescent="0.25">
      <c r="A129" s="33"/>
      <c r="B129" s="28" t="s">
        <v>52</v>
      </c>
      <c r="C129" s="12" t="s">
        <v>16</v>
      </c>
      <c r="D129" s="28" t="s">
        <v>218</v>
      </c>
      <c r="E129" s="13" t="s">
        <v>47</v>
      </c>
      <c r="F129" s="13" t="s">
        <v>54</v>
      </c>
      <c r="G129" s="30">
        <v>3</v>
      </c>
      <c r="H129" s="30">
        <v>2.5</v>
      </c>
      <c r="I129" s="30">
        <f t="shared" si="9"/>
        <v>-0.5</v>
      </c>
      <c r="J129" s="47" t="s">
        <v>242</v>
      </c>
      <c r="K129" s="28"/>
    </row>
    <row r="130" spans="1:11" ht="12.5" x14ac:dyDescent="0.25">
      <c r="A130" s="33"/>
      <c r="B130" s="28" t="s">
        <v>52</v>
      </c>
      <c r="C130" s="12" t="s">
        <v>16</v>
      </c>
      <c r="D130" s="28" t="s">
        <v>219</v>
      </c>
      <c r="E130" s="13" t="s">
        <v>47</v>
      </c>
      <c r="F130" s="13" t="s">
        <v>54</v>
      </c>
      <c r="G130" s="30">
        <v>2</v>
      </c>
      <c r="H130" s="30">
        <v>2</v>
      </c>
      <c r="I130" s="30">
        <f t="shared" si="9"/>
        <v>0</v>
      </c>
      <c r="J130" s="47" t="s">
        <v>242</v>
      </c>
      <c r="K130" s="28"/>
    </row>
    <row r="131" spans="1:11" ht="12.5" x14ac:dyDescent="0.25">
      <c r="A131" s="33"/>
      <c r="B131" s="28" t="s">
        <v>52</v>
      </c>
      <c r="C131" s="12" t="s">
        <v>16</v>
      </c>
      <c r="D131" s="28" t="s">
        <v>220</v>
      </c>
      <c r="E131" s="13" t="s">
        <v>47</v>
      </c>
      <c r="F131" s="13" t="s">
        <v>54</v>
      </c>
      <c r="G131" s="30">
        <v>2</v>
      </c>
      <c r="H131" s="30">
        <v>2.5</v>
      </c>
      <c r="I131" s="30">
        <f t="shared" si="9"/>
        <v>0.5</v>
      </c>
      <c r="J131" s="47" t="s">
        <v>245</v>
      </c>
      <c r="K131" s="28" t="s">
        <v>221</v>
      </c>
    </row>
    <row r="132" spans="1:11" ht="12.5" x14ac:dyDescent="0.25">
      <c r="A132" s="33"/>
      <c r="B132" s="28" t="s">
        <v>52</v>
      </c>
      <c r="C132" s="12" t="s">
        <v>16</v>
      </c>
      <c r="D132" s="28" t="s">
        <v>222</v>
      </c>
      <c r="E132" s="13" t="s">
        <v>47</v>
      </c>
      <c r="F132" s="13" t="s">
        <v>54</v>
      </c>
      <c r="G132" s="30">
        <v>2</v>
      </c>
      <c r="H132" s="30">
        <v>2</v>
      </c>
      <c r="I132" s="30">
        <f t="shared" si="9"/>
        <v>0</v>
      </c>
      <c r="J132" s="29"/>
      <c r="K132" s="28"/>
    </row>
    <row r="133" spans="1:11" ht="12.5" x14ac:dyDescent="0.25">
      <c r="A133" s="33"/>
      <c r="B133" s="28" t="s">
        <v>52</v>
      </c>
      <c r="C133" s="12" t="s">
        <v>16</v>
      </c>
      <c r="D133" s="28" t="s">
        <v>223</v>
      </c>
      <c r="E133" s="13" t="s">
        <v>47</v>
      </c>
      <c r="F133" s="13" t="s">
        <v>54</v>
      </c>
      <c r="G133" s="30">
        <v>2</v>
      </c>
      <c r="H133" s="30">
        <v>2</v>
      </c>
      <c r="I133" s="30">
        <f t="shared" si="9"/>
        <v>0</v>
      </c>
      <c r="J133" s="29"/>
      <c r="K133" s="28"/>
    </row>
    <row r="134" spans="1:11" ht="12.5" x14ac:dyDescent="0.25">
      <c r="A134" s="33"/>
      <c r="B134" s="28" t="s">
        <v>52</v>
      </c>
      <c r="C134" s="12" t="s">
        <v>16</v>
      </c>
      <c r="D134" s="28" t="s">
        <v>224</v>
      </c>
      <c r="E134" s="13" t="s">
        <v>65</v>
      </c>
      <c r="F134" s="13" t="s">
        <v>54</v>
      </c>
      <c r="G134" s="30">
        <v>2</v>
      </c>
      <c r="H134" s="30">
        <v>2</v>
      </c>
      <c r="I134" s="30">
        <f t="shared" si="9"/>
        <v>0</v>
      </c>
      <c r="J134" s="29"/>
      <c r="K134" s="28" t="s">
        <v>225</v>
      </c>
    </row>
    <row r="135" spans="1:11" ht="12.5" x14ac:dyDescent="0.25">
      <c r="A135" s="33"/>
      <c r="B135" s="28" t="s">
        <v>52</v>
      </c>
      <c r="C135" s="12" t="s">
        <v>16</v>
      </c>
      <c r="D135" s="28" t="s">
        <v>226</v>
      </c>
      <c r="E135" s="13" t="s">
        <v>50</v>
      </c>
      <c r="F135" s="13" t="s">
        <v>57</v>
      </c>
      <c r="G135" s="30">
        <v>4</v>
      </c>
      <c r="H135" s="30">
        <v>4</v>
      </c>
      <c r="I135" s="30">
        <f t="shared" si="9"/>
        <v>0</v>
      </c>
      <c r="J135" s="29"/>
      <c r="K135" s="28"/>
    </row>
    <row r="136" spans="1:11" ht="12.5" x14ac:dyDescent="0.25">
      <c r="A136" s="19"/>
      <c r="B136" s="21"/>
      <c r="C136" s="21"/>
      <c r="D136" s="21"/>
      <c r="E136" s="21" t="s">
        <v>17</v>
      </c>
      <c r="F136" s="21"/>
      <c r="G136" s="24">
        <f t="shared" ref="G136:H136" si="10">SUM(G120:G135)</f>
        <v>35.5</v>
      </c>
      <c r="H136" s="24">
        <f t="shared" si="10"/>
        <v>36.75</v>
      </c>
      <c r="I136" s="24">
        <f t="shared" si="9"/>
        <v>1.25</v>
      </c>
      <c r="J136" s="25"/>
      <c r="K136" s="21"/>
    </row>
    <row r="137" spans="1:11" ht="18.75" customHeight="1" x14ac:dyDescent="0.25">
      <c r="A137" s="59" t="s">
        <v>23</v>
      </c>
      <c r="B137" s="53"/>
      <c r="C137" s="53"/>
      <c r="D137" s="53"/>
      <c r="E137" s="53"/>
      <c r="F137" s="53"/>
      <c r="G137" s="53"/>
      <c r="H137" s="53"/>
      <c r="I137" s="53"/>
      <c r="J137" s="53"/>
      <c r="K137" s="54"/>
    </row>
    <row r="138" spans="1:11" ht="12.5" x14ac:dyDescent="0.25">
      <c r="A138" s="40" t="s">
        <v>12</v>
      </c>
      <c r="B138" s="70" t="s">
        <v>13</v>
      </c>
      <c r="C138" s="53"/>
      <c r="D138" s="53"/>
      <c r="E138" s="53"/>
      <c r="F138" s="53"/>
      <c r="G138" s="53"/>
      <c r="H138" s="53"/>
      <c r="I138" s="53"/>
      <c r="J138" s="53"/>
      <c r="K138" s="54"/>
    </row>
    <row r="139" spans="1:11" ht="28.5" customHeight="1" x14ac:dyDescent="0.25">
      <c r="A139" s="41" t="s">
        <v>14</v>
      </c>
      <c r="B139" s="70" t="s">
        <v>15</v>
      </c>
      <c r="C139" s="53"/>
      <c r="D139" s="53"/>
      <c r="E139" s="53"/>
      <c r="F139" s="53"/>
      <c r="G139" s="53"/>
      <c r="H139" s="53"/>
      <c r="I139" s="53"/>
      <c r="J139" s="53"/>
      <c r="K139" s="54"/>
    </row>
    <row r="140" spans="1:11" ht="12.5" x14ac:dyDescent="0.25">
      <c r="A140" s="33"/>
      <c r="B140" s="28" t="s">
        <v>52</v>
      </c>
      <c r="C140" s="12" t="s">
        <v>16</v>
      </c>
      <c r="D140" s="28" t="s">
        <v>227</v>
      </c>
      <c r="E140" s="13" t="s">
        <v>47</v>
      </c>
      <c r="F140" s="13"/>
      <c r="G140" s="30">
        <v>4</v>
      </c>
      <c r="H140" s="30">
        <v>4</v>
      </c>
      <c r="I140" s="30">
        <f t="shared" ref="I140:I154" si="11">H140-G140</f>
        <v>0</v>
      </c>
      <c r="J140" s="47" t="s">
        <v>244</v>
      </c>
      <c r="K140" s="28"/>
    </row>
    <row r="141" spans="1:11" ht="12.5" x14ac:dyDescent="0.25">
      <c r="A141" s="33"/>
      <c r="B141" s="28" t="s">
        <v>52</v>
      </c>
      <c r="C141" s="12" t="s">
        <v>16</v>
      </c>
      <c r="D141" s="28" t="s">
        <v>228</v>
      </c>
      <c r="E141" s="13" t="s">
        <v>47</v>
      </c>
      <c r="F141" s="13"/>
      <c r="G141" s="30">
        <v>3</v>
      </c>
      <c r="H141" s="30">
        <v>3.25</v>
      </c>
      <c r="I141" s="30">
        <f t="shared" si="11"/>
        <v>0.25</v>
      </c>
      <c r="J141" s="47" t="s">
        <v>244</v>
      </c>
      <c r="K141" s="28"/>
    </row>
    <row r="142" spans="1:11" ht="12.5" x14ac:dyDescent="0.25">
      <c r="A142" s="33"/>
      <c r="B142" s="28" t="s">
        <v>52</v>
      </c>
      <c r="C142" s="12" t="s">
        <v>16</v>
      </c>
      <c r="D142" s="28" t="s">
        <v>229</v>
      </c>
      <c r="E142" s="13" t="s">
        <v>65</v>
      </c>
      <c r="F142" s="13"/>
      <c r="G142" s="30">
        <v>4</v>
      </c>
      <c r="H142" s="30">
        <v>4.5</v>
      </c>
      <c r="I142" s="30">
        <f t="shared" si="11"/>
        <v>0.5</v>
      </c>
      <c r="J142" s="29"/>
      <c r="K142" s="28"/>
    </row>
    <row r="143" spans="1:11" ht="12.5" x14ac:dyDescent="0.25">
      <c r="A143" s="33"/>
      <c r="B143" s="28" t="s">
        <v>52</v>
      </c>
      <c r="C143" s="12" t="s">
        <v>16</v>
      </c>
      <c r="D143" s="28" t="s">
        <v>230</v>
      </c>
      <c r="E143" s="13" t="s">
        <v>47</v>
      </c>
      <c r="F143" s="13" t="s">
        <v>54</v>
      </c>
      <c r="G143" s="30">
        <v>3</v>
      </c>
      <c r="H143" s="30">
        <v>3</v>
      </c>
      <c r="I143" s="30">
        <f t="shared" si="11"/>
        <v>0</v>
      </c>
      <c r="J143" s="47" t="s">
        <v>242</v>
      </c>
      <c r="K143" s="28"/>
    </row>
    <row r="144" spans="1:11" ht="12.5" x14ac:dyDescent="0.25">
      <c r="A144" s="33"/>
      <c r="B144" s="28" t="s">
        <v>52</v>
      </c>
      <c r="C144" s="12" t="s">
        <v>16</v>
      </c>
      <c r="D144" s="28" t="s">
        <v>217</v>
      </c>
      <c r="E144" s="13" t="s">
        <v>50</v>
      </c>
      <c r="F144" s="13" t="s">
        <v>54</v>
      </c>
      <c r="G144" s="30">
        <v>3</v>
      </c>
      <c r="H144" s="30">
        <v>2.5</v>
      </c>
      <c r="I144" s="30">
        <f t="shared" si="11"/>
        <v>-0.5</v>
      </c>
      <c r="J144" s="29"/>
      <c r="K144" s="28" t="s">
        <v>231</v>
      </c>
    </row>
    <row r="145" spans="1:11" ht="12.5" x14ac:dyDescent="0.25">
      <c r="A145" s="33"/>
      <c r="B145" s="28" t="s">
        <v>52</v>
      </c>
      <c r="C145" s="12" t="s">
        <v>16</v>
      </c>
      <c r="D145" s="28" t="s">
        <v>232</v>
      </c>
      <c r="E145" s="13" t="s">
        <v>47</v>
      </c>
      <c r="F145" s="13"/>
      <c r="G145" s="30">
        <v>2</v>
      </c>
      <c r="H145" s="30">
        <v>2</v>
      </c>
      <c r="I145" s="30">
        <f t="shared" si="11"/>
        <v>0</v>
      </c>
      <c r="J145" s="47" t="s">
        <v>242</v>
      </c>
      <c r="K145" s="28"/>
    </row>
    <row r="146" spans="1:11" ht="12.5" x14ac:dyDescent="0.25">
      <c r="A146" s="33"/>
      <c r="B146" s="28" t="s">
        <v>52</v>
      </c>
      <c r="C146" s="12" t="s">
        <v>16</v>
      </c>
      <c r="D146" s="28" t="s">
        <v>233</v>
      </c>
      <c r="E146" s="13" t="s">
        <v>47</v>
      </c>
      <c r="F146" s="13" t="s">
        <v>57</v>
      </c>
      <c r="G146" s="30">
        <v>4</v>
      </c>
      <c r="H146" s="30">
        <v>4</v>
      </c>
      <c r="I146" s="30">
        <f t="shared" si="11"/>
        <v>0</v>
      </c>
      <c r="J146" s="47" t="s">
        <v>242</v>
      </c>
      <c r="K146" s="28" t="s">
        <v>234</v>
      </c>
    </row>
    <row r="147" spans="1:11" ht="12.5" x14ac:dyDescent="0.25">
      <c r="A147" s="33"/>
      <c r="B147" s="28" t="s">
        <v>52</v>
      </c>
      <c r="C147" s="12" t="s">
        <v>16</v>
      </c>
      <c r="D147" s="28" t="s">
        <v>235</v>
      </c>
      <c r="E147" s="13" t="s">
        <v>47</v>
      </c>
      <c r="F147" s="13" t="s">
        <v>54</v>
      </c>
      <c r="G147" s="30">
        <v>1</v>
      </c>
      <c r="H147" s="30">
        <v>1</v>
      </c>
      <c r="I147" s="30">
        <f t="shared" si="11"/>
        <v>0</v>
      </c>
      <c r="J147" s="47" t="s">
        <v>190</v>
      </c>
      <c r="K147" s="28"/>
    </row>
    <row r="148" spans="1:11" ht="12.5" x14ac:dyDescent="0.25">
      <c r="A148" s="33"/>
      <c r="B148" s="28" t="s">
        <v>52</v>
      </c>
      <c r="C148" s="12" t="s">
        <v>16</v>
      </c>
      <c r="D148" s="28" t="s">
        <v>236</v>
      </c>
      <c r="E148" s="13" t="s">
        <v>47</v>
      </c>
      <c r="F148" s="13" t="s">
        <v>51</v>
      </c>
      <c r="G148" s="30">
        <v>2</v>
      </c>
      <c r="H148" s="30">
        <v>1.5</v>
      </c>
      <c r="I148" s="30">
        <f t="shared" si="11"/>
        <v>-0.5</v>
      </c>
      <c r="J148" s="47" t="s">
        <v>243</v>
      </c>
      <c r="K148" s="28"/>
    </row>
    <row r="149" spans="1:11" ht="12.5" x14ac:dyDescent="0.25">
      <c r="A149" s="33"/>
      <c r="B149" s="28" t="s">
        <v>52</v>
      </c>
      <c r="C149" s="12" t="s">
        <v>16</v>
      </c>
      <c r="D149" s="28" t="s">
        <v>237</v>
      </c>
      <c r="E149" s="13" t="s">
        <v>61</v>
      </c>
      <c r="F149" s="13"/>
      <c r="G149" s="30">
        <v>3</v>
      </c>
      <c r="H149" s="30">
        <v>3</v>
      </c>
      <c r="I149" s="30">
        <f t="shared" si="11"/>
        <v>0</v>
      </c>
      <c r="J149" s="29"/>
      <c r="K149" s="28" t="s">
        <v>238</v>
      </c>
    </row>
    <row r="150" spans="1:11" ht="12.5" x14ac:dyDescent="0.25">
      <c r="A150" s="33"/>
      <c r="B150" s="28" t="s">
        <v>52</v>
      </c>
      <c r="C150" s="12" t="s">
        <v>16</v>
      </c>
      <c r="D150" s="28" t="s">
        <v>239</v>
      </c>
      <c r="E150" s="13" t="s">
        <v>65</v>
      </c>
      <c r="F150" s="13" t="s">
        <v>60</v>
      </c>
      <c r="G150" s="30">
        <v>2</v>
      </c>
      <c r="H150" s="30">
        <v>2</v>
      </c>
      <c r="I150" s="30">
        <f t="shared" si="11"/>
        <v>0</v>
      </c>
      <c r="J150" s="47" t="s">
        <v>246</v>
      </c>
      <c r="K150" s="28"/>
    </row>
    <row r="151" spans="1:11" ht="12.5" x14ac:dyDescent="0.25">
      <c r="A151" s="33"/>
      <c r="B151" s="28" t="s">
        <v>52</v>
      </c>
      <c r="C151" s="12" t="s">
        <v>16</v>
      </c>
      <c r="D151" s="28" t="s">
        <v>240</v>
      </c>
      <c r="E151" s="13" t="s">
        <v>50</v>
      </c>
      <c r="F151" s="13" t="s">
        <v>60</v>
      </c>
      <c r="G151" s="30">
        <v>4</v>
      </c>
      <c r="H151" s="30">
        <v>4</v>
      </c>
      <c r="I151" s="30">
        <f t="shared" ref="I151:I152" si="12">H151-G151</f>
        <v>0</v>
      </c>
      <c r="J151" s="29"/>
      <c r="K151" s="28"/>
    </row>
    <row r="152" spans="1:11" ht="12.5" x14ac:dyDescent="0.25">
      <c r="A152" s="33"/>
      <c r="B152" s="28" t="s">
        <v>52</v>
      </c>
      <c r="C152" s="12" t="s">
        <v>16</v>
      </c>
      <c r="D152" s="28" t="s">
        <v>241</v>
      </c>
      <c r="E152" s="13" t="s">
        <v>65</v>
      </c>
      <c r="F152" s="13" t="s">
        <v>60</v>
      </c>
      <c r="G152" s="30">
        <v>3</v>
      </c>
      <c r="H152" s="30">
        <v>3.5</v>
      </c>
      <c r="I152" s="30">
        <f t="shared" si="12"/>
        <v>0.5</v>
      </c>
      <c r="J152" s="47" t="s">
        <v>246</v>
      </c>
      <c r="K152" s="28"/>
    </row>
    <row r="153" spans="1:11" ht="12.5" x14ac:dyDescent="0.25">
      <c r="A153" s="33"/>
      <c r="B153" s="28"/>
      <c r="C153" s="12" t="s">
        <v>16</v>
      </c>
      <c r="D153" s="28"/>
      <c r="E153" s="13"/>
      <c r="F153" s="13"/>
      <c r="G153" s="30"/>
      <c r="H153" s="30"/>
      <c r="I153" s="30">
        <f t="shared" si="11"/>
        <v>0</v>
      </c>
      <c r="J153" s="29"/>
      <c r="K153" s="28"/>
    </row>
    <row r="154" spans="1:11" ht="15" customHeight="1" x14ac:dyDescent="0.25">
      <c r="A154" s="19"/>
      <c r="B154" s="21"/>
      <c r="C154" s="21"/>
      <c r="D154" s="21"/>
      <c r="E154" s="21" t="s">
        <v>17</v>
      </c>
      <c r="F154" s="21"/>
      <c r="G154" s="24">
        <f>SUM(G140:G153)</f>
        <v>38</v>
      </c>
      <c r="H154" s="24">
        <f>SUM(H140:H153)</f>
        <v>38.25</v>
      </c>
      <c r="I154" s="24">
        <f t="shared" si="11"/>
        <v>0.25</v>
      </c>
      <c r="J154" s="25"/>
      <c r="K154" s="21"/>
    </row>
    <row r="155" spans="1:11" s="44" customFormat="1" ht="15" customHeight="1" x14ac:dyDescent="0.25">
      <c r="A155" s="66" t="s">
        <v>24</v>
      </c>
      <c r="B155" s="67"/>
      <c r="C155" s="67"/>
      <c r="D155" s="67"/>
      <c r="E155" s="67"/>
      <c r="F155" s="67"/>
      <c r="G155" s="67"/>
      <c r="H155" s="67"/>
      <c r="I155" s="67"/>
      <c r="J155" s="67"/>
      <c r="K155" s="68"/>
    </row>
    <row r="156" spans="1:11" s="44" customFormat="1" ht="15" customHeight="1" x14ac:dyDescent="0.25">
      <c r="A156" s="45" t="s">
        <v>12</v>
      </c>
      <c r="B156" s="69" t="s">
        <v>13</v>
      </c>
      <c r="C156" s="67"/>
      <c r="D156" s="67"/>
      <c r="E156" s="67"/>
      <c r="F156" s="67"/>
      <c r="G156" s="67"/>
      <c r="H156" s="67"/>
      <c r="I156" s="67"/>
      <c r="J156" s="67"/>
      <c r="K156" s="68"/>
    </row>
    <row r="157" spans="1:11" s="44" customFormat="1" ht="15" customHeight="1" x14ac:dyDescent="0.25">
      <c r="A157" s="46" t="s">
        <v>14</v>
      </c>
      <c r="B157" s="69" t="s">
        <v>15</v>
      </c>
      <c r="C157" s="67"/>
      <c r="D157" s="67"/>
      <c r="E157" s="67"/>
      <c r="F157" s="67"/>
      <c r="G157" s="67"/>
      <c r="H157" s="67"/>
      <c r="I157" s="67"/>
      <c r="J157" s="67"/>
      <c r="K157" s="68"/>
    </row>
    <row r="158" spans="1:11" ht="15" customHeight="1" x14ac:dyDescent="0.25">
      <c r="A158" s="33"/>
      <c r="B158" s="28" t="s">
        <v>52</v>
      </c>
      <c r="C158" s="12" t="s">
        <v>16</v>
      </c>
      <c r="D158" s="28" t="s">
        <v>247</v>
      </c>
      <c r="E158" s="13" t="s">
        <v>44</v>
      </c>
      <c r="F158" s="13" t="s">
        <v>48</v>
      </c>
      <c r="G158" s="30">
        <v>4</v>
      </c>
      <c r="H158" s="30">
        <v>4</v>
      </c>
      <c r="I158" s="30">
        <f t="shared" ref="I158:I170" si="13">H158-G158</f>
        <v>0</v>
      </c>
      <c r="J158" s="29"/>
      <c r="K158" s="28" t="s">
        <v>248</v>
      </c>
    </row>
    <row r="159" spans="1:11" ht="15" customHeight="1" x14ac:dyDescent="0.25">
      <c r="A159" s="33"/>
      <c r="B159" s="28" t="s">
        <v>52</v>
      </c>
      <c r="C159" s="12" t="s">
        <v>16</v>
      </c>
      <c r="D159" s="28" t="s">
        <v>249</v>
      </c>
      <c r="E159" s="13" t="s">
        <v>65</v>
      </c>
      <c r="F159" s="13" t="s">
        <v>48</v>
      </c>
      <c r="G159" s="30">
        <v>2</v>
      </c>
      <c r="H159" s="30">
        <v>2.5</v>
      </c>
      <c r="I159" s="30">
        <f t="shared" si="13"/>
        <v>0.5</v>
      </c>
      <c r="J159" s="47" t="s">
        <v>260</v>
      </c>
      <c r="K159" s="28"/>
    </row>
    <row r="160" spans="1:11" ht="15" customHeight="1" x14ac:dyDescent="0.25">
      <c r="A160" s="33"/>
      <c r="B160" s="28" t="s">
        <v>52</v>
      </c>
      <c r="C160" s="12" t="s">
        <v>16</v>
      </c>
      <c r="D160" s="28" t="s">
        <v>250</v>
      </c>
      <c r="E160" s="13" t="s">
        <v>65</v>
      </c>
      <c r="F160" s="13" t="s">
        <v>60</v>
      </c>
      <c r="G160" s="30">
        <v>3</v>
      </c>
      <c r="H160" s="30">
        <v>2.5</v>
      </c>
      <c r="I160" s="30">
        <f t="shared" si="13"/>
        <v>-0.5</v>
      </c>
      <c r="J160" s="47" t="s">
        <v>260</v>
      </c>
      <c r="K160" s="28"/>
    </row>
    <row r="161" spans="1:11" ht="15" customHeight="1" x14ac:dyDescent="0.25">
      <c r="A161" s="33"/>
      <c r="B161" s="28" t="s">
        <v>52</v>
      </c>
      <c r="C161" s="12" t="s">
        <v>16</v>
      </c>
      <c r="D161" s="28" t="s">
        <v>251</v>
      </c>
      <c r="E161" s="13" t="s">
        <v>65</v>
      </c>
      <c r="F161" s="13" t="s">
        <v>48</v>
      </c>
      <c r="G161" s="30">
        <v>1</v>
      </c>
      <c r="H161" s="30">
        <v>1</v>
      </c>
      <c r="I161" s="30">
        <f t="shared" si="13"/>
        <v>0</v>
      </c>
      <c r="J161" s="47" t="s">
        <v>260</v>
      </c>
      <c r="K161" s="28"/>
    </row>
    <row r="162" spans="1:11" ht="15" customHeight="1" x14ac:dyDescent="0.25">
      <c r="A162" s="33"/>
      <c r="B162" s="28" t="s">
        <v>52</v>
      </c>
      <c r="C162" s="12" t="s">
        <v>16</v>
      </c>
      <c r="D162" s="28" t="s">
        <v>252</v>
      </c>
      <c r="E162" s="13" t="s">
        <v>65</v>
      </c>
      <c r="F162" s="13" t="s">
        <v>48</v>
      </c>
      <c r="G162" s="30">
        <v>2</v>
      </c>
      <c r="H162" s="30">
        <v>2.5</v>
      </c>
      <c r="I162" s="30">
        <f t="shared" si="13"/>
        <v>0.5</v>
      </c>
      <c r="J162" s="47" t="s">
        <v>260</v>
      </c>
      <c r="K162" s="28"/>
    </row>
    <row r="163" spans="1:11" ht="15" customHeight="1" x14ac:dyDescent="0.25">
      <c r="A163" s="33"/>
      <c r="B163" s="28" t="s">
        <v>52</v>
      </c>
      <c r="C163" s="12" t="s">
        <v>16</v>
      </c>
      <c r="D163" s="28" t="s">
        <v>253</v>
      </c>
      <c r="E163" s="13" t="s">
        <v>44</v>
      </c>
      <c r="F163" s="13" t="s">
        <v>48</v>
      </c>
      <c r="G163" s="30">
        <v>1</v>
      </c>
      <c r="H163" s="30">
        <v>1.25</v>
      </c>
      <c r="I163" s="30">
        <f t="shared" si="13"/>
        <v>0.25</v>
      </c>
      <c r="J163" s="47" t="s">
        <v>260</v>
      </c>
      <c r="K163" s="28"/>
    </row>
    <row r="164" spans="1:11" ht="15" customHeight="1" x14ac:dyDescent="0.25">
      <c r="A164" s="33"/>
      <c r="B164" s="28" t="s">
        <v>52</v>
      </c>
      <c r="C164" s="12" t="s">
        <v>16</v>
      </c>
      <c r="D164" s="28" t="s">
        <v>254</v>
      </c>
      <c r="E164" s="13" t="s">
        <v>44</v>
      </c>
      <c r="F164" s="13" t="s">
        <v>48</v>
      </c>
      <c r="G164" s="30">
        <v>1</v>
      </c>
      <c r="H164" s="30">
        <v>1</v>
      </c>
      <c r="I164" s="30">
        <f t="shared" si="13"/>
        <v>0</v>
      </c>
      <c r="J164" s="47" t="s">
        <v>260</v>
      </c>
      <c r="K164" s="28"/>
    </row>
    <row r="165" spans="1:11" ht="15" customHeight="1" x14ac:dyDescent="0.25">
      <c r="A165" s="33"/>
      <c r="B165" s="28" t="s">
        <v>52</v>
      </c>
      <c r="C165" s="12" t="s">
        <v>16</v>
      </c>
      <c r="D165" s="28" t="s">
        <v>255</v>
      </c>
      <c r="E165" s="13" t="s">
        <v>44</v>
      </c>
      <c r="F165" s="13" t="s">
        <v>48</v>
      </c>
      <c r="G165" s="30">
        <v>2</v>
      </c>
      <c r="H165" s="30">
        <v>2</v>
      </c>
      <c r="I165" s="30">
        <f t="shared" si="13"/>
        <v>0</v>
      </c>
      <c r="J165" s="47" t="s">
        <v>260</v>
      </c>
      <c r="K165" s="28"/>
    </row>
    <row r="166" spans="1:11" ht="15" customHeight="1" x14ac:dyDescent="0.25">
      <c r="A166" s="33"/>
      <c r="B166" s="28" t="s">
        <v>52</v>
      </c>
      <c r="C166" s="12" t="s">
        <v>16</v>
      </c>
      <c r="D166" s="28" t="s">
        <v>256</v>
      </c>
      <c r="E166" s="13" t="s">
        <v>65</v>
      </c>
      <c r="F166" s="13" t="s">
        <v>60</v>
      </c>
      <c r="G166" s="30">
        <v>2</v>
      </c>
      <c r="H166" s="30">
        <v>2</v>
      </c>
      <c r="I166" s="30">
        <f t="shared" si="13"/>
        <v>0</v>
      </c>
      <c r="J166" s="47" t="s">
        <v>261</v>
      </c>
      <c r="K166" s="28"/>
    </row>
    <row r="167" spans="1:11" ht="15" customHeight="1" x14ac:dyDescent="0.25">
      <c r="A167" s="33"/>
      <c r="B167" s="28" t="s">
        <v>52</v>
      </c>
      <c r="C167" s="12" t="s">
        <v>16</v>
      </c>
      <c r="D167" s="28" t="s">
        <v>257</v>
      </c>
      <c r="E167" s="13" t="s">
        <v>61</v>
      </c>
      <c r="F167" s="13"/>
      <c r="G167" s="30">
        <v>4</v>
      </c>
      <c r="H167" s="30">
        <v>4</v>
      </c>
      <c r="I167" s="30">
        <f t="shared" si="13"/>
        <v>0</v>
      </c>
      <c r="J167" s="29"/>
      <c r="K167" s="28"/>
    </row>
    <row r="168" spans="1:11" ht="15" customHeight="1" x14ac:dyDescent="0.25">
      <c r="A168" s="33"/>
      <c r="B168" s="28" t="s">
        <v>52</v>
      </c>
      <c r="C168" s="12" t="s">
        <v>16</v>
      </c>
      <c r="D168" s="28" t="s">
        <v>258</v>
      </c>
      <c r="E168" s="13" t="s">
        <v>61</v>
      </c>
      <c r="F168" s="13"/>
      <c r="G168" s="30">
        <v>4</v>
      </c>
      <c r="H168" s="30">
        <v>4.5</v>
      </c>
      <c r="I168" s="30">
        <f t="shared" si="13"/>
        <v>0.5</v>
      </c>
      <c r="K168" s="28"/>
    </row>
    <row r="169" spans="1:11" ht="15" customHeight="1" x14ac:dyDescent="0.25">
      <c r="A169" s="33"/>
      <c r="B169" s="28" t="s">
        <v>52</v>
      </c>
      <c r="C169" s="12" t="s">
        <v>16</v>
      </c>
      <c r="D169" s="28" t="s">
        <v>259</v>
      </c>
      <c r="E169" s="13" t="s">
        <v>61</v>
      </c>
      <c r="F169" s="13"/>
      <c r="G169" s="30">
        <v>3</v>
      </c>
      <c r="H169" s="30">
        <v>3</v>
      </c>
      <c r="I169" s="30">
        <f t="shared" si="13"/>
        <v>0</v>
      </c>
      <c r="J169" s="29"/>
      <c r="K169" s="28"/>
    </row>
    <row r="170" spans="1:11" ht="15" customHeight="1" x14ac:dyDescent="0.25">
      <c r="A170" s="19"/>
      <c r="B170" s="21"/>
      <c r="C170" s="21"/>
      <c r="D170" s="21"/>
      <c r="E170" s="21" t="s">
        <v>17</v>
      </c>
      <c r="F170" s="21"/>
      <c r="G170" s="24">
        <f t="shared" ref="G170:H170" si="14">SUM(G158:G169)</f>
        <v>29</v>
      </c>
      <c r="H170" s="24">
        <f t="shared" si="14"/>
        <v>30.25</v>
      </c>
      <c r="I170" s="24">
        <f t="shared" si="13"/>
        <v>1.25</v>
      </c>
      <c r="J170" s="25"/>
      <c r="K170" s="21"/>
    </row>
  </sheetData>
  <autoFilter ref="A1:K29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F0AC2A5A-F94C-4E50-ABA9-BC3549B40AEB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24">
    <mergeCell ref="A155:K155"/>
    <mergeCell ref="B156:K156"/>
    <mergeCell ref="B157:K157"/>
    <mergeCell ref="B138:K138"/>
    <mergeCell ref="B139:K139"/>
    <mergeCell ref="A117:K117"/>
    <mergeCell ref="B118:K118"/>
    <mergeCell ref="B119:K119"/>
    <mergeCell ref="A137:K137"/>
    <mergeCell ref="B32:K32"/>
    <mergeCell ref="A50:K50"/>
    <mergeCell ref="B51:K51"/>
    <mergeCell ref="B52:K52"/>
    <mergeCell ref="A70:K70"/>
    <mergeCell ref="B71:K71"/>
    <mergeCell ref="B72:K72"/>
    <mergeCell ref="A90:K90"/>
    <mergeCell ref="B91:K91"/>
    <mergeCell ref="B92:K92"/>
    <mergeCell ref="A2:K2"/>
    <mergeCell ref="B3:K3"/>
    <mergeCell ref="B4:K4"/>
    <mergeCell ref="A30:K30"/>
    <mergeCell ref="B31:K31"/>
  </mergeCells>
  <conditionalFormatting sqref="B5:B28 B31:B48 B53:B68 B73:B88 B93:B115 B120:B135 B140:B153">
    <cfRule type="containsText" dxfId="15" priority="6" operator="containsText" text="Unplanned">
      <formula>NOT(ISERROR(SEARCH(("Unplanned"),(B5))))</formula>
    </cfRule>
    <cfRule type="containsText" dxfId="14" priority="7" operator="containsText" text="Planned">
      <formula>NOT(ISERROR(SEARCH(("Planned"),(B5))))</formula>
    </cfRule>
    <cfRule type="containsText" dxfId="13" priority="8" operator="containsText" text="In-Progress">
      <formula>NOT(ISERROR(SEARCH(("In-Progress"),(B5))))</formula>
    </cfRule>
    <cfRule type="containsText" dxfId="12" priority="9" operator="containsText" text="Blocked">
      <formula>NOT(ISERROR(SEARCH(("Blocked"),(B5))))</formula>
    </cfRule>
    <cfRule type="containsText" dxfId="11" priority="10" operator="containsText" text="Done">
      <formula>NOT(ISERROR(SEARCH(("Done"),(B5))))</formula>
    </cfRule>
  </conditionalFormatting>
  <conditionalFormatting sqref="B5:B29 B31:B49 B51:B69 B71:B89 B91:B116 B118:B136 B138:B154 B156:B170">
    <cfRule type="containsText" dxfId="10" priority="11" operator="containsText" text="Unplanned">
      <formula>NOT(ISERROR(SEARCH(("Unplanned"),(B5))))</formula>
    </cfRule>
    <cfRule type="containsText" dxfId="9" priority="12" operator="containsText" text="Cancelled">
      <formula>NOT(ISERROR(SEARCH(("Cancelled"),(B5))))</formula>
    </cfRule>
  </conditionalFormatting>
  <conditionalFormatting sqref="B158:B169">
    <cfRule type="containsText" dxfId="8" priority="1" operator="containsText" text="Unplanned">
      <formula>NOT(ISERROR(SEARCH(("Unplanned"),(B158))))</formula>
    </cfRule>
    <cfRule type="containsText" dxfId="7" priority="2" operator="containsText" text="Planned">
      <formula>NOT(ISERROR(SEARCH(("Planned"),(B158))))</formula>
    </cfRule>
    <cfRule type="containsText" dxfId="6" priority="3" operator="containsText" text="In-Progress">
      <formula>NOT(ISERROR(SEARCH(("In-Progress"),(B158))))</formula>
    </cfRule>
    <cfRule type="containsText" dxfId="5" priority="4" operator="containsText" text="Blocked">
      <formula>NOT(ISERROR(SEARCH(("Blocked"),(B158))))</formula>
    </cfRule>
    <cfRule type="containsText" dxfId="4" priority="5" operator="containsText" text="Done">
      <formula>NOT(ISERROR(SEARCH(("Done"),(B158))))</formula>
    </cfRule>
  </conditionalFormatting>
  <conditionalFormatting sqref="G1 G3:G29 G33:G49 G53:G69 G73:G89 G93:G116 G120:G136 G140:G154 G158:G170">
    <cfRule type="cellIs" dxfId="3" priority="15" operator="greaterThan">
      <formula>4</formula>
    </cfRule>
  </conditionalFormatting>
  <conditionalFormatting sqref="H1:H170">
    <cfRule type="containsBlanks" dxfId="2" priority="16">
      <formula>LEN(TRIM(H1))=0</formula>
    </cfRule>
  </conditionalFormatting>
  <conditionalFormatting sqref="I5:I29 I33:I49 I53:I69 I73:I89 I93:I116 I120:I136 I140:I154 I158:I170">
    <cfRule type="expression" dxfId="1" priority="13">
      <formula>H5/G5&gt;=1.5</formula>
    </cfRule>
    <cfRule type="expression" dxfId="0" priority="14">
      <formula>H5/G5&lt;=0.5</formula>
    </cfRule>
  </conditionalFormatting>
  <hyperlinks>
    <hyperlink ref="J17" r:id="rId1" xr:uid="{905FBC34-870D-4D3D-B2D3-8DEF57BCAB63}"/>
    <hyperlink ref="J19" r:id="rId2" xr:uid="{4B2BC4BC-FC7A-40A3-B9DE-9A3059320A6D}"/>
    <hyperlink ref="J20" r:id="rId3" xr:uid="{A5175FBA-B341-4F28-A3CF-2E0427B31881}"/>
    <hyperlink ref="J21" r:id="rId4" xr:uid="{98576B00-ABFF-4B84-A3D4-1432C19F3629}"/>
    <hyperlink ref="J22" r:id="rId5" xr:uid="{8E3301CD-0935-4FAB-BA5B-B381141BD728}"/>
    <hyperlink ref="J26" r:id="rId6" xr:uid="{9835B9B6-7C4B-4337-A2B5-B155FBF01C84}"/>
    <hyperlink ref="J27" r:id="rId7" xr:uid="{0C2734A9-D9D2-4411-89EE-EA9A0517458D}"/>
    <hyperlink ref="J36" r:id="rId8" xr:uid="{1C60ED09-C1E9-4A76-967D-E9D13C02F378}"/>
    <hyperlink ref="J43" r:id="rId9" xr:uid="{16AEE12A-ECF3-43A6-AF60-FF5191B5BC63}"/>
    <hyperlink ref="J44" r:id="rId10" xr:uid="{7B1B07AB-6E3B-4FAE-BD33-22298905A10D}"/>
    <hyperlink ref="J55" r:id="rId11" xr:uid="{D8ABE5F5-838D-4F20-9913-7911E9FA696C}"/>
    <hyperlink ref="J56" r:id="rId12" xr:uid="{1BEE29BC-CEA1-4CBD-A438-DE371513790F}"/>
    <hyperlink ref="J57" r:id="rId13" xr:uid="{6E01DD0C-3D38-4224-A8D9-4C6D852AFE8C}"/>
    <hyperlink ref="J65" r:id="rId14" xr:uid="{E3527AA7-56D5-4EB7-9548-26EA5BA92BED}"/>
    <hyperlink ref="J66" r:id="rId15" xr:uid="{B698DA26-241C-4262-A101-E07E350BCD3B}"/>
    <hyperlink ref="J63" r:id="rId16" xr:uid="{022CDAF5-B5F6-4D1E-8B05-3673F226F359}"/>
    <hyperlink ref="J62" r:id="rId17" xr:uid="{19139A54-06CB-4D57-9A27-284495A97CEC}"/>
    <hyperlink ref="J73" r:id="rId18" xr:uid="{662A7017-D11E-4107-B175-C0B2055A8E8F}"/>
    <hyperlink ref="J74" r:id="rId19" xr:uid="{532968E5-1264-4EA9-84B7-2DD111F84734}"/>
    <hyperlink ref="J80" r:id="rId20" xr:uid="{05CEF2C4-9C5B-4615-898E-CAAD3FA83CAA}"/>
    <hyperlink ref="J81" r:id="rId21" xr:uid="{762E1174-5FC2-40EF-80BA-F10CB3CB4273}"/>
    <hyperlink ref="J78" r:id="rId22" xr:uid="{64F7D30F-3771-4F27-9D61-128B779F027E}"/>
    <hyperlink ref="J79" r:id="rId23" xr:uid="{F1C7A05B-0129-4E6A-B8A4-779C5FB4F8C1}"/>
    <hyperlink ref="J82" r:id="rId24" xr:uid="{2266A5B1-ECCE-46B9-96FA-F5E665C70237}"/>
    <hyperlink ref="J83" r:id="rId25" xr:uid="{5FCBFF0E-7EFE-414D-92CB-B39684608804}"/>
    <hyperlink ref="J96" r:id="rId26" xr:uid="{EFCFFF31-62F1-4F4D-A8DF-75B91137CDC4}"/>
    <hyperlink ref="J99" r:id="rId27" xr:uid="{76B911FB-D981-4778-A4A0-DA0943A3167B}"/>
    <hyperlink ref="J103" r:id="rId28" xr:uid="{37BCEF46-F69D-4268-BDD5-A6CDF578BCF9}"/>
    <hyperlink ref="J101" r:id="rId29" xr:uid="{AE96AC0D-1EBE-4415-B393-FAAAE2F8B9CE}"/>
    <hyperlink ref="J102" r:id="rId30" xr:uid="{4D9A7789-019E-4693-9F34-E4E2056444B6}"/>
    <hyperlink ref="J100" r:id="rId31" xr:uid="{14E1BF2C-2CD2-4661-A52B-96FACC264C6C}"/>
    <hyperlink ref="J106" r:id="rId32" xr:uid="{E11576BE-7D58-421A-B964-FFB25682D73A}"/>
    <hyperlink ref="J105" r:id="rId33" xr:uid="{AB0F73C4-5747-4EA5-A244-CA82F9D34D3C}"/>
    <hyperlink ref="J107" r:id="rId34" xr:uid="{423D3E44-135B-4519-AAA5-0595D8897236}"/>
    <hyperlink ref="J109" r:id="rId35" xr:uid="{B449F2B9-498F-4CF9-8870-86BC8375FB91}"/>
    <hyperlink ref="J108" r:id="rId36" xr:uid="{DAF396E9-E624-4984-A899-508EB47BE262}"/>
    <hyperlink ref="J112" r:id="rId37" xr:uid="{D847BD16-F3B9-4B02-BBA7-C47DC132AD31}"/>
    <hyperlink ref="J113" r:id="rId38" xr:uid="{823CBD0B-07E9-4A63-A421-28F468EC11F1}"/>
    <hyperlink ref="J114" r:id="rId39" xr:uid="{85E11454-FB82-4679-96B4-C05D63BFF0D4}"/>
    <hyperlink ref="J115" r:id="rId40" xr:uid="{95FE4549-7E02-4C31-AD71-36AB6C1DB1E5}"/>
    <hyperlink ref="J122" r:id="rId41" xr:uid="{B6A18927-9094-45F2-802B-A8899F86CF98}"/>
    <hyperlink ref="J123" r:id="rId42" xr:uid="{A3344D97-4615-410B-9B1C-7AC82E5615EC}"/>
    <hyperlink ref="J124" r:id="rId43" xr:uid="{59D54469-E5DB-4215-92B2-2BD2C8CCE544}"/>
    <hyperlink ref="J125" r:id="rId44" xr:uid="{DA0C4F70-C6EC-4A6D-ABEE-5DBC2A3E7A9C}"/>
    <hyperlink ref="J126" r:id="rId45" xr:uid="{5A19EA90-BDAD-4854-95B1-53E1D93AC931}"/>
    <hyperlink ref="J129" r:id="rId46" xr:uid="{841BADDB-4761-44A0-BAA6-6AB3F9B1F4D5}"/>
    <hyperlink ref="J130" r:id="rId47" xr:uid="{D7059784-6BD1-4479-A16E-87633D493648}"/>
    <hyperlink ref="J143" r:id="rId48" xr:uid="{622B3D94-4FEF-477A-A436-A11F269DED02}"/>
    <hyperlink ref="J145" r:id="rId49" xr:uid="{5019187C-1224-410E-AEF3-3354098F5996}"/>
    <hyperlink ref="J146" r:id="rId50" xr:uid="{9313C87A-BBE2-4641-96C0-5042866C4AF1}"/>
    <hyperlink ref="J147" r:id="rId51" xr:uid="{EA055F4B-4BB6-4C1E-8D6C-97C76D77804E}"/>
    <hyperlink ref="J148" r:id="rId52" xr:uid="{22BEA3FA-1F96-44E4-9632-3C101987740E}"/>
    <hyperlink ref="J140" r:id="rId53" xr:uid="{804D2C99-EB7F-471D-B398-4116C3A40B97}"/>
    <hyperlink ref="J141" r:id="rId54" xr:uid="{50139897-DE04-43C8-BF1A-01FCED6E8A11}"/>
    <hyperlink ref="J131" r:id="rId55" xr:uid="{C97B2B25-5EB1-430B-A1A4-06B13C8FE9D7}"/>
    <hyperlink ref="J150" r:id="rId56" xr:uid="{EDBD297E-8769-47EC-8731-68E9745AB4D4}"/>
    <hyperlink ref="J152" r:id="rId57" xr:uid="{9D86BA5C-AC92-4FFE-8719-72A96FD3C9AD}"/>
    <hyperlink ref="J159" r:id="rId58" xr:uid="{1DFCED90-39E0-4B8A-9406-ACA0A1858D5E}"/>
    <hyperlink ref="J160" r:id="rId59" xr:uid="{992537BA-DD52-45E0-9924-D86FF17431A8}"/>
    <hyperlink ref="J161" r:id="rId60" xr:uid="{0BA263A9-CB9D-4D75-A87D-CBC5789F3D8C}"/>
    <hyperlink ref="J162" r:id="rId61" xr:uid="{B2D0CD47-EED1-4645-86C3-3F6324571667}"/>
    <hyperlink ref="J163" r:id="rId62" xr:uid="{EDD9BE00-54DF-489C-9ED3-E224274F424F}"/>
    <hyperlink ref="J165" r:id="rId63" xr:uid="{0F9C27FA-C73A-4C42-8790-0EB8BB1A42AD}"/>
    <hyperlink ref="J164" r:id="rId64" xr:uid="{B1E5C076-3E93-4EFA-A9AE-9ACFE385B208}"/>
    <hyperlink ref="J166" r:id="rId65" xr:uid="{7F6DE388-4176-4F81-A8E3-7BF947E1E6EA}"/>
  </hyperlinks>
  <pageMargins left="0.7" right="0.7" top="0.75" bottom="0.75" header="0.3" footer="0.3"/>
  <pageSetup paperSize="9" scale="52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'Drop-downs'!$B$2:$B$16</xm:f>
          </x14:formula1>
          <xm:sqref>E5:E28 E120:E135 E33:E48 E53:E68 E73:E88 E93:E115 E140:E153 E158:E169</xm:sqref>
        </x14:dataValidation>
        <x14:dataValidation type="list" allowBlank="1" xr:uid="{00000000-0002-0000-0000-000002000000}">
          <x14:formula1>
            <xm:f>'Drop-downs'!$A$2:$A$9</xm:f>
          </x14:formula1>
          <xm:sqref>B158:B169 B5:B28 B33:B48 B73:B88 B93:B115 B120:B135 B53:B68 B140:B153</xm:sqref>
        </x14:dataValidation>
        <x14:dataValidation type="list" allowBlank="1" xr:uid="{F5D8F063-8EC7-47B7-AC1F-4EA2CAB315A3}">
          <x14:formula1>
            <xm:f>'Drop-downs'!$C$2:$C$10</xm:f>
          </x14:formula1>
          <xm:sqref>F140:F153 F33:F48 F75:F88 F5:F28 E133 F120:F135 E164 F93:F115 F53:F68 F73 F158:F169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24"/>
  <sheetViews>
    <sheetView workbookViewId="0">
      <selection activeCell="A27" sqref="A27"/>
    </sheetView>
  </sheetViews>
  <sheetFormatPr defaultColWidth="14.453125" defaultRowHeight="15" customHeight="1" x14ac:dyDescent="0.25"/>
  <cols>
    <col min="2" max="2" width="27" customWidth="1"/>
    <col min="11" max="11" width="20.453125" customWidth="1"/>
  </cols>
  <sheetData>
    <row r="2" spans="1:11" ht="13" x14ac:dyDescent="0.3">
      <c r="B2" s="17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4" t="s">
        <v>34</v>
      </c>
    </row>
    <row r="3" spans="1:11" ht="13" x14ac:dyDescent="0.3">
      <c r="B3" s="6" t="str">
        <f>'Drop-downs'!C2</f>
        <v>-</v>
      </c>
      <c r="C3" s="8"/>
      <c r="D3" s="8"/>
      <c r="E3" s="8"/>
      <c r="F3" s="8"/>
      <c r="G3" s="8"/>
      <c r="H3" s="8"/>
      <c r="I3" s="8"/>
      <c r="J3" s="8"/>
      <c r="K3" s="9">
        <f t="shared" ref="K3:K9" si="0">SUM(C3:J3)</f>
        <v>0</v>
      </c>
    </row>
    <row r="4" spans="1:11" ht="13" x14ac:dyDescent="0.3">
      <c r="B4" s="6" t="str">
        <f>'Drop-downs'!C3</f>
        <v>ILO 1.0</v>
      </c>
      <c r="C4" s="15">
        <f ca="1">IFERROR(__xludf.DUMMYFUNCTION("IFERROR(SUM(FILTER('Worklog_Tasks&amp;Times'!$H$5:$H$14,'Worklog_Tasks&amp;Times'!$F$5:$F$14=$B4)),0)"),0)</f>
        <v>0</v>
      </c>
      <c r="D4" s="15"/>
      <c r="E4" s="15"/>
      <c r="F4" s="15"/>
      <c r="G4" s="15"/>
      <c r="H4" s="15"/>
      <c r="I4" s="15"/>
      <c r="J4" s="15"/>
      <c r="K4" s="9">
        <f t="shared" ca="1" si="0"/>
        <v>0</v>
      </c>
    </row>
    <row r="5" spans="1:11" ht="13" x14ac:dyDescent="0.3">
      <c r="B5" s="6" t="str">
        <f>'Drop-downs'!C4</f>
        <v>ILO 2.0</v>
      </c>
      <c r="C5" s="15"/>
      <c r="D5" s="15"/>
      <c r="E5" s="15"/>
      <c r="F5" s="15"/>
      <c r="G5" s="15"/>
      <c r="H5" s="15"/>
      <c r="I5" s="15"/>
      <c r="J5" s="15"/>
      <c r="K5" s="9">
        <f t="shared" si="0"/>
        <v>0</v>
      </c>
    </row>
    <row r="6" spans="1:11" ht="13" x14ac:dyDescent="0.3">
      <c r="B6" s="6" t="str">
        <f>'Drop-downs'!C5</f>
        <v>ILO 3.0</v>
      </c>
      <c r="C6" s="15"/>
      <c r="D6" s="15"/>
      <c r="E6" s="15"/>
      <c r="F6" s="15"/>
      <c r="G6" s="15"/>
      <c r="H6" s="15"/>
      <c r="I6" s="15"/>
      <c r="J6" s="15"/>
      <c r="K6" s="9">
        <f t="shared" si="0"/>
        <v>0</v>
      </c>
    </row>
    <row r="7" spans="1:11" ht="13" x14ac:dyDescent="0.3">
      <c r="B7" s="6" t="str">
        <f>'Drop-downs'!C6</f>
        <v>ILO 4.1</v>
      </c>
      <c r="C7" s="15"/>
      <c r="D7" s="15"/>
      <c r="E7" s="15"/>
      <c r="F7" s="15"/>
      <c r="G7" s="15"/>
      <c r="H7" s="15"/>
      <c r="I7" s="15"/>
      <c r="J7" s="15"/>
      <c r="K7" s="9">
        <f t="shared" si="0"/>
        <v>0</v>
      </c>
    </row>
    <row r="8" spans="1:11" ht="13" x14ac:dyDescent="0.3">
      <c r="B8" s="6" t="str">
        <f>'Drop-downs'!C7</f>
        <v>ILO 4.2</v>
      </c>
      <c r="C8" s="15"/>
      <c r="D8" s="15"/>
      <c r="E8" s="15"/>
      <c r="F8" s="15"/>
      <c r="G8" s="15"/>
      <c r="H8" s="15"/>
      <c r="I8" s="15"/>
      <c r="J8" s="15"/>
      <c r="K8" s="9">
        <f t="shared" si="0"/>
        <v>0</v>
      </c>
    </row>
    <row r="9" spans="1:11" ht="13" x14ac:dyDescent="0.3">
      <c r="B9" s="6" t="str">
        <f>'Drop-downs'!C8</f>
        <v>ILO 5.0</v>
      </c>
      <c r="C9" s="15"/>
      <c r="D9" s="15"/>
      <c r="E9" s="15"/>
      <c r="F9" s="15"/>
      <c r="G9" s="15"/>
      <c r="H9" s="15"/>
      <c r="I9" s="15"/>
      <c r="J9" s="15"/>
      <c r="K9" s="9">
        <f t="shared" si="0"/>
        <v>0</v>
      </c>
    </row>
    <row r="10" spans="1:11" ht="13" x14ac:dyDescent="0.3">
      <c r="B10" s="6" t="str">
        <f>'Drop-downs'!C9</f>
        <v>ILO 6.0</v>
      </c>
      <c r="C10" s="15"/>
      <c r="D10" s="15"/>
      <c r="E10" s="15"/>
      <c r="F10" s="15"/>
      <c r="G10" s="15"/>
      <c r="H10" s="15"/>
      <c r="I10" s="15"/>
      <c r="J10" s="15"/>
      <c r="K10" s="9">
        <f>SUM(C10:J10)</f>
        <v>0</v>
      </c>
    </row>
    <row r="11" spans="1:11" ht="13" x14ac:dyDescent="0.3">
      <c r="B11" s="6" t="str">
        <f>'Drop-downs'!C10</f>
        <v>NA</v>
      </c>
      <c r="C11" s="15"/>
      <c r="D11" s="15"/>
      <c r="E11" s="15"/>
      <c r="F11" s="15"/>
      <c r="G11" s="15"/>
      <c r="H11" s="15"/>
      <c r="I11" s="15"/>
      <c r="J11" s="15"/>
      <c r="K11" s="9">
        <f>SUM(C11:J11)</f>
        <v>0</v>
      </c>
    </row>
    <row r="12" spans="1:11" ht="13" x14ac:dyDescent="0.3">
      <c r="B12" s="17" t="s">
        <v>35</v>
      </c>
      <c r="C12" s="18">
        <f t="shared" ref="C12:J12" ca="1" si="1">SUM(C3:C11)</f>
        <v>0</v>
      </c>
      <c r="D12" s="18">
        <f t="shared" si="1"/>
        <v>0</v>
      </c>
      <c r="E12" s="18">
        <f t="shared" si="1"/>
        <v>0</v>
      </c>
      <c r="F12" s="18">
        <f t="shared" si="1"/>
        <v>0</v>
      </c>
      <c r="G12" s="18">
        <f t="shared" si="1"/>
        <v>0</v>
      </c>
      <c r="H12" s="18">
        <f t="shared" si="1"/>
        <v>0</v>
      </c>
      <c r="I12" s="18">
        <f t="shared" si="1"/>
        <v>0</v>
      </c>
      <c r="J12" s="18">
        <f t="shared" si="1"/>
        <v>0</v>
      </c>
      <c r="K12" s="20"/>
    </row>
    <row r="13" spans="1:11" ht="13" x14ac:dyDescent="0.3">
      <c r="B13" s="22"/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5" customHeight="1" x14ac:dyDescent="0.3">
      <c r="A14" s="43"/>
      <c r="B14" s="71" t="s">
        <v>36</v>
      </c>
      <c r="C14" s="72"/>
      <c r="D14" s="72"/>
      <c r="E14" s="72"/>
      <c r="F14" s="72"/>
      <c r="G14" s="72"/>
      <c r="H14" s="72"/>
      <c r="I14" s="72"/>
      <c r="J14" s="72"/>
      <c r="K14" s="72"/>
    </row>
    <row r="23" ht="16" customHeight="1" x14ac:dyDescent="0.25"/>
    <row r="24" ht="15" hidden="1" customHeight="1" x14ac:dyDescent="0.25"/>
  </sheetData>
  <mergeCells count="1">
    <mergeCell ref="B14:K14"/>
  </mergeCells>
  <conditionalFormatting sqref="C12:J12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C6" sqref="C6"/>
    </sheetView>
  </sheetViews>
  <sheetFormatPr defaultColWidth="14.453125" defaultRowHeight="15" customHeight="1" x14ac:dyDescent="0.25"/>
  <cols>
    <col min="1" max="6" width="14.453125" customWidth="1"/>
  </cols>
  <sheetData>
    <row r="1" spans="1:14" ht="15.75" customHeight="1" x14ac:dyDescent="0.25">
      <c r="A1" s="1" t="s">
        <v>37</v>
      </c>
      <c r="B1" s="1" t="s">
        <v>4</v>
      </c>
      <c r="C1" s="1" t="s">
        <v>38</v>
      </c>
    </row>
    <row r="2" spans="1:14" ht="15.75" customHeight="1" x14ac:dyDescent="0.25">
      <c r="A2" t="s">
        <v>39</v>
      </c>
      <c r="B2" t="s">
        <v>39</v>
      </c>
      <c r="C2" s="11" t="s">
        <v>39</v>
      </c>
    </row>
    <row r="3" spans="1:14" ht="15.75" customHeight="1" x14ac:dyDescent="0.25">
      <c r="A3" t="s">
        <v>40</v>
      </c>
      <c r="B3" t="s">
        <v>41</v>
      </c>
      <c r="C3" s="11" t="s">
        <v>42</v>
      </c>
    </row>
    <row r="4" spans="1:14" ht="15.75" customHeight="1" x14ac:dyDescent="0.3">
      <c r="A4" t="s">
        <v>43</v>
      </c>
      <c r="B4" t="s">
        <v>44</v>
      </c>
      <c r="C4" s="11" t="s">
        <v>45</v>
      </c>
      <c r="E4" s="71" t="s">
        <v>36</v>
      </c>
      <c r="F4" s="72"/>
      <c r="G4" s="72"/>
      <c r="H4" s="72"/>
      <c r="I4" s="72"/>
      <c r="J4" s="72"/>
      <c r="K4" s="72"/>
      <c r="L4" s="72"/>
      <c r="M4" s="72"/>
      <c r="N4" s="72"/>
    </row>
    <row r="5" spans="1:14" ht="15.75" customHeight="1" x14ac:dyDescent="0.25">
      <c r="A5" t="s">
        <v>46</v>
      </c>
      <c r="B5" t="s">
        <v>47</v>
      </c>
      <c r="C5" s="11" t="s">
        <v>48</v>
      </c>
    </row>
    <row r="6" spans="1:14" ht="15.75" customHeight="1" x14ac:dyDescent="0.25">
      <c r="A6" t="s">
        <v>49</v>
      </c>
      <c r="B6" t="s">
        <v>50</v>
      </c>
      <c r="C6" s="11" t="s">
        <v>51</v>
      </c>
    </row>
    <row r="7" spans="1:14" ht="15.75" customHeight="1" x14ac:dyDescent="0.25">
      <c r="A7" t="s">
        <v>52</v>
      </c>
      <c r="B7" t="s">
        <v>53</v>
      </c>
      <c r="C7" s="11" t="s">
        <v>54</v>
      </c>
    </row>
    <row r="8" spans="1:14" ht="15.75" customHeight="1" x14ac:dyDescent="0.25">
      <c r="A8" t="s">
        <v>55</v>
      </c>
      <c r="B8" t="s">
        <v>56</v>
      </c>
      <c r="C8" s="11" t="s">
        <v>57</v>
      </c>
    </row>
    <row r="9" spans="1:14" ht="15.75" customHeight="1" x14ac:dyDescent="0.25">
      <c r="A9" t="s">
        <v>58</v>
      </c>
      <c r="B9" s="11" t="s">
        <v>59</v>
      </c>
      <c r="C9" s="11" t="s">
        <v>60</v>
      </c>
    </row>
    <row r="10" spans="1:14" ht="15.75" customHeight="1" x14ac:dyDescent="0.25">
      <c r="B10" s="11" t="s">
        <v>61</v>
      </c>
      <c r="C10" t="s">
        <v>62</v>
      </c>
    </row>
    <row r="11" spans="1:14" ht="15.75" customHeight="1" x14ac:dyDescent="0.25">
      <c r="B11" s="11" t="s">
        <v>63</v>
      </c>
    </row>
    <row r="12" spans="1:14" ht="15.75" customHeight="1" x14ac:dyDescent="0.25">
      <c r="B12" s="11" t="s">
        <v>64</v>
      </c>
    </row>
    <row r="13" spans="1:14" ht="15.75" customHeight="1" x14ac:dyDescent="0.25">
      <c r="B13" s="11" t="s">
        <v>65</v>
      </c>
    </row>
    <row r="14" spans="1:14" ht="15.75" customHeight="1" x14ac:dyDescent="0.25">
      <c r="B14" s="11" t="s">
        <v>43</v>
      </c>
    </row>
    <row r="15" spans="1:14" ht="15.75" customHeight="1" x14ac:dyDescent="0.25">
      <c r="B15" s="11" t="s">
        <v>66</v>
      </c>
    </row>
    <row r="16" spans="1:14" ht="15.75" customHeight="1" x14ac:dyDescent="0.25">
      <c r="B16" s="11" t="s">
        <v>67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8F7411FF5BA04C8BB948E4423DB960" ma:contentTypeVersion="14" ma:contentTypeDescription="Create a new document." ma:contentTypeScope="" ma:versionID="d1414ec7071dd118dd6e0a03231a539a">
  <xsd:schema xmlns:xsd="http://www.w3.org/2001/XMLSchema" xmlns:xs="http://www.w3.org/2001/XMLSchema" xmlns:p="http://schemas.microsoft.com/office/2006/metadata/properties" xmlns:ns2="cafc3e4c-b146-46b8-8a52-78ced9164e87" xmlns:ns3="35914ba8-9e4a-4224-9594-5062124be8f1" targetNamespace="http://schemas.microsoft.com/office/2006/metadata/properties" ma:root="true" ma:fieldsID="3eef441954570387784f88d2d7e788f7" ns2:_="" ns3:_="">
    <xsd:import namespace="cafc3e4c-b146-46b8-8a52-78ced9164e87"/>
    <xsd:import namespace="35914ba8-9e4a-4224-9594-5062124be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c3e4c-b146-46b8-8a52-78ced9164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65a90ea-d0e7-4aae-8ef9-9f5dd1eb65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14ba8-9e4a-4224-9594-5062124be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036bc52-4a51-452c-ad2d-608e46149e65}" ma:internalName="TaxCatchAll" ma:showField="CatchAllData" ma:web="35914ba8-9e4a-4224-9594-5062124be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5914ba8-9e4a-4224-9594-5062124be8f1">
      <UserInfo>
        <DisplayName/>
        <AccountId xsi:nil="true"/>
        <AccountType/>
      </UserInfo>
    </SharedWithUsers>
    <TaxCatchAll xmlns="35914ba8-9e4a-4224-9594-5062124be8f1" xsi:nil="true"/>
    <lcf76f155ced4ddcb4097134ff3c332f xmlns="cafc3e4c-b146-46b8-8a52-78ced9164e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B6B825-02C7-4CF0-9FCA-5569847D18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c3e4c-b146-46b8-8a52-78ced9164e87"/>
    <ds:schemaRef ds:uri="35914ba8-9e4a-4224-9594-5062124be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0CF63A-30C9-4A8C-8DF9-EA62B8EC1A62}">
  <ds:schemaRefs>
    <ds:schemaRef ds:uri="http://schemas.microsoft.com/office/2006/metadata/properties"/>
    <ds:schemaRef ds:uri="http://schemas.microsoft.com/office/infopath/2007/PartnerControls"/>
    <ds:schemaRef ds:uri="35914ba8-9e4a-4224-9594-5062124be8f1"/>
    <ds:schemaRef ds:uri="cafc3e4c-b146-46b8-8a52-78ced9164e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Szewczyk, Dominik (224180)</cp:lastModifiedBy>
  <cp:revision/>
  <dcterms:created xsi:type="dcterms:W3CDTF">2020-05-11T09:26:10Z</dcterms:created>
  <dcterms:modified xsi:type="dcterms:W3CDTF">2024-04-12T10:12:55Z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0x010100378F7411FF5BA04C8BB948E4423DB960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