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637\Documents\Yale Courses\Research\US Housing\Athena MI Archetypes\"/>
    </mc:Choice>
  </mc:AlternateContent>
  <xr:revisionPtr revIDLastSave="0" documentId="8_{174A5CBE-A0A9-4A7B-99E2-2E5C80FDB608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BillOfMaterialsByAssemblyGroup" sheetId="1" r:id="rId1"/>
  </sheets>
  <definedNames>
    <definedName name="_xlnm.Print_Titles" localSheetId="0">BillOfMaterialsByAssemblyGroup!$1:$4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7" i="1"/>
</calcChain>
</file>

<file path=xl/sharedStrings.xml><?xml version="1.0" encoding="utf-8"?>
<sst xmlns="http://schemas.openxmlformats.org/spreadsheetml/2006/main" count="110" uniqueCount="54">
  <si>
    <t>Bill of Materials Report</t>
  </si>
  <si>
    <t>Project:</t>
  </si>
  <si>
    <t>MF High-Rise Reyna Chester</t>
  </si>
  <si>
    <t>Material</t>
  </si>
  <si>
    <t>Unit</t>
  </si>
  <si>
    <t>Total Quantity</t>
  </si>
  <si>
    <t>Columns &amp; Beams</t>
  </si>
  <si>
    <t>Floors</t>
  </si>
  <si>
    <t>Foundations</t>
  </si>
  <si>
    <t>Roofs</t>
  </si>
  <si>
    <t>Walls</t>
  </si>
  <si>
    <t>Project Extra Materials</t>
  </si>
  <si>
    <t>Mass Value</t>
  </si>
  <si>
    <t>Mass Unit</t>
  </si>
  <si>
    <t>#15 Organic Felt</t>
  </si>
  <si>
    <t>m2</t>
  </si>
  <si>
    <t>Tonnes</t>
  </si>
  <si>
    <t>6 mil Polyethylene</t>
  </si>
  <si>
    <t>8" Normal Weight Concrete Block</t>
  </si>
  <si>
    <t>Blocks</t>
  </si>
  <si>
    <t>Aluminum Cold Rolled Sheet</t>
  </si>
  <si>
    <t>Ballast (aggregate stone)</t>
  </si>
  <si>
    <t>kg</t>
  </si>
  <si>
    <t>Cold Rolled Sheet</t>
  </si>
  <si>
    <t>Concrete Benchmark  USA 3000 psi</t>
  </si>
  <si>
    <t>m3</t>
  </si>
  <si>
    <t>Concrete Benchmark  USA 4000 psi</t>
  </si>
  <si>
    <t>Concrete Brick</t>
  </si>
  <si>
    <t>Double Glazed No Coating Air</t>
  </si>
  <si>
    <t>EPDM membrane (black, 60 mil)</t>
  </si>
  <si>
    <t>Expanded Polystyrene</t>
  </si>
  <si>
    <t>m2 (25mm)</t>
  </si>
  <si>
    <t>Galvanized Decking</t>
  </si>
  <si>
    <t>Galvanized Sheet</t>
  </si>
  <si>
    <t>Galvanized Studs</t>
  </si>
  <si>
    <t>Glazing Panel</t>
  </si>
  <si>
    <t>Joint Compound</t>
  </si>
  <si>
    <t>Mortar</t>
  </si>
  <si>
    <t>Nails</t>
  </si>
  <si>
    <t>Open Web Joists</t>
  </si>
  <si>
    <t>Oriented Strand Board</t>
  </si>
  <si>
    <t>m2 (9mm)</t>
  </si>
  <si>
    <t>Paper Tape</t>
  </si>
  <si>
    <t>Rebar, Rod, Light Sections</t>
  </si>
  <si>
    <t>Roofing Asphalt</t>
  </si>
  <si>
    <t>Screws Nuts &amp; Bolts</t>
  </si>
  <si>
    <t>Small Dimension Softwood Lumber, kiln-dried</t>
  </si>
  <si>
    <t>Softwood Plywood</t>
  </si>
  <si>
    <t>Solvent Based Alkyd Paint</t>
  </si>
  <si>
    <t>L</t>
  </si>
  <si>
    <t>Type III Glass Felt</t>
  </si>
  <si>
    <t>Water Based Latex Paint</t>
  </si>
  <si>
    <t>Welded Wire Mesh / Ladder Wire</t>
  </si>
  <si>
    <t>1/2"  Regular Gypsum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</si>
</sst>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.0000;\-#,##0.0000"/>
    <numFmt numFmtId="165" formatCode="0.0"/>
  </numFmts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8"/>
      <color rgb="FF000000"/>
      <name val="Verdana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  <xf numFmtId="0" fontId="4" fillId="2" borderId="1" xfId="0" applyNumberFormat="1" applyFont="1" applyFill="1" applyBorder="1" applyAlignment="1">
      <alignment horizontal="center" wrapText="1" readingOrder="1"/>
    </xf>
    <xf numFmtId="0" fontId="4" fillId="2" borderId="2" xfId="0" applyNumberFormat="1" applyFont="1" applyFill="1" applyBorder="1" applyAlignment="1">
      <alignment horizontal="center" wrapText="1" readingOrder="1"/>
    </xf>
    <xf numFmtId="0" fontId="4" fillId="3" borderId="1" xfId="0" applyNumberFormat="1" applyFont="1" applyFill="1" applyBorder="1" applyAlignment="1">
      <alignment vertical="center" wrapText="1" readingOrder="1"/>
    </xf>
    <xf numFmtId="164" fontId="4" fillId="0" borderId="1" xfId="0" applyNumberFormat="1" applyFont="1" applyFill="1" applyBorder="1" applyAlignment="1">
      <alignment horizontal="right" vertical="center" wrapText="1" readingOrder="1"/>
    </xf>
    <xf numFmtId="0" fontId="4" fillId="0" borderId="1" xfId="0" applyNumberFormat="1" applyFont="1" applyFill="1" applyBorder="1" applyAlignment="1">
      <alignment vertical="center" wrapText="1" readingOrder="1"/>
    </xf>
    <xf numFmtId="165" fontId="1" fillId="0" borderId="0" xfId="0" applyNumberFormat="1" applyFont="1" applyFill="1" applyBorder="1"/>
    <xf numFmtId="0" fontId="4" fillId="3" borderId="1" xfId="0" applyNumberFormat="1" applyFont="1" applyFill="1" applyBorder="1" applyAlignment="1">
      <alignment vertic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4" fillId="3" borderId="3" xfId="0" applyNumberFormat="1" applyFont="1" applyFill="1" applyBorder="1" applyAlignment="1">
      <alignment vertical="center" wrapText="1" readingOrder="1"/>
    </xf>
    <xf numFmtId="0" fontId="4" fillId="3" borderId="2" xfId="0" applyNumberFormat="1" applyFont="1" applyFill="1" applyBorder="1" applyAlignment="1">
      <alignment vertical="center" wrapText="1" readingOrder="1"/>
    </xf>
    <xf numFmtId="0" fontId="2" fillId="0" borderId="0" xfId="0" applyNumberFormat="1" applyFont="1" applyFill="1" applyBorder="1" applyAlignment="1">
      <alignment horizontal="left" vertical="center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left" vertical="top" wrapText="1" readingOrder="1"/>
    </xf>
    <xf numFmtId="0" fontId="4" fillId="2" borderId="1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showGridLines="0" tabSelected="1" zoomScale="90" zoomScaleNormal="90" workbookViewId="0">
      <pane ySplit="4" topLeftCell="A11" activePane="bottomLeft" state="frozen"/>
      <selection pane="bottomLeft" activeCell="N25" sqref="N25"/>
    </sheetView>
  </sheetViews>
  <sheetFormatPr defaultRowHeight="14.25" x14ac:dyDescent="0.45"/>
  <cols>
    <col min="1" max="1" width="13.3984375" customWidth="1"/>
    <col min="2" max="2" width="30.1328125" customWidth="1"/>
    <col min="3" max="3" width="12.33203125" customWidth="1"/>
    <col min="4" max="4" width="12.73046875" customWidth="1"/>
    <col min="5" max="5" width="12.33203125" customWidth="1"/>
    <col min="6" max="6" width="11" customWidth="1"/>
    <col min="7" max="7" width="12.33203125" customWidth="1"/>
    <col min="8" max="9" width="9.59765625" customWidth="1"/>
    <col min="10" max="12" width="12.33203125" customWidth="1"/>
    <col min="13" max="13" width="0" hidden="1" customWidth="1"/>
    <col min="14" max="14" width="9.6640625" bestFit="1" customWidth="1"/>
  </cols>
  <sheetData>
    <row r="1" spans="1:14" ht="25.5" customHeight="1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4" ht="9.75" customHeight="1" x14ac:dyDescent="0.45"/>
    <row r="3" spans="1:14" ht="15" x14ac:dyDescent="0.45">
      <c r="A3" s="1" t="s">
        <v>1</v>
      </c>
      <c r="B3" s="14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4" ht="0.1" customHeight="1" x14ac:dyDescent="0.45"/>
    <row r="5" spans="1:14" ht="12" customHeight="1" x14ac:dyDescent="0.45"/>
    <row r="6" spans="1:14" ht="26.25" x14ac:dyDescent="0.45">
      <c r="A6" s="15" t="s">
        <v>3</v>
      </c>
      <c r="B6" s="9"/>
      <c r="C6" s="2" t="s">
        <v>4</v>
      </c>
      <c r="D6" s="3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</row>
    <row r="7" spans="1:14" x14ac:dyDescent="0.45">
      <c r="A7" s="8" t="s">
        <v>14</v>
      </c>
      <c r="B7" s="9"/>
      <c r="C7" s="4" t="s">
        <v>15</v>
      </c>
      <c r="D7" s="5">
        <v>19063.704546024601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19063.704546024601</v>
      </c>
      <c r="K7" s="5">
        <v>13.912559999999999</v>
      </c>
      <c r="L7" s="6" t="s">
        <v>16</v>
      </c>
      <c r="N7" s="7">
        <f>K7/8.825</f>
        <v>1.5764940509915015</v>
      </c>
    </row>
    <row r="8" spans="1:14" ht="14.25" customHeight="1" x14ac:dyDescent="0.45">
      <c r="A8" s="10" t="s">
        <v>53</v>
      </c>
      <c r="B8" s="11"/>
      <c r="C8" s="4" t="s">
        <v>15</v>
      </c>
      <c r="D8" s="5">
        <v>13668.360289151398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13668.360289151398</v>
      </c>
      <c r="K8" s="5">
        <v>147.48058558649998</v>
      </c>
      <c r="L8" s="6" t="s">
        <v>16</v>
      </c>
      <c r="N8" s="7"/>
    </row>
    <row r="9" spans="1:14" x14ac:dyDescent="0.45">
      <c r="A9" s="8" t="s">
        <v>17</v>
      </c>
      <c r="B9" s="9"/>
      <c r="C9" s="4" t="s">
        <v>15</v>
      </c>
      <c r="D9" s="5">
        <v>985.51548647289997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985.51548647289997</v>
      </c>
      <c r="K9" s="5">
        <v>0.14782732300000001</v>
      </c>
      <c r="L9" s="6" t="s">
        <v>16</v>
      </c>
      <c r="N9" s="7">
        <f t="shared" ref="N9:N38" si="0">K9/8.825</f>
        <v>1.6750971444759209E-2</v>
      </c>
    </row>
    <row r="10" spans="1:14" x14ac:dyDescent="0.45">
      <c r="A10" s="8" t="s">
        <v>18</v>
      </c>
      <c r="B10" s="9"/>
      <c r="C10" s="4" t="s">
        <v>19</v>
      </c>
      <c r="D10" s="5">
        <v>89911.5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89911.5</v>
      </c>
      <c r="K10" s="5">
        <v>1594.130895</v>
      </c>
      <c r="L10" s="6" t="s">
        <v>16</v>
      </c>
      <c r="N10" s="7">
        <f t="shared" si="0"/>
        <v>180.63806175637396</v>
      </c>
    </row>
    <row r="11" spans="1:14" x14ac:dyDescent="0.45">
      <c r="A11" s="8" t="s">
        <v>20</v>
      </c>
      <c r="B11" s="9"/>
      <c r="C11" s="4" t="s">
        <v>16</v>
      </c>
      <c r="D11" s="5">
        <v>23.1354853576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23.1354853576</v>
      </c>
      <c r="K11" s="5">
        <v>23.1354853576</v>
      </c>
      <c r="L11" s="6" t="s">
        <v>16</v>
      </c>
      <c r="N11" s="7">
        <f t="shared" si="0"/>
        <v>2.6215847430708217</v>
      </c>
    </row>
    <row r="12" spans="1:14" x14ac:dyDescent="0.45">
      <c r="A12" s="8" t="s">
        <v>21</v>
      </c>
      <c r="B12" s="9"/>
      <c r="C12" s="4" t="s">
        <v>22</v>
      </c>
      <c r="D12" s="5">
        <v>160929.9896055604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160929.9896055604</v>
      </c>
      <c r="K12" s="5">
        <v>160.92998960560001</v>
      </c>
      <c r="L12" s="6" t="s">
        <v>16</v>
      </c>
      <c r="N12" s="7">
        <f t="shared" si="0"/>
        <v>18.235692873155809</v>
      </c>
    </row>
    <row r="13" spans="1:14" x14ac:dyDescent="0.45">
      <c r="A13" s="8" t="s">
        <v>23</v>
      </c>
      <c r="B13" s="9"/>
      <c r="C13" s="4" t="s">
        <v>16</v>
      </c>
      <c r="D13" s="5">
        <v>0.89793170889999996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0.89793170889999996</v>
      </c>
      <c r="K13" s="5">
        <v>0.89793170889999996</v>
      </c>
      <c r="L13" s="6" t="s">
        <v>16</v>
      </c>
      <c r="N13" s="7">
        <f t="shared" si="0"/>
        <v>0.1017486355694051</v>
      </c>
    </row>
    <row r="14" spans="1:14" x14ac:dyDescent="0.45">
      <c r="A14" s="8" t="s">
        <v>24</v>
      </c>
      <c r="B14" s="9"/>
      <c r="C14" s="4" t="s">
        <v>25</v>
      </c>
      <c r="D14" s="5">
        <v>858.97713293540005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858.97713293540005</v>
      </c>
      <c r="K14" s="5">
        <v>1969.9523018059999</v>
      </c>
      <c r="L14" s="6" t="s">
        <v>16</v>
      </c>
      <c r="N14" s="7">
        <f t="shared" si="0"/>
        <v>223.22405686186968</v>
      </c>
    </row>
    <row r="15" spans="1:14" x14ac:dyDescent="0.45">
      <c r="A15" s="8" t="s">
        <v>26</v>
      </c>
      <c r="B15" s="9"/>
      <c r="C15" s="4" t="s">
        <v>25</v>
      </c>
      <c r="D15" s="5">
        <v>97.136666434800006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97.136666434800006</v>
      </c>
      <c r="K15" s="5">
        <v>224.03814300499999</v>
      </c>
      <c r="L15" s="6" t="s">
        <v>16</v>
      </c>
      <c r="N15" s="7">
        <f t="shared" si="0"/>
        <v>25.386758414164309</v>
      </c>
    </row>
    <row r="16" spans="1:14" x14ac:dyDescent="0.45">
      <c r="A16" s="8" t="s">
        <v>27</v>
      </c>
      <c r="B16" s="9"/>
      <c r="C16" s="4" t="s">
        <v>15</v>
      </c>
      <c r="D16" s="5">
        <v>4657.9263483250998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4657.9263483250998</v>
      </c>
      <c r="K16" s="5">
        <v>1071.3230601148</v>
      </c>
      <c r="L16" s="6" t="s">
        <v>16</v>
      </c>
      <c r="N16" s="7">
        <f t="shared" si="0"/>
        <v>121.39638074955242</v>
      </c>
    </row>
    <row r="17" spans="1:14" x14ac:dyDescent="0.45">
      <c r="A17" s="8" t="s">
        <v>28</v>
      </c>
      <c r="B17" s="9"/>
      <c r="C17" s="4" t="s">
        <v>15</v>
      </c>
      <c r="D17" s="5">
        <v>2432.1273589244001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2432.1273589244001</v>
      </c>
      <c r="K17" s="5">
        <v>39.383742339000001</v>
      </c>
      <c r="L17" s="6" t="s">
        <v>16</v>
      </c>
      <c r="N17" s="7">
        <f t="shared" si="0"/>
        <v>4.4627470072521254</v>
      </c>
    </row>
    <row r="18" spans="1:14" x14ac:dyDescent="0.45">
      <c r="A18" s="8" t="s">
        <v>29</v>
      </c>
      <c r="B18" s="9"/>
      <c r="C18" s="4" t="s">
        <v>15</v>
      </c>
      <c r="D18" s="5">
        <v>1032.1528143584001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1032.1528143584001</v>
      </c>
      <c r="K18" s="5">
        <v>1.9610903473000001</v>
      </c>
      <c r="L18" s="6" t="s">
        <v>16</v>
      </c>
      <c r="N18" s="7">
        <f t="shared" si="0"/>
        <v>0.22221986938243629</v>
      </c>
    </row>
    <row r="19" spans="1:14" x14ac:dyDescent="0.45">
      <c r="A19" s="8" t="s">
        <v>30</v>
      </c>
      <c r="B19" s="9"/>
      <c r="C19" s="4" t="s">
        <v>31</v>
      </c>
      <c r="D19" s="5">
        <v>2926.4458732932999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2926.4458732932999</v>
      </c>
      <c r="K19" s="5">
        <v>2.1070410287999999</v>
      </c>
      <c r="L19" s="6" t="s">
        <v>16</v>
      </c>
      <c r="N19" s="7">
        <f t="shared" si="0"/>
        <v>0.23875819023229464</v>
      </c>
    </row>
    <row r="20" spans="1:14" x14ac:dyDescent="0.45">
      <c r="A20" s="8" t="s">
        <v>32</v>
      </c>
      <c r="B20" s="9"/>
      <c r="C20" s="4" t="s">
        <v>16</v>
      </c>
      <c r="D20" s="5">
        <v>91.625684584499993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91.625684584499993</v>
      </c>
      <c r="K20" s="5">
        <v>91.625684584499993</v>
      </c>
      <c r="L20" s="6" t="s">
        <v>16</v>
      </c>
      <c r="N20" s="7">
        <f t="shared" si="0"/>
        <v>10.382513833937677</v>
      </c>
    </row>
    <row r="21" spans="1:14" x14ac:dyDescent="0.45">
      <c r="A21" s="8" t="s">
        <v>33</v>
      </c>
      <c r="B21" s="9"/>
      <c r="C21" s="4" t="s">
        <v>16</v>
      </c>
      <c r="D21" s="5">
        <v>24.967999049300001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24.967999049300001</v>
      </c>
      <c r="K21" s="5">
        <v>24.967999049300001</v>
      </c>
      <c r="L21" s="6" t="s">
        <v>16</v>
      </c>
      <c r="N21" s="7">
        <f t="shared" si="0"/>
        <v>2.8292350197507088</v>
      </c>
    </row>
    <row r="22" spans="1:14" x14ac:dyDescent="0.45">
      <c r="A22" s="8" t="s">
        <v>34</v>
      </c>
      <c r="B22" s="9"/>
      <c r="C22" s="4" t="s">
        <v>16</v>
      </c>
      <c r="D22" s="5">
        <v>45.812842292200003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45.812842292200003</v>
      </c>
      <c r="K22" s="5">
        <v>45.812842292200003</v>
      </c>
      <c r="L22" s="6" t="s">
        <v>16</v>
      </c>
      <c r="N22" s="7">
        <f t="shared" si="0"/>
        <v>5.1912569169631739</v>
      </c>
    </row>
    <row r="23" spans="1:14" x14ac:dyDescent="0.45">
      <c r="A23" s="8" t="s">
        <v>35</v>
      </c>
      <c r="B23" s="9"/>
      <c r="C23" s="4" t="s">
        <v>16</v>
      </c>
      <c r="D23" s="5">
        <v>9.2202984127000001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9.2202984127000001</v>
      </c>
      <c r="K23" s="5">
        <v>9.2202984127000001</v>
      </c>
      <c r="L23" s="6" t="s">
        <v>16</v>
      </c>
      <c r="N23" s="7">
        <f t="shared" si="0"/>
        <v>1.0447930212691219</v>
      </c>
    </row>
    <row r="24" spans="1:14" x14ac:dyDescent="0.45">
      <c r="A24" s="8" t="s">
        <v>36</v>
      </c>
      <c r="B24" s="9"/>
      <c r="C24" s="4" t="s">
        <v>16</v>
      </c>
      <c r="D24" s="5">
        <v>12.618943292799999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12.618943292799999</v>
      </c>
      <c r="K24" s="5">
        <v>12.618943292799999</v>
      </c>
      <c r="L24" s="6" t="s">
        <v>16</v>
      </c>
      <c r="N24" s="7">
        <f t="shared" si="0"/>
        <v>1.4299085884192635</v>
      </c>
    </row>
    <row r="25" spans="1:14" x14ac:dyDescent="0.45">
      <c r="A25" s="8" t="s">
        <v>37</v>
      </c>
      <c r="B25" s="9"/>
      <c r="C25" s="4" t="s">
        <v>25</v>
      </c>
      <c r="D25" s="5">
        <v>1802.4375530888001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1802.4375530888001</v>
      </c>
      <c r="K25" s="5">
        <v>3403.0021002315998</v>
      </c>
      <c r="L25" s="6" t="s">
        <v>16</v>
      </c>
      <c r="N25" s="7">
        <f t="shared" si="0"/>
        <v>385.60930314239096</v>
      </c>
    </row>
    <row r="26" spans="1:14" x14ac:dyDescent="0.45">
      <c r="A26" s="8" t="s">
        <v>38</v>
      </c>
      <c r="B26" s="9"/>
      <c r="C26" s="4" t="s">
        <v>16</v>
      </c>
      <c r="D26" s="5">
        <v>4.3636505486999999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4.3636505486999999</v>
      </c>
      <c r="K26" s="5">
        <v>4.3636505486999999</v>
      </c>
      <c r="L26" s="6" t="s">
        <v>16</v>
      </c>
      <c r="N26" s="7">
        <f t="shared" si="0"/>
        <v>0.4944646514107649</v>
      </c>
    </row>
    <row r="27" spans="1:14" x14ac:dyDescent="0.45">
      <c r="A27" s="8" t="s">
        <v>39</v>
      </c>
      <c r="B27" s="9"/>
      <c r="C27" s="4" t="s">
        <v>16</v>
      </c>
      <c r="D27" s="5">
        <v>83.8375013948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83.8375013948</v>
      </c>
      <c r="K27" s="5">
        <v>83.8375013948</v>
      </c>
      <c r="L27" s="6" t="s">
        <v>16</v>
      </c>
      <c r="N27" s="7">
        <f t="shared" si="0"/>
        <v>9.5000001580509927</v>
      </c>
    </row>
    <row r="28" spans="1:14" x14ac:dyDescent="0.45">
      <c r="A28" s="8" t="s">
        <v>40</v>
      </c>
      <c r="B28" s="9"/>
      <c r="C28" s="4" t="s">
        <v>41</v>
      </c>
      <c r="D28" s="5">
        <v>6194.3104318040996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6194.3104318040996</v>
      </c>
      <c r="K28" s="5">
        <v>36.164021451000004</v>
      </c>
      <c r="L28" s="6" t="s">
        <v>16</v>
      </c>
      <c r="N28" s="7">
        <f t="shared" si="0"/>
        <v>4.0979061134277623</v>
      </c>
    </row>
    <row r="29" spans="1:14" x14ac:dyDescent="0.45">
      <c r="A29" s="8" t="s">
        <v>42</v>
      </c>
      <c r="B29" s="9"/>
      <c r="C29" s="4" t="s">
        <v>16</v>
      </c>
      <c r="D29" s="5">
        <v>0.1428816369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0.1428816369</v>
      </c>
      <c r="K29" s="5">
        <v>0.1428816369</v>
      </c>
      <c r="L29" s="6" t="s">
        <v>16</v>
      </c>
      <c r="N29" s="7">
        <f t="shared" si="0"/>
        <v>1.6190553756373939E-2</v>
      </c>
    </row>
    <row r="30" spans="1:14" x14ac:dyDescent="0.45">
      <c r="A30" s="8" t="s">
        <v>43</v>
      </c>
      <c r="B30" s="9"/>
      <c r="C30" s="4" t="s">
        <v>16</v>
      </c>
      <c r="D30" s="5">
        <v>302.36475912880002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302.36475912880002</v>
      </c>
      <c r="K30" s="5">
        <v>302.36475912880002</v>
      </c>
      <c r="L30" s="6" t="s">
        <v>16</v>
      </c>
      <c r="N30" s="7">
        <f t="shared" si="0"/>
        <v>34.262295651988673</v>
      </c>
    </row>
    <row r="31" spans="1:14" x14ac:dyDescent="0.45">
      <c r="A31" s="8" t="s">
        <v>44</v>
      </c>
      <c r="B31" s="9"/>
      <c r="C31" s="4" t="s">
        <v>22</v>
      </c>
      <c r="D31" s="5">
        <v>51138.064609774003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51138.064609774003</v>
      </c>
      <c r="K31" s="5">
        <v>51.138064609799997</v>
      </c>
      <c r="L31" s="6" t="s">
        <v>16</v>
      </c>
      <c r="N31" s="7">
        <f t="shared" si="0"/>
        <v>5.7946815421869688</v>
      </c>
    </row>
    <row r="32" spans="1:14" x14ac:dyDescent="0.45">
      <c r="A32" s="8" t="s">
        <v>45</v>
      </c>
      <c r="B32" s="9"/>
      <c r="C32" s="4" t="s">
        <v>16</v>
      </c>
      <c r="D32" s="5">
        <v>1.653888966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1.653888966</v>
      </c>
      <c r="K32" s="5">
        <v>1.653888966</v>
      </c>
      <c r="L32" s="6" t="s">
        <v>16</v>
      </c>
      <c r="N32" s="7">
        <f t="shared" si="0"/>
        <v>0.18740951456090654</v>
      </c>
    </row>
    <row r="33" spans="1:14" x14ac:dyDescent="0.45">
      <c r="A33" s="8" t="s">
        <v>46</v>
      </c>
      <c r="B33" s="9"/>
      <c r="C33" s="4" t="s">
        <v>25</v>
      </c>
      <c r="D33" s="5">
        <v>28.0866873065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28.0866873065</v>
      </c>
      <c r="K33" s="5">
        <v>11.884320000000001</v>
      </c>
      <c r="L33" s="6" t="s">
        <v>16</v>
      </c>
      <c r="N33" s="7">
        <f t="shared" si="0"/>
        <v>1.3466651558073657</v>
      </c>
    </row>
    <row r="34" spans="1:14" x14ac:dyDescent="0.45">
      <c r="A34" s="8" t="s">
        <v>47</v>
      </c>
      <c r="B34" s="9"/>
      <c r="C34" s="4" t="s">
        <v>41</v>
      </c>
      <c r="D34" s="5">
        <v>9852.3677734205994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9852.3677734205994</v>
      </c>
      <c r="K34" s="5">
        <v>44.760953108599999</v>
      </c>
      <c r="L34" s="6" t="s">
        <v>16</v>
      </c>
      <c r="N34" s="7">
        <f t="shared" si="0"/>
        <v>5.0720626751954674</v>
      </c>
    </row>
    <row r="35" spans="1:14" x14ac:dyDescent="0.45">
      <c r="A35" s="8" t="s">
        <v>48</v>
      </c>
      <c r="B35" s="9"/>
      <c r="C35" s="4" t="s">
        <v>49</v>
      </c>
      <c r="D35" s="5">
        <v>114906.9110629018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114906.9110629018</v>
      </c>
      <c r="K35" s="5">
        <v>86.180183297200003</v>
      </c>
      <c r="L35" s="6" t="s">
        <v>16</v>
      </c>
      <c r="N35" s="7">
        <f t="shared" si="0"/>
        <v>9.7654598637053827</v>
      </c>
    </row>
    <row r="36" spans="1:14" x14ac:dyDescent="0.45">
      <c r="A36" s="8" t="s">
        <v>50</v>
      </c>
      <c r="B36" s="9"/>
      <c r="C36" s="4" t="s">
        <v>15</v>
      </c>
      <c r="D36" s="5">
        <v>38127.409092049304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38127.409092049304</v>
      </c>
      <c r="K36" s="5">
        <v>20.027519999999999</v>
      </c>
      <c r="L36" s="6" t="s">
        <v>16</v>
      </c>
      <c r="N36" s="7">
        <f t="shared" si="0"/>
        <v>2.2694073654390934</v>
      </c>
    </row>
    <row r="37" spans="1:14" x14ac:dyDescent="0.45">
      <c r="A37" s="8" t="s">
        <v>51</v>
      </c>
      <c r="B37" s="9"/>
      <c r="C37" s="4" t="s">
        <v>49</v>
      </c>
      <c r="D37" s="5">
        <v>10772.522912147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10772.522912147</v>
      </c>
      <c r="K37" s="5">
        <v>8.0793921840999996</v>
      </c>
      <c r="L37" s="6" t="s">
        <v>16</v>
      </c>
      <c r="N37" s="7">
        <f t="shared" si="0"/>
        <v>0.91551186222096315</v>
      </c>
    </row>
    <row r="38" spans="1:14" x14ac:dyDescent="0.45">
      <c r="A38" s="8" t="s">
        <v>52</v>
      </c>
      <c r="B38" s="9"/>
      <c r="C38" s="4" t="s">
        <v>16</v>
      </c>
      <c r="D38" s="5">
        <v>0.84204911319999998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0.84204911319999998</v>
      </c>
      <c r="K38" s="5">
        <v>0.84204911319999998</v>
      </c>
      <c r="L38" s="6" t="s">
        <v>16</v>
      </c>
      <c r="N38" s="7">
        <f t="shared" si="0"/>
        <v>9.5416330107648731E-2</v>
      </c>
    </row>
  </sheetData>
  <mergeCells count="35">
    <mergeCell ref="A9:B9"/>
    <mergeCell ref="A10:B10"/>
    <mergeCell ref="A11:B11"/>
    <mergeCell ref="A1:L1"/>
    <mergeCell ref="B3:L3"/>
    <mergeCell ref="A6:B6"/>
    <mergeCell ref="A7:B7"/>
    <mergeCell ref="A12:B12"/>
    <mergeCell ref="A13:B13"/>
    <mergeCell ref="A14:B14"/>
    <mergeCell ref="A15:B15"/>
    <mergeCell ref="A16:B16"/>
    <mergeCell ref="A25:B25"/>
    <mergeCell ref="A26:B26"/>
    <mergeCell ref="A17:B17"/>
    <mergeCell ref="A18:B18"/>
    <mergeCell ref="A19:B19"/>
    <mergeCell ref="A20:B20"/>
    <mergeCell ref="A21:B21"/>
    <mergeCell ref="A37:B37"/>
    <mergeCell ref="A38:B38"/>
    <mergeCell ref="A8:B8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</mergeCells>
  <pageMargins left="0.25" right="0.25" top="0.25" bottom="1.22917007874016" header="0.25" footer="0.25"/>
  <pageSetup orientation="landscape" horizontalDpi="300" verticalDpi="300"/>
  <headerFooter alignWithMargins="0">
    <oddFooter>&amp;L&amp;"Verdana,Regular"&amp;9 Printed By: YALE\\pb637 &amp;C&amp;"Verdana,Regular"&amp;9 Printed On 4/16/2021 10:31:04 AM &amp;R&amp;"Verdana,Regular"&amp;9Page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BillOfMaterialsByAssemblyGroup</vt:lpstr>
      <vt:lpstr>BillOfMaterialsByAssemblyGroup!Print_Titles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Berrill, Peter</cp:lastModifiedBy>
  <dcterms:created xsi:type="dcterms:W3CDTF">2021-04-16T14:40:26Z</dcterms:created>
  <dcterms:modified xsi:type="dcterms:W3CDTF">2021-05-11T18:00:03Z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