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637\Documents\Yale Courses\Research\US Housing\Athena MI Archetypes\"/>
    </mc:Choice>
  </mc:AlternateContent>
  <xr:revisionPtr revIDLastSave="0" documentId="13_ncr:1_{3A3739DF-86FD-4D0C-AE5F-335930A8C3C5}" xr6:coauthVersionLast="45" xr6:coauthVersionMax="45" xr10:uidLastSave="{00000000-0000-0000-0000-000000000000}"/>
  <bookViews>
    <workbookView xWindow="63045" yWindow="735" windowWidth="7200" windowHeight="3690" xr2:uid="{00000000-000D-0000-FFFF-FFFF00000000}"/>
  </bookViews>
  <sheets>
    <sheet name="BillOfMaterialsByAssemblyGroup" sheetId="1" r:id="rId1"/>
  </sheets>
  <definedNames>
    <definedName name="_xlnm.Print_Titles" localSheetId="0">BillOfMaterialsByAssemblyGroup!$1:$4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7" i="1"/>
  <c r="B4" i="1"/>
</calcChain>
</file>

<file path=xl/sharedStrings.xml><?xml version="1.0" encoding="utf-8"?>
<sst xmlns="http://schemas.openxmlformats.org/spreadsheetml/2006/main" count="109" uniqueCount="55">
  <si>
    <t>Bill of Materials Report</t>
  </si>
  <si>
    <t>Project:</t>
  </si>
  <si>
    <t>Case Study - Single Family Residential - Raised Backfilled Slab</t>
  </si>
  <si>
    <t>Material</t>
  </si>
  <si>
    <t>Unit</t>
  </si>
  <si>
    <t>Total Quantity</t>
  </si>
  <si>
    <t>Columns &amp; Beams</t>
  </si>
  <si>
    <t>Floors</t>
  </si>
  <si>
    <t>Foundations</t>
  </si>
  <si>
    <t>Roofs</t>
  </si>
  <si>
    <t>Walls</t>
  </si>
  <si>
    <t>Project Extra Materials</t>
  </si>
  <si>
    <t>Mass Value</t>
  </si>
  <si>
    <t>Mass Unit</t>
  </si>
  <si>
    <t>#15 Organic Felt</t>
  </si>
  <si>
    <t>m2</t>
  </si>
  <si>
    <t>Tonnes</t>
  </si>
  <si>
    <t>1/2"  Regular Gypsum Board</t>
  </si>
  <si>
    <t>6 mil Polyethylene</t>
  </si>
  <si>
    <t>8" Normal Weight Concrete Block</t>
  </si>
  <si>
    <t>Blocks</t>
  </si>
  <si>
    <t>Air Barrier</t>
  </si>
  <si>
    <t>Blown Cellulose</t>
  </si>
  <si>
    <t>m2 (25mm)</t>
  </si>
  <si>
    <t>Concrete Benchmark  USA 3000 psi</t>
  </si>
  <si>
    <t>m3</t>
  </si>
  <si>
    <t>Double Glazed Hard Coated Argon</t>
  </si>
  <si>
    <t>Expanded Polystyrene</t>
  </si>
  <si>
    <t>Fiber Cement</t>
  </si>
  <si>
    <t>Galvanized Sheet</t>
  </si>
  <si>
    <t>Glass Based shingles 30yr</t>
  </si>
  <si>
    <t>Glass Fibre</t>
  </si>
  <si>
    <t>kg</t>
  </si>
  <si>
    <t>Glazing Panel</t>
  </si>
  <si>
    <t>Grout-Coarse</t>
  </si>
  <si>
    <t>Joint Compound</t>
  </si>
  <si>
    <t>Laminated Veneer Lumber</t>
  </si>
  <si>
    <t>Large Dimension Softwood Lumber, kiln-dried</t>
  </si>
  <si>
    <t>Mortar</t>
  </si>
  <si>
    <t>Nails</t>
  </si>
  <si>
    <t>Oriented Strand Board</t>
  </si>
  <si>
    <t>m2 (9mm)</t>
  </si>
  <si>
    <t>Paper Tape</t>
  </si>
  <si>
    <t>Polyiso Foam Board (unfaced)</t>
  </si>
  <si>
    <t>PVC Window Frame</t>
  </si>
  <si>
    <t>Rebar, Rod, Light Sections</t>
  </si>
  <si>
    <t>Roofing Asphalt</t>
  </si>
  <si>
    <t>Small Dimension Softwood Lumber, kiln-dried</t>
  </si>
  <si>
    <t>Softwood Plywood</t>
  </si>
  <si>
    <t>Solvent Based Alkyd Paint</t>
  </si>
  <si>
    <t>L</t>
  </si>
  <si>
    <t>Water Based Latex Paint</t>
  </si>
  <si>
    <t>Welded Wire Mesh / Ladder Wire</t>
  </si>
  <si>
    <t>Floor area</t>
  </si>
  <si>
    <t>Mat Ins (kg/m2)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</si>
</sst>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.0000;\-#,##0.0000"/>
    <numFmt numFmtId="167" formatCode="0.0000"/>
  </numFmts>
  <fonts count="6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8"/>
      <color rgb="FF000000"/>
      <name val="Verdana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  <xf numFmtId="0" fontId="4" fillId="2" borderId="1" xfId="0" applyNumberFormat="1" applyFont="1" applyFill="1" applyBorder="1" applyAlignment="1">
      <alignment horizontal="center" wrapText="1" readingOrder="1"/>
    </xf>
    <xf numFmtId="0" fontId="4" fillId="2" borderId="2" xfId="0" applyNumberFormat="1" applyFont="1" applyFill="1" applyBorder="1" applyAlignment="1">
      <alignment horizontal="center" wrapText="1" readingOrder="1"/>
    </xf>
    <xf numFmtId="0" fontId="4" fillId="3" borderId="1" xfId="0" applyNumberFormat="1" applyFont="1" applyFill="1" applyBorder="1" applyAlignment="1">
      <alignment vertical="center" wrapText="1" readingOrder="1"/>
    </xf>
    <xf numFmtId="164" fontId="4" fillId="0" borderId="1" xfId="0" applyNumberFormat="1" applyFont="1" applyFill="1" applyBorder="1" applyAlignment="1">
      <alignment horizontal="right" vertical="center" wrapText="1" readingOrder="1"/>
    </xf>
    <xf numFmtId="0" fontId="4" fillId="0" borderId="1" xfId="0" applyNumberFormat="1" applyFont="1" applyFill="1" applyBorder="1" applyAlignment="1">
      <alignment vertical="center" wrapText="1" readingOrder="1"/>
    </xf>
    <xf numFmtId="0" fontId="2" fillId="0" borderId="0" xfId="0" applyNumberFormat="1" applyFont="1" applyFill="1" applyBorder="1" applyAlignment="1">
      <alignment horizontal="left" vertical="center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left" vertical="top" wrapText="1" readingOrder="1"/>
    </xf>
    <xf numFmtId="0" fontId="4" fillId="2" borderId="1" xfId="0" applyNumberFormat="1" applyFont="1" applyFill="1" applyBorder="1" applyAlignment="1">
      <alignment horizont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4" fillId="3" borderId="1" xfId="0" applyNumberFormat="1" applyFont="1" applyFill="1" applyBorder="1" applyAlignment="1">
      <alignment vertical="center" wrapText="1" readingOrder="1"/>
    </xf>
    <xf numFmtId="167" fontId="1" fillId="0" borderId="0" xfId="0" applyNumberFormat="1" applyFont="1" applyFill="1" applyBorder="1"/>
    <xf numFmtId="2" fontId="1" fillId="0" borderId="0" xfId="0" applyNumberFormat="1" applyFont="1" applyFill="1" applyBorder="1"/>
    <xf numFmtId="0" fontId="5" fillId="2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showGridLines="0" tabSelected="1" workbookViewId="0">
      <pane xSplit="3" ySplit="6" topLeftCell="E9" activePane="bottomRight" state="frozen"/>
      <selection pane="topRight" activeCell="D1" sqref="D1"/>
      <selection pane="bottomLeft" activeCell="A7" sqref="A7"/>
      <selection pane="bottomRight" activeCell="E27" sqref="E27"/>
    </sheetView>
  </sheetViews>
  <sheetFormatPr defaultRowHeight="14.25" x14ac:dyDescent="0.45"/>
  <cols>
    <col min="1" max="1" width="13.3984375" customWidth="1"/>
    <col min="2" max="2" width="30.1328125" customWidth="1"/>
    <col min="3" max="3" width="12.33203125" customWidth="1"/>
    <col min="4" max="4" width="11" customWidth="1"/>
    <col min="5" max="5" width="12.33203125" customWidth="1"/>
    <col min="6" max="6" width="11" customWidth="1"/>
    <col min="7" max="7" width="12.33203125" customWidth="1"/>
    <col min="8" max="9" width="9.59765625" customWidth="1"/>
    <col min="10" max="12" width="12.33203125" customWidth="1"/>
    <col min="13" max="13" width="0" hidden="1" customWidth="1"/>
  </cols>
  <sheetData>
    <row r="1" spans="1:14" ht="25.5" customHeight="1" x14ac:dyDescent="0.4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4" ht="9.75" customHeight="1" x14ac:dyDescent="0.45"/>
    <row r="3" spans="1:14" ht="12.75" customHeight="1" x14ac:dyDescent="0.45">
      <c r="A3" s="1" t="s">
        <v>1</v>
      </c>
      <c r="B3" s="9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4" ht="14.35" customHeight="1" x14ac:dyDescent="0.45">
      <c r="A4" t="s">
        <v>53</v>
      </c>
      <c r="B4" s="14">
        <f>3010/10.765</f>
        <v>279.60984672549927</v>
      </c>
    </row>
    <row r="5" spans="1:14" ht="12" customHeight="1" x14ac:dyDescent="0.45"/>
    <row r="6" spans="1:14" ht="26.25" x14ac:dyDescent="0.45">
      <c r="A6" s="10" t="s">
        <v>3</v>
      </c>
      <c r="B6" s="11"/>
      <c r="C6" s="2" t="s">
        <v>4</v>
      </c>
      <c r="D6" s="3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N6" s="15" t="s">
        <v>54</v>
      </c>
    </row>
    <row r="7" spans="1:14" x14ac:dyDescent="0.45">
      <c r="A7" s="12" t="s">
        <v>14</v>
      </c>
      <c r="B7" s="11"/>
      <c r="C7" s="4" t="s">
        <v>15</v>
      </c>
      <c r="D7" s="5">
        <v>1108.6315095146001</v>
      </c>
      <c r="E7" s="5">
        <v>0</v>
      </c>
      <c r="F7" s="5">
        <v>0</v>
      </c>
      <c r="G7" s="5">
        <v>0</v>
      </c>
      <c r="H7" s="5">
        <v>892.05794924400004</v>
      </c>
      <c r="I7" s="5">
        <v>216.57356027060001</v>
      </c>
      <c r="J7" s="5">
        <v>0</v>
      </c>
      <c r="K7" s="5">
        <v>0.80907162389999998</v>
      </c>
      <c r="L7" s="6" t="s">
        <v>16</v>
      </c>
      <c r="N7" s="13">
        <f>1000*K7/$B$4</f>
        <v>2.8935734323201001</v>
      </c>
    </row>
    <row r="8" spans="1:14" x14ac:dyDescent="0.45">
      <c r="A8" s="12" t="s">
        <v>17</v>
      </c>
      <c r="B8" s="11"/>
      <c r="C8" s="4" t="s">
        <v>15</v>
      </c>
      <c r="D8" s="5">
        <v>833.39098758260002</v>
      </c>
      <c r="E8" s="5">
        <v>0</v>
      </c>
      <c r="F8" s="5">
        <v>0</v>
      </c>
      <c r="G8" s="5">
        <v>0</v>
      </c>
      <c r="H8" s="5">
        <v>0</v>
      </c>
      <c r="I8" s="5">
        <v>575.58006058260003</v>
      </c>
      <c r="J8" s="5">
        <v>257.81092699999999</v>
      </c>
      <c r="K8" s="5">
        <v>6.7171313598999998</v>
      </c>
      <c r="L8" s="6" t="s">
        <v>16</v>
      </c>
      <c r="N8" s="13">
        <f t="shared" ref="N8:N37" si="0">1000*K8/$B$4</f>
        <v>24.023228933330067</v>
      </c>
    </row>
    <row r="9" spans="1:14" x14ac:dyDescent="0.45">
      <c r="A9" s="12" t="s">
        <v>18</v>
      </c>
      <c r="B9" s="11"/>
      <c r="C9" s="4" t="s">
        <v>15</v>
      </c>
      <c r="D9" s="5">
        <v>313.23082075230002</v>
      </c>
      <c r="E9" s="5">
        <v>0</v>
      </c>
      <c r="F9" s="5">
        <v>0</v>
      </c>
      <c r="G9" s="5">
        <v>270.65655338490001</v>
      </c>
      <c r="H9" s="5">
        <v>0</v>
      </c>
      <c r="I9" s="5">
        <v>42.574267367399997</v>
      </c>
      <c r="J9" s="5">
        <v>0</v>
      </c>
      <c r="K9" s="5">
        <v>4.6984623099999998E-2</v>
      </c>
      <c r="L9" s="6" t="s">
        <v>16</v>
      </c>
      <c r="N9" s="13">
        <f t="shared" si="0"/>
        <v>0.16803636799717611</v>
      </c>
    </row>
    <row r="10" spans="1:14" x14ac:dyDescent="0.45">
      <c r="A10" s="12" t="s">
        <v>19</v>
      </c>
      <c r="B10" s="11"/>
      <c r="C10" s="4" t="s">
        <v>20</v>
      </c>
      <c r="D10" s="5">
        <v>1811.1449055</v>
      </c>
      <c r="E10" s="5">
        <v>0</v>
      </c>
      <c r="F10" s="5">
        <v>0</v>
      </c>
      <c r="G10" s="5">
        <v>0</v>
      </c>
      <c r="H10" s="5">
        <v>0</v>
      </c>
      <c r="I10" s="5">
        <v>1811.1449055</v>
      </c>
      <c r="J10" s="5">
        <v>0</v>
      </c>
      <c r="K10" s="5">
        <v>32.1115991745</v>
      </c>
      <c r="L10" s="6" t="s">
        <v>16</v>
      </c>
      <c r="N10" s="13">
        <f t="shared" si="0"/>
        <v>114.84430734667527</v>
      </c>
    </row>
    <row r="11" spans="1:14" x14ac:dyDescent="0.45">
      <c r="A11" s="12" t="s">
        <v>21</v>
      </c>
      <c r="B11" s="11"/>
      <c r="C11" s="4" t="s">
        <v>15</v>
      </c>
      <c r="D11" s="5">
        <v>201.5207957957</v>
      </c>
      <c r="E11" s="5">
        <v>0</v>
      </c>
      <c r="F11" s="5">
        <v>0</v>
      </c>
      <c r="G11" s="5">
        <v>0</v>
      </c>
      <c r="H11" s="5">
        <v>0</v>
      </c>
      <c r="I11" s="5">
        <v>201.5207957957</v>
      </c>
      <c r="J11" s="5">
        <v>0</v>
      </c>
      <c r="K11" s="5">
        <v>1.2298874600000001E-2</v>
      </c>
      <c r="L11" s="6" t="s">
        <v>16</v>
      </c>
      <c r="N11" s="13">
        <f t="shared" si="0"/>
        <v>4.3985842215614628E-2</v>
      </c>
    </row>
    <row r="12" spans="1:14" x14ac:dyDescent="0.45">
      <c r="A12" s="12" t="s">
        <v>22</v>
      </c>
      <c r="B12" s="11"/>
      <c r="C12" s="4" t="s">
        <v>23</v>
      </c>
      <c r="D12" s="5">
        <v>1388.6086673719999</v>
      </c>
      <c r="E12" s="5">
        <v>0</v>
      </c>
      <c r="F12" s="5">
        <v>0</v>
      </c>
      <c r="G12" s="5">
        <v>0</v>
      </c>
      <c r="H12" s="5">
        <v>0</v>
      </c>
      <c r="I12" s="5">
        <v>335.868534872</v>
      </c>
      <c r="J12" s="5">
        <v>1052.7401325000001</v>
      </c>
      <c r="K12" s="5">
        <v>0.88870954710000005</v>
      </c>
      <c r="L12" s="6" t="s">
        <v>16</v>
      </c>
      <c r="N12" s="13">
        <f t="shared" si="0"/>
        <v>3.1783914533327247</v>
      </c>
    </row>
    <row r="13" spans="1:14" x14ac:dyDescent="0.45">
      <c r="A13" s="12" t="s">
        <v>24</v>
      </c>
      <c r="B13" s="11"/>
      <c r="C13" s="4" t="s">
        <v>25</v>
      </c>
      <c r="D13" s="5">
        <v>55.864367479599998</v>
      </c>
      <c r="E13" s="5">
        <v>0</v>
      </c>
      <c r="F13" s="5">
        <v>0</v>
      </c>
      <c r="G13" s="5">
        <v>55.864367479599998</v>
      </c>
      <c r="H13" s="5">
        <v>0</v>
      </c>
      <c r="I13" s="5">
        <v>0</v>
      </c>
      <c r="J13" s="5">
        <v>0</v>
      </c>
      <c r="K13" s="5">
        <v>128.1176588827</v>
      </c>
      <c r="L13" s="6" t="s">
        <v>16</v>
      </c>
      <c r="N13" s="13">
        <f t="shared" si="0"/>
        <v>458.20152753231417</v>
      </c>
    </row>
    <row r="14" spans="1:14" x14ac:dyDescent="0.45">
      <c r="A14" s="12" t="s">
        <v>26</v>
      </c>
      <c r="B14" s="11"/>
      <c r="C14" s="4" t="s">
        <v>15</v>
      </c>
      <c r="D14" s="5">
        <v>79.562409846700007</v>
      </c>
      <c r="E14" s="5">
        <v>0</v>
      </c>
      <c r="F14" s="5">
        <v>0</v>
      </c>
      <c r="G14" s="5">
        <v>0</v>
      </c>
      <c r="H14" s="5">
        <v>0</v>
      </c>
      <c r="I14" s="5">
        <v>79.562409846700007</v>
      </c>
      <c r="J14" s="5">
        <v>0</v>
      </c>
      <c r="K14" s="5">
        <v>1.2883640479</v>
      </c>
      <c r="L14" s="6" t="s">
        <v>16</v>
      </c>
      <c r="N14" s="13">
        <f t="shared" si="0"/>
        <v>4.6077205899147851</v>
      </c>
    </row>
    <row r="15" spans="1:14" x14ac:dyDescent="0.45">
      <c r="A15" s="12" t="s">
        <v>27</v>
      </c>
      <c r="B15" s="11"/>
      <c r="C15" s="4" t="s">
        <v>23</v>
      </c>
      <c r="D15" s="5">
        <v>24.885000008199999</v>
      </c>
      <c r="E15" s="5">
        <v>0</v>
      </c>
      <c r="F15" s="5">
        <v>0</v>
      </c>
      <c r="G15" s="5">
        <v>0</v>
      </c>
      <c r="H15" s="5">
        <v>0</v>
      </c>
      <c r="I15" s="5">
        <v>24.885000008199999</v>
      </c>
      <c r="J15" s="5">
        <v>0</v>
      </c>
      <c r="K15" s="5">
        <v>1.7917200000000001E-2</v>
      </c>
      <c r="L15" s="6" t="s">
        <v>16</v>
      </c>
      <c r="N15" s="13">
        <f t="shared" si="0"/>
        <v>6.4079288372093035E-2</v>
      </c>
    </row>
    <row r="16" spans="1:14" x14ac:dyDescent="0.45">
      <c r="A16" s="12" t="s">
        <v>28</v>
      </c>
      <c r="B16" s="11"/>
      <c r="C16" s="4" t="s">
        <v>15</v>
      </c>
      <c r="D16" s="5">
        <v>275.75512829920001</v>
      </c>
      <c r="E16" s="5">
        <v>0</v>
      </c>
      <c r="F16" s="5">
        <v>0</v>
      </c>
      <c r="G16" s="5">
        <v>0</v>
      </c>
      <c r="H16" s="5">
        <v>0</v>
      </c>
      <c r="I16" s="5">
        <v>208.96764269920001</v>
      </c>
      <c r="J16" s="5">
        <v>66.787485599999997</v>
      </c>
      <c r="K16" s="5">
        <v>3.8586415103</v>
      </c>
      <c r="L16" s="6" t="s">
        <v>16</v>
      </c>
      <c r="N16" s="13">
        <f t="shared" si="0"/>
        <v>13.80009164730216</v>
      </c>
    </row>
    <row r="17" spans="1:14" x14ac:dyDescent="0.45">
      <c r="A17" s="12" t="s">
        <v>29</v>
      </c>
      <c r="B17" s="11"/>
      <c r="C17" s="4" t="s">
        <v>16</v>
      </c>
      <c r="D17" s="5">
        <v>0.48630813490000002</v>
      </c>
      <c r="E17" s="5">
        <v>0</v>
      </c>
      <c r="F17" s="5">
        <v>0.19652921170000001</v>
      </c>
      <c r="G17" s="5">
        <v>0</v>
      </c>
      <c r="H17" s="5">
        <v>0.28977892319999998</v>
      </c>
      <c r="I17" s="5">
        <v>0</v>
      </c>
      <c r="J17" s="5">
        <v>0</v>
      </c>
      <c r="K17" s="5">
        <v>0.48630813490000002</v>
      </c>
      <c r="L17" s="6" t="s">
        <v>16</v>
      </c>
      <c r="N17" s="13">
        <f t="shared" si="0"/>
        <v>1.7392382299662794</v>
      </c>
    </row>
    <row r="18" spans="1:14" x14ac:dyDescent="0.45">
      <c r="A18" s="12" t="s">
        <v>30</v>
      </c>
      <c r="B18" s="11"/>
      <c r="C18" s="4" t="s">
        <v>15</v>
      </c>
      <c r="D18" s="5">
        <v>657.30585733769999</v>
      </c>
      <c r="E18" s="5">
        <v>0</v>
      </c>
      <c r="F18" s="5">
        <v>0</v>
      </c>
      <c r="G18" s="5">
        <v>0</v>
      </c>
      <c r="H18" s="5">
        <v>657.30585733769999</v>
      </c>
      <c r="I18" s="5">
        <v>0</v>
      </c>
      <c r="J18" s="5">
        <v>0</v>
      </c>
      <c r="K18" s="5">
        <v>8.4399835233000005</v>
      </c>
      <c r="L18" s="6" t="s">
        <v>16</v>
      </c>
      <c r="N18" s="13">
        <f t="shared" si="0"/>
        <v>30.184858016054658</v>
      </c>
    </row>
    <row r="19" spans="1:14" x14ac:dyDescent="0.45">
      <c r="A19" s="12" t="s">
        <v>31</v>
      </c>
      <c r="B19" s="11"/>
      <c r="C19" s="4" t="s">
        <v>32</v>
      </c>
      <c r="D19" s="5">
        <v>314.99999997920003</v>
      </c>
      <c r="E19" s="5">
        <v>0</v>
      </c>
      <c r="F19" s="5">
        <v>0</v>
      </c>
      <c r="G19" s="5">
        <v>0</v>
      </c>
      <c r="H19" s="5">
        <v>0</v>
      </c>
      <c r="I19" s="5">
        <v>314.99999997920003</v>
      </c>
      <c r="J19" s="5">
        <v>0</v>
      </c>
      <c r="K19" s="5">
        <v>0.315</v>
      </c>
      <c r="L19" s="6" t="s">
        <v>16</v>
      </c>
      <c r="N19" s="13">
        <f t="shared" si="0"/>
        <v>1.1265697674418607</v>
      </c>
    </row>
    <row r="20" spans="1:14" x14ac:dyDescent="0.45">
      <c r="A20" s="12" t="s">
        <v>33</v>
      </c>
      <c r="B20" s="11"/>
      <c r="C20" s="4" t="s">
        <v>16</v>
      </c>
      <c r="D20" s="5">
        <v>0.35999998979999998</v>
      </c>
      <c r="E20" s="5">
        <v>0</v>
      </c>
      <c r="F20" s="5">
        <v>0</v>
      </c>
      <c r="G20" s="5">
        <v>0</v>
      </c>
      <c r="H20" s="5">
        <v>0</v>
      </c>
      <c r="I20" s="5">
        <v>0.35999998979999998</v>
      </c>
      <c r="J20" s="5">
        <v>0</v>
      </c>
      <c r="K20" s="5">
        <v>0.35999998979999998</v>
      </c>
      <c r="L20" s="6" t="s">
        <v>16</v>
      </c>
      <c r="N20" s="13">
        <f t="shared" si="0"/>
        <v>1.2875082691684385</v>
      </c>
    </row>
    <row r="21" spans="1:14" x14ac:dyDescent="0.45">
      <c r="A21" s="12" t="s">
        <v>34</v>
      </c>
      <c r="B21" s="11"/>
      <c r="C21" s="4" t="s">
        <v>25</v>
      </c>
      <c r="D21" s="5">
        <v>6.3296223271000001</v>
      </c>
      <c r="E21" s="5">
        <v>0</v>
      </c>
      <c r="F21" s="5">
        <v>0</v>
      </c>
      <c r="G21" s="5">
        <v>0</v>
      </c>
      <c r="H21" s="5">
        <v>0</v>
      </c>
      <c r="I21" s="5">
        <v>6.3296223271000001</v>
      </c>
      <c r="J21" s="5">
        <v>0</v>
      </c>
      <c r="K21" s="5">
        <v>13.520073290699999</v>
      </c>
      <c r="L21" s="6" t="s">
        <v>16</v>
      </c>
      <c r="N21" s="13">
        <f t="shared" si="0"/>
        <v>48.353351818732726</v>
      </c>
    </row>
    <row r="22" spans="1:14" x14ac:dyDescent="0.45">
      <c r="A22" s="12" t="s">
        <v>35</v>
      </c>
      <c r="B22" s="11"/>
      <c r="C22" s="4" t="s">
        <v>16</v>
      </c>
      <c r="D22" s="5">
        <v>0.57443936559999997</v>
      </c>
      <c r="E22" s="5">
        <v>0</v>
      </c>
      <c r="F22" s="5">
        <v>0</v>
      </c>
      <c r="G22" s="5">
        <v>0</v>
      </c>
      <c r="H22" s="5">
        <v>0</v>
      </c>
      <c r="I22" s="5">
        <v>0.57443936559999997</v>
      </c>
      <c r="J22" s="5">
        <v>0</v>
      </c>
      <c r="K22" s="5">
        <v>0.57443936559999997</v>
      </c>
      <c r="L22" s="6" t="s">
        <v>16</v>
      </c>
      <c r="N22" s="13">
        <f t="shared" si="0"/>
        <v>2.0544318175029903</v>
      </c>
    </row>
    <row r="23" spans="1:14" x14ac:dyDescent="0.45">
      <c r="A23" s="12" t="s">
        <v>36</v>
      </c>
      <c r="B23" s="11"/>
      <c r="C23" s="4" t="s">
        <v>25</v>
      </c>
      <c r="D23" s="5">
        <v>0.33329999269999999</v>
      </c>
      <c r="E23" s="5">
        <v>0</v>
      </c>
      <c r="F23" s="5">
        <v>0</v>
      </c>
      <c r="G23" s="5">
        <v>0</v>
      </c>
      <c r="H23" s="5">
        <v>0</v>
      </c>
      <c r="I23" s="5">
        <v>0.33329999269999999</v>
      </c>
      <c r="J23" s="5">
        <v>0</v>
      </c>
      <c r="K23" s="5">
        <v>0.15233809470000001</v>
      </c>
      <c r="L23" s="6" t="s">
        <v>16</v>
      </c>
      <c r="N23" s="13">
        <f t="shared" si="0"/>
        <v>0.54482378386893693</v>
      </c>
    </row>
    <row r="24" spans="1:14" x14ac:dyDescent="0.45">
      <c r="A24" s="12" t="s">
        <v>37</v>
      </c>
      <c r="B24" s="11"/>
      <c r="C24" s="4" t="s">
        <v>25</v>
      </c>
      <c r="D24" s="5">
        <v>11.484061478299999</v>
      </c>
      <c r="E24" s="5">
        <v>0</v>
      </c>
      <c r="F24" s="5">
        <v>0.52892803600000005</v>
      </c>
      <c r="G24" s="5">
        <v>0</v>
      </c>
      <c r="H24" s="5">
        <v>0</v>
      </c>
      <c r="I24" s="5">
        <v>0</v>
      </c>
      <c r="J24" s="5">
        <v>10.955133442299999</v>
      </c>
      <c r="K24" s="5">
        <v>4.8592509334000002</v>
      </c>
      <c r="L24" s="6" t="s">
        <v>16</v>
      </c>
      <c r="N24" s="13">
        <f t="shared" si="0"/>
        <v>17.378683155498674</v>
      </c>
    </row>
    <row r="25" spans="1:14" x14ac:dyDescent="0.45">
      <c r="A25" s="12" t="s">
        <v>38</v>
      </c>
      <c r="B25" s="11"/>
      <c r="C25" s="4" t="s">
        <v>25</v>
      </c>
      <c r="D25" s="5">
        <v>3.075796698</v>
      </c>
      <c r="E25" s="5">
        <v>0</v>
      </c>
      <c r="F25" s="5">
        <v>0</v>
      </c>
      <c r="G25" s="5">
        <v>0</v>
      </c>
      <c r="H25" s="5">
        <v>0</v>
      </c>
      <c r="I25" s="5">
        <v>3.075796698</v>
      </c>
      <c r="J25" s="5">
        <v>0</v>
      </c>
      <c r="K25" s="5">
        <v>5.8071041658000002</v>
      </c>
      <c r="L25" s="6" t="s">
        <v>16</v>
      </c>
      <c r="N25" s="13">
        <f t="shared" si="0"/>
        <v>20.768596792304656</v>
      </c>
    </row>
    <row r="26" spans="1:14" x14ac:dyDescent="0.45">
      <c r="A26" s="12" t="s">
        <v>39</v>
      </c>
      <c r="B26" s="11"/>
      <c r="C26" s="4" t="s">
        <v>16</v>
      </c>
      <c r="D26" s="5">
        <v>0.26848202129999998</v>
      </c>
      <c r="E26" s="5">
        <v>0</v>
      </c>
      <c r="F26" s="5">
        <v>1.6109163100000001E-2</v>
      </c>
      <c r="G26" s="5">
        <v>0</v>
      </c>
      <c r="H26" s="5">
        <v>4.4864871799999997E-2</v>
      </c>
      <c r="I26" s="5">
        <v>0.20750798640000001</v>
      </c>
      <c r="J26" s="5">
        <v>0</v>
      </c>
      <c r="K26" s="5">
        <v>0.26848202129999998</v>
      </c>
      <c r="L26" s="6" t="s">
        <v>16</v>
      </c>
      <c r="N26" s="13">
        <f t="shared" si="0"/>
        <v>0.96020231205797346</v>
      </c>
    </row>
    <row r="27" spans="1:14" x14ac:dyDescent="0.45">
      <c r="A27" s="12" t="s">
        <v>40</v>
      </c>
      <c r="B27" s="11"/>
      <c r="C27" s="4" t="s">
        <v>41</v>
      </c>
      <c r="D27" s="5">
        <v>5259.2382076686999</v>
      </c>
      <c r="E27" s="5">
        <v>0</v>
      </c>
      <c r="F27" s="5">
        <v>195.1510143214</v>
      </c>
      <c r="G27" s="5">
        <v>0</v>
      </c>
      <c r="H27" s="5">
        <v>0</v>
      </c>
      <c r="I27" s="5">
        <v>128.63646774189999</v>
      </c>
      <c r="J27" s="5">
        <v>4935.4507256053002</v>
      </c>
      <c r="K27" s="5">
        <v>30.7048226679</v>
      </c>
      <c r="L27" s="6" t="s">
        <v>16</v>
      </c>
      <c r="N27" s="13">
        <f t="shared" si="0"/>
        <v>109.81309502323705</v>
      </c>
    </row>
    <row r="28" spans="1:14" x14ac:dyDescent="0.45">
      <c r="A28" s="12" t="s">
        <v>42</v>
      </c>
      <c r="B28" s="11"/>
      <c r="C28" s="4" t="s">
        <v>16</v>
      </c>
      <c r="D28" s="5">
        <v>6.593008E-3</v>
      </c>
      <c r="E28" s="5">
        <v>0</v>
      </c>
      <c r="F28" s="5">
        <v>0</v>
      </c>
      <c r="G28" s="5">
        <v>0</v>
      </c>
      <c r="H28" s="5">
        <v>0</v>
      </c>
      <c r="I28" s="5">
        <v>6.593008E-3</v>
      </c>
      <c r="J28" s="5">
        <v>0</v>
      </c>
      <c r="K28" s="5">
        <v>6.593008E-3</v>
      </c>
      <c r="L28" s="6" t="s">
        <v>16</v>
      </c>
      <c r="N28" s="13">
        <f t="shared" si="0"/>
        <v>2.3579312664451832E-2</v>
      </c>
    </row>
    <row r="29" spans="1:14" x14ac:dyDescent="0.45">
      <c r="A29" s="12" t="s">
        <v>43</v>
      </c>
      <c r="B29" s="11"/>
      <c r="C29" s="4" t="s">
        <v>23</v>
      </c>
      <c r="D29" s="5">
        <v>102.8276918481</v>
      </c>
      <c r="E29" s="5">
        <v>0</v>
      </c>
      <c r="F29" s="5">
        <v>0</v>
      </c>
      <c r="G29" s="5">
        <v>0</v>
      </c>
      <c r="H29" s="5">
        <v>0</v>
      </c>
      <c r="I29" s="5">
        <v>102.8276918481</v>
      </c>
      <c r="J29" s="5">
        <v>0</v>
      </c>
      <c r="K29" s="5">
        <v>7.7007658399999998E-2</v>
      </c>
      <c r="L29" s="6" t="s">
        <v>16</v>
      </c>
      <c r="N29" s="13">
        <f t="shared" si="0"/>
        <v>0.27541111052358808</v>
      </c>
    </row>
    <row r="30" spans="1:14" x14ac:dyDescent="0.45">
      <c r="A30" s="12" t="s">
        <v>44</v>
      </c>
      <c r="B30" s="11"/>
      <c r="C30" s="4" t="s">
        <v>32</v>
      </c>
      <c r="D30" s="5">
        <v>1450.7599344785001</v>
      </c>
      <c r="E30" s="5">
        <v>0</v>
      </c>
      <c r="F30" s="5">
        <v>0</v>
      </c>
      <c r="G30" s="5">
        <v>0</v>
      </c>
      <c r="H30" s="5">
        <v>0</v>
      </c>
      <c r="I30" s="5">
        <v>1450.7599344785001</v>
      </c>
      <c r="J30" s="5">
        <v>0</v>
      </c>
      <c r="K30" s="5">
        <v>1.4507599345</v>
      </c>
      <c r="L30" s="6" t="s">
        <v>16</v>
      </c>
      <c r="N30" s="13">
        <f t="shared" si="0"/>
        <v>5.1885151810274088</v>
      </c>
    </row>
    <row r="31" spans="1:14" x14ac:dyDescent="0.45">
      <c r="A31" s="12" t="s">
        <v>45</v>
      </c>
      <c r="B31" s="11"/>
      <c r="C31" s="4" t="s">
        <v>16</v>
      </c>
      <c r="D31" s="5">
        <v>3.6989841503999998</v>
      </c>
      <c r="E31" s="5">
        <v>0</v>
      </c>
      <c r="F31" s="5">
        <v>0</v>
      </c>
      <c r="G31" s="5">
        <v>3.3611580269000001</v>
      </c>
      <c r="H31" s="5">
        <v>0</v>
      </c>
      <c r="I31" s="5">
        <v>0.33782612350000002</v>
      </c>
      <c r="J31" s="5">
        <v>0</v>
      </c>
      <c r="K31" s="5">
        <v>3.6989841503999998</v>
      </c>
      <c r="L31" s="6" t="s">
        <v>16</v>
      </c>
      <c r="N31" s="13">
        <f t="shared" si="0"/>
        <v>13.229091155832558</v>
      </c>
    </row>
    <row r="32" spans="1:14" x14ac:dyDescent="0.45">
      <c r="A32" s="12" t="s">
        <v>46</v>
      </c>
      <c r="B32" s="11"/>
      <c r="C32" s="4" t="s">
        <v>32</v>
      </c>
      <c r="D32" s="5">
        <v>52.225971428599998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52.225971428599998</v>
      </c>
      <c r="K32" s="5">
        <v>5.2225971400000001E-2</v>
      </c>
      <c r="L32" s="6" t="s">
        <v>16</v>
      </c>
      <c r="N32" s="13">
        <f t="shared" si="0"/>
        <v>0.18678158874451828</v>
      </c>
    </row>
    <row r="33" spans="1:14" x14ac:dyDescent="0.45">
      <c r="A33" s="12" t="s">
        <v>47</v>
      </c>
      <c r="B33" s="11"/>
      <c r="C33" s="4" t="s">
        <v>25</v>
      </c>
      <c r="D33" s="5">
        <v>13.977415884299999</v>
      </c>
      <c r="E33" s="5">
        <v>0</v>
      </c>
      <c r="F33" s="5">
        <v>2.4436402749999999</v>
      </c>
      <c r="G33" s="5">
        <v>0</v>
      </c>
      <c r="H33" s="5">
        <v>5.6655932130000002</v>
      </c>
      <c r="I33" s="5">
        <v>5.8681823962999999</v>
      </c>
      <c r="J33" s="5">
        <v>0</v>
      </c>
      <c r="K33" s="5">
        <v>5.9142639830999997</v>
      </c>
      <c r="L33" s="6" t="s">
        <v>16</v>
      </c>
      <c r="N33" s="13">
        <f t="shared" si="0"/>
        <v>21.151844444542029</v>
      </c>
    </row>
    <row r="34" spans="1:14" x14ac:dyDescent="0.45">
      <c r="A34" s="12" t="s">
        <v>48</v>
      </c>
      <c r="B34" s="11"/>
      <c r="C34" s="4" t="s">
        <v>41</v>
      </c>
      <c r="D34" s="5">
        <v>345.94201158229998</v>
      </c>
      <c r="E34" s="5">
        <v>0</v>
      </c>
      <c r="F34" s="5">
        <v>0</v>
      </c>
      <c r="G34" s="5">
        <v>0</v>
      </c>
      <c r="H34" s="5">
        <v>345.94201158229998</v>
      </c>
      <c r="I34" s="5">
        <v>0</v>
      </c>
      <c r="J34" s="5">
        <v>0</v>
      </c>
      <c r="K34" s="5">
        <v>1.5716723649</v>
      </c>
      <c r="L34" s="6" t="s">
        <v>16</v>
      </c>
      <c r="N34" s="13">
        <f t="shared" si="0"/>
        <v>5.6209478432387048</v>
      </c>
    </row>
    <row r="35" spans="1:14" x14ac:dyDescent="0.45">
      <c r="A35" s="12" t="s">
        <v>49</v>
      </c>
      <c r="B35" s="11"/>
      <c r="C35" s="4" t="s">
        <v>50</v>
      </c>
      <c r="D35" s="5">
        <v>2.7163714292000001</v>
      </c>
      <c r="E35" s="5">
        <v>0</v>
      </c>
      <c r="F35" s="5">
        <v>0</v>
      </c>
      <c r="G35" s="5">
        <v>0</v>
      </c>
      <c r="H35" s="5">
        <v>0</v>
      </c>
      <c r="I35" s="5">
        <v>2.7163714292000001</v>
      </c>
      <c r="J35" s="5">
        <v>0</v>
      </c>
      <c r="K35" s="5">
        <v>2.0372786000000002E-3</v>
      </c>
      <c r="L35" s="6" t="s">
        <v>16</v>
      </c>
      <c r="N35" s="13">
        <f t="shared" si="0"/>
        <v>7.2861475511627923E-3</v>
      </c>
    </row>
    <row r="36" spans="1:14" x14ac:dyDescent="0.45">
      <c r="A36" s="12" t="s">
        <v>51</v>
      </c>
      <c r="B36" s="11"/>
      <c r="C36" s="4" t="s">
        <v>50</v>
      </c>
      <c r="D36" s="5">
        <v>462.61220903629999</v>
      </c>
      <c r="E36" s="5">
        <v>0</v>
      </c>
      <c r="F36" s="5">
        <v>0</v>
      </c>
      <c r="G36" s="5">
        <v>0</v>
      </c>
      <c r="H36" s="5">
        <v>0</v>
      </c>
      <c r="I36" s="5">
        <v>129.0479738363</v>
      </c>
      <c r="J36" s="5">
        <v>333.56423519999998</v>
      </c>
      <c r="K36" s="5">
        <v>0.3469591568</v>
      </c>
      <c r="L36" s="6" t="s">
        <v>16</v>
      </c>
      <c r="N36" s="13">
        <f t="shared" si="0"/>
        <v>1.2408688780571431</v>
      </c>
    </row>
    <row r="37" spans="1:14" x14ac:dyDescent="0.45">
      <c r="A37" s="12" t="s">
        <v>52</v>
      </c>
      <c r="B37" s="11"/>
      <c r="C37" s="4" t="s">
        <v>16</v>
      </c>
      <c r="D37" s="5">
        <v>0.13097500309999999</v>
      </c>
      <c r="E37" s="5">
        <v>0</v>
      </c>
      <c r="F37" s="5">
        <v>0</v>
      </c>
      <c r="G37" s="5">
        <v>0.13097500309999999</v>
      </c>
      <c r="H37" s="5">
        <v>0</v>
      </c>
      <c r="I37" s="5">
        <v>0</v>
      </c>
      <c r="J37" s="5">
        <v>0</v>
      </c>
      <c r="K37" s="5">
        <v>0.13097500309999999</v>
      </c>
      <c r="L37" s="6" t="s">
        <v>16</v>
      </c>
      <c r="N37" s="13">
        <f t="shared" si="0"/>
        <v>0.46842056756528239</v>
      </c>
    </row>
  </sheetData>
  <mergeCells count="34">
    <mergeCell ref="A34:B34"/>
    <mergeCell ref="A35:B35"/>
    <mergeCell ref="A36:B36"/>
    <mergeCell ref="A37:B37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1:L1"/>
    <mergeCell ref="B3:L3"/>
    <mergeCell ref="A6:B6"/>
    <mergeCell ref="A7:B7"/>
    <mergeCell ref="A8:B8"/>
  </mergeCells>
  <pageMargins left="0.25" right="0.25" top="0.25" bottom="1.22917007874016" header="0.25" footer="0.25"/>
  <pageSetup orientation="landscape" horizontalDpi="300" verticalDpi="300"/>
  <headerFooter alignWithMargins="0">
    <oddFooter>&amp;L&amp;"Verdana,Regular"&amp;9 Printed By: YALE\\pb637 &amp;C&amp;"Verdana,Regular"&amp;9 Printed On 3/26/2021 9:33:19 AM &amp;R&amp;"Verdana,Regular"&amp;9Page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BillOfMaterialsByAssemblyGroup</vt:lpstr>
      <vt:lpstr>BillOfMaterialsByAssemblyGroup!Print_Titles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Berrill, Peter</cp:lastModifiedBy>
  <dcterms:modified xsi:type="dcterms:W3CDTF">2021-03-26T13:42:13Z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