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04" windowHeight="223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7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" i="1"/>
  <c r="K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2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" i="1"/>
  <c r="H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2" i="1"/>
  <c r="E46" i="1"/>
  <c r="E47" i="1"/>
  <c r="E118" i="1"/>
  <c r="E190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D47" i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" i="1"/>
  <c r="E2" i="1" s="1"/>
  <c r="E203" i="1" l="1"/>
  <c r="E202" i="1"/>
</calcChain>
</file>

<file path=xl/sharedStrings.xml><?xml version="1.0" encoding="utf-8"?>
<sst xmlns="http://schemas.openxmlformats.org/spreadsheetml/2006/main" count="10" uniqueCount="6">
  <si>
    <t>lokaty klientow</t>
  </si>
  <si>
    <t>kursy ojro</t>
  </si>
  <si>
    <t>kwota minimalna</t>
  </si>
  <si>
    <t>Oprocentowanie</t>
  </si>
  <si>
    <t>zł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</si>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</sst>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zł&quot;;[Red]\-#,##0\ &quot;zł&quot;"/>
    <numFmt numFmtId="164" formatCode="#,##0.00\ &quot;zł&quot;;[Red]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/>
    <xf numFmtId="6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abSelected="1" workbookViewId="0">
      <selection activeCell="O6" sqref="O6"/>
    </sheetView>
  </sheetViews>
  <sheetFormatPr defaultRowHeight="14.4" x14ac:dyDescent="0.3"/>
  <cols>
    <col min="1" max="3" width="15.33203125" customWidth="1"/>
    <col min="4" max="4" width="9.109375" bestFit="1" customWidth="1"/>
    <col min="5" max="5" width="13.109375" style="4" customWidth="1"/>
    <col min="7" max="7" width="11.109375" customWidth="1"/>
    <col min="8" max="8" width="10.5546875" bestFit="1" customWidth="1"/>
    <col min="9" max="9" width="9.109375" bestFit="1" customWidth="1"/>
    <col min="10" max="10" width="4.33203125" customWidth="1"/>
    <col min="11" max="11" width="9.109375" bestFit="1" customWidth="1"/>
    <col min="13" max="14" width="9.109375" bestFit="1" customWidth="1"/>
  </cols>
  <sheetData>
    <row r="1" spans="1:14" x14ac:dyDescent="0.3">
      <c r="A1" t="s">
        <v>2</v>
      </c>
      <c r="B1" t="s">
        <v>3</v>
      </c>
      <c r="C1" t="s">
        <v>0</v>
      </c>
      <c r="F1" t="s">
        <v>1</v>
      </c>
    </row>
    <row r="2" spans="1:14" x14ac:dyDescent="0.3">
      <c r="A2" s="1">
        <v>0</v>
      </c>
      <c r="B2" s="2">
        <v>0.06</v>
      </c>
      <c r="C2">
        <v>23435</v>
      </c>
      <c r="D2">
        <f xml:space="preserve"> LOOKUP(C2,$A$2:$A$7,$B$2:$B$7)</f>
        <v>0.08</v>
      </c>
      <c r="E2" s="4">
        <f xml:space="preserve"> C2 + (C2 * D2)</f>
        <v>25309.8</v>
      </c>
      <c r="F2">
        <v>4.0202</v>
      </c>
      <c r="G2" s="6">
        <v>38718</v>
      </c>
      <c r="H2" s="5">
        <f xml:space="preserve"> 20000 / F2</f>
        <v>4974.8768717974226</v>
      </c>
      <c r="I2" t="s">
        <v>5</v>
      </c>
      <c r="J2">
        <f>IF(DAY(G2)=1, 1, 0)</f>
        <v>1</v>
      </c>
      <c r="K2" s="7">
        <f xml:space="preserve"> 20000 / F2</f>
        <v>4974.8768717974226</v>
      </c>
      <c r="L2" t="s">
        <v>5</v>
      </c>
      <c r="M2">
        <v>1</v>
      </c>
    </row>
    <row r="3" spans="1:14" x14ac:dyDescent="0.3">
      <c r="A3" s="3">
        <v>10000</v>
      </c>
      <c r="B3" s="2">
        <v>7.0000000000000007E-2</v>
      </c>
      <c r="C3">
        <v>37985</v>
      </c>
      <c r="D3">
        <f t="shared" ref="D3:D66" si="0" xml:space="preserve"> LOOKUP(C3,$A$2:$A$7,$B$2:$B$7)</f>
        <v>0.09</v>
      </c>
      <c r="E3" s="4">
        <f t="shared" ref="E3:E66" si="1" xml:space="preserve"> C3 + (C3 * D3)</f>
        <v>41403.65</v>
      </c>
      <c r="F3">
        <v>4.0095000000000001</v>
      </c>
      <c r="G3" s="6">
        <v>38719</v>
      </c>
      <c r="H3">
        <f xml:space="preserve"> IF(J3 = 1, IF(NOT(ISERROR(SEARCH("zł",I3))), ROUND(H2 * F3,2), ROUND(H2 / F3,2)), H2)</f>
        <v>4974.8768717974226</v>
      </c>
      <c r="I3" t="str">
        <f xml:space="preserve"> IF(J3 = 0, I2, IF(NOT(ISERROR(SEARCH("zł",I2))), "€", "zł"))</f>
        <v>€</v>
      </c>
      <c r="J3">
        <f t="shared" ref="J3:J66" si="2">IF(DAY(G3)=1, 1, 0)</f>
        <v>0</v>
      </c>
      <c r="K3">
        <f>IF(NOT(ISERROR(SEARCH("€",L2))),IF(NOT(ISERROR(SEARCH("zł",L3))),K2*F3,K2),K2/F3)</f>
        <v>19946.768817471766</v>
      </c>
      <c r="L3" t="str">
        <f>IF(NOT(ISERROR(SEARCH("zł",L2))),"€",IF(M3=1,"zł","€"))</f>
        <v>zł</v>
      </c>
      <c r="M3">
        <f xml:space="preserve"> IF(F3 &lt; F2, 1, 0)</f>
        <v>1</v>
      </c>
      <c r="N3">
        <f xml:space="preserve"> IF(F3 &gt; F2, 1, 0)</f>
        <v>0</v>
      </c>
    </row>
    <row r="4" spans="1:14" x14ac:dyDescent="0.3">
      <c r="A4" s="3">
        <v>20000</v>
      </c>
      <c r="B4" s="2">
        <v>0.08</v>
      </c>
      <c r="C4">
        <v>23527</v>
      </c>
      <c r="D4">
        <f t="shared" si="0"/>
        <v>0.08</v>
      </c>
      <c r="E4" s="4">
        <f t="shared" si="1"/>
        <v>25409.16</v>
      </c>
      <c r="F4">
        <v>3.9773000000000001</v>
      </c>
      <c r="G4" s="6">
        <v>38720</v>
      </c>
      <c r="H4">
        <f t="shared" ref="H4:H67" si="3" xml:space="preserve"> IF(J4 = 1, IF(NOT(ISERROR(SEARCH("zł",I4))), ROUND(H3 * F4,2), ROUND(H3 / F4,2)), H3)</f>
        <v>4974.8768717974226</v>
      </c>
      <c r="I4" t="str">
        <f t="shared" ref="I4:I67" si="4" xml:space="preserve"> IF(J4 = 0, I3, IF(NOT(ISERROR(SEARCH("zł",I3))), "€", "zł"))</f>
        <v>€</v>
      </c>
      <c r="J4">
        <f t="shared" si="2"/>
        <v>0</v>
      </c>
      <c r="K4">
        <f t="shared" ref="K4:K67" si="5">IF(NOT(ISERROR(SEARCH("€",L3))),IF(NOT(ISERROR(SEARCH("zł",L4))),K3*F4,K3),K3/F4)</f>
        <v>5015.1531987709668</v>
      </c>
      <c r="L4" t="str">
        <f t="shared" ref="L4:L67" si="6">IF(NOT(ISERROR(SEARCH("zł",L3))),"€",IF(M4=1,"zł","€"))</f>
        <v>€</v>
      </c>
      <c r="M4">
        <f t="shared" ref="M4:M67" si="7" xml:space="preserve"> IF(F4 &lt; F3, 1, 0)</f>
        <v>1</v>
      </c>
      <c r="N4">
        <f t="shared" ref="N4:N67" si="8" xml:space="preserve"> IF(F4 &gt; F3, 1, 0)</f>
        <v>0</v>
      </c>
    </row>
    <row r="5" spans="1:14" x14ac:dyDescent="0.3">
      <c r="A5" s="3">
        <v>30000</v>
      </c>
      <c r="B5" s="2">
        <v>0.09</v>
      </c>
      <c r="C5">
        <v>8383</v>
      </c>
      <c r="D5">
        <f t="shared" si="0"/>
        <v>0.06</v>
      </c>
      <c r="E5" s="4">
        <f t="shared" si="1"/>
        <v>8885.98</v>
      </c>
      <c r="F5">
        <v>3.9986999999999999</v>
      </c>
      <c r="G5" s="6">
        <v>38721</v>
      </c>
      <c r="H5">
        <f t="shared" si="3"/>
        <v>4974.8768717974226</v>
      </c>
      <c r="I5" t="str">
        <f t="shared" si="4"/>
        <v>€</v>
      </c>
      <c r="J5">
        <f t="shared" si="2"/>
        <v>0</v>
      </c>
      <c r="K5">
        <f t="shared" si="5"/>
        <v>5015.1531987709668</v>
      </c>
      <c r="L5" t="str">
        <f t="shared" si="6"/>
        <v>€</v>
      </c>
      <c r="M5">
        <f t="shared" si="7"/>
        <v>0</v>
      </c>
      <c r="N5">
        <f t="shared" si="8"/>
        <v>1</v>
      </c>
    </row>
    <row r="6" spans="1:14" x14ac:dyDescent="0.3">
      <c r="A6" s="3">
        <v>40000</v>
      </c>
      <c r="B6" s="2">
        <v>0.1</v>
      </c>
      <c r="C6">
        <v>18588</v>
      </c>
      <c r="D6">
        <f t="shared" si="0"/>
        <v>7.0000000000000007E-2</v>
      </c>
      <c r="E6" s="4">
        <f t="shared" si="1"/>
        <v>19889.16</v>
      </c>
      <c r="F6">
        <v>3.9891000000000001</v>
      </c>
      <c r="G6" s="6">
        <v>38722</v>
      </c>
      <c r="H6">
        <f t="shared" si="3"/>
        <v>4974.8768717974226</v>
      </c>
      <c r="I6" t="str">
        <f t="shared" si="4"/>
        <v>€</v>
      </c>
      <c r="J6">
        <f t="shared" si="2"/>
        <v>0</v>
      </c>
      <c r="K6">
        <f t="shared" si="5"/>
        <v>20005.947625217264</v>
      </c>
      <c r="L6" t="str">
        <f t="shared" si="6"/>
        <v>zł</v>
      </c>
      <c r="M6">
        <f t="shared" si="7"/>
        <v>1</v>
      </c>
      <c r="N6">
        <f t="shared" si="8"/>
        <v>0</v>
      </c>
    </row>
    <row r="7" spans="1:14" x14ac:dyDescent="0.3">
      <c r="A7" s="3">
        <v>50000</v>
      </c>
      <c r="B7" s="2">
        <v>0.11</v>
      </c>
      <c r="C7">
        <v>38595</v>
      </c>
      <c r="D7">
        <f t="shared" si="0"/>
        <v>0.09</v>
      </c>
      <c r="E7" s="4">
        <f t="shared" si="1"/>
        <v>42068.55</v>
      </c>
      <c r="F7">
        <v>4</v>
      </c>
      <c r="G7" s="6">
        <v>38723</v>
      </c>
      <c r="H7">
        <f t="shared" si="3"/>
        <v>4974.8768717974226</v>
      </c>
      <c r="I7" t="str">
        <f t="shared" si="4"/>
        <v>€</v>
      </c>
      <c r="J7">
        <f t="shared" si="2"/>
        <v>0</v>
      </c>
      <c r="K7">
        <f t="shared" si="5"/>
        <v>5001.4869063043161</v>
      </c>
      <c r="L7" t="str">
        <f t="shared" si="6"/>
        <v>€</v>
      </c>
      <c r="M7">
        <f t="shared" si="7"/>
        <v>0</v>
      </c>
      <c r="N7">
        <f t="shared" si="8"/>
        <v>1</v>
      </c>
    </row>
    <row r="8" spans="1:14" x14ac:dyDescent="0.3">
      <c r="C8">
        <v>61585</v>
      </c>
      <c r="D8">
        <f t="shared" si="0"/>
        <v>0.11</v>
      </c>
      <c r="E8" s="4">
        <f t="shared" si="1"/>
        <v>68359.350000000006</v>
      </c>
      <c r="F8">
        <v>4.0284000000000004</v>
      </c>
      <c r="G8" s="6">
        <v>38724</v>
      </c>
      <c r="H8">
        <f t="shared" si="3"/>
        <v>4974.8768717974226</v>
      </c>
      <c r="I8" t="str">
        <f t="shared" si="4"/>
        <v>€</v>
      </c>
      <c r="J8">
        <f t="shared" si="2"/>
        <v>0</v>
      </c>
      <c r="K8">
        <f t="shared" si="5"/>
        <v>5001.4869063043161</v>
      </c>
      <c r="L8" t="str">
        <f t="shared" si="6"/>
        <v>€</v>
      </c>
      <c r="M8">
        <f t="shared" si="7"/>
        <v>0</v>
      </c>
      <c r="N8">
        <f t="shared" si="8"/>
        <v>1</v>
      </c>
    </row>
    <row r="9" spans="1:14" x14ac:dyDescent="0.3">
      <c r="C9">
        <v>48277</v>
      </c>
      <c r="D9">
        <f t="shared" si="0"/>
        <v>0.1</v>
      </c>
      <c r="E9" s="4">
        <f t="shared" si="1"/>
        <v>53104.7</v>
      </c>
      <c r="F9">
        <v>4.0199999999999996</v>
      </c>
      <c r="G9" s="6">
        <v>38725</v>
      </c>
      <c r="H9">
        <f t="shared" si="3"/>
        <v>4974.8768717974226</v>
      </c>
      <c r="I9" t="str">
        <f t="shared" si="4"/>
        <v>€</v>
      </c>
      <c r="J9">
        <f t="shared" si="2"/>
        <v>0</v>
      </c>
      <c r="K9">
        <f t="shared" si="5"/>
        <v>20105.977363343347</v>
      </c>
      <c r="L9" t="str">
        <f t="shared" si="6"/>
        <v>zł</v>
      </c>
      <c r="M9">
        <f t="shared" si="7"/>
        <v>1</v>
      </c>
      <c r="N9">
        <f t="shared" si="8"/>
        <v>0</v>
      </c>
    </row>
    <row r="10" spans="1:14" x14ac:dyDescent="0.3">
      <c r="C10">
        <v>59183</v>
      </c>
      <c r="D10">
        <f t="shared" si="0"/>
        <v>0.11</v>
      </c>
      <c r="E10" s="4">
        <f t="shared" si="1"/>
        <v>65693.13</v>
      </c>
      <c r="F10">
        <v>4.0167000000000002</v>
      </c>
      <c r="G10" s="6">
        <v>38726</v>
      </c>
      <c r="H10">
        <f t="shared" si="3"/>
        <v>4974.8768717974226</v>
      </c>
      <c r="I10" t="str">
        <f t="shared" si="4"/>
        <v>€</v>
      </c>
      <c r="J10">
        <f t="shared" si="2"/>
        <v>0</v>
      </c>
      <c r="K10">
        <f t="shared" si="5"/>
        <v>5005.5959776292348</v>
      </c>
      <c r="L10" t="str">
        <f t="shared" si="6"/>
        <v>€</v>
      </c>
      <c r="M10">
        <f t="shared" si="7"/>
        <v>1</v>
      </c>
      <c r="N10">
        <f t="shared" si="8"/>
        <v>0</v>
      </c>
    </row>
    <row r="11" spans="1:14" x14ac:dyDescent="0.3">
      <c r="C11">
        <v>8028</v>
      </c>
      <c r="D11">
        <f t="shared" si="0"/>
        <v>0.06</v>
      </c>
      <c r="E11" s="4">
        <f t="shared" si="1"/>
        <v>8509.68</v>
      </c>
      <c r="F11">
        <v>4.0273000000000003</v>
      </c>
      <c r="G11" s="6">
        <v>38727</v>
      </c>
      <c r="H11">
        <f t="shared" si="3"/>
        <v>4974.8768717974226</v>
      </c>
      <c r="I11" t="str">
        <f t="shared" si="4"/>
        <v>€</v>
      </c>
      <c r="J11">
        <f t="shared" si="2"/>
        <v>0</v>
      </c>
      <c r="K11">
        <f t="shared" si="5"/>
        <v>5005.5959776292348</v>
      </c>
      <c r="L11" t="str">
        <f t="shared" si="6"/>
        <v>€</v>
      </c>
      <c r="M11">
        <f t="shared" si="7"/>
        <v>0</v>
      </c>
      <c r="N11">
        <f t="shared" si="8"/>
        <v>1</v>
      </c>
    </row>
    <row r="12" spans="1:14" x14ac:dyDescent="0.3">
      <c r="C12">
        <v>8560</v>
      </c>
      <c r="D12">
        <f t="shared" si="0"/>
        <v>0.06</v>
      </c>
      <c r="E12" s="4">
        <f t="shared" si="1"/>
        <v>9073.6</v>
      </c>
      <c r="F12">
        <v>4.0138999999999996</v>
      </c>
      <c r="G12" s="6">
        <v>38728</v>
      </c>
      <c r="H12">
        <f t="shared" si="3"/>
        <v>4974.8768717974226</v>
      </c>
      <c r="I12" t="str">
        <f t="shared" si="4"/>
        <v>€</v>
      </c>
      <c r="J12">
        <f t="shared" si="2"/>
        <v>0</v>
      </c>
      <c r="K12">
        <f t="shared" si="5"/>
        <v>20091.961694605983</v>
      </c>
      <c r="L12" t="str">
        <f t="shared" si="6"/>
        <v>zł</v>
      </c>
      <c r="M12">
        <f t="shared" si="7"/>
        <v>1</v>
      </c>
      <c r="N12">
        <f t="shared" si="8"/>
        <v>0</v>
      </c>
    </row>
    <row r="13" spans="1:14" x14ac:dyDescent="0.3">
      <c r="C13">
        <v>16307</v>
      </c>
      <c r="D13">
        <f t="shared" si="0"/>
        <v>7.0000000000000007E-2</v>
      </c>
      <c r="E13" s="4">
        <f t="shared" si="1"/>
        <v>17448.490000000002</v>
      </c>
      <c r="F13">
        <v>4.0071000000000003</v>
      </c>
      <c r="G13" s="6">
        <v>38729</v>
      </c>
      <c r="H13">
        <f t="shared" si="3"/>
        <v>4974.8768717974226</v>
      </c>
      <c r="I13" t="str">
        <f t="shared" si="4"/>
        <v>€</v>
      </c>
      <c r="J13">
        <f t="shared" si="2"/>
        <v>0</v>
      </c>
      <c r="K13">
        <f t="shared" si="5"/>
        <v>5014.0904131681218</v>
      </c>
      <c r="L13" t="str">
        <f t="shared" si="6"/>
        <v>€</v>
      </c>
      <c r="M13">
        <f t="shared" si="7"/>
        <v>1</v>
      </c>
      <c r="N13">
        <f t="shared" si="8"/>
        <v>0</v>
      </c>
    </row>
    <row r="14" spans="1:14" x14ac:dyDescent="0.3">
      <c r="C14">
        <v>48573</v>
      </c>
      <c r="D14">
        <f t="shared" si="0"/>
        <v>0.1</v>
      </c>
      <c r="E14" s="4">
        <f t="shared" si="1"/>
        <v>53430.3</v>
      </c>
      <c r="F14">
        <v>4.0608000000000004</v>
      </c>
      <c r="G14" s="6">
        <v>38730</v>
      </c>
      <c r="H14">
        <f t="shared" si="3"/>
        <v>4974.8768717974226</v>
      </c>
      <c r="I14" t="str">
        <f t="shared" si="4"/>
        <v>€</v>
      </c>
      <c r="J14">
        <f t="shared" si="2"/>
        <v>0</v>
      </c>
      <c r="K14">
        <f t="shared" si="5"/>
        <v>5014.0904131681218</v>
      </c>
      <c r="L14" t="str">
        <f t="shared" si="6"/>
        <v>€</v>
      </c>
      <c r="M14">
        <f t="shared" si="7"/>
        <v>0</v>
      </c>
      <c r="N14">
        <f t="shared" si="8"/>
        <v>1</v>
      </c>
    </row>
    <row r="15" spans="1:14" x14ac:dyDescent="0.3">
      <c r="C15">
        <v>68876</v>
      </c>
      <c r="D15">
        <f t="shared" si="0"/>
        <v>0.11</v>
      </c>
      <c r="E15" s="4">
        <f t="shared" si="1"/>
        <v>76452.36</v>
      </c>
      <c r="F15">
        <v>4.0643000000000002</v>
      </c>
      <c r="G15" s="6">
        <v>38731</v>
      </c>
      <c r="H15">
        <f t="shared" si="3"/>
        <v>4974.8768717974226</v>
      </c>
      <c r="I15" t="str">
        <f t="shared" si="4"/>
        <v>€</v>
      </c>
      <c r="J15">
        <f t="shared" si="2"/>
        <v>0</v>
      </c>
      <c r="K15">
        <f t="shared" si="5"/>
        <v>5014.0904131681218</v>
      </c>
      <c r="L15" t="str">
        <f t="shared" si="6"/>
        <v>€</v>
      </c>
      <c r="M15">
        <f t="shared" si="7"/>
        <v>0</v>
      </c>
      <c r="N15">
        <f t="shared" si="8"/>
        <v>1</v>
      </c>
    </row>
    <row r="16" spans="1:14" x14ac:dyDescent="0.3">
      <c r="C16">
        <v>21877</v>
      </c>
      <c r="D16">
        <f t="shared" si="0"/>
        <v>0.08</v>
      </c>
      <c r="E16" s="4">
        <f t="shared" si="1"/>
        <v>23627.16</v>
      </c>
      <c r="F16">
        <v>4.0667</v>
      </c>
      <c r="G16" s="6">
        <v>38732</v>
      </c>
      <c r="H16">
        <f t="shared" si="3"/>
        <v>4974.8768717974226</v>
      </c>
      <c r="I16" t="str">
        <f t="shared" si="4"/>
        <v>€</v>
      </c>
      <c r="J16">
        <f t="shared" si="2"/>
        <v>0</v>
      </c>
      <c r="K16">
        <f t="shared" si="5"/>
        <v>5014.0904131681218</v>
      </c>
      <c r="L16" t="str">
        <f t="shared" si="6"/>
        <v>€</v>
      </c>
      <c r="M16">
        <f t="shared" si="7"/>
        <v>0</v>
      </c>
      <c r="N16">
        <f t="shared" si="8"/>
        <v>1</v>
      </c>
    </row>
    <row r="17" spans="3:14" x14ac:dyDescent="0.3">
      <c r="C17">
        <v>5116</v>
      </c>
      <c r="D17">
        <f t="shared" si="0"/>
        <v>0.06</v>
      </c>
      <c r="E17" s="4">
        <f t="shared" si="1"/>
        <v>5422.96</v>
      </c>
      <c r="F17">
        <v>4.1372999999999998</v>
      </c>
      <c r="G17" s="6">
        <v>38733</v>
      </c>
      <c r="H17">
        <f t="shared" si="3"/>
        <v>4974.8768717974226</v>
      </c>
      <c r="I17" t="str">
        <f t="shared" si="4"/>
        <v>€</v>
      </c>
      <c r="J17">
        <f t="shared" si="2"/>
        <v>0</v>
      </c>
      <c r="K17">
        <f t="shared" si="5"/>
        <v>5014.0904131681218</v>
      </c>
      <c r="L17" t="str">
        <f t="shared" si="6"/>
        <v>€</v>
      </c>
      <c r="M17">
        <f t="shared" si="7"/>
        <v>0</v>
      </c>
      <c r="N17">
        <f t="shared" si="8"/>
        <v>1</v>
      </c>
    </row>
    <row r="18" spans="3:14" x14ac:dyDescent="0.3">
      <c r="C18">
        <v>61101</v>
      </c>
      <c r="D18">
        <f t="shared" si="0"/>
        <v>0.11</v>
      </c>
      <c r="E18" s="4">
        <f t="shared" si="1"/>
        <v>67822.11</v>
      </c>
      <c r="F18">
        <v>4.2412999999999998</v>
      </c>
      <c r="G18" s="6">
        <v>38734</v>
      </c>
      <c r="H18">
        <f t="shared" si="3"/>
        <v>4974.8768717974226</v>
      </c>
      <c r="I18" t="str">
        <f t="shared" si="4"/>
        <v>€</v>
      </c>
      <c r="J18">
        <f t="shared" si="2"/>
        <v>0</v>
      </c>
      <c r="K18">
        <f t="shared" si="5"/>
        <v>5014.0904131681218</v>
      </c>
      <c r="L18" t="str">
        <f t="shared" si="6"/>
        <v>€</v>
      </c>
      <c r="M18">
        <f t="shared" si="7"/>
        <v>0</v>
      </c>
      <c r="N18">
        <f t="shared" si="8"/>
        <v>1</v>
      </c>
    </row>
    <row r="19" spans="3:14" x14ac:dyDescent="0.3">
      <c r="C19">
        <v>75606</v>
      </c>
      <c r="D19">
        <f t="shared" si="0"/>
        <v>0.11</v>
      </c>
      <c r="E19" s="4">
        <f t="shared" si="1"/>
        <v>83922.66</v>
      </c>
      <c r="F19">
        <v>4.1680999999999999</v>
      </c>
      <c r="G19" s="6">
        <v>38735</v>
      </c>
      <c r="H19">
        <f t="shared" si="3"/>
        <v>4974.8768717974226</v>
      </c>
      <c r="I19" t="str">
        <f t="shared" si="4"/>
        <v>€</v>
      </c>
      <c r="J19">
        <f t="shared" si="2"/>
        <v>0</v>
      </c>
      <c r="K19">
        <f t="shared" si="5"/>
        <v>20899.23025112605</v>
      </c>
      <c r="L19" t="str">
        <f t="shared" si="6"/>
        <v>zł</v>
      </c>
      <c r="M19">
        <f t="shared" si="7"/>
        <v>1</v>
      </c>
      <c r="N19">
        <f t="shared" si="8"/>
        <v>0</v>
      </c>
    </row>
    <row r="20" spans="3:14" x14ac:dyDescent="0.3">
      <c r="C20">
        <v>58525</v>
      </c>
      <c r="D20">
        <f t="shared" si="0"/>
        <v>0.11</v>
      </c>
      <c r="E20" s="4">
        <f t="shared" si="1"/>
        <v>64962.75</v>
      </c>
      <c r="F20">
        <v>4.1864999999999997</v>
      </c>
      <c r="G20" s="6">
        <v>38736</v>
      </c>
      <c r="H20">
        <f t="shared" si="3"/>
        <v>4974.8768717974226</v>
      </c>
      <c r="I20" t="str">
        <f t="shared" si="4"/>
        <v>€</v>
      </c>
      <c r="J20">
        <f t="shared" si="2"/>
        <v>0</v>
      </c>
      <c r="K20">
        <f t="shared" si="5"/>
        <v>4992.053087573403</v>
      </c>
      <c r="L20" t="str">
        <f t="shared" si="6"/>
        <v>€</v>
      </c>
      <c r="M20">
        <f t="shared" si="7"/>
        <v>0</v>
      </c>
      <c r="N20">
        <f t="shared" si="8"/>
        <v>1</v>
      </c>
    </row>
    <row r="21" spans="3:14" x14ac:dyDescent="0.3">
      <c r="C21">
        <v>66645</v>
      </c>
      <c r="D21">
        <f t="shared" si="0"/>
        <v>0.11</v>
      </c>
      <c r="E21" s="4">
        <f t="shared" si="1"/>
        <v>73975.95</v>
      </c>
      <c r="F21">
        <v>4.1562999999999999</v>
      </c>
      <c r="G21" s="6">
        <v>38737</v>
      </c>
      <c r="H21">
        <f t="shared" si="3"/>
        <v>4974.8768717974226</v>
      </c>
      <c r="I21" t="str">
        <f t="shared" si="4"/>
        <v>€</v>
      </c>
      <c r="J21">
        <f t="shared" si="2"/>
        <v>0</v>
      </c>
      <c r="K21">
        <f t="shared" si="5"/>
        <v>20748.470247881334</v>
      </c>
      <c r="L21" t="str">
        <f t="shared" si="6"/>
        <v>zł</v>
      </c>
      <c r="M21">
        <f t="shared" si="7"/>
        <v>1</v>
      </c>
      <c r="N21">
        <f t="shared" si="8"/>
        <v>0</v>
      </c>
    </row>
    <row r="22" spans="3:14" x14ac:dyDescent="0.3">
      <c r="C22">
        <v>48798</v>
      </c>
      <c r="D22">
        <f t="shared" si="0"/>
        <v>0.1</v>
      </c>
      <c r="E22" s="4">
        <f t="shared" si="1"/>
        <v>53677.8</v>
      </c>
      <c r="F22">
        <v>4.1384999999999996</v>
      </c>
      <c r="G22" s="6">
        <v>38738</v>
      </c>
      <c r="H22">
        <f t="shared" si="3"/>
        <v>4974.8768717974226</v>
      </c>
      <c r="I22" t="str">
        <f t="shared" si="4"/>
        <v>€</v>
      </c>
      <c r="J22">
        <f t="shared" si="2"/>
        <v>0</v>
      </c>
      <c r="K22">
        <f t="shared" si="5"/>
        <v>5013.5242836489879</v>
      </c>
      <c r="L22" t="str">
        <f t="shared" si="6"/>
        <v>€</v>
      </c>
      <c r="M22">
        <f t="shared" si="7"/>
        <v>1</v>
      </c>
      <c r="N22">
        <f t="shared" si="8"/>
        <v>0</v>
      </c>
    </row>
    <row r="23" spans="3:14" x14ac:dyDescent="0.3">
      <c r="C23">
        <v>44528</v>
      </c>
      <c r="D23">
        <f t="shared" si="0"/>
        <v>0.1</v>
      </c>
      <c r="E23" s="4">
        <f t="shared" si="1"/>
        <v>48980.800000000003</v>
      </c>
      <c r="F23">
        <v>4.0887000000000002</v>
      </c>
      <c r="G23" s="6">
        <v>38739</v>
      </c>
      <c r="H23">
        <f t="shared" si="3"/>
        <v>4974.8768717974226</v>
      </c>
      <c r="I23" t="str">
        <f t="shared" si="4"/>
        <v>€</v>
      </c>
      <c r="J23">
        <f t="shared" si="2"/>
        <v>0</v>
      </c>
      <c r="K23">
        <f t="shared" si="5"/>
        <v>20498.796738555619</v>
      </c>
      <c r="L23" t="str">
        <f t="shared" si="6"/>
        <v>zł</v>
      </c>
      <c r="M23">
        <f t="shared" si="7"/>
        <v>1</v>
      </c>
      <c r="N23">
        <f t="shared" si="8"/>
        <v>0</v>
      </c>
    </row>
    <row r="24" spans="3:14" x14ac:dyDescent="0.3">
      <c r="C24">
        <v>57268</v>
      </c>
      <c r="D24">
        <f t="shared" si="0"/>
        <v>0.11</v>
      </c>
      <c r="E24" s="4">
        <f t="shared" si="1"/>
        <v>63567.48</v>
      </c>
      <c r="F24">
        <v>4.1285999999999996</v>
      </c>
      <c r="G24" s="6">
        <v>38740</v>
      </c>
      <c r="H24">
        <f t="shared" si="3"/>
        <v>4974.8768717974226</v>
      </c>
      <c r="I24" t="str">
        <f t="shared" si="4"/>
        <v>€</v>
      </c>
      <c r="J24">
        <f t="shared" si="2"/>
        <v>0</v>
      </c>
      <c r="K24">
        <f t="shared" si="5"/>
        <v>4965.0721161060937</v>
      </c>
      <c r="L24" t="str">
        <f t="shared" si="6"/>
        <v>€</v>
      </c>
      <c r="M24">
        <f t="shared" si="7"/>
        <v>0</v>
      </c>
      <c r="N24">
        <f t="shared" si="8"/>
        <v>1</v>
      </c>
    </row>
    <row r="25" spans="3:14" x14ac:dyDescent="0.3">
      <c r="C25">
        <v>26845</v>
      </c>
      <c r="D25">
        <f t="shared" si="0"/>
        <v>0.08</v>
      </c>
      <c r="E25" s="4">
        <f t="shared" si="1"/>
        <v>28992.6</v>
      </c>
      <c r="F25">
        <v>4.1059999999999999</v>
      </c>
      <c r="G25" s="6">
        <v>38741</v>
      </c>
      <c r="H25">
        <f t="shared" si="3"/>
        <v>4974.8768717974226</v>
      </c>
      <c r="I25" t="str">
        <f t="shared" si="4"/>
        <v>€</v>
      </c>
      <c r="J25">
        <f t="shared" si="2"/>
        <v>0</v>
      </c>
      <c r="K25">
        <f t="shared" si="5"/>
        <v>20386.586108731619</v>
      </c>
      <c r="L25" t="str">
        <f t="shared" si="6"/>
        <v>zł</v>
      </c>
      <c r="M25">
        <f t="shared" si="7"/>
        <v>1</v>
      </c>
      <c r="N25">
        <f t="shared" si="8"/>
        <v>0</v>
      </c>
    </row>
    <row r="26" spans="3:14" x14ac:dyDescent="0.3">
      <c r="C26">
        <v>57910</v>
      </c>
      <c r="D26">
        <f t="shared" si="0"/>
        <v>0.11</v>
      </c>
      <c r="E26" s="4">
        <f t="shared" si="1"/>
        <v>64280.1</v>
      </c>
      <c r="F26">
        <v>4.1486000000000001</v>
      </c>
      <c r="G26" s="6">
        <v>38742</v>
      </c>
      <c r="H26">
        <f t="shared" si="3"/>
        <v>4974.8768717974226</v>
      </c>
      <c r="I26" t="str">
        <f t="shared" si="4"/>
        <v>€</v>
      </c>
      <c r="J26">
        <f t="shared" si="2"/>
        <v>0</v>
      </c>
      <c r="K26">
        <f t="shared" si="5"/>
        <v>4914.088152324066</v>
      </c>
      <c r="L26" t="str">
        <f t="shared" si="6"/>
        <v>€</v>
      </c>
      <c r="M26">
        <f t="shared" si="7"/>
        <v>0</v>
      </c>
      <c r="N26">
        <f t="shared" si="8"/>
        <v>1</v>
      </c>
    </row>
    <row r="27" spans="3:14" x14ac:dyDescent="0.3">
      <c r="C27">
        <v>46541</v>
      </c>
      <c r="D27">
        <f t="shared" si="0"/>
        <v>0.1</v>
      </c>
      <c r="E27" s="4">
        <f t="shared" si="1"/>
        <v>51195.1</v>
      </c>
      <c r="F27">
        <v>4.1718000000000002</v>
      </c>
      <c r="G27" s="6">
        <v>38743</v>
      </c>
      <c r="H27">
        <f t="shared" si="3"/>
        <v>4974.8768717974226</v>
      </c>
      <c r="I27" t="str">
        <f t="shared" si="4"/>
        <v>€</v>
      </c>
      <c r="J27">
        <f t="shared" si="2"/>
        <v>0</v>
      </c>
      <c r="K27">
        <f t="shared" si="5"/>
        <v>4914.088152324066</v>
      </c>
      <c r="L27" t="str">
        <f t="shared" si="6"/>
        <v>€</v>
      </c>
      <c r="M27">
        <f t="shared" si="7"/>
        <v>0</v>
      </c>
      <c r="N27">
        <f t="shared" si="8"/>
        <v>1</v>
      </c>
    </row>
    <row r="28" spans="3:14" x14ac:dyDescent="0.3">
      <c r="C28">
        <v>64681</v>
      </c>
      <c r="D28">
        <f t="shared" si="0"/>
        <v>0.11</v>
      </c>
      <c r="E28" s="4">
        <f t="shared" si="1"/>
        <v>71795.91</v>
      </c>
      <c r="F28">
        <v>4.1668000000000003</v>
      </c>
      <c r="G28" s="6">
        <v>38744</v>
      </c>
      <c r="H28">
        <f t="shared" si="3"/>
        <v>4974.8768717974226</v>
      </c>
      <c r="I28" t="str">
        <f t="shared" si="4"/>
        <v>€</v>
      </c>
      <c r="J28">
        <f t="shared" si="2"/>
        <v>0</v>
      </c>
      <c r="K28">
        <f t="shared" si="5"/>
        <v>20476.022513103919</v>
      </c>
      <c r="L28" t="str">
        <f t="shared" si="6"/>
        <v>zł</v>
      </c>
      <c r="M28">
        <f t="shared" si="7"/>
        <v>1</v>
      </c>
      <c r="N28">
        <f t="shared" si="8"/>
        <v>0</v>
      </c>
    </row>
    <row r="29" spans="3:14" x14ac:dyDescent="0.3">
      <c r="C29">
        <v>75468</v>
      </c>
      <c r="D29">
        <f t="shared" si="0"/>
        <v>0.11</v>
      </c>
      <c r="E29" s="4">
        <f t="shared" si="1"/>
        <v>83769.48</v>
      </c>
      <c r="F29">
        <v>4.1489000000000003</v>
      </c>
      <c r="G29" s="6">
        <v>38745</v>
      </c>
      <c r="H29">
        <f t="shared" si="3"/>
        <v>4974.8768717974226</v>
      </c>
      <c r="I29" t="str">
        <f t="shared" si="4"/>
        <v>€</v>
      </c>
      <c r="J29">
        <f t="shared" si="2"/>
        <v>0</v>
      </c>
      <c r="K29">
        <f t="shared" si="5"/>
        <v>4935.289477476902</v>
      </c>
      <c r="L29" t="str">
        <f t="shared" si="6"/>
        <v>€</v>
      </c>
      <c r="M29">
        <f t="shared" si="7"/>
        <v>1</v>
      </c>
      <c r="N29">
        <f t="shared" si="8"/>
        <v>0</v>
      </c>
    </row>
    <row r="30" spans="3:14" x14ac:dyDescent="0.3">
      <c r="C30">
        <v>62207</v>
      </c>
      <c r="D30">
        <f t="shared" si="0"/>
        <v>0.11</v>
      </c>
      <c r="E30" s="4">
        <f t="shared" si="1"/>
        <v>69049.77</v>
      </c>
      <c r="F30">
        <v>4.1680999999999999</v>
      </c>
      <c r="G30" s="6">
        <v>38746</v>
      </c>
      <c r="H30">
        <f t="shared" si="3"/>
        <v>4974.8768717974226</v>
      </c>
      <c r="I30" t="str">
        <f t="shared" si="4"/>
        <v>€</v>
      </c>
      <c r="J30">
        <f t="shared" si="2"/>
        <v>0</v>
      </c>
      <c r="K30">
        <f t="shared" si="5"/>
        <v>4935.289477476902</v>
      </c>
      <c r="L30" t="str">
        <f t="shared" si="6"/>
        <v>€</v>
      </c>
      <c r="M30">
        <f t="shared" si="7"/>
        <v>0</v>
      </c>
      <c r="N30">
        <f t="shared" si="8"/>
        <v>1</v>
      </c>
    </row>
    <row r="31" spans="3:14" x14ac:dyDescent="0.3">
      <c r="C31">
        <v>6839</v>
      </c>
      <c r="D31">
        <f t="shared" si="0"/>
        <v>0.06</v>
      </c>
      <c r="E31" s="4">
        <f t="shared" si="1"/>
        <v>7249.34</v>
      </c>
      <c r="F31">
        <v>4.1332000000000004</v>
      </c>
      <c r="G31" s="6">
        <v>38747</v>
      </c>
      <c r="H31">
        <f t="shared" si="3"/>
        <v>4974.8768717974226</v>
      </c>
      <c r="I31" t="str">
        <f t="shared" si="4"/>
        <v>€</v>
      </c>
      <c r="J31">
        <f t="shared" si="2"/>
        <v>0</v>
      </c>
      <c r="K31">
        <f t="shared" si="5"/>
        <v>20398.538468307532</v>
      </c>
      <c r="L31" t="str">
        <f t="shared" si="6"/>
        <v>zł</v>
      </c>
      <c r="M31">
        <f t="shared" si="7"/>
        <v>1</v>
      </c>
      <c r="N31">
        <f t="shared" si="8"/>
        <v>0</v>
      </c>
    </row>
    <row r="32" spans="3:14" x14ac:dyDescent="0.3">
      <c r="C32">
        <v>64669</v>
      </c>
      <c r="D32">
        <f t="shared" si="0"/>
        <v>0.11</v>
      </c>
      <c r="E32" s="4">
        <f t="shared" si="1"/>
        <v>71782.59</v>
      </c>
      <c r="F32">
        <v>4.1425000000000001</v>
      </c>
      <c r="G32" s="6">
        <v>38748</v>
      </c>
      <c r="H32">
        <f t="shared" si="3"/>
        <v>4974.8768717974226</v>
      </c>
      <c r="I32" t="str">
        <f t="shared" si="4"/>
        <v>€</v>
      </c>
      <c r="J32">
        <f t="shared" si="2"/>
        <v>0</v>
      </c>
      <c r="K32">
        <f t="shared" si="5"/>
        <v>4924.2096483542618</v>
      </c>
      <c r="L32" t="str">
        <f t="shared" si="6"/>
        <v>€</v>
      </c>
      <c r="M32">
        <f t="shared" si="7"/>
        <v>0</v>
      </c>
      <c r="N32">
        <f t="shared" si="8"/>
        <v>1</v>
      </c>
    </row>
    <row r="33" spans="3:14" x14ac:dyDescent="0.3">
      <c r="C33">
        <v>43023</v>
      </c>
      <c r="D33">
        <f t="shared" si="0"/>
        <v>0.1</v>
      </c>
      <c r="E33" s="4">
        <f t="shared" si="1"/>
        <v>47325.3</v>
      </c>
      <c r="F33">
        <v>4.1555999999999997</v>
      </c>
      <c r="G33" s="6">
        <v>38749</v>
      </c>
      <c r="H33">
        <f t="shared" si="3"/>
        <v>20673.599999999999</v>
      </c>
      <c r="I33" t="str">
        <f t="shared" si="4"/>
        <v>zł</v>
      </c>
      <c r="J33">
        <f t="shared" si="2"/>
        <v>1</v>
      </c>
      <c r="K33">
        <f t="shared" si="5"/>
        <v>4924.2096483542618</v>
      </c>
      <c r="L33" t="str">
        <f t="shared" si="6"/>
        <v>€</v>
      </c>
      <c r="M33">
        <f t="shared" si="7"/>
        <v>0</v>
      </c>
      <c r="N33">
        <f t="shared" si="8"/>
        <v>1</v>
      </c>
    </row>
    <row r="34" spans="3:14" x14ac:dyDescent="0.3">
      <c r="C34">
        <v>21768</v>
      </c>
      <c r="D34">
        <f t="shared" si="0"/>
        <v>0.08</v>
      </c>
      <c r="E34" s="4">
        <f t="shared" si="1"/>
        <v>23509.439999999999</v>
      </c>
      <c r="F34">
        <v>4.1704999999999997</v>
      </c>
      <c r="G34" s="6">
        <v>38750</v>
      </c>
      <c r="H34">
        <f t="shared" si="3"/>
        <v>20673.599999999999</v>
      </c>
      <c r="I34" t="str">
        <f t="shared" si="4"/>
        <v>zł</v>
      </c>
      <c r="J34">
        <f t="shared" si="2"/>
        <v>0</v>
      </c>
      <c r="K34">
        <f t="shared" si="5"/>
        <v>4924.2096483542618</v>
      </c>
      <c r="L34" t="str">
        <f t="shared" si="6"/>
        <v>€</v>
      </c>
      <c r="M34">
        <f t="shared" si="7"/>
        <v>0</v>
      </c>
      <c r="N34">
        <f t="shared" si="8"/>
        <v>1</v>
      </c>
    </row>
    <row r="35" spans="3:14" x14ac:dyDescent="0.3">
      <c r="C35">
        <v>563</v>
      </c>
      <c r="D35">
        <f t="shared" si="0"/>
        <v>0.06</v>
      </c>
      <c r="E35" s="4">
        <f t="shared" si="1"/>
        <v>596.78</v>
      </c>
      <c r="F35">
        <v>4.1452999999999998</v>
      </c>
      <c r="G35" s="6">
        <v>38751</v>
      </c>
      <c r="H35">
        <f t="shared" si="3"/>
        <v>20673.599999999999</v>
      </c>
      <c r="I35" t="str">
        <f t="shared" si="4"/>
        <v>zł</v>
      </c>
      <c r="J35">
        <f t="shared" si="2"/>
        <v>0</v>
      </c>
      <c r="K35">
        <f t="shared" si="5"/>
        <v>20412.326255322921</v>
      </c>
      <c r="L35" t="str">
        <f t="shared" si="6"/>
        <v>zł</v>
      </c>
      <c r="M35">
        <f t="shared" si="7"/>
        <v>1</v>
      </c>
      <c r="N35">
        <f t="shared" si="8"/>
        <v>0</v>
      </c>
    </row>
    <row r="36" spans="3:14" x14ac:dyDescent="0.3">
      <c r="C36">
        <v>69335</v>
      </c>
      <c r="D36">
        <f t="shared" si="0"/>
        <v>0.11</v>
      </c>
      <c r="E36" s="4">
        <f t="shared" si="1"/>
        <v>76961.850000000006</v>
      </c>
      <c r="F36">
        <v>4.1421999999999999</v>
      </c>
      <c r="G36" s="6">
        <v>38752</v>
      </c>
      <c r="H36">
        <f t="shared" si="3"/>
        <v>20673.599999999999</v>
      </c>
      <c r="I36" t="str">
        <f t="shared" si="4"/>
        <v>zł</v>
      </c>
      <c r="J36">
        <f t="shared" si="2"/>
        <v>0</v>
      </c>
      <c r="K36">
        <f t="shared" si="5"/>
        <v>4927.8949001310712</v>
      </c>
      <c r="L36" t="str">
        <f t="shared" si="6"/>
        <v>€</v>
      </c>
      <c r="M36">
        <f t="shared" si="7"/>
        <v>1</v>
      </c>
      <c r="N36">
        <f t="shared" si="8"/>
        <v>0</v>
      </c>
    </row>
    <row r="37" spans="3:14" x14ac:dyDescent="0.3">
      <c r="C37">
        <v>44131</v>
      </c>
      <c r="D37">
        <f t="shared" si="0"/>
        <v>0.1</v>
      </c>
      <c r="E37" s="4">
        <f t="shared" si="1"/>
        <v>48544.1</v>
      </c>
      <c r="F37">
        <v>4.1496000000000004</v>
      </c>
      <c r="G37" s="6">
        <v>38753</v>
      </c>
      <c r="H37">
        <f t="shared" si="3"/>
        <v>20673.599999999999</v>
      </c>
      <c r="I37" t="str">
        <f t="shared" si="4"/>
        <v>zł</v>
      </c>
      <c r="J37">
        <f t="shared" si="2"/>
        <v>0</v>
      </c>
      <c r="K37">
        <f t="shared" si="5"/>
        <v>4927.8949001310712</v>
      </c>
      <c r="L37" t="str">
        <f t="shared" si="6"/>
        <v>€</v>
      </c>
      <c r="M37">
        <f t="shared" si="7"/>
        <v>0</v>
      </c>
      <c r="N37">
        <f t="shared" si="8"/>
        <v>1</v>
      </c>
    </row>
    <row r="38" spans="3:14" x14ac:dyDescent="0.3">
      <c r="C38">
        <v>72224</v>
      </c>
      <c r="D38">
        <f t="shared" si="0"/>
        <v>0.11</v>
      </c>
      <c r="E38" s="4">
        <f t="shared" si="1"/>
        <v>80168.639999999999</v>
      </c>
      <c r="F38">
        <v>4.1874000000000002</v>
      </c>
      <c r="G38" s="6">
        <v>38754</v>
      </c>
      <c r="H38">
        <f t="shared" si="3"/>
        <v>20673.599999999999</v>
      </c>
      <c r="I38" t="str">
        <f t="shared" si="4"/>
        <v>zł</v>
      </c>
      <c r="J38">
        <f t="shared" si="2"/>
        <v>0</v>
      </c>
      <c r="K38">
        <f t="shared" si="5"/>
        <v>4927.8949001310712</v>
      </c>
      <c r="L38" t="str">
        <f t="shared" si="6"/>
        <v>€</v>
      </c>
      <c r="M38">
        <f t="shared" si="7"/>
        <v>0</v>
      </c>
      <c r="N38">
        <f t="shared" si="8"/>
        <v>1</v>
      </c>
    </row>
    <row r="39" spans="3:14" x14ac:dyDescent="0.3">
      <c r="C39">
        <v>13829</v>
      </c>
      <c r="D39">
        <f t="shared" si="0"/>
        <v>7.0000000000000007E-2</v>
      </c>
      <c r="E39" s="4">
        <f t="shared" si="1"/>
        <v>14797.03</v>
      </c>
      <c r="F39">
        <v>4.2035999999999998</v>
      </c>
      <c r="G39" s="6">
        <v>38755</v>
      </c>
      <c r="H39">
        <f t="shared" si="3"/>
        <v>20673.599999999999</v>
      </c>
      <c r="I39" t="str">
        <f t="shared" si="4"/>
        <v>zł</v>
      </c>
      <c r="J39">
        <f t="shared" si="2"/>
        <v>0</v>
      </c>
      <c r="K39">
        <f t="shared" si="5"/>
        <v>4927.8949001310712</v>
      </c>
      <c r="L39" t="str">
        <f t="shared" si="6"/>
        <v>€</v>
      </c>
      <c r="M39">
        <f t="shared" si="7"/>
        <v>0</v>
      </c>
      <c r="N39">
        <f t="shared" si="8"/>
        <v>1</v>
      </c>
    </row>
    <row r="40" spans="3:14" x14ac:dyDescent="0.3">
      <c r="C40">
        <v>39613</v>
      </c>
      <c r="D40">
        <f t="shared" si="0"/>
        <v>0.09</v>
      </c>
      <c r="E40" s="4">
        <f t="shared" si="1"/>
        <v>43178.17</v>
      </c>
      <c r="F40">
        <v>4.1848999999999998</v>
      </c>
      <c r="G40" s="6">
        <v>38756</v>
      </c>
      <c r="H40">
        <f t="shared" si="3"/>
        <v>20673.599999999999</v>
      </c>
      <c r="I40" t="str">
        <f t="shared" si="4"/>
        <v>zł</v>
      </c>
      <c r="J40">
        <f t="shared" si="2"/>
        <v>0</v>
      </c>
      <c r="K40">
        <f t="shared" si="5"/>
        <v>20622.747367558521</v>
      </c>
      <c r="L40" t="str">
        <f t="shared" si="6"/>
        <v>zł</v>
      </c>
      <c r="M40">
        <f t="shared" si="7"/>
        <v>1</v>
      </c>
      <c r="N40">
        <f t="shared" si="8"/>
        <v>0</v>
      </c>
    </row>
    <row r="41" spans="3:14" x14ac:dyDescent="0.3">
      <c r="C41">
        <v>40430</v>
      </c>
      <c r="D41">
        <f t="shared" si="0"/>
        <v>0.1</v>
      </c>
      <c r="E41" s="4">
        <f t="shared" si="1"/>
        <v>44473</v>
      </c>
      <c r="F41">
        <v>4.1936999999999998</v>
      </c>
      <c r="G41" s="6">
        <v>38757</v>
      </c>
      <c r="H41">
        <f t="shared" si="3"/>
        <v>20673.599999999999</v>
      </c>
      <c r="I41" t="str">
        <f t="shared" si="4"/>
        <v>zł</v>
      </c>
      <c r="J41">
        <f t="shared" si="2"/>
        <v>0</v>
      </c>
      <c r="K41">
        <f t="shared" si="5"/>
        <v>4917.5542760708977</v>
      </c>
      <c r="L41" t="str">
        <f t="shared" si="6"/>
        <v>€</v>
      </c>
      <c r="M41">
        <f t="shared" si="7"/>
        <v>0</v>
      </c>
      <c r="N41">
        <f t="shared" si="8"/>
        <v>1</v>
      </c>
    </row>
    <row r="42" spans="3:14" x14ac:dyDescent="0.3">
      <c r="C42">
        <v>10225</v>
      </c>
      <c r="D42">
        <f t="shared" si="0"/>
        <v>7.0000000000000007E-2</v>
      </c>
      <c r="E42" s="4">
        <f t="shared" si="1"/>
        <v>10940.75</v>
      </c>
      <c r="F42">
        <v>4.1792999999999996</v>
      </c>
      <c r="G42" s="6">
        <v>38758</v>
      </c>
      <c r="H42">
        <f t="shared" si="3"/>
        <v>20673.599999999999</v>
      </c>
      <c r="I42" t="str">
        <f t="shared" si="4"/>
        <v>zł</v>
      </c>
      <c r="J42">
        <f t="shared" si="2"/>
        <v>0</v>
      </c>
      <c r="K42">
        <f t="shared" si="5"/>
        <v>20551.934585983101</v>
      </c>
      <c r="L42" t="str">
        <f t="shared" si="6"/>
        <v>zł</v>
      </c>
      <c r="M42">
        <f t="shared" si="7"/>
        <v>1</v>
      </c>
      <c r="N42">
        <f t="shared" si="8"/>
        <v>0</v>
      </c>
    </row>
    <row r="43" spans="3:14" x14ac:dyDescent="0.3">
      <c r="C43">
        <v>692</v>
      </c>
      <c r="D43">
        <f t="shared" si="0"/>
        <v>0.06</v>
      </c>
      <c r="E43" s="4">
        <f t="shared" si="1"/>
        <v>733.52</v>
      </c>
      <c r="F43">
        <v>4.1965000000000003</v>
      </c>
      <c r="G43" s="6">
        <v>38759</v>
      </c>
      <c r="H43">
        <f t="shared" si="3"/>
        <v>20673.599999999999</v>
      </c>
      <c r="I43" t="str">
        <f t="shared" si="4"/>
        <v>zł</v>
      </c>
      <c r="J43">
        <f t="shared" si="2"/>
        <v>0</v>
      </c>
      <c r="K43">
        <f t="shared" si="5"/>
        <v>4897.3989243376864</v>
      </c>
      <c r="L43" t="str">
        <f t="shared" si="6"/>
        <v>€</v>
      </c>
      <c r="M43">
        <f t="shared" si="7"/>
        <v>0</v>
      </c>
      <c r="N43">
        <f t="shared" si="8"/>
        <v>1</v>
      </c>
    </row>
    <row r="44" spans="3:14" x14ac:dyDescent="0.3">
      <c r="C44">
        <v>31311</v>
      </c>
      <c r="D44">
        <f t="shared" si="0"/>
        <v>0.09</v>
      </c>
      <c r="E44" s="4">
        <f t="shared" si="1"/>
        <v>34128.99</v>
      </c>
      <c r="F44">
        <v>4.2083000000000004</v>
      </c>
      <c r="G44" s="6">
        <v>38760</v>
      </c>
      <c r="H44">
        <f t="shared" si="3"/>
        <v>20673.599999999999</v>
      </c>
      <c r="I44" t="str">
        <f t="shared" si="4"/>
        <v>zł</v>
      </c>
      <c r="J44">
        <f t="shared" si="2"/>
        <v>0</v>
      </c>
      <c r="K44">
        <f t="shared" si="5"/>
        <v>4897.3989243376864</v>
      </c>
      <c r="L44" t="str">
        <f t="shared" si="6"/>
        <v>€</v>
      </c>
      <c r="M44">
        <f t="shared" si="7"/>
        <v>0</v>
      </c>
      <c r="N44">
        <f t="shared" si="8"/>
        <v>1</v>
      </c>
    </row>
    <row r="45" spans="3:14" x14ac:dyDescent="0.3">
      <c r="C45">
        <v>58358</v>
      </c>
      <c r="D45">
        <f t="shared" si="0"/>
        <v>0.11</v>
      </c>
      <c r="E45" s="4">
        <f t="shared" si="1"/>
        <v>64777.38</v>
      </c>
      <c r="F45">
        <v>4.2740999999999998</v>
      </c>
      <c r="G45" s="6">
        <v>38761</v>
      </c>
      <c r="H45">
        <f t="shared" si="3"/>
        <v>20673.599999999999</v>
      </c>
      <c r="I45" t="str">
        <f t="shared" si="4"/>
        <v>zł</v>
      </c>
      <c r="J45">
        <f t="shared" si="2"/>
        <v>0</v>
      </c>
      <c r="K45">
        <f t="shared" si="5"/>
        <v>4897.3989243376864</v>
      </c>
      <c r="L45" t="str">
        <f t="shared" si="6"/>
        <v>€</v>
      </c>
      <c r="M45">
        <f t="shared" si="7"/>
        <v>0</v>
      </c>
      <c r="N45">
        <f t="shared" si="8"/>
        <v>1</v>
      </c>
    </row>
    <row r="46" spans="3:14" x14ac:dyDescent="0.3">
      <c r="C46">
        <v>14194</v>
      </c>
      <c r="D46">
        <f t="shared" si="0"/>
        <v>7.0000000000000007E-2</v>
      </c>
      <c r="E46" s="4">
        <f t="shared" si="1"/>
        <v>15187.58</v>
      </c>
      <c r="F46">
        <v>4.3125999999999998</v>
      </c>
      <c r="G46" s="6">
        <v>38762</v>
      </c>
      <c r="H46">
        <f t="shared" si="3"/>
        <v>20673.599999999999</v>
      </c>
      <c r="I46" t="str">
        <f t="shared" si="4"/>
        <v>zł</v>
      </c>
      <c r="J46">
        <f t="shared" si="2"/>
        <v>0</v>
      </c>
      <c r="K46">
        <f t="shared" si="5"/>
        <v>4897.3989243376864</v>
      </c>
      <c r="L46" t="str">
        <f t="shared" si="6"/>
        <v>€</v>
      </c>
      <c r="M46">
        <f t="shared" si="7"/>
        <v>0</v>
      </c>
      <c r="N46">
        <f t="shared" si="8"/>
        <v>1</v>
      </c>
    </row>
    <row r="47" spans="3:14" x14ac:dyDescent="0.3">
      <c r="C47">
        <v>63252</v>
      </c>
      <c r="D47">
        <f t="shared" si="0"/>
        <v>0.11</v>
      </c>
      <c r="E47" s="4">
        <f t="shared" si="1"/>
        <v>70209.72</v>
      </c>
      <c r="F47">
        <v>4.3132999999999999</v>
      </c>
      <c r="G47" s="6">
        <v>38763</v>
      </c>
      <c r="H47">
        <f t="shared" si="3"/>
        <v>20673.599999999999</v>
      </c>
      <c r="I47" t="str">
        <f t="shared" si="4"/>
        <v>zł</v>
      </c>
      <c r="J47">
        <f t="shared" si="2"/>
        <v>0</v>
      </c>
      <c r="K47">
        <f t="shared" si="5"/>
        <v>4897.3989243376864</v>
      </c>
      <c r="L47" t="str">
        <f t="shared" si="6"/>
        <v>€</v>
      </c>
      <c r="M47">
        <f t="shared" si="7"/>
        <v>0</v>
      </c>
      <c r="N47">
        <f t="shared" si="8"/>
        <v>1</v>
      </c>
    </row>
    <row r="48" spans="3:14" x14ac:dyDescent="0.3">
      <c r="C48">
        <v>36881</v>
      </c>
      <c r="D48">
        <f t="shared" si="0"/>
        <v>0.09</v>
      </c>
      <c r="E48" s="4">
        <f t="shared" si="1"/>
        <v>40200.29</v>
      </c>
      <c r="F48">
        <v>4.2812999999999999</v>
      </c>
      <c r="G48" s="6">
        <v>38764</v>
      </c>
      <c r="H48">
        <f t="shared" si="3"/>
        <v>20673.599999999999</v>
      </c>
      <c r="I48" t="str">
        <f t="shared" si="4"/>
        <v>zł</v>
      </c>
      <c r="J48">
        <f t="shared" si="2"/>
        <v>0</v>
      </c>
      <c r="K48">
        <f t="shared" si="5"/>
        <v>20967.234014766935</v>
      </c>
      <c r="L48" t="str">
        <f t="shared" si="6"/>
        <v>zł</v>
      </c>
      <c r="M48">
        <f t="shared" si="7"/>
        <v>1</v>
      </c>
      <c r="N48">
        <f t="shared" si="8"/>
        <v>0</v>
      </c>
    </row>
    <row r="49" spans="3:14" x14ac:dyDescent="0.3">
      <c r="C49">
        <v>30590</v>
      </c>
      <c r="D49">
        <f t="shared" si="0"/>
        <v>0.09</v>
      </c>
      <c r="E49" s="4">
        <f t="shared" si="1"/>
        <v>33343.1</v>
      </c>
      <c r="F49">
        <v>4.2976999999999999</v>
      </c>
      <c r="G49" s="6">
        <v>38765</v>
      </c>
      <c r="H49">
        <f t="shared" si="3"/>
        <v>20673.599999999999</v>
      </c>
      <c r="I49" t="str">
        <f t="shared" si="4"/>
        <v>zł</v>
      </c>
      <c r="J49">
        <f t="shared" si="2"/>
        <v>0</v>
      </c>
      <c r="K49">
        <f t="shared" si="5"/>
        <v>4878.7104764797296</v>
      </c>
      <c r="L49" t="str">
        <f t="shared" si="6"/>
        <v>€</v>
      </c>
      <c r="M49">
        <f t="shared" si="7"/>
        <v>0</v>
      </c>
      <c r="N49">
        <f t="shared" si="8"/>
        <v>1</v>
      </c>
    </row>
    <row r="50" spans="3:14" x14ac:dyDescent="0.3">
      <c r="C50">
        <v>58415</v>
      </c>
      <c r="D50">
        <f t="shared" si="0"/>
        <v>0.11</v>
      </c>
      <c r="E50" s="4">
        <f t="shared" si="1"/>
        <v>64840.65</v>
      </c>
      <c r="F50">
        <v>4.3411999999999997</v>
      </c>
      <c r="G50" s="6">
        <v>38766</v>
      </c>
      <c r="H50">
        <f t="shared" si="3"/>
        <v>20673.599999999999</v>
      </c>
      <c r="I50" t="str">
        <f t="shared" si="4"/>
        <v>zł</v>
      </c>
      <c r="J50">
        <f t="shared" si="2"/>
        <v>0</v>
      </c>
      <c r="K50">
        <f t="shared" si="5"/>
        <v>4878.7104764797296</v>
      </c>
      <c r="L50" t="str">
        <f t="shared" si="6"/>
        <v>€</v>
      </c>
      <c r="M50">
        <f t="shared" si="7"/>
        <v>0</v>
      </c>
      <c r="N50">
        <f t="shared" si="8"/>
        <v>1</v>
      </c>
    </row>
    <row r="51" spans="3:14" x14ac:dyDescent="0.3">
      <c r="C51">
        <v>36726</v>
      </c>
      <c r="D51">
        <f t="shared" si="0"/>
        <v>0.09</v>
      </c>
      <c r="E51" s="4">
        <f t="shared" si="1"/>
        <v>40031.339999999997</v>
      </c>
      <c r="F51">
        <v>4.3653000000000004</v>
      </c>
      <c r="G51" s="6">
        <v>38767</v>
      </c>
      <c r="H51">
        <f t="shared" si="3"/>
        <v>20673.599999999999</v>
      </c>
      <c r="I51" t="str">
        <f t="shared" si="4"/>
        <v>zł</v>
      </c>
      <c r="J51">
        <f t="shared" si="2"/>
        <v>0</v>
      </c>
      <c r="K51">
        <f t="shared" si="5"/>
        <v>4878.7104764797296</v>
      </c>
      <c r="L51" t="str">
        <f t="shared" si="6"/>
        <v>€</v>
      </c>
      <c r="M51">
        <f t="shared" si="7"/>
        <v>0</v>
      </c>
      <c r="N51">
        <f t="shared" si="8"/>
        <v>1</v>
      </c>
    </row>
    <row r="52" spans="3:14" x14ac:dyDescent="0.3">
      <c r="C52">
        <v>79065</v>
      </c>
      <c r="D52">
        <f t="shared" si="0"/>
        <v>0.11</v>
      </c>
      <c r="E52" s="4">
        <f t="shared" si="1"/>
        <v>87762.15</v>
      </c>
      <c r="F52">
        <v>4.3693</v>
      </c>
      <c r="G52" s="6">
        <v>38768</v>
      </c>
      <c r="H52">
        <f t="shared" si="3"/>
        <v>20673.599999999999</v>
      </c>
      <c r="I52" t="str">
        <f t="shared" si="4"/>
        <v>zł</v>
      </c>
      <c r="J52">
        <f t="shared" si="2"/>
        <v>0</v>
      </c>
      <c r="K52">
        <f t="shared" si="5"/>
        <v>4878.7104764797296</v>
      </c>
      <c r="L52" t="str">
        <f t="shared" si="6"/>
        <v>€</v>
      </c>
      <c r="M52">
        <f t="shared" si="7"/>
        <v>0</v>
      </c>
      <c r="N52">
        <f t="shared" si="8"/>
        <v>1</v>
      </c>
    </row>
    <row r="53" spans="3:14" x14ac:dyDescent="0.3">
      <c r="C53">
        <v>32003</v>
      </c>
      <c r="D53">
        <f t="shared" si="0"/>
        <v>0.09</v>
      </c>
      <c r="E53" s="4">
        <f t="shared" si="1"/>
        <v>34883.269999999997</v>
      </c>
      <c r="F53">
        <v>4.3979999999999997</v>
      </c>
      <c r="G53" s="6">
        <v>38769</v>
      </c>
      <c r="H53">
        <f t="shared" si="3"/>
        <v>20673.599999999999</v>
      </c>
      <c r="I53" t="str">
        <f t="shared" si="4"/>
        <v>zł</v>
      </c>
      <c r="J53">
        <f t="shared" si="2"/>
        <v>0</v>
      </c>
      <c r="K53">
        <f t="shared" si="5"/>
        <v>4878.7104764797296</v>
      </c>
      <c r="L53" t="str">
        <f t="shared" si="6"/>
        <v>€</v>
      </c>
      <c r="M53">
        <f t="shared" si="7"/>
        <v>0</v>
      </c>
      <c r="N53">
        <f t="shared" si="8"/>
        <v>1</v>
      </c>
    </row>
    <row r="54" spans="3:14" x14ac:dyDescent="0.3">
      <c r="C54">
        <v>54098</v>
      </c>
      <c r="D54">
        <f t="shared" si="0"/>
        <v>0.11</v>
      </c>
      <c r="E54" s="4">
        <f t="shared" si="1"/>
        <v>60048.78</v>
      </c>
      <c r="F54">
        <v>4.3076999999999996</v>
      </c>
      <c r="G54" s="6">
        <v>38770</v>
      </c>
      <c r="H54">
        <f t="shared" si="3"/>
        <v>20673.599999999999</v>
      </c>
      <c r="I54" t="str">
        <f t="shared" si="4"/>
        <v>zł</v>
      </c>
      <c r="J54">
        <f t="shared" si="2"/>
        <v>0</v>
      </c>
      <c r="K54">
        <f t="shared" si="5"/>
        <v>21016.021119531728</v>
      </c>
      <c r="L54" t="str">
        <f t="shared" si="6"/>
        <v>zł</v>
      </c>
      <c r="M54">
        <f t="shared" si="7"/>
        <v>1</v>
      </c>
      <c r="N54">
        <f t="shared" si="8"/>
        <v>0</v>
      </c>
    </row>
    <row r="55" spans="3:14" x14ac:dyDescent="0.3">
      <c r="C55">
        <v>71402</v>
      </c>
      <c r="D55">
        <f t="shared" si="0"/>
        <v>0.11</v>
      </c>
      <c r="E55" s="4">
        <f t="shared" si="1"/>
        <v>79256.22</v>
      </c>
      <c r="F55">
        <v>4.3503999999999996</v>
      </c>
      <c r="G55" s="6">
        <v>38771</v>
      </c>
      <c r="H55">
        <f t="shared" si="3"/>
        <v>20673.599999999999</v>
      </c>
      <c r="I55" t="str">
        <f t="shared" si="4"/>
        <v>zł</v>
      </c>
      <c r="J55">
        <f t="shared" si="2"/>
        <v>0</v>
      </c>
      <c r="K55">
        <f t="shared" si="5"/>
        <v>4830.8250090869187</v>
      </c>
      <c r="L55" t="str">
        <f t="shared" si="6"/>
        <v>€</v>
      </c>
      <c r="M55">
        <f t="shared" si="7"/>
        <v>0</v>
      </c>
      <c r="N55">
        <f t="shared" si="8"/>
        <v>1</v>
      </c>
    </row>
    <row r="56" spans="3:14" x14ac:dyDescent="0.3">
      <c r="C56">
        <v>60056</v>
      </c>
      <c r="D56">
        <f t="shared" si="0"/>
        <v>0.11</v>
      </c>
      <c r="E56" s="4">
        <f t="shared" si="1"/>
        <v>66662.16</v>
      </c>
      <c r="F56">
        <v>4.3137999999999996</v>
      </c>
      <c r="G56" s="6">
        <v>38772</v>
      </c>
      <c r="H56">
        <f t="shared" si="3"/>
        <v>20673.599999999999</v>
      </c>
      <c r="I56" t="str">
        <f t="shared" si="4"/>
        <v>zł</v>
      </c>
      <c r="J56">
        <f t="shared" si="2"/>
        <v>0</v>
      </c>
      <c r="K56">
        <f t="shared" si="5"/>
        <v>20839.21292419915</v>
      </c>
      <c r="L56" t="str">
        <f t="shared" si="6"/>
        <v>zł</v>
      </c>
      <c r="M56">
        <f t="shared" si="7"/>
        <v>1</v>
      </c>
      <c r="N56">
        <f t="shared" si="8"/>
        <v>0</v>
      </c>
    </row>
    <row r="57" spans="3:14" x14ac:dyDescent="0.3">
      <c r="C57">
        <v>4819</v>
      </c>
      <c r="D57">
        <f t="shared" si="0"/>
        <v>0.06</v>
      </c>
      <c r="E57" s="4">
        <f t="shared" si="1"/>
        <v>5108.1400000000003</v>
      </c>
      <c r="F57">
        <v>4.3282999999999996</v>
      </c>
      <c r="G57" s="6">
        <v>38773</v>
      </c>
      <c r="H57">
        <f t="shared" si="3"/>
        <v>20673.599999999999</v>
      </c>
      <c r="I57" t="str">
        <f t="shared" si="4"/>
        <v>zł</v>
      </c>
      <c r="J57">
        <f t="shared" si="2"/>
        <v>0</v>
      </c>
      <c r="K57">
        <f t="shared" si="5"/>
        <v>4814.6415276665557</v>
      </c>
      <c r="L57" t="str">
        <f t="shared" si="6"/>
        <v>€</v>
      </c>
      <c r="M57">
        <f t="shared" si="7"/>
        <v>0</v>
      </c>
      <c r="N57">
        <f t="shared" si="8"/>
        <v>1</v>
      </c>
    </row>
    <row r="58" spans="3:14" x14ac:dyDescent="0.3">
      <c r="C58">
        <v>602</v>
      </c>
      <c r="D58">
        <f t="shared" si="0"/>
        <v>0.06</v>
      </c>
      <c r="E58" s="4">
        <f t="shared" si="1"/>
        <v>638.12</v>
      </c>
      <c r="F58">
        <v>4.3124000000000002</v>
      </c>
      <c r="G58" s="6">
        <v>38774</v>
      </c>
      <c r="H58">
        <f t="shared" si="3"/>
        <v>20673.599999999999</v>
      </c>
      <c r="I58" t="str">
        <f t="shared" si="4"/>
        <v>zł</v>
      </c>
      <c r="J58">
        <f t="shared" si="2"/>
        <v>0</v>
      </c>
      <c r="K58">
        <f t="shared" si="5"/>
        <v>20762.660123909256</v>
      </c>
      <c r="L58" t="str">
        <f t="shared" si="6"/>
        <v>zł</v>
      </c>
      <c r="M58">
        <f t="shared" si="7"/>
        <v>1</v>
      </c>
      <c r="N58">
        <f t="shared" si="8"/>
        <v>0</v>
      </c>
    </row>
    <row r="59" spans="3:14" x14ac:dyDescent="0.3">
      <c r="C59">
        <v>66631</v>
      </c>
      <c r="D59">
        <f t="shared" si="0"/>
        <v>0.11</v>
      </c>
      <c r="E59" s="4">
        <f t="shared" si="1"/>
        <v>73960.41</v>
      </c>
      <c r="F59">
        <v>4.3090999999999999</v>
      </c>
      <c r="G59" s="6">
        <v>38775</v>
      </c>
      <c r="H59">
        <f t="shared" si="3"/>
        <v>20673.599999999999</v>
      </c>
      <c r="I59" t="str">
        <f t="shared" si="4"/>
        <v>zł</v>
      </c>
      <c r="J59">
        <f t="shared" si="2"/>
        <v>0</v>
      </c>
      <c r="K59">
        <f t="shared" si="5"/>
        <v>4818.3286820703297</v>
      </c>
      <c r="L59" t="str">
        <f t="shared" si="6"/>
        <v>€</v>
      </c>
      <c r="M59">
        <f t="shared" si="7"/>
        <v>1</v>
      </c>
      <c r="N59">
        <f t="shared" si="8"/>
        <v>0</v>
      </c>
    </row>
    <row r="60" spans="3:14" x14ac:dyDescent="0.3">
      <c r="C60">
        <v>10138</v>
      </c>
      <c r="D60">
        <f t="shared" si="0"/>
        <v>7.0000000000000007E-2</v>
      </c>
      <c r="E60" s="4">
        <f t="shared" si="1"/>
        <v>10847.66</v>
      </c>
      <c r="F60">
        <v>4.3346</v>
      </c>
      <c r="G60" s="6">
        <v>38776</v>
      </c>
      <c r="H60">
        <f t="shared" si="3"/>
        <v>20673.599999999999</v>
      </c>
      <c r="I60" t="str">
        <f t="shared" si="4"/>
        <v>zł</v>
      </c>
      <c r="J60">
        <f t="shared" si="2"/>
        <v>0</v>
      </c>
      <c r="K60">
        <f t="shared" si="5"/>
        <v>4818.3286820703297</v>
      </c>
      <c r="L60" t="str">
        <f t="shared" si="6"/>
        <v>€</v>
      </c>
      <c r="M60">
        <f t="shared" si="7"/>
        <v>0</v>
      </c>
      <c r="N60">
        <f t="shared" si="8"/>
        <v>1</v>
      </c>
    </row>
    <row r="61" spans="3:14" x14ac:dyDescent="0.3">
      <c r="C61">
        <v>3860</v>
      </c>
      <c r="D61">
        <f t="shared" si="0"/>
        <v>0.06</v>
      </c>
      <c r="E61" s="4">
        <f t="shared" si="1"/>
        <v>4091.6</v>
      </c>
      <c r="F61">
        <v>4.3517999999999999</v>
      </c>
      <c r="G61" s="6">
        <v>38777</v>
      </c>
      <c r="H61">
        <f t="shared" si="3"/>
        <v>4750.59</v>
      </c>
      <c r="I61" t="str">
        <f t="shared" si="4"/>
        <v>€</v>
      </c>
      <c r="J61">
        <f t="shared" si="2"/>
        <v>1</v>
      </c>
      <c r="K61">
        <f t="shared" si="5"/>
        <v>4818.3286820703297</v>
      </c>
      <c r="L61" t="str">
        <f t="shared" si="6"/>
        <v>€</v>
      </c>
      <c r="M61">
        <f t="shared" si="7"/>
        <v>0</v>
      </c>
      <c r="N61">
        <f t="shared" si="8"/>
        <v>1</v>
      </c>
    </row>
    <row r="62" spans="3:14" x14ac:dyDescent="0.3">
      <c r="C62">
        <v>33845</v>
      </c>
      <c r="D62">
        <f t="shared" si="0"/>
        <v>0.09</v>
      </c>
      <c r="E62" s="4">
        <f t="shared" si="1"/>
        <v>36891.050000000003</v>
      </c>
      <c r="F62">
        <v>4.3285999999999998</v>
      </c>
      <c r="G62" s="6">
        <v>38778</v>
      </c>
      <c r="H62">
        <f t="shared" si="3"/>
        <v>4750.59</v>
      </c>
      <c r="I62" t="str">
        <f t="shared" si="4"/>
        <v>€</v>
      </c>
      <c r="J62">
        <f t="shared" si="2"/>
        <v>0</v>
      </c>
      <c r="K62">
        <f t="shared" si="5"/>
        <v>20856.617533209628</v>
      </c>
      <c r="L62" t="str">
        <f t="shared" si="6"/>
        <v>zł</v>
      </c>
      <c r="M62">
        <f t="shared" si="7"/>
        <v>1</v>
      </c>
      <c r="N62">
        <f t="shared" si="8"/>
        <v>0</v>
      </c>
    </row>
    <row r="63" spans="3:14" x14ac:dyDescent="0.3">
      <c r="C63">
        <v>23511</v>
      </c>
      <c r="D63">
        <f t="shared" si="0"/>
        <v>0.08</v>
      </c>
      <c r="E63" s="4">
        <f t="shared" si="1"/>
        <v>25391.88</v>
      </c>
      <c r="F63">
        <v>4.3541999999999996</v>
      </c>
      <c r="G63" s="6">
        <v>38779</v>
      </c>
      <c r="H63">
        <f t="shared" si="3"/>
        <v>4750.59</v>
      </c>
      <c r="I63" t="str">
        <f t="shared" si="4"/>
        <v>€</v>
      </c>
      <c r="J63">
        <f t="shared" si="2"/>
        <v>0</v>
      </c>
      <c r="K63">
        <f t="shared" si="5"/>
        <v>4789.9998927953766</v>
      </c>
      <c r="L63" t="str">
        <f t="shared" si="6"/>
        <v>€</v>
      </c>
      <c r="M63">
        <f t="shared" si="7"/>
        <v>0</v>
      </c>
      <c r="N63">
        <f t="shared" si="8"/>
        <v>1</v>
      </c>
    </row>
    <row r="64" spans="3:14" x14ac:dyDescent="0.3">
      <c r="C64">
        <v>52924</v>
      </c>
      <c r="D64">
        <f t="shared" si="0"/>
        <v>0.11</v>
      </c>
      <c r="E64" s="4">
        <f t="shared" si="1"/>
        <v>58745.64</v>
      </c>
      <c r="F64">
        <v>4.3700999999999999</v>
      </c>
      <c r="G64" s="6">
        <v>38780</v>
      </c>
      <c r="H64">
        <f t="shared" si="3"/>
        <v>4750.59</v>
      </c>
      <c r="I64" t="str">
        <f t="shared" si="4"/>
        <v>€</v>
      </c>
      <c r="J64">
        <f t="shared" si="2"/>
        <v>0</v>
      </c>
      <c r="K64">
        <f t="shared" si="5"/>
        <v>4789.9998927953766</v>
      </c>
      <c r="L64" t="str">
        <f t="shared" si="6"/>
        <v>€</v>
      </c>
      <c r="M64">
        <f t="shared" si="7"/>
        <v>0</v>
      </c>
      <c r="N64">
        <f t="shared" si="8"/>
        <v>1</v>
      </c>
    </row>
    <row r="65" spans="3:14" x14ac:dyDescent="0.3">
      <c r="C65">
        <v>64079</v>
      </c>
      <c r="D65">
        <f t="shared" si="0"/>
        <v>0.11</v>
      </c>
      <c r="E65" s="4">
        <f t="shared" si="1"/>
        <v>71127.69</v>
      </c>
      <c r="F65">
        <v>4.4051999999999998</v>
      </c>
      <c r="G65" s="6">
        <v>38781</v>
      </c>
      <c r="H65">
        <f t="shared" si="3"/>
        <v>4750.59</v>
      </c>
      <c r="I65" t="str">
        <f t="shared" si="4"/>
        <v>€</v>
      </c>
      <c r="J65">
        <f t="shared" si="2"/>
        <v>0</v>
      </c>
      <c r="K65">
        <f t="shared" si="5"/>
        <v>4789.9998927953766</v>
      </c>
      <c r="L65" t="str">
        <f t="shared" si="6"/>
        <v>€</v>
      </c>
      <c r="M65">
        <f t="shared" si="7"/>
        <v>0</v>
      </c>
      <c r="N65">
        <f t="shared" si="8"/>
        <v>1</v>
      </c>
    </row>
    <row r="66" spans="3:14" x14ac:dyDescent="0.3">
      <c r="C66">
        <v>79321</v>
      </c>
      <c r="D66">
        <f t="shared" si="0"/>
        <v>0.11</v>
      </c>
      <c r="E66" s="4">
        <f t="shared" si="1"/>
        <v>88046.31</v>
      </c>
      <c r="F66">
        <v>4.4518000000000004</v>
      </c>
      <c r="G66" s="6">
        <v>38782</v>
      </c>
      <c r="H66">
        <f t="shared" si="3"/>
        <v>4750.59</v>
      </c>
      <c r="I66" t="str">
        <f t="shared" si="4"/>
        <v>€</v>
      </c>
      <c r="J66">
        <f t="shared" si="2"/>
        <v>0</v>
      </c>
      <c r="K66">
        <f t="shared" si="5"/>
        <v>4789.9998927953766</v>
      </c>
      <c r="L66" t="str">
        <f t="shared" si="6"/>
        <v>€</v>
      </c>
      <c r="M66">
        <f t="shared" si="7"/>
        <v>0</v>
      </c>
      <c r="N66">
        <f t="shared" si="8"/>
        <v>1</v>
      </c>
    </row>
    <row r="67" spans="3:14" x14ac:dyDescent="0.3">
      <c r="C67">
        <v>24566</v>
      </c>
      <c r="D67">
        <f t="shared" ref="D67:D130" si="9" xml:space="preserve"> LOOKUP(C67,$A$2:$A$7,$B$2:$B$7)</f>
        <v>0.08</v>
      </c>
      <c r="E67" s="4">
        <f t="shared" ref="E67:E130" si="10" xml:space="preserve"> C67 + (C67 * D67)</f>
        <v>26531.279999999999</v>
      </c>
      <c r="F67">
        <v>4.4157999999999999</v>
      </c>
      <c r="G67" s="6">
        <v>38783</v>
      </c>
      <c r="H67">
        <f t="shared" si="3"/>
        <v>4750.59</v>
      </c>
      <c r="I67" t="str">
        <f t="shared" si="4"/>
        <v>€</v>
      </c>
      <c r="J67">
        <f t="shared" ref="J67:J130" si="11">IF(DAY(G67)=1, 1, 0)</f>
        <v>0</v>
      </c>
      <c r="K67">
        <f t="shared" si="5"/>
        <v>21151.681526605822</v>
      </c>
      <c r="L67" t="str">
        <f t="shared" si="6"/>
        <v>zł</v>
      </c>
      <c r="M67">
        <f t="shared" si="7"/>
        <v>1</v>
      </c>
      <c r="N67">
        <f t="shared" si="8"/>
        <v>0</v>
      </c>
    </row>
    <row r="68" spans="3:14" x14ac:dyDescent="0.3">
      <c r="C68">
        <v>25644</v>
      </c>
      <c r="D68">
        <f t="shared" si="9"/>
        <v>0.08</v>
      </c>
      <c r="E68" s="4">
        <f t="shared" si="10"/>
        <v>27695.52</v>
      </c>
      <c r="F68">
        <v>4.3632</v>
      </c>
      <c r="G68" s="6">
        <v>38784</v>
      </c>
      <c r="H68">
        <f t="shared" ref="H68:H131" si="12" xml:space="preserve"> IF(J68 = 1, IF(NOT(ISERROR(SEARCH("zł",I68))), ROUND(H67 * F68,2), ROUND(H67 / F68,2)), H67)</f>
        <v>4750.59</v>
      </c>
      <c r="I68" t="str">
        <f t="shared" ref="I68:I131" si="13" xml:space="preserve"> IF(J68 = 0, I67, IF(NOT(ISERROR(SEARCH("zł",I67))), "€", "zł"))</f>
        <v>€</v>
      </c>
      <c r="J68">
        <f t="shared" si="11"/>
        <v>0</v>
      </c>
      <c r="K68">
        <f t="shared" ref="K68:K131" si="14">IF(NOT(ISERROR(SEARCH("€",L67))),IF(NOT(ISERROR(SEARCH("zł",L68))),K67*F68,K67),K67/F68)</f>
        <v>4847.7451243596033</v>
      </c>
      <c r="L68" t="str">
        <f t="shared" ref="L68:L131" si="15">IF(NOT(ISERROR(SEARCH("zł",L67))),"€",IF(M68=1,"zł","€"))</f>
        <v>€</v>
      </c>
      <c r="M68">
        <f t="shared" ref="M68:M131" si="16" xml:space="preserve"> IF(F68 &lt; F67, 1, 0)</f>
        <v>1</v>
      </c>
      <c r="N68">
        <f t="shared" ref="N68:N131" si="17" xml:space="preserve"> IF(F68 &gt; F67, 1, 0)</f>
        <v>0</v>
      </c>
    </row>
    <row r="69" spans="3:14" x14ac:dyDescent="0.3">
      <c r="C69">
        <v>46188</v>
      </c>
      <c r="D69">
        <f t="shared" si="9"/>
        <v>0.1</v>
      </c>
      <c r="E69" s="4">
        <f t="shared" si="10"/>
        <v>50806.8</v>
      </c>
      <c r="F69">
        <v>4.3647999999999998</v>
      </c>
      <c r="G69" s="6">
        <v>38785</v>
      </c>
      <c r="H69">
        <f t="shared" si="12"/>
        <v>4750.59</v>
      </c>
      <c r="I69" t="str">
        <f t="shared" si="13"/>
        <v>€</v>
      </c>
      <c r="J69">
        <f t="shared" si="11"/>
        <v>0</v>
      </c>
      <c r="K69">
        <f t="shared" si="14"/>
        <v>4847.7451243596033</v>
      </c>
      <c r="L69" t="str">
        <f t="shared" si="15"/>
        <v>€</v>
      </c>
      <c r="M69">
        <f t="shared" si="16"/>
        <v>0</v>
      </c>
      <c r="N69">
        <f t="shared" si="17"/>
        <v>1</v>
      </c>
    </row>
    <row r="70" spans="3:14" x14ac:dyDescent="0.3">
      <c r="C70">
        <v>65455</v>
      </c>
      <c r="D70">
        <f t="shared" si="9"/>
        <v>0.11</v>
      </c>
      <c r="E70" s="4">
        <f t="shared" si="10"/>
        <v>72655.05</v>
      </c>
      <c r="F70">
        <v>4.3231000000000002</v>
      </c>
      <c r="G70" s="6">
        <v>38786</v>
      </c>
      <c r="H70">
        <f t="shared" si="12"/>
        <v>4750.59</v>
      </c>
      <c r="I70" t="str">
        <f t="shared" si="13"/>
        <v>€</v>
      </c>
      <c r="J70">
        <f t="shared" si="11"/>
        <v>0</v>
      </c>
      <c r="K70">
        <f t="shared" si="14"/>
        <v>20957.286947119002</v>
      </c>
      <c r="L70" t="str">
        <f t="shared" si="15"/>
        <v>zł</v>
      </c>
      <c r="M70">
        <f t="shared" si="16"/>
        <v>1</v>
      </c>
      <c r="N70">
        <f t="shared" si="17"/>
        <v>0</v>
      </c>
    </row>
    <row r="71" spans="3:14" x14ac:dyDescent="0.3">
      <c r="C71">
        <v>77740</v>
      </c>
      <c r="D71">
        <f t="shared" si="9"/>
        <v>0.11</v>
      </c>
      <c r="E71" s="4">
        <f t="shared" si="10"/>
        <v>86291.4</v>
      </c>
      <c r="F71">
        <v>4.3428000000000004</v>
      </c>
      <c r="G71" s="6">
        <v>38787</v>
      </c>
      <c r="H71">
        <f t="shared" si="12"/>
        <v>4750.59</v>
      </c>
      <c r="I71" t="str">
        <f t="shared" si="13"/>
        <v>€</v>
      </c>
      <c r="J71">
        <f t="shared" si="11"/>
        <v>0</v>
      </c>
      <c r="K71">
        <f t="shared" si="14"/>
        <v>4825.754570120429</v>
      </c>
      <c r="L71" t="str">
        <f t="shared" si="15"/>
        <v>€</v>
      </c>
      <c r="M71">
        <f t="shared" si="16"/>
        <v>0</v>
      </c>
      <c r="N71">
        <f t="shared" si="17"/>
        <v>1</v>
      </c>
    </row>
    <row r="72" spans="3:14" x14ac:dyDescent="0.3">
      <c r="C72">
        <v>77025</v>
      </c>
      <c r="D72">
        <f t="shared" si="9"/>
        <v>0.11</v>
      </c>
      <c r="E72" s="4">
        <f t="shared" si="10"/>
        <v>85497.75</v>
      </c>
      <c r="F72">
        <v>4.2980999999999998</v>
      </c>
      <c r="G72" s="6">
        <v>38788</v>
      </c>
      <c r="H72">
        <f t="shared" si="12"/>
        <v>4750.59</v>
      </c>
      <c r="I72" t="str">
        <f t="shared" si="13"/>
        <v>€</v>
      </c>
      <c r="J72">
        <f t="shared" si="11"/>
        <v>0</v>
      </c>
      <c r="K72">
        <f t="shared" si="14"/>
        <v>20741.575717834614</v>
      </c>
      <c r="L72" t="str">
        <f t="shared" si="15"/>
        <v>zł</v>
      </c>
      <c r="M72">
        <f t="shared" si="16"/>
        <v>1</v>
      </c>
      <c r="N72">
        <f t="shared" si="17"/>
        <v>0</v>
      </c>
    </row>
    <row r="73" spans="3:14" x14ac:dyDescent="0.3">
      <c r="C73">
        <v>32760</v>
      </c>
      <c r="D73">
        <f t="shared" si="9"/>
        <v>0.09</v>
      </c>
      <c r="E73" s="4">
        <f t="shared" si="10"/>
        <v>35708.400000000001</v>
      </c>
      <c r="F73">
        <v>4.2580999999999998</v>
      </c>
      <c r="G73" s="6">
        <v>38789</v>
      </c>
      <c r="H73">
        <f t="shared" si="12"/>
        <v>4750.59</v>
      </c>
      <c r="I73" t="str">
        <f t="shared" si="13"/>
        <v>€</v>
      </c>
      <c r="J73">
        <f t="shared" si="11"/>
        <v>0</v>
      </c>
      <c r="K73">
        <f t="shared" si="14"/>
        <v>4871.087038311598</v>
      </c>
      <c r="L73" t="str">
        <f t="shared" si="15"/>
        <v>€</v>
      </c>
      <c r="M73">
        <f t="shared" si="16"/>
        <v>1</v>
      </c>
      <c r="N73">
        <f t="shared" si="17"/>
        <v>0</v>
      </c>
    </row>
    <row r="74" spans="3:14" x14ac:dyDescent="0.3">
      <c r="C74">
        <v>9801</v>
      </c>
      <c r="D74">
        <f t="shared" si="9"/>
        <v>0.06</v>
      </c>
      <c r="E74" s="4">
        <f t="shared" si="10"/>
        <v>10389.06</v>
      </c>
      <c r="F74">
        <v>4.2702999999999998</v>
      </c>
      <c r="G74" s="6">
        <v>38790</v>
      </c>
      <c r="H74">
        <f t="shared" si="12"/>
        <v>4750.59</v>
      </c>
      <c r="I74" t="str">
        <f t="shared" si="13"/>
        <v>€</v>
      </c>
      <c r="J74">
        <f t="shared" si="11"/>
        <v>0</v>
      </c>
      <c r="K74">
        <f t="shared" si="14"/>
        <v>4871.087038311598</v>
      </c>
      <c r="L74" t="str">
        <f t="shared" si="15"/>
        <v>€</v>
      </c>
      <c r="M74">
        <f t="shared" si="16"/>
        <v>0</v>
      </c>
      <c r="N74">
        <f t="shared" si="17"/>
        <v>1</v>
      </c>
    </row>
    <row r="75" spans="3:14" x14ac:dyDescent="0.3">
      <c r="C75">
        <v>18596</v>
      </c>
      <c r="D75">
        <f t="shared" si="9"/>
        <v>7.0000000000000007E-2</v>
      </c>
      <c r="E75" s="4">
        <f t="shared" si="10"/>
        <v>19897.72</v>
      </c>
      <c r="F75">
        <v>4.2397999999999998</v>
      </c>
      <c r="G75" s="6">
        <v>38791</v>
      </c>
      <c r="H75">
        <f t="shared" si="12"/>
        <v>4750.59</v>
      </c>
      <c r="I75" t="str">
        <f t="shared" si="13"/>
        <v>€</v>
      </c>
      <c r="J75">
        <f t="shared" si="11"/>
        <v>0</v>
      </c>
      <c r="K75">
        <f t="shared" si="14"/>
        <v>20652.434825033513</v>
      </c>
      <c r="L75" t="str">
        <f t="shared" si="15"/>
        <v>zł</v>
      </c>
      <c r="M75">
        <f t="shared" si="16"/>
        <v>1</v>
      </c>
      <c r="N75">
        <f t="shared" si="17"/>
        <v>0</v>
      </c>
    </row>
    <row r="76" spans="3:14" x14ac:dyDescent="0.3">
      <c r="C76">
        <v>69793</v>
      </c>
      <c r="D76">
        <f t="shared" si="9"/>
        <v>0.11</v>
      </c>
      <c r="E76" s="4">
        <f t="shared" si="10"/>
        <v>77470.23</v>
      </c>
      <c r="F76">
        <v>4.2453000000000003</v>
      </c>
      <c r="G76" s="6">
        <v>38792</v>
      </c>
      <c r="H76">
        <f t="shared" si="12"/>
        <v>4750.59</v>
      </c>
      <c r="I76" t="str">
        <f t="shared" si="13"/>
        <v>€</v>
      </c>
      <c r="J76">
        <f t="shared" si="11"/>
        <v>0</v>
      </c>
      <c r="K76">
        <f t="shared" si="14"/>
        <v>4864.7762996804731</v>
      </c>
      <c r="L76" t="str">
        <f t="shared" si="15"/>
        <v>€</v>
      </c>
      <c r="M76">
        <f t="shared" si="16"/>
        <v>0</v>
      </c>
      <c r="N76">
        <f t="shared" si="17"/>
        <v>1</v>
      </c>
    </row>
    <row r="77" spans="3:14" x14ac:dyDescent="0.3">
      <c r="C77">
        <v>22708</v>
      </c>
      <c r="D77">
        <f t="shared" si="9"/>
        <v>0.08</v>
      </c>
      <c r="E77" s="4">
        <f t="shared" si="10"/>
        <v>24524.639999999999</v>
      </c>
      <c r="F77">
        <v>4.2933000000000003</v>
      </c>
      <c r="G77" s="6">
        <v>38793</v>
      </c>
      <c r="H77">
        <f t="shared" si="12"/>
        <v>4750.59</v>
      </c>
      <c r="I77" t="str">
        <f t="shared" si="13"/>
        <v>€</v>
      </c>
      <c r="J77">
        <f t="shared" si="11"/>
        <v>0</v>
      </c>
      <c r="K77">
        <f t="shared" si="14"/>
        <v>4864.7762996804731</v>
      </c>
      <c r="L77" t="str">
        <f t="shared" si="15"/>
        <v>€</v>
      </c>
      <c r="M77">
        <f t="shared" si="16"/>
        <v>0</v>
      </c>
      <c r="N77">
        <f t="shared" si="17"/>
        <v>1</v>
      </c>
    </row>
    <row r="78" spans="3:14" x14ac:dyDescent="0.3">
      <c r="C78">
        <v>42628</v>
      </c>
      <c r="D78">
        <f t="shared" si="9"/>
        <v>0.1</v>
      </c>
      <c r="E78" s="4">
        <f t="shared" si="10"/>
        <v>46890.8</v>
      </c>
      <c r="F78">
        <v>4.2766999999999999</v>
      </c>
      <c r="G78" s="6">
        <v>38794</v>
      </c>
      <c r="H78">
        <f t="shared" si="12"/>
        <v>4750.59</v>
      </c>
      <c r="I78" t="str">
        <f t="shared" si="13"/>
        <v>€</v>
      </c>
      <c r="J78">
        <f t="shared" si="11"/>
        <v>0</v>
      </c>
      <c r="K78">
        <f t="shared" si="14"/>
        <v>20805.18880084348</v>
      </c>
      <c r="L78" t="str">
        <f t="shared" si="15"/>
        <v>zł</v>
      </c>
      <c r="M78">
        <f t="shared" si="16"/>
        <v>1</v>
      </c>
      <c r="N78">
        <f t="shared" si="17"/>
        <v>0</v>
      </c>
    </row>
    <row r="79" spans="3:14" x14ac:dyDescent="0.3">
      <c r="C79">
        <v>63239</v>
      </c>
      <c r="D79">
        <f t="shared" si="9"/>
        <v>0.11</v>
      </c>
      <c r="E79" s="4">
        <f t="shared" si="10"/>
        <v>70195.289999999994</v>
      </c>
      <c r="F79">
        <v>4.2630999999999997</v>
      </c>
      <c r="G79" s="6">
        <v>38795</v>
      </c>
      <c r="H79">
        <f t="shared" si="12"/>
        <v>4750.59</v>
      </c>
      <c r="I79" t="str">
        <f t="shared" si="13"/>
        <v>€</v>
      </c>
      <c r="J79">
        <f t="shared" si="11"/>
        <v>0</v>
      </c>
      <c r="K79">
        <f t="shared" si="14"/>
        <v>4880.2957474240529</v>
      </c>
      <c r="L79" t="str">
        <f t="shared" si="15"/>
        <v>€</v>
      </c>
      <c r="M79">
        <f t="shared" si="16"/>
        <v>1</v>
      </c>
      <c r="N79">
        <f t="shared" si="17"/>
        <v>0</v>
      </c>
    </row>
    <row r="80" spans="3:14" x14ac:dyDescent="0.3">
      <c r="C80">
        <v>5251</v>
      </c>
      <c r="D80">
        <f t="shared" si="9"/>
        <v>0.06</v>
      </c>
      <c r="E80" s="4">
        <f t="shared" si="10"/>
        <v>5566.06</v>
      </c>
      <c r="F80">
        <v>4.2735000000000003</v>
      </c>
      <c r="G80" s="6">
        <v>38796</v>
      </c>
      <c r="H80">
        <f t="shared" si="12"/>
        <v>4750.59</v>
      </c>
      <c r="I80" t="str">
        <f t="shared" si="13"/>
        <v>€</v>
      </c>
      <c r="J80">
        <f t="shared" si="11"/>
        <v>0</v>
      </c>
      <c r="K80">
        <f t="shared" si="14"/>
        <v>4880.2957474240529</v>
      </c>
      <c r="L80" t="str">
        <f t="shared" si="15"/>
        <v>€</v>
      </c>
      <c r="M80">
        <f t="shared" si="16"/>
        <v>0</v>
      </c>
      <c r="N80">
        <f t="shared" si="17"/>
        <v>1</v>
      </c>
    </row>
    <row r="81" spans="3:14" x14ac:dyDescent="0.3">
      <c r="C81">
        <v>19304</v>
      </c>
      <c r="D81">
        <f t="shared" si="9"/>
        <v>7.0000000000000007E-2</v>
      </c>
      <c r="E81" s="4">
        <f t="shared" si="10"/>
        <v>20655.28</v>
      </c>
      <c r="F81">
        <v>4.2634999999999996</v>
      </c>
      <c r="G81" s="6">
        <v>38797</v>
      </c>
      <c r="H81">
        <f t="shared" si="12"/>
        <v>4750.59</v>
      </c>
      <c r="I81" t="str">
        <f t="shared" si="13"/>
        <v>€</v>
      </c>
      <c r="J81">
        <f t="shared" si="11"/>
        <v>0</v>
      </c>
      <c r="K81">
        <f t="shared" si="14"/>
        <v>20807.140919142446</v>
      </c>
      <c r="L81" t="str">
        <f t="shared" si="15"/>
        <v>zł</v>
      </c>
      <c r="M81">
        <f t="shared" si="16"/>
        <v>1</v>
      </c>
      <c r="N81">
        <f t="shared" si="17"/>
        <v>0</v>
      </c>
    </row>
    <row r="82" spans="3:14" x14ac:dyDescent="0.3">
      <c r="C82">
        <v>76636</v>
      </c>
      <c r="D82">
        <f t="shared" si="9"/>
        <v>0.11</v>
      </c>
      <c r="E82" s="4">
        <f t="shared" si="10"/>
        <v>85065.96</v>
      </c>
      <c r="F82">
        <v>4.2930000000000001</v>
      </c>
      <c r="G82" s="6">
        <v>38798</v>
      </c>
      <c r="H82">
        <f t="shared" si="12"/>
        <v>4750.59</v>
      </c>
      <c r="I82" t="str">
        <f t="shared" si="13"/>
        <v>€</v>
      </c>
      <c r="J82">
        <f t="shared" si="11"/>
        <v>0</v>
      </c>
      <c r="K82">
        <f t="shared" si="14"/>
        <v>4846.7600557052056</v>
      </c>
      <c r="L82" t="str">
        <f t="shared" si="15"/>
        <v>€</v>
      </c>
      <c r="M82">
        <f t="shared" si="16"/>
        <v>0</v>
      </c>
      <c r="N82">
        <f t="shared" si="17"/>
        <v>1</v>
      </c>
    </row>
    <row r="83" spans="3:14" x14ac:dyDescent="0.3">
      <c r="C83">
        <v>49199</v>
      </c>
      <c r="D83">
        <f t="shared" si="9"/>
        <v>0.1</v>
      </c>
      <c r="E83" s="4">
        <f t="shared" si="10"/>
        <v>54118.9</v>
      </c>
      <c r="F83">
        <v>4.2769000000000004</v>
      </c>
      <c r="G83" s="6">
        <v>38799</v>
      </c>
      <c r="H83">
        <f t="shared" si="12"/>
        <v>4750.59</v>
      </c>
      <c r="I83" t="str">
        <f t="shared" si="13"/>
        <v>€</v>
      </c>
      <c r="J83">
        <f t="shared" si="11"/>
        <v>0</v>
      </c>
      <c r="K83">
        <f t="shared" si="14"/>
        <v>20729.108082245595</v>
      </c>
      <c r="L83" t="str">
        <f t="shared" si="15"/>
        <v>zł</v>
      </c>
      <c r="M83">
        <f t="shared" si="16"/>
        <v>1</v>
      </c>
      <c r="N83">
        <f t="shared" si="17"/>
        <v>0</v>
      </c>
    </row>
    <row r="84" spans="3:14" x14ac:dyDescent="0.3">
      <c r="C84">
        <v>73984</v>
      </c>
      <c r="D84">
        <f t="shared" si="9"/>
        <v>0.11</v>
      </c>
      <c r="E84" s="4">
        <f t="shared" si="10"/>
        <v>82122.240000000005</v>
      </c>
      <c r="F84">
        <v>4.2735000000000003</v>
      </c>
      <c r="G84" s="6">
        <v>38800</v>
      </c>
      <c r="H84">
        <f t="shared" si="12"/>
        <v>4750.59</v>
      </c>
      <c r="I84" t="str">
        <f t="shared" si="13"/>
        <v>€</v>
      </c>
      <c r="J84">
        <f t="shared" si="11"/>
        <v>0</v>
      </c>
      <c r="K84">
        <f t="shared" si="14"/>
        <v>4850.6161418616111</v>
      </c>
      <c r="L84" t="str">
        <f t="shared" si="15"/>
        <v>€</v>
      </c>
      <c r="M84">
        <f t="shared" si="16"/>
        <v>1</v>
      </c>
      <c r="N84">
        <f t="shared" si="17"/>
        <v>0</v>
      </c>
    </row>
    <row r="85" spans="3:14" x14ac:dyDescent="0.3">
      <c r="C85">
        <v>50591</v>
      </c>
      <c r="D85">
        <f t="shared" si="9"/>
        <v>0.11</v>
      </c>
      <c r="E85" s="4">
        <f t="shared" si="10"/>
        <v>56156.01</v>
      </c>
      <c r="F85">
        <v>4.2792000000000003</v>
      </c>
      <c r="G85" s="6">
        <v>38801</v>
      </c>
      <c r="H85">
        <f t="shared" si="12"/>
        <v>4750.59</v>
      </c>
      <c r="I85" t="str">
        <f t="shared" si="13"/>
        <v>€</v>
      </c>
      <c r="J85">
        <f t="shared" si="11"/>
        <v>0</v>
      </c>
      <c r="K85">
        <f t="shared" si="14"/>
        <v>4850.6161418616111</v>
      </c>
      <c r="L85" t="str">
        <f t="shared" si="15"/>
        <v>€</v>
      </c>
      <c r="M85">
        <f t="shared" si="16"/>
        <v>0</v>
      </c>
      <c r="N85">
        <f t="shared" si="17"/>
        <v>1</v>
      </c>
    </row>
    <row r="86" spans="3:14" x14ac:dyDescent="0.3">
      <c r="C86">
        <v>51159</v>
      </c>
      <c r="D86">
        <f t="shared" si="9"/>
        <v>0.11</v>
      </c>
      <c r="E86" s="4">
        <f t="shared" si="10"/>
        <v>56786.49</v>
      </c>
      <c r="F86">
        <v>4.2755000000000001</v>
      </c>
      <c r="G86" s="6">
        <v>38802</v>
      </c>
      <c r="H86">
        <f t="shared" si="12"/>
        <v>4750.59</v>
      </c>
      <c r="I86" t="str">
        <f t="shared" si="13"/>
        <v>€</v>
      </c>
      <c r="J86">
        <f t="shared" si="11"/>
        <v>0</v>
      </c>
      <c r="K86">
        <f t="shared" si="14"/>
        <v>20738.809314529321</v>
      </c>
      <c r="L86" t="str">
        <f t="shared" si="15"/>
        <v>zł</v>
      </c>
      <c r="M86">
        <f t="shared" si="16"/>
        <v>1</v>
      </c>
      <c r="N86">
        <f t="shared" si="17"/>
        <v>0</v>
      </c>
    </row>
    <row r="87" spans="3:14" x14ac:dyDescent="0.3">
      <c r="C87">
        <v>71296</v>
      </c>
      <c r="D87">
        <f t="shared" si="9"/>
        <v>0.11</v>
      </c>
      <c r="E87" s="4">
        <f t="shared" si="10"/>
        <v>79138.559999999998</v>
      </c>
      <c r="F87">
        <v>4.2625999999999999</v>
      </c>
      <c r="G87" s="6">
        <v>38803</v>
      </c>
      <c r="H87">
        <f t="shared" si="12"/>
        <v>4750.59</v>
      </c>
      <c r="I87" t="str">
        <f t="shared" si="13"/>
        <v>€</v>
      </c>
      <c r="J87">
        <f t="shared" si="11"/>
        <v>0</v>
      </c>
      <c r="K87">
        <f t="shared" si="14"/>
        <v>4865.2956680263969</v>
      </c>
      <c r="L87" t="str">
        <f t="shared" si="15"/>
        <v>€</v>
      </c>
      <c r="M87">
        <f t="shared" si="16"/>
        <v>1</v>
      </c>
      <c r="N87">
        <f t="shared" si="17"/>
        <v>0</v>
      </c>
    </row>
    <row r="88" spans="3:14" x14ac:dyDescent="0.3">
      <c r="C88">
        <v>56366</v>
      </c>
      <c r="D88">
        <f t="shared" si="9"/>
        <v>0.11</v>
      </c>
      <c r="E88" s="4">
        <f t="shared" si="10"/>
        <v>62566.26</v>
      </c>
      <c r="F88">
        <v>4.2465000000000002</v>
      </c>
      <c r="G88" s="6">
        <v>38804</v>
      </c>
      <c r="H88">
        <f t="shared" si="12"/>
        <v>4750.59</v>
      </c>
      <c r="I88" t="str">
        <f t="shared" si="13"/>
        <v>€</v>
      </c>
      <c r="J88">
        <f t="shared" si="11"/>
        <v>0</v>
      </c>
      <c r="K88">
        <f t="shared" si="14"/>
        <v>20660.478054274095</v>
      </c>
      <c r="L88" t="str">
        <f t="shared" si="15"/>
        <v>zł</v>
      </c>
      <c r="M88">
        <f t="shared" si="16"/>
        <v>1</v>
      </c>
      <c r="N88">
        <f t="shared" si="17"/>
        <v>0</v>
      </c>
    </row>
    <row r="89" spans="3:14" x14ac:dyDescent="0.3">
      <c r="C89">
        <v>10471</v>
      </c>
      <c r="D89">
        <f t="shared" si="9"/>
        <v>7.0000000000000007E-2</v>
      </c>
      <c r="E89" s="4">
        <f t="shared" si="10"/>
        <v>11203.97</v>
      </c>
      <c r="F89">
        <v>4.2613000000000003</v>
      </c>
      <c r="G89" s="6">
        <v>38805</v>
      </c>
      <c r="H89">
        <f t="shared" si="12"/>
        <v>4750.59</v>
      </c>
      <c r="I89" t="str">
        <f t="shared" si="13"/>
        <v>€</v>
      </c>
      <c r="J89">
        <f t="shared" si="11"/>
        <v>0</v>
      </c>
      <c r="K89">
        <f t="shared" si="14"/>
        <v>4848.3979194785852</v>
      </c>
      <c r="L89" t="str">
        <f t="shared" si="15"/>
        <v>€</v>
      </c>
      <c r="M89">
        <f t="shared" si="16"/>
        <v>0</v>
      </c>
      <c r="N89">
        <f t="shared" si="17"/>
        <v>1</v>
      </c>
    </row>
    <row r="90" spans="3:14" x14ac:dyDescent="0.3">
      <c r="C90">
        <v>22091</v>
      </c>
      <c r="D90">
        <f t="shared" si="9"/>
        <v>0.08</v>
      </c>
      <c r="E90" s="4">
        <f t="shared" si="10"/>
        <v>23858.28</v>
      </c>
      <c r="F90">
        <v>4.3129999999999997</v>
      </c>
      <c r="G90" s="6">
        <v>38806</v>
      </c>
      <c r="H90">
        <f t="shared" si="12"/>
        <v>4750.59</v>
      </c>
      <c r="I90" t="str">
        <f t="shared" si="13"/>
        <v>€</v>
      </c>
      <c r="J90">
        <f t="shared" si="11"/>
        <v>0</v>
      </c>
      <c r="K90">
        <f t="shared" si="14"/>
        <v>4848.3979194785852</v>
      </c>
      <c r="L90" t="str">
        <f t="shared" si="15"/>
        <v>€</v>
      </c>
      <c r="M90">
        <f t="shared" si="16"/>
        <v>0</v>
      </c>
      <c r="N90">
        <f t="shared" si="17"/>
        <v>1</v>
      </c>
    </row>
    <row r="91" spans="3:14" x14ac:dyDescent="0.3">
      <c r="C91">
        <v>28275</v>
      </c>
      <c r="D91">
        <f t="shared" si="9"/>
        <v>0.08</v>
      </c>
      <c r="E91" s="4">
        <f t="shared" si="10"/>
        <v>30537</v>
      </c>
      <c r="F91">
        <v>4.2953000000000001</v>
      </c>
      <c r="G91" s="6">
        <v>38807</v>
      </c>
      <c r="H91">
        <f t="shared" si="12"/>
        <v>4750.59</v>
      </c>
      <c r="I91" t="str">
        <f t="shared" si="13"/>
        <v>€</v>
      </c>
      <c r="J91">
        <f t="shared" si="11"/>
        <v>0</v>
      </c>
      <c r="K91">
        <f t="shared" si="14"/>
        <v>20825.323583536367</v>
      </c>
      <c r="L91" t="str">
        <f t="shared" si="15"/>
        <v>zł</v>
      </c>
      <c r="M91">
        <f t="shared" si="16"/>
        <v>1</v>
      </c>
      <c r="N91">
        <f t="shared" si="17"/>
        <v>0</v>
      </c>
    </row>
    <row r="92" spans="3:14" x14ac:dyDescent="0.3">
      <c r="C92">
        <v>59123</v>
      </c>
      <c r="D92">
        <f t="shared" si="9"/>
        <v>0.11</v>
      </c>
      <c r="E92" s="4">
        <f t="shared" si="10"/>
        <v>65626.53</v>
      </c>
      <c r="F92">
        <v>4.3350999999999997</v>
      </c>
      <c r="G92" s="6">
        <v>38808</v>
      </c>
      <c r="H92">
        <f t="shared" si="12"/>
        <v>20594.28</v>
      </c>
      <c r="I92" t="str">
        <f t="shared" si="13"/>
        <v>zł</v>
      </c>
      <c r="J92">
        <f t="shared" si="11"/>
        <v>1</v>
      </c>
      <c r="K92">
        <f t="shared" si="14"/>
        <v>4803.8853967697096</v>
      </c>
      <c r="L92" t="str">
        <f t="shared" si="15"/>
        <v>€</v>
      </c>
      <c r="M92">
        <f t="shared" si="16"/>
        <v>0</v>
      </c>
      <c r="N92">
        <f t="shared" si="17"/>
        <v>1</v>
      </c>
    </row>
    <row r="93" spans="3:14" x14ac:dyDescent="0.3">
      <c r="C93">
        <v>73406</v>
      </c>
      <c r="D93">
        <f t="shared" si="9"/>
        <v>0.11</v>
      </c>
      <c r="E93" s="4">
        <f t="shared" si="10"/>
        <v>81480.66</v>
      </c>
      <c r="F93">
        <v>4.34</v>
      </c>
      <c r="G93" s="6">
        <v>38809</v>
      </c>
      <c r="H93">
        <f t="shared" si="12"/>
        <v>20594.28</v>
      </c>
      <c r="I93" t="str">
        <f t="shared" si="13"/>
        <v>zł</v>
      </c>
      <c r="J93">
        <f t="shared" si="11"/>
        <v>0</v>
      </c>
      <c r="K93">
        <f t="shared" si="14"/>
        <v>4803.8853967697096</v>
      </c>
      <c r="L93" t="str">
        <f t="shared" si="15"/>
        <v>€</v>
      </c>
      <c r="M93">
        <f t="shared" si="16"/>
        <v>0</v>
      </c>
      <c r="N93">
        <f t="shared" si="17"/>
        <v>1</v>
      </c>
    </row>
    <row r="94" spans="3:14" x14ac:dyDescent="0.3">
      <c r="C94">
        <v>50770</v>
      </c>
      <c r="D94">
        <f t="shared" si="9"/>
        <v>0.11</v>
      </c>
      <c r="E94" s="4">
        <f t="shared" si="10"/>
        <v>56354.7</v>
      </c>
      <c r="F94">
        <v>4.327</v>
      </c>
      <c r="G94" s="6">
        <v>38810</v>
      </c>
      <c r="H94">
        <f t="shared" si="12"/>
        <v>20594.28</v>
      </c>
      <c r="I94" t="str">
        <f t="shared" si="13"/>
        <v>zł</v>
      </c>
      <c r="J94">
        <f t="shared" si="11"/>
        <v>0</v>
      </c>
      <c r="K94">
        <f t="shared" si="14"/>
        <v>20786.412111822534</v>
      </c>
      <c r="L94" t="str">
        <f t="shared" si="15"/>
        <v>zł</v>
      </c>
      <c r="M94">
        <f t="shared" si="16"/>
        <v>1</v>
      </c>
      <c r="N94">
        <f t="shared" si="17"/>
        <v>0</v>
      </c>
    </row>
    <row r="95" spans="3:14" x14ac:dyDescent="0.3">
      <c r="C95">
        <v>78505</v>
      </c>
      <c r="D95">
        <f t="shared" si="9"/>
        <v>0.11</v>
      </c>
      <c r="E95" s="4">
        <f t="shared" si="10"/>
        <v>87140.55</v>
      </c>
      <c r="F95">
        <v>4.3202999999999996</v>
      </c>
      <c r="G95" s="6">
        <v>38811</v>
      </c>
      <c r="H95">
        <f t="shared" si="12"/>
        <v>20594.28</v>
      </c>
      <c r="I95" t="str">
        <f t="shared" si="13"/>
        <v>zł</v>
      </c>
      <c r="J95">
        <f t="shared" si="11"/>
        <v>0</v>
      </c>
      <c r="K95">
        <f t="shared" si="14"/>
        <v>4811.3353498188862</v>
      </c>
      <c r="L95" t="str">
        <f t="shared" si="15"/>
        <v>€</v>
      </c>
      <c r="M95">
        <f t="shared" si="16"/>
        <v>1</v>
      </c>
      <c r="N95">
        <f t="shared" si="17"/>
        <v>0</v>
      </c>
    </row>
    <row r="96" spans="3:14" x14ac:dyDescent="0.3">
      <c r="C96">
        <v>20957</v>
      </c>
      <c r="D96">
        <f t="shared" si="9"/>
        <v>0.08</v>
      </c>
      <c r="E96" s="4">
        <f t="shared" si="10"/>
        <v>22633.56</v>
      </c>
      <c r="F96">
        <v>4.33</v>
      </c>
      <c r="G96" s="6">
        <v>38812</v>
      </c>
      <c r="H96">
        <f t="shared" si="12"/>
        <v>20594.28</v>
      </c>
      <c r="I96" t="str">
        <f t="shared" si="13"/>
        <v>zł</v>
      </c>
      <c r="J96">
        <f t="shared" si="11"/>
        <v>0</v>
      </c>
      <c r="K96">
        <f t="shared" si="14"/>
        <v>4811.3353498188862</v>
      </c>
      <c r="L96" t="str">
        <f t="shared" si="15"/>
        <v>€</v>
      </c>
      <c r="M96">
        <f t="shared" si="16"/>
        <v>0</v>
      </c>
      <c r="N96">
        <f t="shared" si="17"/>
        <v>1</v>
      </c>
    </row>
    <row r="97" spans="3:14" x14ac:dyDescent="0.3">
      <c r="C97">
        <v>6289</v>
      </c>
      <c r="D97">
        <f t="shared" si="9"/>
        <v>0.06</v>
      </c>
      <c r="E97" s="4">
        <f t="shared" si="10"/>
        <v>6666.34</v>
      </c>
      <c r="F97">
        <v>4.3129</v>
      </c>
      <c r="G97" s="6">
        <v>38813</v>
      </c>
      <c r="H97">
        <f t="shared" si="12"/>
        <v>20594.28</v>
      </c>
      <c r="I97" t="str">
        <f t="shared" si="13"/>
        <v>zł</v>
      </c>
      <c r="J97">
        <f t="shared" si="11"/>
        <v>0</v>
      </c>
      <c r="K97">
        <f t="shared" si="14"/>
        <v>20750.808230233873</v>
      </c>
      <c r="L97" t="str">
        <f t="shared" si="15"/>
        <v>zł</v>
      </c>
      <c r="M97">
        <f t="shared" si="16"/>
        <v>1</v>
      </c>
      <c r="N97">
        <f t="shared" si="17"/>
        <v>0</v>
      </c>
    </row>
    <row r="98" spans="3:14" x14ac:dyDescent="0.3">
      <c r="C98">
        <v>268</v>
      </c>
      <c r="D98">
        <f t="shared" si="9"/>
        <v>0.06</v>
      </c>
      <c r="E98" s="4">
        <f t="shared" si="10"/>
        <v>284.08</v>
      </c>
      <c r="F98">
        <v>4.3448000000000002</v>
      </c>
      <c r="G98" s="6">
        <v>38814</v>
      </c>
      <c r="H98">
        <f t="shared" si="12"/>
        <v>20594.28</v>
      </c>
      <c r="I98" t="str">
        <f t="shared" si="13"/>
        <v>zł</v>
      </c>
      <c r="J98">
        <f t="shared" si="11"/>
        <v>0</v>
      </c>
      <c r="K98">
        <f t="shared" si="14"/>
        <v>4776.0099959109448</v>
      </c>
      <c r="L98" t="str">
        <f t="shared" si="15"/>
        <v>€</v>
      </c>
      <c r="M98">
        <f t="shared" si="16"/>
        <v>0</v>
      </c>
      <c r="N98">
        <f t="shared" si="17"/>
        <v>1</v>
      </c>
    </row>
    <row r="99" spans="3:14" x14ac:dyDescent="0.3">
      <c r="C99">
        <v>1000</v>
      </c>
      <c r="D99">
        <f t="shared" si="9"/>
        <v>0.06</v>
      </c>
      <c r="E99" s="4">
        <f t="shared" si="10"/>
        <v>1060</v>
      </c>
      <c r="F99">
        <v>4.3226000000000004</v>
      </c>
      <c r="G99" s="6">
        <v>38815</v>
      </c>
      <c r="H99">
        <f t="shared" si="12"/>
        <v>20594.28</v>
      </c>
      <c r="I99" t="str">
        <f t="shared" si="13"/>
        <v>zł</v>
      </c>
      <c r="J99">
        <f t="shared" si="11"/>
        <v>0</v>
      </c>
      <c r="K99">
        <f t="shared" si="14"/>
        <v>20644.780808324653</v>
      </c>
      <c r="L99" t="str">
        <f t="shared" si="15"/>
        <v>zł</v>
      </c>
      <c r="M99">
        <f t="shared" si="16"/>
        <v>1</v>
      </c>
      <c r="N99">
        <f t="shared" si="17"/>
        <v>0</v>
      </c>
    </row>
    <row r="100" spans="3:14" x14ac:dyDescent="0.3">
      <c r="C100">
        <v>69132</v>
      </c>
      <c r="D100">
        <f t="shared" si="9"/>
        <v>0.11</v>
      </c>
      <c r="E100" s="4">
        <f t="shared" si="10"/>
        <v>76736.52</v>
      </c>
      <c r="F100">
        <v>4.3808999999999996</v>
      </c>
      <c r="G100" s="6">
        <v>38816</v>
      </c>
      <c r="H100">
        <f t="shared" si="12"/>
        <v>20594.28</v>
      </c>
      <c r="I100" t="str">
        <f t="shared" si="13"/>
        <v>zł</v>
      </c>
      <c r="J100">
        <f t="shared" si="11"/>
        <v>0</v>
      </c>
      <c r="K100">
        <f t="shared" si="14"/>
        <v>4712.4519638258471</v>
      </c>
      <c r="L100" t="str">
        <f t="shared" si="15"/>
        <v>€</v>
      </c>
      <c r="M100">
        <f t="shared" si="16"/>
        <v>0</v>
      </c>
      <c r="N100">
        <f t="shared" si="17"/>
        <v>1</v>
      </c>
    </row>
    <row r="101" spans="3:14" x14ac:dyDescent="0.3">
      <c r="C101">
        <v>71517</v>
      </c>
      <c r="D101">
        <f t="shared" si="9"/>
        <v>0.11</v>
      </c>
      <c r="E101" s="4">
        <f t="shared" si="10"/>
        <v>79383.87</v>
      </c>
      <c r="F101">
        <v>4.3254000000000001</v>
      </c>
      <c r="G101" s="6">
        <v>38817</v>
      </c>
      <c r="H101">
        <f t="shared" si="12"/>
        <v>20594.28</v>
      </c>
      <c r="I101" t="str">
        <f t="shared" si="13"/>
        <v>zł</v>
      </c>
      <c r="J101">
        <f t="shared" si="11"/>
        <v>0</v>
      </c>
      <c r="K101">
        <f t="shared" si="14"/>
        <v>20383.239724332321</v>
      </c>
      <c r="L101" t="str">
        <f t="shared" si="15"/>
        <v>zł</v>
      </c>
      <c r="M101">
        <f t="shared" si="16"/>
        <v>1</v>
      </c>
      <c r="N101">
        <f t="shared" si="17"/>
        <v>0</v>
      </c>
    </row>
    <row r="102" spans="3:14" x14ac:dyDescent="0.3">
      <c r="C102">
        <v>71249</v>
      </c>
      <c r="D102">
        <f t="shared" si="9"/>
        <v>0.11</v>
      </c>
      <c r="E102" s="4">
        <f t="shared" si="10"/>
        <v>79086.39</v>
      </c>
      <c r="F102">
        <v>4.3507999999999996</v>
      </c>
      <c r="G102" s="6">
        <v>38818</v>
      </c>
      <c r="H102">
        <f t="shared" si="12"/>
        <v>20594.28</v>
      </c>
      <c r="I102" t="str">
        <f t="shared" si="13"/>
        <v>zł</v>
      </c>
      <c r="J102">
        <f t="shared" si="11"/>
        <v>0</v>
      </c>
      <c r="K102">
        <f t="shared" si="14"/>
        <v>4684.9406372005888</v>
      </c>
      <c r="L102" t="str">
        <f t="shared" si="15"/>
        <v>€</v>
      </c>
      <c r="M102">
        <f t="shared" si="16"/>
        <v>0</v>
      </c>
      <c r="N102">
        <f t="shared" si="17"/>
        <v>1</v>
      </c>
    </row>
    <row r="103" spans="3:14" x14ac:dyDescent="0.3">
      <c r="C103">
        <v>49556</v>
      </c>
      <c r="D103">
        <f t="shared" si="9"/>
        <v>0.1</v>
      </c>
      <c r="E103" s="4">
        <f t="shared" si="10"/>
        <v>54511.6</v>
      </c>
      <c r="F103">
        <v>4.3460000000000001</v>
      </c>
      <c r="G103" s="6">
        <v>38819</v>
      </c>
      <c r="H103">
        <f t="shared" si="12"/>
        <v>20594.28</v>
      </c>
      <c r="I103" t="str">
        <f t="shared" si="13"/>
        <v>zł</v>
      </c>
      <c r="J103">
        <f t="shared" si="11"/>
        <v>0</v>
      </c>
      <c r="K103">
        <f t="shared" si="14"/>
        <v>20360.752009273758</v>
      </c>
      <c r="L103" t="str">
        <f t="shared" si="15"/>
        <v>zł</v>
      </c>
      <c r="M103">
        <f t="shared" si="16"/>
        <v>1</v>
      </c>
      <c r="N103">
        <f t="shared" si="17"/>
        <v>0</v>
      </c>
    </row>
    <row r="104" spans="3:14" x14ac:dyDescent="0.3">
      <c r="C104">
        <v>36545</v>
      </c>
      <c r="D104">
        <f t="shared" si="9"/>
        <v>0.09</v>
      </c>
      <c r="E104" s="4">
        <f t="shared" si="10"/>
        <v>39834.050000000003</v>
      </c>
      <c r="F104">
        <v>4.3667999999999996</v>
      </c>
      <c r="G104" s="6">
        <v>38820</v>
      </c>
      <c r="H104">
        <f t="shared" si="12"/>
        <v>20594.28</v>
      </c>
      <c r="I104" t="str">
        <f t="shared" si="13"/>
        <v>zł</v>
      </c>
      <c r="J104">
        <f t="shared" si="11"/>
        <v>0</v>
      </c>
      <c r="K104">
        <f t="shared" si="14"/>
        <v>4662.6252654744339</v>
      </c>
      <c r="L104" t="str">
        <f t="shared" si="15"/>
        <v>€</v>
      </c>
      <c r="M104">
        <f t="shared" si="16"/>
        <v>0</v>
      </c>
      <c r="N104">
        <f t="shared" si="17"/>
        <v>1</v>
      </c>
    </row>
    <row r="105" spans="3:14" x14ac:dyDescent="0.3">
      <c r="C105">
        <v>74113</v>
      </c>
      <c r="D105">
        <f t="shared" si="9"/>
        <v>0.11</v>
      </c>
      <c r="E105" s="4">
        <f t="shared" si="10"/>
        <v>82265.429999999993</v>
      </c>
      <c r="F105">
        <v>4.3573000000000004</v>
      </c>
      <c r="G105" s="6">
        <v>38821</v>
      </c>
      <c r="H105">
        <f t="shared" si="12"/>
        <v>20594.28</v>
      </c>
      <c r="I105" t="str">
        <f t="shared" si="13"/>
        <v>zł</v>
      </c>
      <c r="J105">
        <f t="shared" si="11"/>
        <v>0</v>
      </c>
      <c r="K105">
        <f t="shared" si="14"/>
        <v>20316.457069251752</v>
      </c>
      <c r="L105" t="str">
        <f t="shared" si="15"/>
        <v>zł</v>
      </c>
      <c r="M105">
        <f t="shared" si="16"/>
        <v>1</v>
      </c>
      <c r="N105">
        <f t="shared" si="17"/>
        <v>0</v>
      </c>
    </row>
    <row r="106" spans="3:14" x14ac:dyDescent="0.3">
      <c r="C106">
        <v>60472</v>
      </c>
      <c r="D106">
        <f t="shared" si="9"/>
        <v>0.11</v>
      </c>
      <c r="E106" s="4">
        <f t="shared" si="10"/>
        <v>67123.92</v>
      </c>
      <c r="F106">
        <v>4.3849</v>
      </c>
      <c r="G106" s="6">
        <v>38822</v>
      </c>
      <c r="H106">
        <f t="shared" si="12"/>
        <v>20594.28</v>
      </c>
      <c r="I106" t="str">
        <f t="shared" si="13"/>
        <v>zł</v>
      </c>
      <c r="J106">
        <f t="shared" si="11"/>
        <v>0</v>
      </c>
      <c r="K106">
        <f t="shared" si="14"/>
        <v>4633.2771714866367</v>
      </c>
      <c r="L106" t="str">
        <f t="shared" si="15"/>
        <v>€</v>
      </c>
      <c r="M106">
        <f t="shared" si="16"/>
        <v>0</v>
      </c>
      <c r="N106">
        <f t="shared" si="17"/>
        <v>1</v>
      </c>
    </row>
    <row r="107" spans="3:14" x14ac:dyDescent="0.3">
      <c r="C107">
        <v>14520</v>
      </c>
      <c r="D107">
        <f t="shared" si="9"/>
        <v>7.0000000000000007E-2</v>
      </c>
      <c r="E107" s="4">
        <f t="shared" si="10"/>
        <v>15536.4</v>
      </c>
      <c r="F107">
        <v>4.3914999999999997</v>
      </c>
      <c r="G107" s="6">
        <v>38823</v>
      </c>
      <c r="H107">
        <f t="shared" si="12"/>
        <v>20594.28</v>
      </c>
      <c r="I107" t="str">
        <f t="shared" si="13"/>
        <v>zł</v>
      </c>
      <c r="J107">
        <f t="shared" si="11"/>
        <v>0</v>
      </c>
      <c r="K107">
        <f t="shared" si="14"/>
        <v>4633.2771714866367</v>
      </c>
      <c r="L107" t="str">
        <f t="shared" si="15"/>
        <v>€</v>
      </c>
      <c r="M107">
        <f t="shared" si="16"/>
        <v>0</v>
      </c>
      <c r="N107">
        <f t="shared" si="17"/>
        <v>1</v>
      </c>
    </row>
    <row r="108" spans="3:14" x14ac:dyDescent="0.3">
      <c r="C108">
        <v>28046</v>
      </c>
      <c r="D108">
        <f t="shared" si="9"/>
        <v>0.08</v>
      </c>
      <c r="E108" s="4">
        <f t="shared" si="10"/>
        <v>30289.68</v>
      </c>
      <c r="F108">
        <v>4.3840000000000003</v>
      </c>
      <c r="G108" s="6">
        <v>38824</v>
      </c>
      <c r="H108">
        <f t="shared" si="12"/>
        <v>20594.28</v>
      </c>
      <c r="I108" t="str">
        <f t="shared" si="13"/>
        <v>zł</v>
      </c>
      <c r="J108">
        <f t="shared" si="11"/>
        <v>0</v>
      </c>
      <c r="K108">
        <f t="shared" si="14"/>
        <v>20312.287119797416</v>
      </c>
      <c r="L108" t="str">
        <f t="shared" si="15"/>
        <v>zł</v>
      </c>
      <c r="M108">
        <f t="shared" si="16"/>
        <v>1</v>
      </c>
      <c r="N108">
        <f t="shared" si="17"/>
        <v>0</v>
      </c>
    </row>
    <row r="109" spans="3:14" x14ac:dyDescent="0.3">
      <c r="C109">
        <v>79936</v>
      </c>
      <c r="D109">
        <f t="shared" si="9"/>
        <v>0.11</v>
      </c>
      <c r="E109" s="4">
        <f t="shared" si="10"/>
        <v>88728.960000000006</v>
      </c>
      <c r="F109">
        <v>4.4137000000000004</v>
      </c>
      <c r="G109" s="6">
        <v>38825</v>
      </c>
      <c r="H109">
        <f t="shared" si="12"/>
        <v>20594.28</v>
      </c>
      <c r="I109" t="str">
        <f t="shared" si="13"/>
        <v>zł</v>
      </c>
      <c r="J109">
        <f t="shared" si="11"/>
        <v>0</v>
      </c>
      <c r="K109">
        <f t="shared" si="14"/>
        <v>4602.0996261180899</v>
      </c>
      <c r="L109" t="str">
        <f t="shared" si="15"/>
        <v>€</v>
      </c>
      <c r="M109">
        <f t="shared" si="16"/>
        <v>0</v>
      </c>
      <c r="N109">
        <f t="shared" si="17"/>
        <v>1</v>
      </c>
    </row>
    <row r="110" spans="3:14" x14ac:dyDescent="0.3">
      <c r="C110">
        <v>36109</v>
      </c>
      <c r="D110">
        <f t="shared" si="9"/>
        <v>0.09</v>
      </c>
      <c r="E110" s="4">
        <f t="shared" si="10"/>
        <v>39358.81</v>
      </c>
      <c r="F110">
        <v>4.4428000000000001</v>
      </c>
      <c r="G110" s="6">
        <v>38826</v>
      </c>
      <c r="H110">
        <f t="shared" si="12"/>
        <v>20594.28</v>
      </c>
      <c r="I110" t="str">
        <f t="shared" si="13"/>
        <v>zł</v>
      </c>
      <c r="J110">
        <f t="shared" si="11"/>
        <v>0</v>
      </c>
      <c r="K110">
        <f t="shared" si="14"/>
        <v>4602.0996261180899</v>
      </c>
      <c r="L110" t="str">
        <f t="shared" si="15"/>
        <v>€</v>
      </c>
      <c r="M110">
        <f t="shared" si="16"/>
        <v>0</v>
      </c>
      <c r="N110">
        <f t="shared" si="17"/>
        <v>1</v>
      </c>
    </row>
    <row r="111" spans="3:14" x14ac:dyDescent="0.3">
      <c r="C111">
        <v>42336</v>
      </c>
      <c r="D111">
        <f t="shared" si="9"/>
        <v>0.1</v>
      </c>
      <c r="E111" s="4">
        <f t="shared" si="10"/>
        <v>46569.599999999999</v>
      </c>
      <c r="F111">
        <v>4.4603999999999999</v>
      </c>
      <c r="G111" s="6">
        <v>38827</v>
      </c>
      <c r="H111">
        <f t="shared" si="12"/>
        <v>20594.28</v>
      </c>
      <c r="I111" t="str">
        <f t="shared" si="13"/>
        <v>zł</v>
      </c>
      <c r="J111">
        <f t="shared" si="11"/>
        <v>0</v>
      </c>
      <c r="K111">
        <f t="shared" si="14"/>
        <v>4602.0996261180899</v>
      </c>
      <c r="L111" t="str">
        <f t="shared" si="15"/>
        <v>€</v>
      </c>
      <c r="M111">
        <f t="shared" si="16"/>
        <v>0</v>
      </c>
      <c r="N111">
        <f t="shared" si="17"/>
        <v>1</v>
      </c>
    </row>
    <row r="112" spans="3:14" x14ac:dyDescent="0.3">
      <c r="C112">
        <v>64550</v>
      </c>
      <c r="D112">
        <f t="shared" si="9"/>
        <v>0.11</v>
      </c>
      <c r="E112" s="4">
        <f t="shared" si="10"/>
        <v>71650.5</v>
      </c>
      <c r="F112">
        <v>4.4368999999999996</v>
      </c>
      <c r="G112" s="6">
        <v>38828</v>
      </c>
      <c r="H112">
        <f t="shared" si="12"/>
        <v>20594.28</v>
      </c>
      <c r="I112" t="str">
        <f t="shared" si="13"/>
        <v>zł</v>
      </c>
      <c r="J112">
        <f t="shared" si="11"/>
        <v>0</v>
      </c>
      <c r="K112">
        <f t="shared" si="14"/>
        <v>20419.055831123351</v>
      </c>
      <c r="L112" t="str">
        <f t="shared" si="15"/>
        <v>zł</v>
      </c>
      <c r="M112">
        <f t="shared" si="16"/>
        <v>1</v>
      </c>
      <c r="N112">
        <f t="shared" si="17"/>
        <v>0</v>
      </c>
    </row>
    <row r="113" spans="3:14" x14ac:dyDescent="0.3">
      <c r="C113">
        <v>6342</v>
      </c>
      <c r="D113">
        <f t="shared" si="9"/>
        <v>0.06</v>
      </c>
      <c r="E113" s="4">
        <f t="shared" si="10"/>
        <v>6722.52</v>
      </c>
      <c r="F113">
        <v>4.3926999999999996</v>
      </c>
      <c r="G113" s="6">
        <v>38829</v>
      </c>
      <c r="H113">
        <f t="shared" si="12"/>
        <v>20594.28</v>
      </c>
      <c r="I113" t="str">
        <f t="shared" si="13"/>
        <v>zł</v>
      </c>
      <c r="J113">
        <f t="shared" si="11"/>
        <v>0</v>
      </c>
      <c r="K113">
        <f t="shared" si="14"/>
        <v>4648.4066362654748</v>
      </c>
      <c r="L113" t="str">
        <f t="shared" si="15"/>
        <v>€</v>
      </c>
      <c r="M113">
        <f t="shared" si="16"/>
        <v>1</v>
      </c>
      <c r="N113">
        <f t="shared" si="17"/>
        <v>0</v>
      </c>
    </row>
    <row r="114" spans="3:14" x14ac:dyDescent="0.3">
      <c r="C114">
        <v>76170</v>
      </c>
      <c r="D114">
        <f t="shared" si="9"/>
        <v>0.11</v>
      </c>
      <c r="E114" s="4">
        <f t="shared" si="10"/>
        <v>84548.7</v>
      </c>
      <c r="F114">
        <v>4.4371</v>
      </c>
      <c r="G114" s="6">
        <v>38830</v>
      </c>
      <c r="H114">
        <f t="shared" si="12"/>
        <v>20594.28</v>
      </c>
      <c r="I114" t="str">
        <f t="shared" si="13"/>
        <v>zł</v>
      </c>
      <c r="J114">
        <f t="shared" si="11"/>
        <v>0</v>
      </c>
      <c r="K114">
        <f t="shared" si="14"/>
        <v>4648.4066362654748</v>
      </c>
      <c r="L114" t="str">
        <f t="shared" si="15"/>
        <v>€</v>
      </c>
      <c r="M114">
        <f t="shared" si="16"/>
        <v>0</v>
      </c>
      <c r="N114">
        <f t="shared" si="17"/>
        <v>1</v>
      </c>
    </row>
    <row r="115" spans="3:14" x14ac:dyDescent="0.3">
      <c r="C115">
        <v>23751</v>
      </c>
      <c r="D115">
        <f t="shared" si="9"/>
        <v>0.08</v>
      </c>
      <c r="E115" s="4">
        <f t="shared" si="10"/>
        <v>25651.08</v>
      </c>
      <c r="F115">
        <v>4.4390000000000001</v>
      </c>
      <c r="G115" s="6">
        <v>38831</v>
      </c>
      <c r="H115">
        <f t="shared" si="12"/>
        <v>20594.28</v>
      </c>
      <c r="I115" t="str">
        <f t="shared" si="13"/>
        <v>zł</v>
      </c>
      <c r="J115">
        <f t="shared" si="11"/>
        <v>0</v>
      </c>
      <c r="K115">
        <f t="shared" si="14"/>
        <v>4648.4066362654748</v>
      </c>
      <c r="L115" t="str">
        <f t="shared" si="15"/>
        <v>€</v>
      </c>
      <c r="M115">
        <f t="shared" si="16"/>
        <v>0</v>
      </c>
      <c r="N115">
        <f t="shared" si="17"/>
        <v>1</v>
      </c>
    </row>
    <row r="116" spans="3:14" x14ac:dyDescent="0.3">
      <c r="C116">
        <v>7756</v>
      </c>
      <c r="D116">
        <f t="shared" si="9"/>
        <v>0.06</v>
      </c>
      <c r="E116" s="4">
        <f t="shared" si="10"/>
        <v>8221.36</v>
      </c>
      <c r="F116">
        <v>4.4527000000000001</v>
      </c>
      <c r="G116" s="6">
        <v>38832</v>
      </c>
      <c r="H116">
        <f t="shared" si="12"/>
        <v>20594.28</v>
      </c>
      <c r="I116" t="str">
        <f t="shared" si="13"/>
        <v>zł</v>
      </c>
      <c r="J116">
        <f t="shared" si="11"/>
        <v>0</v>
      </c>
      <c r="K116">
        <f t="shared" si="14"/>
        <v>4648.4066362654748</v>
      </c>
      <c r="L116" t="str">
        <f t="shared" si="15"/>
        <v>€</v>
      </c>
      <c r="M116">
        <f t="shared" si="16"/>
        <v>0</v>
      </c>
      <c r="N116">
        <f t="shared" si="17"/>
        <v>1</v>
      </c>
    </row>
    <row r="117" spans="3:14" x14ac:dyDescent="0.3">
      <c r="C117">
        <v>24673</v>
      </c>
      <c r="D117">
        <f t="shared" si="9"/>
        <v>0.08</v>
      </c>
      <c r="E117" s="4">
        <f t="shared" si="10"/>
        <v>26646.84</v>
      </c>
      <c r="F117">
        <v>4.4417999999999997</v>
      </c>
      <c r="G117" s="6">
        <v>38833</v>
      </c>
      <c r="H117">
        <f t="shared" si="12"/>
        <v>20594.28</v>
      </c>
      <c r="I117" t="str">
        <f t="shared" si="13"/>
        <v>zł</v>
      </c>
      <c r="J117">
        <f t="shared" si="11"/>
        <v>0</v>
      </c>
      <c r="K117">
        <f t="shared" si="14"/>
        <v>20647.292596963984</v>
      </c>
      <c r="L117" t="str">
        <f t="shared" si="15"/>
        <v>zł</v>
      </c>
      <c r="M117">
        <f t="shared" si="16"/>
        <v>1</v>
      </c>
      <c r="N117">
        <f t="shared" si="17"/>
        <v>0</v>
      </c>
    </row>
    <row r="118" spans="3:14" x14ac:dyDescent="0.3">
      <c r="C118">
        <v>67375</v>
      </c>
      <c r="D118">
        <f t="shared" si="9"/>
        <v>0.11</v>
      </c>
      <c r="E118" s="4">
        <f t="shared" si="10"/>
        <v>74786.25</v>
      </c>
      <c r="F118">
        <v>4.4257</v>
      </c>
      <c r="G118" s="6">
        <v>38834</v>
      </c>
      <c r="H118">
        <f t="shared" si="12"/>
        <v>20594.28</v>
      </c>
      <c r="I118" t="str">
        <f t="shared" si="13"/>
        <v>zł</v>
      </c>
      <c r="J118">
        <f t="shared" si="11"/>
        <v>0</v>
      </c>
      <c r="K118">
        <f t="shared" si="14"/>
        <v>4665.3168079544439</v>
      </c>
      <c r="L118" t="str">
        <f t="shared" si="15"/>
        <v>€</v>
      </c>
      <c r="M118">
        <f t="shared" si="16"/>
        <v>1</v>
      </c>
      <c r="N118">
        <f t="shared" si="17"/>
        <v>0</v>
      </c>
    </row>
    <row r="119" spans="3:14" x14ac:dyDescent="0.3">
      <c r="C119">
        <v>43911</v>
      </c>
      <c r="D119">
        <f t="shared" si="9"/>
        <v>0.1</v>
      </c>
      <c r="E119" s="4">
        <f t="shared" si="10"/>
        <v>48302.1</v>
      </c>
      <c r="F119">
        <v>4.4097999999999997</v>
      </c>
      <c r="G119" s="6">
        <v>38835</v>
      </c>
      <c r="H119">
        <f t="shared" si="12"/>
        <v>20594.28</v>
      </c>
      <c r="I119" t="str">
        <f t="shared" si="13"/>
        <v>zł</v>
      </c>
      <c r="J119">
        <f t="shared" si="11"/>
        <v>0</v>
      </c>
      <c r="K119">
        <f t="shared" si="14"/>
        <v>20573.114059717507</v>
      </c>
      <c r="L119" t="str">
        <f t="shared" si="15"/>
        <v>zł</v>
      </c>
      <c r="M119">
        <f t="shared" si="16"/>
        <v>1</v>
      </c>
      <c r="N119">
        <f t="shared" si="17"/>
        <v>0</v>
      </c>
    </row>
    <row r="120" spans="3:14" x14ac:dyDescent="0.3">
      <c r="C120">
        <v>19276</v>
      </c>
      <c r="D120">
        <f t="shared" si="9"/>
        <v>7.0000000000000007E-2</v>
      </c>
      <c r="E120" s="4">
        <f t="shared" si="10"/>
        <v>20625.32</v>
      </c>
      <c r="F120">
        <v>4.3789999999999996</v>
      </c>
      <c r="G120" s="6">
        <v>38836</v>
      </c>
      <c r="H120">
        <f t="shared" si="12"/>
        <v>20594.28</v>
      </c>
      <c r="I120" t="str">
        <f t="shared" si="13"/>
        <v>zł</v>
      </c>
      <c r="J120">
        <f t="shared" si="11"/>
        <v>0</v>
      </c>
      <c r="K120">
        <f t="shared" si="14"/>
        <v>4698.1306370672546</v>
      </c>
      <c r="L120" t="str">
        <f t="shared" si="15"/>
        <v>€</v>
      </c>
      <c r="M120">
        <f t="shared" si="16"/>
        <v>1</v>
      </c>
      <c r="N120">
        <f t="shared" si="17"/>
        <v>0</v>
      </c>
    </row>
    <row r="121" spans="3:14" x14ac:dyDescent="0.3">
      <c r="C121">
        <v>12423</v>
      </c>
      <c r="D121">
        <f t="shared" si="9"/>
        <v>7.0000000000000007E-2</v>
      </c>
      <c r="E121" s="4">
        <f t="shared" si="10"/>
        <v>13292.61</v>
      </c>
      <c r="F121">
        <v>4.4333999999999998</v>
      </c>
      <c r="G121" s="6">
        <v>38837</v>
      </c>
      <c r="H121">
        <f t="shared" si="12"/>
        <v>20594.28</v>
      </c>
      <c r="I121" t="str">
        <f t="shared" si="13"/>
        <v>zł</v>
      </c>
      <c r="J121">
        <f t="shared" si="11"/>
        <v>0</v>
      </c>
      <c r="K121">
        <f t="shared" si="14"/>
        <v>4698.1306370672546</v>
      </c>
      <c r="L121" t="str">
        <f t="shared" si="15"/>
        <v>€</v>
      </c>
      <c r="M121">
        <f t="shared" si="16"/>
        <v>0</v>
      </c>
      <c r="N121">
        <f t="shared" si="17"/>
        <v>1</v>
      </c>
    </row>
    <row r="122" spans="3:14" x14ac:dyDescent="0.3">
      <c r="C122">
        <v>78517</v>
      </c>
      <c r="D122">
        <f t="shared" si="9"/>
        <v>0.11</v>
      </c>
      <c r="E122" s="4">
        <f t="shared" si="10"/>
        <v>87153.87</v>
      </c>
      <c r="F122">
        <v>4.4166999999999996</v>
      </c>
      <c r="G122" s="6">
        <v>38838</v>
      </c>
      <c r="H122">
        <f t="shared" si="12"/>
        <v>4662.82</v>
      </c>
      <c r="I122" t="str">
        <f t="shared" si="13"/>
        <v>€</v>
      </c>
      <c r="J122">
        <f t="shared" si="11"/>
        <v>1</v>
      </c>
      <c r="K122">
        <f t="shared" si="14"/>
        <v>20750.233584734942</v>
      </c>
      <c r="L122" t="str">
        <f t="shared" si="15"/>
        <v>zł</v>
      </c>
      <c r="M122">
        <f t="shared" si="16"/>
        <v>1</v>
      </c>
      <c r="N122">
        <f t="shared" si="17"/>
        <v>0</v>
      </c>
    </row>
    <row r="123" spans="3:14" x14ac:dyDescent="0.3">
      <c r="C123">
        <v>16941</v>
      </c>
      <c r="D123">
        <f t="shared" si="9"/>
        <v>7.0000000000000007E-2</v>
      </c>
      <c r="E123" s="4">
        <f t="shared" si="10"/>
        <v>18126.87</v>
      </c>
      <c r="F123">
        <v>4.4728000000000003</v>
      </c>
      <c r="G123" s="6">
        <v>38839</v>
      </c>
      <c r="H123">
        <f t="shared" si="12"/>
        <v>4662.82</v>
      </c>
      <c r="I123" t="str">
        <f t="shared" si="13"/>
        <v>€</v>
      </c>
      <c r="J123">
        <f t="shared" si="11"/>
        <v>0</v>
      </c>
      <c r="K123">
        <f t="shared" si="14"/>
        <v>4639.204432287368</v>
      </c>
      <c r="L123" t="str">
        <f t="shared" si="15"/>
        <v>€</v>
      </c>
      <c r="M123">
        <f t="shared" si="16"/>
        <v>0</v>
      </c>
      <c r="N123">
        <f t="shared" si="17"/>
        <v>1</v>
      </c>
    </row>
    <row r="124" spans="3:14" x14ac:dyDescent="0.3">
      <c r="C124">
        <v>25374</v>
      </c>
      <c r="D124">
        <f t="shared" si="9"/>
        <v>0.08</v>
      </c>
      <c r="E124" s="4">
        <f t="shared" si="10"/>
        <v>27403.919999999998</v>
      </c>
      <c r="F124">
        <v>4.4667000000000003</v>
      </c>
      <c r="G124" s="6">
        <v>38840</v>
      </c>
      <c r="H124">
        <f t="shared" si="12"/>
        <v>4662.82</v>
      </c>
      <c r="I124" t="str">
        <f t="shared" si="13"/>
        <v>€</v>
      </c>
      <c r="J124">
        <f t="shared" si="11"/>
        <v>0</v>
      </c>
      <c r="K124">
        <f t="shared" si="14"/>
        <v>20721.93443769799</v>
      </c>
      <c r="L124" t="str">
        <f t="shared" si="15"/>
        <v>zł</v>
      </c>
      <c r="M124">
        <f t="shared" si="16"/>
        <v>1</v>
      </c>
      <c r="N124">
        <f t="shared" si="17"/>
        <v>0</v>
      </c>
    </row>
    <row r="125" spans="3:14" x14ac:dyDescent="0.3">
      <c r="C125">
        <v>76189</v>
      </c>
      <c r="D125">
        <f t="shared" si="9"/>
        <v>0.11</v>
      </c>
      <c r="E125" s="4">
        <f t="shared" si="10"/>
        <v>84569.790000000008</v>
      </c>
      <c r="F125">
        <v>4.4579000000000004</v>
      </c>
      <c r="G125" s="6">
        <v>38841</v>
      </c>
      <c r="H125">
        <f t="shared" si="12"/>
        <v>4662.82</v>
      </c>
      <c r="I125" t="str">
        <f t="shared" si="13"/>
        <v>€</v>
      </c>
      <c r="J125">
        <f t="shared" si="11"/>
        <v>0</v>
      </c>
      <c r="K125">
        <f t="shared" si="14"/>
        <v>4648.3623315233599</v>
      </c>
      <c r="L125" t="str">
        <f t="shared" si="15"/>
        <v>€</v>
      </c>
      <c r="M125">
        <f t="shared" si="16"/>
        <v>1</v>
      </c>
      <c r="N125">
        <f t="shared" si="17"/>
        <v>0</v>
      </c>
    </row>
    <row r="126" spans="3:14" x14ac:dyDescent="0.3">
      <c r="C126">
        <v>27099</v>
      </c>
      <c r="D126">
        <f t="shared" si="9"/>
        <v>0.08</v>
      </c>
      <c r="E126" s="4">
        <f t="shared" si="10"/>
        <v>29266.92</v>
      </c>
      <c r="F126">
        <v>4.4896000000000003</v>
      </c>
      <c r="G126" s="6">
        <v>38842</v>
      </c>
      <c r="H126">
        <f t="shared" si="12"/>
        <v>4662.82</v>
      </c>
      <c r="I126" t="str">
        <f t="shared" si="13"/>
        <v>€</v>
      </c>
      <c r="J126">
        <f t="shared" si="11"/>
        <v>0</v>
      </c>
      <c r="K126">
        <f t="shared" si="14"/>
        <v>4648.3623315233599</v>
      </c>
      <c r="L126" t="str">
        <f t="shared" si="15"/>
        <v>€</v>
      </c>
      <c r="M126">
        <f t="shared" si="16"/>
        <v>0</v>
      </c>
      <c r="N126">
        <f t="shared" si="17"/>
        <v>1</v>
      </c>
    </row>
    <row r="127" spans="3:14" x14ac:dyDescent="0.3">
      <c r="C127">
        <v>39916</v>
      </c>
      <c r="D127">
        <f t="shared" si="9"/>
        <v>0.09</v>
      </c>
      <c r="E127" s="4">
        <f t="shared" si="10"/>
        <v>43508.44</v>
      </c>
      <c r="F127">
        <v>4.4569999999999999</v>
      </c>
      <c r="G127" s="6">
        <v>38843</v>
      </c>
      <c r="H127">
        <f t="shared" si="12"/>
        <v>4662.82</v>
      </c>
      <c r="I127" t="str">
        <f t="shared" si="13"/>
        <v>€</v>
      </c>
      <c r="J127">
        <f t="shared" si="11"/>
        <v>0</v>
      </c>
      <c r="K127">
        <f t="shared" si="14"/>
        <v>20717.750911599614</v>
      </c>
      <c r="L127" t="str">
        <f t="shared" si="15"/>
        <v>zł</v>
      </c>
      <c r="M127">
        <f t="shared" si="16"/>
        <v>1</v>
      </c>
      <c r="N127">
        <f t="shared" si="17"/>
        <v>0</v>
      </c>
    </row>
    <row r="128" spans="3:14" x14ac:dyDescent="0.3">
      <c r="C128">
        <v>50075</v>
      </c>
      <c r="D128">
        <f t="shared" si="9"/>
        <v>0.11</v>
      </c>
      <c r="E128" s="4">
        <f t="shared" si="10"/>
        <v>55583.25</v>
      </c>
      <c r="F128">
        <v>4.4429999999999996</v>
      </c>
      <c r="G128" s="6">
        <v>38844</v>
      </c>
      <c r="H128">
        <f t="shared" si="12"/>
        <v>4662.82</v>
      </c>
      <c r="I128" t="str">
        <f t="shared" si="13"/>
        <v>€</v>
      </c>
      <c r="J128">
        <f t="shared" si="11"/>
        <v>0</v>
      </c>
      <c r="K128">
        <f t="shared" si="14"/>
        <v>4663.0094331756954</v>
      </c>
      <c r="L128" t="str">
        <f t="shared" si="15"/>
        <v>€</v>
      </c>
      <c r="M128">
        <f t="shared" si="16"/>
        <v>1</v>
      </c>
      <c r="N128">
        <f t="shared" si="17"/>
        <v>0</v>
      </c>
    </row>
    <row r="129" spans="3:14" x14ac:dyDescent="0.3">
      <c r="C129">
        <v>14918</v>
      </c>
      <c r="D129">
        <f t="shared" si="9"/>
        <v>7.0000000000000007E-2</v>
      </c>
      <c r="E129" s="4">
        <f t="shared" si="10"/>
        <v>15962.26</v>
      </c>
      <c r="F129">
        <v>4.4267000000000003</v>
      </c>
      <c r="G129" s="6">
        <v>38845</v>
      </c>
      <c r="H129">
        <f t="shared" si="12"/>
        <v>4662.82</v>
      </c>
      <c r="I129" t="str">
        <f t="shared" si="13"/>
        <v>€</v>
      </c>
      <c r="J129">
        <f t="shared" si="11"/>
        <v>0</v>
      </c>
      <c r="K129">
        <f t="shared" si="14"/>
        <v>20641.743857838854</v>
      </c>
      <c r="L129" t="str">
        <f t="shared" si="15"/>
        <v>zł</v>
      </c>
      <c r="M129">
        <f t="shared" si="16"/>
        <v>1</v>
      </c>
      <c r="N129">
        <f t="shared" si="17"/>
        <v>0</v>
      </c>
    </row>
    <row r="130" spans="3:14" x14ac:dyDescent="0.3">
      <c r="C130">
        <v>11502</v>
      </c>
      <c r="D130">
        <f t="shared" si="9"/>
        <v>7.0000000000000007E-2</v>
      </c>
      <c r="E130" s="4">
        <f t="shared" si="10"/>
        <v>12307.14</v>
      </c>
      <c r="F130">
        <v>4.4370000000000003</v>
      </c>
      <c r="G130" s="6">
        <v>38846</v>
      </c>
      <c r="H130">
        <f t="shared" si="12"/>
        <v>4662.82</v>
      </c>
      <c r="I130" t="str">
        <f t="shared" si="13"/>
        <v>€</v>
      </c>
      <c r="J130">
        <f t="shared" si="11"/>
        <v>0</v>
      </c>
      <c r="K130">
        <f t="shared" si="14"/>
        <v>4652.1847775160813</v>
      </c>
      <c r="L130" t="str">
        <f t="shared" si="15"/>
        <v>€</v>
      </c>
      <c r="M130">
        <f t="shared" si="16"/>
        <v>0</v>
      </c>
      <c r="N130">
        <f t="shared" si="17"/>
        <v>1</v>
      </c>
    </row>
    <row r="131" spans="3:14" x14ac:dyDescent="0.3">
      <c r="C131">
        <v>5009</v>
      </c>
      <c r="D131">
        <f t="shared" ref="D131:D194" si="18" xml:space="preserve"> LOOKUP(C131,$A$2:$A$7,$B$2:$B$7)</f>
        <v>0.06</v>
      </c>
      <c r="E131" s="4">
        <f t="shared" ref="E131:E194" si="19" xml:space="preserve"> C131 + (C131 * D131)</f>
        <v>5309.54</v>
      </c>
      <c r="F131">
        <v>4.4649000000000001</v>
      </c>
      <c r="G131" s="6">
        <v>38847</v>
      </c>
      <c r="H131">
        <f t="shared" si="12"/>
        <v>4662.82</v>
      </c>
      <c r="I131" t="str">
        <f t="shared" si="13"/>
        <v>€</v>
      </c>
      <c r="J131">
        <f t="shared" ref="J131:J194" si="20">IF(DAY(G131)=1, 1, 0)</f>
        <v>0</v>
      </c>
      <c r="K131">
        <f t="shared" si="14"/>
        <v>4652.1847775160813</v>
      </c>
      <c r="L131" t="str">
        <f t="shared" si="15"/>
        <v>€</v>
      </c>
      <c r="M131">
        <f t="shared" si="16"/>
        <v>0</v>
      </c>
      <c r="N131">
        <f t="shared" si="17"/>
        <v>1</v>
      </c>
    </row>
    <row r="132" spans="3:14" x14ac:dyDescent="0.3">
      <c r="C132">
        <v>53818</v>
      </c>
      <c r="D132">
        <f t="shared" si="18"/>
        <v>0.11</v>
      </c>
      <c r="E132" s="4">
        <f t="shared" si="19"/>
        <v>59737.98</v>
      </c>
      <c r="F132">
        <v>4.4410999999999996</v>
      </c>
      <c r="G132" s="6">
        <v>38848</v>
      </c>
      <c r="H132">
        <f t="shared" ref="H132:H195" si="21" xml:space="preserve"> IF(J132 = 1, IF(NOT(ISERROR(SEARCH("zł",I132))), ROUND(H131 * F132,2), ROUND(H131 / F132,2)), H131)</f>
        <v>4662.82</v>
      </c>
      <c r="I132" t="str">
        <f t="shared" ref="I132:I195" si="22" xml:space="preserve"> IF(J132 = 0, I131, IF(NOT(ISERROR(SEARCH("zł",I131))), "€", "zł"))</f>
        <v>€</v>
      </c>
      <c r="J132">
        <f t="shared" si="20"/>
        <v>0</v>
      </c>
      <c r="K132">
        <f t="shared" ref="K132:K195" si="23">IF(NOT(ISERROR(SEARCH("€",L131))),IF(NOT(ISERROR(SEARCH("zł",L132))),K131*F132,K131),K131/F132)</f>
        <v>20660.817815426668</v>
      </c>
      <c r="L132" t="str">
        <f t="shared" ref="L132:L195" si="24">IF(NOT(ISERROR(SEARCH("zł",L131))),"€",IF(M132=1,"zł","€"))</f>
        <v>zł</v>
      </c>
      <c r="M132">
        <f t="shared" ref="M132:M195" si="25" xml:space="preserve"> IF(F132 &lt; F131, 1, 0)</f>
        <v>1</v>
      </c>
      <c r="N132">
        <f t="shared" ref="N132:N195" si="26" xml:space="preserve"> IF(F132 &gt; F131, 1, 0)</f>
        <v>0</v>
      </c>
    </row>
    <row r="133" spans="3:14" x14ac:dyDescent="0.3">
      <c r="C133">
        <v>43242</v>
      </c>
      <c r="D133">
        <f t="shared" si="18"/>
        <v>0.1</v>
      </c>
      <c r="E133" s="4">
        <f t="shared" si="19"/>
        <v>47566.2</v>
      </c>
      <c r="F133">
        <v>4.4367999999999999</v>
      </c>
      <c r="G133" s="6">
        <v>38849</v>
      </c>
      <c r="H133">
        <f t="shared" si="21"/>
        <v>4662.82</v>
      </c>
      <c r="I133" t="str">
        <f t="shared" si="22"/>
        <v>€</v>
      </c>
      <c r="J133">
        <f t="shared" si="20"/>
        <v>0</v>
      </c>
      <c r="K133">
        <f t="shared" si="23"/>
        <v>4656.6935213276838</v>
      </c>
      <c r="L133" t="str">
        <f t="shared" si="24"/>
        <v>€</v>
      </c>
      <c r="M133">
        <f t="shared" si="25"/>
        <v>1</v>
      </c>
      <c r="N133">
        <f t="shared" si="26"/>
        <v>0</v>
      </c>
    </row>
    <row r="134" spans="3:14" x14ac:dyDescent="0.3">
      <c r="C134">
        <v>18681</v>
      </c>
      <c r="D134">
        <f t="shared" si="18"/>
        <v>7.0000000000000007E-2</v>
      </c>
      <c r="E134" s="4">
        <f t="shared" si="19"/>
        <v>19988.669999999998</v>
      </c>
      <c r="F134">
        <v>4.4560000000000004</v>
      </c>
      <c r="G134" s="6">
        <v>38850</v>
      </c>
      <c r="H134">
        <f t="shared" si="21"/>
        <v>4662.82</v>
      </c>
      <c r="I134" t="str">
        <f t="shared" si="22"/>
        <v>€</v>
      </c>
      <c r="J134">
        <f t="shared" si="20"/>
        <v>0</v>
      </c>
      <c r="K134">
        <f t="shared" si="23"/>
        <v>4656.6935213276838</v>
      </c>
      <c r="L134" t="str">
        <f t="shared" si="24"/>
        <v>€</v>
      </c>
      <c r="M134">
        <f t="shared" si="25"/>
        <v>0</v>
      </c>
      <c r="N134">
        <f t="shared" si="26"/>
        <v>1</v>
      </c>
    </row>
    <row r="135" spans="3:14" x14ac:dyDescent="0.3">
      <c r="C135">
        <v>52956</v>
      </c>
      <c r="D135">
        <f t="shared" si="18"/>
        <v>0.11</v>
      </c>
      <c r="E135" s="4">
        <f t="shared" si="19"/>
        <v>58781.16</v>
      </c>
      <c r="F135">
        <v>4.4528999999999996</v>
      </c>
      <c r="G135" s="6">
        <v>38851</v>
      </c>
      <c r="H135">
        <f t="shared" si="21"/>
        <v>4662.82</v>
      </c>
      <c r="I135" t="str">
        <f t="shared" si="22"/>
        <v>€</v>
      </c>
      <c r="J135">
        <f t="shared" si="20"/>
        <v>0</v>
      </c>
      <c r="K135">
        <f t="shared" si="23"/>
        <v>20735.79058112004</v>
      </c>
      <c r="L135" t="str">
        <f t="shared" si="24"/>
        <v>zł</v>
      </c>
      <c r="M135">
        <f t="shared" si="25"/>
        <v>1</v>
      </c>
      <c r="N135">
        <f t="shared" si="26"/>
        <v>0</v>
      </c>
    </row>
    <row r="136" spans="3:14" x14ac:dyDescent="0.3">
      <c r="C136">
        <v>54442</v>
      </c>
      <c r="D136">
        <f t="shared" si="18"/>
        <v>0.11</v>
      </c>
      <c r="E136" s="4">
        <f t="shared" si="19"/>
        <v>60430.62</v>
      </c>
      <c r="F136">
        <v>4.4497999999999998</v>
      </c>
      <c r="G136" s="6">
        <v>38852</v>
      </c>
      <c r="H136">
        <f t="shared" si="21"/>
        <v>4662.82</v>
      </c>
      <c r="I136" t="str">
        <f t="shared" si="22"/>
        <v>€</v>
      </c>
      <c r="J136">
        <f t="shared" si="20"/>
        <v>0</v>
      </c>
      <c r="K136">
        <f t="shared" si="23"/>
        <v>4659.937655876678</v>
      </c>
      <c r="L136" t="str">
        <f t="shared" si="24"/>
        <v>€</v>
      </c>
      <c r="M136">
        <f t="shared" si="25"/>
        <v>1</v>
      </c>
      <c r="N136">
        <f t="shared" si="26"/>
        <v>0</v>
      </c>
    </row>
    <row r="137" spans="3:14" x14ac:dyDescent="0.3">
      <c r="C137">
        <v>34208</v>
      </c>
      <c r="D137">
        <f t="shared" si="18"/>
        <v>0.09</v>
      </c>
      <c r="E137" s="4">
        <f t="shared" si="19"/>
        <v>37286.720000000001</v>
      </c>
      <c r="F137">
        <v>4.4401999999999999</v>
      </c>
      <c r="G137" s="6">
        <v>38853</v>
      </c>
      <c r="H137">
        <f t="shared" si="21"/>
        <v>4662.82</v>
      </c>
      <c r="I137" t="str">
        <f t="shared" si="22"/>
        <v>€</v>
      </c>
      <c r="J137">
        <f t="shared" si="20"/>
        <v>0</v>
      </c>
      <c r="K137">
        <f t="shared" si="23"/>
        <v>20691.055179623625</v>
      </c>
      <c r="L137" t="str">
        <f t="shared" si="24"/>
        <v>zł</v>
      </c>
      <c r="M137">
        <f t="shared" si="25"/>
        <v>1</v>
      </c>
      <c r="N137">
        <f t="shared" si="26"/>
        <v>0</v>
      </c>
    </row>
    <row r="138" spans="3:14" x14ac:dyDescent="0.3">
      <c r="C138">
        <v>14249</v>
      </c>
      <c r="D138">
        <f t="shared" si="18"/>
        <v>7.0000000000000007E-2</v>
      </c>
      <c r="E138" s="4">
        <f t="shared" si="19"/>
        <v>15246.43</v>
      </c>
      <c r="F138">
        <v>4.4443000000000001</v>
      </c>
      <c r="G138" s="6">
        <v>38854</v>
      </c>
      <c r="H138">
        <f t="shared" si="21"/>
        <v>4662.82</v>
      </c>
      <c r="I138" t="str">
        <f t="shared" si="22"/>
        <v>€</v>
      </c>
      <c r="J138">
        <f t="shared" si="20"/>
        <v>0</v>
      </c>
      <c r="K138">
        <f t="shared" si="23"/>
        <v>4655.6387236738346</v>
      </c>
      <c r="L138" t="str">
        <f t="shared" si="24"/>
        <v>€</v>
      </c>
      <c r="M138">
        <f t="shared" si="25"/>
        <v>0</v>
      </c>
      <c r="N138">
        <f t="shared" si="26"/>
        <v>1</v>
      </c>
    </row>
    <row r="139" spans="3:14" x14ac:dyDescent="0.3">
      <c r="C139">
        <v>51489</v>
      </c>
      <c r="D139">
        <f t="shared" si="18"/>
        <v>0.11</v>
      </c>
      <c r="E139" s="4">
        <f t="shared" si="19"/>
        <v>57152.79</v>
      </c>
      <c r="F139">
        <v>4.4397000000000002</v>
      </c>
      <c r="G139" s="6">
        <v>38855</v>
      </c>
      <c r="H139">
        <f t="shared" si="21"/>
        <v>4662.82</v>
      </c>
      <c r="I139" t="str">
        <f t="shared" si="22"/>
        <v>€</v>
      </c>
      <c r="J139">
        <f t="shared" si="20"/>
        <v>0</v>
      </c>
      <c r="K139">
        <f t="shared" si="23"/>
        <v>20669.639241494726</v>
      </c>
      <c r="L139" t="str">
        <f t="shared" si="24"/>
        <v>zł</v>
      </c>
      <c r="M139">
        <f t="shared" si="25"/>
        <v>1</v>
      </c>
      <c r="N139">
        <f t="shared" si="26"/>
        <v>0</v>
      </c>
    </row>
    <row r="140" spans="3:14" x14ac:dyDescent="0.3">
      <c r="C140">
        <v>26005</v>
      </c>
      <c r="D140">
        <f t="shared" si="18"/>
        <v>0.08</v>
      </c>
      <c r="E140" s="4">
        <f t="shared" si="19"/>
        <v>28085.4</v>
      </c>
      <c r="F140">
        <v>4.4885000000000002</v>
      </c>
      <c r="G140" s="6">
        <v>38856</v>
      </c>
      <c r="H140">
        <f t="shared" si="21"/>
        <v>4662.82</v>
      </c>
      <c r="I140" t="str">
        <f t="shared" si="22"/>
        <v>€</v>
      </c>
      <c r="J140">
        <f t="shared" si="20"/>
        <v>0</v>
      </c>
      <c r="K140">
        <f t="shared" si="23"/>
        <v>4605.0215531903141</v>
      </c>
      <c r="L140" t="str">
        <f t="shared" si="24"/>
        <v>€</v>
      </c>
      <c r="M140">
        <f t="shared" si="25"/>
        <v>0</v>
      </c>
      <c r="N140">
        <f t="shared" si="26"/>
        <v>1</v>
      </c>
    </row>
    <row r="141" spans="3:14" x14ac:dyDescent="0.3">
      <c r="C141">
        <v>38848</v>
      </c>
      <c r="D141">
        <f t="shared" si="18"/>
        <v>0.09</v>
      </c>
      <c r="E141" s="4">
        <f t="shared" si="19"/>
        <v>42344.32</v>
      </c>
      <c r="F141">
        <v>4.4744999999999999</v>
      </c>
      <c r="G141" s="6">
        <v>38857</v>
      </c>
      <c r="H141">
        <f t="shared" si="21"/>
        <v>4662.82</v>
      </c>
      <c r="I141" t="str">
        <f t="shared" si="22"/>
        <v>€</v>
      </c>
      <c r="J141">
        <f t="shared" si="20"/>
        <v>0</v>
      </c>
      <c r="K141">
        <f t="shared" si="23"/>
        <v>20605.16893975006</v>
      </c>
      <c r="L141" t="str">
        <f t="shared" si="24"/>
        <v>zł</v>
      </c>
      <c r="M141">
        <f t="shared" si="25"/>
        <v>1</v>
      </c>
      <c r="N141">
        <f t="shared" si="26"/>
        <v>0</v>
      </c>
    </row>
    <row r="142" spans="3:14" x14ac:dyDescent="0.3">
      <c r="C142">
        <v>77453</v>
      </c>
      <c r="D142">
        <f t="shared" si="18"/>
        <v>0.11</v>
      </c>
      <c r="E142" s="4">
        <f t="shared" si="19"/>
        <v>85972.83</v>
      </c>
      <c r="F142">
        <v>4.4733000000000001</v>
      </c>
      <c r="G142" s="6">
        <v>38858</v>
      </c>
      <c r="H142">
        <f t="shared" si="21"/>
        <v>4662.82</v>
      </c>
      <c r="I142" t="str">
        <f t="shared" si="22"/>
        <v>€</v>
      </c>
      <c r="J142">
        <f t="shared" si="20"/>
        <v>0</v>
      </c>
      <c r="K142">
        <f t="shared" si="23"/>
        <v>4606.256888594563</v>
      </c>
      <c r="L142" t="str">
        <f t="shared" si="24"/>
        <v>€</v>
      </c>
      <c r="M142">
        <f t="shared" si="25"/>
        <v>1</v>
      </c>
      <c r="N142">
        <f t="shared" si="26"/>
        <v>0</v>
      </c>
    </row>
    <row r="143" spans="3:14" x14ac:dyDescent="0.3">
      <c r="C143">
        <v>10490</v>
      </c>
      <c r="D143">
        <f t="shared" si="18"/>
        <v>7.0000000000000007E-2</v>
      </c>
      <c r="E143" s="4">
        <f t="shared" si="19"/>
        <v>11224.3</v>
      </c>
      <c r="F143">
        <v>4.4518000000000004</v>
      </c>
      <c r="G143" s="6">
        <v>38859</v>
      </c>
      <c r="H143">
        <f t="shared" si="21"/>
        <v>4662.82</v>
      </c>
      <c r="I143" t="str">
        <f t="shared" si="22"/>
        <v>€</v>
      </c>
      <c r="J143">
        <f t="shared" si="20"/>
        <v>0</v>
      </c>
      <c r="K143">
        <f t="shared" si="23"/>
        <v>20506.134416645276</v>
      </c>
      <c r="L143" t="str">
        <f t="shared" si="24"/>
        <v>zł</v>
      </c>
      <c r="M143">
        <f t="shared" si="25"/>
        <v>1</v>
      </c>
      <c r="N143">
        <f t="shared" si="26"/>
        <v>0</v>
      </c>
    </row>
    <row r="144" spans="3:14" x14ac:dyDescent="0.3">
      <c r="C144">
        <v>14727</v>
      </c>
      <c r="D144">
        <f t="shared" si="18"/>
        <v>7.0000000000000007E-2</v>
      </c>
      <c r="E144" s="4">
        <f t="shared" si="19"/>
        <v>15757.89</v>
      </c>
      <c r="F144">
        <v>4.4591000000000003</v>
      </c>
      <c r="G144" s="6">
        <v>38860</v>
      </c>
      <c r="H144">
        <f t="shared" si="21"/>
        <v>4662.82</v>
      </c>
      <c r="I144" t="str">
        <f t="shared" si="22"/>
        <v>€</v>
      </c>
      <c r="J144">
        <f t="shared" si="20"/>
        <v>0</v>
      </c>
      <c r="K144">
        <f t="shared" si="23"/>
        <v>4598.7159778083642</v>
      </c>
      <c r="L144" t="str">
        <f t="shared" si="24"/>
        <v>€</v>
      </c>
      <c r="M144">
        <f t="shared" si="25"/>
        <v>0</v>
      </c>
      <c r="N144">
        <f t="shared" si="26"/>
        <v>1</v>
      </c>
    </row>
    <row r="145" spans="3:14" x14ac:dyDescent="0.3">
      <c r="C145">
        <v>69402</v>
      </c>
      <c r="D145">
        <f t="shared" si="18"/>
        <v>0.11</v>
      </c>
      <c r="E145" s="4">
        <f t="shared" si="19"/>
        <v>77036.22</v>
      </c>
      <c r="F145">
        <v>4.4191000000000003</v>
      </c>
      <c r="G145" s="6">
        <v>38861</v>
      </c>
      <c r="H145">
        <f t="shared" si="21"/>
        <v>4662.82</v>
      </c>
      <c r="I145" t="str">
        <f t="shared" si="22"/>
        <v>€</v>
      </c>
      <c r="J145">
        <f t="shared" si="20"/>
        <v>0</v>
      </c>
      <c r="K145">
        <f t="shared" si="23"/>
        <v>20322.185777532944</v>
      </c>
      <c r="L145" t="str">
        <f t="shared" si="24"/>
        <v>zł</v>
      </c>
      <c r="M145">
        <f t="shared" si="25"/>
        <v>1</v>
      </c>
      <c r="N145">
        <f t="shared" si="26"/>
        <v>0</v>
      </c>
    </row>
    <row r="146" spans="3:14" x14ac:dyDescent="0.3">
      <c r="C146">
        <v>35081</v>
      </c>
      <c r="D146">
        <f t="shared" si="18"/>
        <v>0.09</v>
      </c>
      <c r="E146" s="4">
        <f t="shared" si="19"/>
        <v>38238.29</v>
      </c>
      <c r="F146">
        <v>4.4175000000000004</v>
      </c>
      <c r="G146" s="6">
        <v>38862</v>
      </c>
      <c r="H146">
        <f t="shared" si="21"/>
        <v>4662.82</v>
      </c>
      <c r="I146" t="str">
        <f t="shared" si="22"/>
        <v>€</v>
      </c>
      <c r="J146">
        <f t="shared" si="20"/>
        <v>0</v>
      </c>
      <c r="K146">
        <f t="shared" si="23"/>
        <v>4600.3816134766139</v>
      </c>
      <c r="L146" t="str">
        <f t="shared" si="24"/>
        <v>€</v>
      </c>
      <c r="M146">
        <f t="shared" si="25"/>
        <v>1</v>
      </c>
      <c r="N146">
        <f t="shared" si="26"/>
        <v>0</v>
      </c>
    </row>
    <row r="147" spans="3:14" x14ac:dyDescent="0.3">
      <c r="C147">
        <v>22598</v>
      </c>
      <c r="D147">
        <f t="shared" si="18"/>
        <v>0.08</v>
      </c>
      <c r="E147" s="4">
        <f t="shared" si="19"/>
        <v>24405.84</v>
      </c>
      <c r="F147">
        <v>4.4257999999999997</v>
      </c>
      <c r="G147" s="6">
        <v>38863</v>
      </c>
      <c r="H147">
        <f t="shared" si="21"/>
        <v>4662.82</v>
      </c>
      <c r="I147" t="str">
        <f t="shared" si="22"/>
        <v>€</v>
      </c>
      <c r="J147">
        <f t="shared" si="20"/>
        <v>0</v>
      </c>
      <c r="K147">
        <f t="shared" si="23"/>
        <v>4600.3816134766139</v>
      </c>
      <c r="L147" t="str">
        <f t="shared" si="24"/>
        <v>€</v>
      </c>
      <c r="M147">
        <f t="shared" si="25"/>
        <v>0</v>
      </c>
      <c r="N147">
        <f t="shared" si="26"/>
        <v>1</v>
      </c>
    </row>
    <row r="148" spans="3:14" x14ac:dyDescent="0.3">
      <c r="C148">
        <v>40493</v>
      </c>
      <c r="D148">
        <f t="shared" si="18"/>
        <v>0.1</v>
      </c>
      <c r="E148" s="4">
        <f t="shared" si="19"/>
        <v>44542.3</v>
      </c>
      <c r="F148">
        <v>4.4099000000000004</v>
      </c>
      <c r="G148" s="6">
        <v>38864</v>
      </c>
      <c r="H148">
        <f t="shared" si="21"/>
        <v>4662.82</v>
      </c>
      <c r="I148" t="str">
        <f t="shared" si="22"/>
        <v>€</v>
      </c>
      <c r="J148">
        <f t="shared" si="20"/>
        <v>0</v>
      </c>
      <c r="K148">
        <f t="shared" si="23"/>
        <v>20287.22287727052</v>
      </c>
      <c r="L148" t="str">
        <f t="shared" si="24"/>
        <v>zł</v>
      </c>
      <c r="M148">
        <f t="shared" si="25"/>
        <v>1</v>
      </c>
      <c r="N148">
        <f t="shared" si="26"/>
        <v>0</v>
      </c>
    </row>
    <row r="149" spans="3:14" x14ac:dyDescent="0.3">
      <c r="C149">
        <v>11407</v>
      </c>
      <c r="D149">
        <f t="shared" si="18"/>
        <v>7.0000000000000007E-2</v>
      </c>
      <c r="E149" s="4">
        <f t="shared" si="19"/>
        <v>12205.49</v>
      </c>
      <c r="F149">
        <v>4.3765000000000001</v>
      </c>
      <c r="G149" s="6">
        <v>38865</v>
      </c>
      <c r="H149">
        <f t="shared" si="21"/>
        <v>4662.82</v>
      </c>
      <c r="I149" t="str">
        <f t="shared" si="22"/>
        <v>€</v>
      </c>
      <c r="J149">
        <f t="shared" si="20"/>
        <v>0</v>
      </c>
      <c r="K149">
        <f t="shared" si="23"/>
        <v>4635.4902038776463</v>
      </c>
      <c r="L149" t="str">
        <f t="shared" si="24"/>
        <v>€</v>
      </c>
      <c r="M149">
        <f t="shared" si="25"/>
        <v>1</v>
      </c>
      <c r="N149">
        <f t="shared" si="26"/>
        <v>0</v>
      </c>
    </row>
    <row r="150" spans="3:14" x14ac:dyDescent="0.3">
      <c r="C150">
        <v>24624</v>
      </c>
      <c r="D150">
        <f t="shared" si="18"/>
        <v>0.08</v>
      </c>
      <c r="E150" s="4">
        <f t="shared" si="19"/>
        <v>26593.919999999998</v>
      </c>
      <c r="F150">
        <v>4.3879000000000001</v>
      </c>
      <c r="G150" s="6">
        <v>38866</v>
      </c>
      <c r="H150">
        <f t="shared" si="21"/>
        <v>4662.82</v>
      </c>
      <c r="I150" t="str">
        <f t="shared" si="22"/>
        <v>€</v>
      </c>
      <c r="J150">
        <f t="shared" si="20"/>
        <v>0</v>
      </c>
      <c r="K150">
        <f t="shared" si="23"/>
        <v>4635.4902038776463</v>
      </c>
      <c r="L150" t="str">
        <f t="shared" si="24"/>
        <v>€</v>
      </c>
      <c r="M150">
        <f t="shared" si="25"/>
        <v>0</v>
      </c>
      <c r="N150">
        <f t="shared" si="26"/>
        <v>1</v>
      </c>
    </row>
    <row r="151" spans="3:14" x14ac:dyDescent="0.3">
      <c r="C151">
        <v>3691</v>
      </c>
      <c r="D151">
        <f t="shared" si="18"/>
        <v>0.06</v>
      </c>
      <c r="E151" s="4">
        <f t="shared" si="19"/>
        <v>3912.46</v>
      </c>
      <c r="F151">
        <v>4.3521000000000001</v>
      </c>
      <c r="G151" s="6">
        <v>38867</v>
      </c>
      <c r="H151">
        <f t="shared" si="21"/>
        <v>4662.82</v>
      </c>
      <c r="I151" t="str">
        <f t="shared" si="22"/>
        <v>€</v>
      </c>
      <c r="J151">
        <f t="shared" si="20"/>
        <v>0</v>
      </c>
      <c r="K151">
        <f t="shared" si="23"/>
        <v>20174.116916295905</v>
      </c>
      <c r="L151" t="str">
        <f t="shared" si="24"/>
        <v>zł</v>
      </c>
      <c r="M151">
        <f t="shared" si="25"/>
        <v>1</v>
      </c>
      <c r="N151">
        <f t="shared" si="26"/>
        <v>0</v>
      </c>
    </row>
    <row r="152" spans="3:14" x14ac:dyDescent="0.3">
      <c r="C152">
        <v>45933</v>
      </c>
      <c r="D152">
        <f t="shared" si="18"/>
        <v>0.1</v>
      </c>
      <c r="E152" s="4">
        <f t="shared" si="19"/>
        <v>50526.3</v>
      </c>
      <c r="F152">
        <v>4.3785999999999996</v>
      </c>
      <c r="G152" s="6">
        <v>38868</v>
      </c>
      <c r="H152">
        <f t="shared" si="21"/>
        <v>4662.82</v>
      </c>
      <c r="I152" t="str">
        <f t="shared" si="22"/>
        <v>€</v>
      </c>
      <c r="J152">
        <f t="shared" si="20"/>
        <v>0</v>
      </c>
      <c r="K152">
        <f t="shared" si="23"/>
        <v>4607.4354625441711</v>
      </c>
      <c r="L152" t="str">
        <f t="shared" si="24"/>
        <v>€</v>
      </c>
      <c r="M152">
        <f t="shared" si="25"/>
        <v>0</v>
      </c>
      <c r="N152">
        <f t="shared" si="26"/>
        <v>1</v>
      </c>
    </row>
    <row r="153" spans="3:14" x14ac:dyDescent="0.3">
      <c r="C153">
        <v>1388</v>
      </c>
      <c r="D153">
        <f t="shared" si="18"/>
        <v>0.06</v>
      </c>
      <c r="E153" s="4">
        <f t="shared" si="19"/>
        <v>1471.28</v>
      </c>
      <c r="F153">
        <v>4.3628</v>
      </c>
      <c r="G153" s="6">
        <v>38869</v>
      </c>
      <c r="H153">
        <f t="shared" si="21"/>
        <v>20342.95</v>
      </c>
      <c r="I153" t="str">
        <f t="shared" si="22"/>
        <v>zł</v>
      </c>
      <c r="J153">
        <f t="shared" si="20"/>
        <v>1</v>
      </c>
      <c r="K153">
        <f t="shared" si="23"/>
        <v>20101.319435987709</v>
      </c>
      <c r="L153" t="str">
        <f t="shared" si="24"/>
        <v>zł</v>
      </c>
      <c r="M153">
        <f t="shared" si="25"/>
        <v>1</v>
      </c>
      <c r="N153">
        <f t="shared" si="26"/>
        <v>0</v>
      </c>
    </row>
    <row r="154" spans="3:14" x14ac:dyDescent="0.3">
      <c r="C154">
        <v>77221</v>
      </c>
      <c r="D154">
        <f t="shared" si="18"/>
        <v>0.11</v>
      </c>
      <c r="E154" s="4">
        <f t="shared" si="19"/>
        <v>85715.31</v>
      </c>
      <c r="F154">
        <v>4.3810000000000002</v>
      </c>
      <c r="G154" s="6">
        <v>38870</v>
      </c>
      <c r="H154">
        <f t="shared" si="21"/>
        <v>20342.95</v>
      </c>
      <c r="I154" t="str">
        <f t="shared" si="22"/>
        <v>zł</v>
      </c>
      <c r="J154">
        <f t="shared" si="20"/>
        <v>0</v>
      </c>
      <c r="K154">
        <f t="shared" si="23"/>
        <v>4588.2947810973992</v>
      </c>
      <c r="L154" t="str">
        <f t="shared" si="24"/>
        <v>€</v>
      </c>
      <c r="M154">
        <f t="shared" si="25"/>
        <v>0</v>
      </c>
      <c r="N154">
        <f t="shared" si="26"/>
        <v>1</v>
      </c>
    </row>
    <row r="155" spans="3:14" x14ac:dyDescent="0.3">
      <c r="C155">
        <v>38764</v>
      </c>
      <c r="D155">
        <f t="shared" si="18"/>
        <v>0.09</v>
      </c>
      <c r="E155" s="4">
        <f t="shared" si="19"/>
        <v>42252.76</v>
      </c>
      <c r="F155">
        <v>4.3710000000000004</v>
      </c>
      <c r="G155" s="6">
        <v>38871</v>
      </c>
      <c r="H155">
        <f t="shared" si="21"/>
        <v>20342.95</v>
      </c>
      <c r="I155" t="str">
        <f t="shared" si="22"/>
        <v>zł</v>
      </c>
      <c r="J155">
        <f t="shared" si="20"/>
        <v>0</v>
      </c>
      <c r="K155">
        <f t="shared" si="23"/>
        <v>20055.436488176732</v>
      </c>
      <c r="L155" t="str">
        <f t="shared" si="24"/>
        <v>zł</v>
      </c>
      <c r="M155">
        <f t="shared" si="25"/>
        <v>1</v>
      </c>
      <c r="N155">
        <f t="shared" si="26"/>
        <v>0</v>
      </c>
    </row>
    <row r="156" spans="3:14" x14ac:dyDescent="0.3">
      <c r="C156">
        <v>10706</v>
      </c>
      <c r="D156">
        <f t="shared" si="18"/>
        <v>7.0000000000000007E-2</v>
      </c>
      <c r="E156" s="4">
        <f t="shared" si="19"/>
        <v>11455.42</v>
      </c>
      <c r="F156">
        <v>4.3630000000000004</v>
      </c>
      <c r="G156" s="6">
        <v>38872</v>
      </c>
      <c r="H156">
        <f t="shared" si="21"/>
        <v>20342.95</v>
      </c>
      <c r="I156" t="str">
        <f t="shared" si="22"/>
        <v>zł</v>
      </c>
      <c r="J156">
        <f t="shared" si="20"/>
        <v>0</v>
      </c>
      <c r="K156">
        <f t="shared" si="23"/>
        <v>4596.707881773259</v>
      </c>
      <c r="L156" t="str">
        <f t="shared" si="24"/>
        <v>€</v>
      </c>
      <c r="M156">
        <f t="shared" si="25"/>
        <v>1</v>
      </c>
      <c r="N156">
        <f t="shared" si="26"/>
        <v>0</v>
      </c>
    </row>
    <row r="157" spans="3:14" x14ac:dyDescent="0.3">
      <c r="C157">
        <v>41494</v>
      </c>
      <c r="D157">
        <f t="shared" si="18"/>
        <v>0.1</v>
      </c>
      <c r="E157" s="4">
        <f t="shared" si="19"/>
        <v>45643.4</v>
      </c>
      <c r="F157">
        <v>4.3639999999999999</v>
      </c>
      <c r="G157" s="6">
        <v>38873</v>
      </c>
      <c r="H157">
        <f t="shared" si="21"/>
        <v>20342.95</v>
      </c>
      <c r="I157" t="str">
        <f t="shared" si="22"/>
        <v>zł</v>
      </c>
      <c r="J157">
        <f t="shared" si="20"/>
        <v>0</v>
      </c>
      <c r="K157">
        <f t="shared" si="23"/>
        <v>4596.707881773259</v>
      </c>
      <c r="L157" t="str">
        <f t="shared" si="24"/>
        <v>€</v>
      </c>
      <c r="M157">
        <f t="shared" si="25"/>
        <v>0</v>
      </c>
      <c r="N157">
        <f t="shared" si="26"/>
        <v>1</v>
      </c>
    </row>
    <row r="158" spans="3:14" x14ac:dyDescent="0.3">
      <c r="C158">
        <v>53146</v>
      </c>
      <c r="D158">
        <f t="shared" si="18"/>
        <v>0.11</v>
      </c>
      <c r="E158" s="4">
        <f t="shared" si="19"/>
        <v>58992.06</v>
      </c>
      <c r="F158">
        <v>4.3697999999999997</v>
      </c>
      <c r="G158" s="6">
        <v>38874</v>
      </c>
      <c r="H158">
        <f t="shared" si="21"/>
        <v>20342.95</v>
      </c>
      <c r="I158" t="str">
        <f t="shared" si="22"/>
        <v>zł</v>
      </c>
      <c r="J158">
        <f t="shared" si="20"/>
        <v>0</v>
      </c>
      <c r="K158">
        <f t="shared" si="23"/>
        <v>4596.707881773259</v>
      </c>
      <c r="L158" t="str">
        <f t="shared" si="24"/>
        <v>€</v>
      </c>
      <c r="M158">
        <f t="shared" si="25"/>
        <v>0</v>
      </c>
      <c r="N158">
        <f t="shared" si="26"/>
        <v>1</v>
      </c>
    </row>
    <row r="159" spans="3:14" x14ac:dyDescent="0.3">
      <c r="C159">
        <v>55053</v>
      </c>
      <c r="D159">
        <f t="shared" si="18"/>
        <v>0.11</v>
      </c>
      <c r="E159" s="4">
        <f t="shared" si="19"/>
        <v>61108.83</v>
      </c>
      <c r="F159">
        <v>4.3720999999999997</v>
      </c>
      <c r="G159" s="6">
        <v>38875</v>
      </c>
      <c r="H159">
        <f t="shared" si="21"/>
        <v>20342.95</v>
      </c>
      <c r="I159" t="str">
        <f t="shared" si="22"/>
        <v>zł</v>
      </c>
      <c r="J159">
        <f t="shared" si="20"/>
        <v>0</v>
      </c>
      <c r="K159">
        <f t="shared" si="23"/>
        <v>4596.707881773259</v>
      </c>
      <c r="L159" t="str">
        <f t="shared" si="24"/>
        <v>€</v>
      </c>
      <c r="M159">
        <f t="shared" si="25"/>
        <v>0</v>
      </c>
      <c r="N159">
        <f t="shared" si="26"/>
        <v>1</v>
      </c>
    </row>
    <row r="160" spans="3:14" x14ac:dyDescent="0.3">
      <c r="C160">
        <v>53986</v>
      </c>
      <c r="D160">
        <f t="shared" si="18"/>
        <v>0.11</v>
      </c>
      <c r="E160" s="4">
        <f t="shared" si="19"/>
        <v>59924.46</v>
      </c>
      <c r="F160">
        <v>4.3852000000000002</v>
      </c>
      <c r="G160" s="6">
        <v>38876</v>
      </c>
      <c r="H160">
        <f t="shared" si="21"/>
        <v>20342.95</v>
      </c>
      <c r="I160" t="str">
        <f t="shared" si="22"/>
        <v>zł</v>
      </c>
      <c r="J160">
        <f t="shared" si="20"/>
        <v>0</v>
      </c>
      <c r="K160">
        <f t="shared" si="23"/>
        <v>4596.707881773259</v>
      </c>
      <c r="L160" t="str">
        <f t="shared" si="24"/>
        <v>€</v>
      </c>
      <c r="M160">
        <f t="shared" si="25"/>
        <v>0</v>
      </c>
      <c r="N160">
        <f t="shared" si="26"/>
        <v>1</v>
      </c>
    </row>
    <row r="161" spans="3:14" x14ac:dyDescent="0.3">
      <c r="C161">
        <v>53465</v>
      </c>
      <c r="D161">
        <f t="shared" si="18"/>
        <v>0.11</v>
      </c>
      <c r="E161" s="4">
        <f t="shared" si="19"/>
        <v>59346.15</v>
      </c>
      <c r="F161">
        <v>4.3700999999999999</v>
      </c>
      <c r="G161" s="6">
        <v>38877</v>
      </c>
      <c r="H161">
        <f t="shared" si="21"/>
        <v>20342.95</v>
      </c>
      <c r="I161" t="str">
        <f t="shared" si="22"/>
        <v>zł</v>
      </c>
      <c r="J161">
        <f t="shared" si="20"/>
        <v>0</v>
      </c>
      <c r="K161">
        <f t="shared" si="23"/>
        <v>20088.073114137318</v>
      </c>
      <c r="L161" t="str">
        <f t="shared" si="24"/>
        <v>zł</v>
      </c>
      <c r="M161">
        <f t="shared" si="25"/>
        <v>1</v>
      </c>
      <c r="N161">
        <f t="shared" si="26"/>
        <v>0</v>
      </c>
    </row>
    <row r="162" spans="3:14" x14ac:dyDescent="0.3">
      <c r="C162">
        <v>16027</v>
      </c>
      <c r="D162">
        <f t="shared" si="18"/>
        <v>7.0000000000000007E-2</v>
      </c>
      <c r="E162" s="4">
        <f t="shared" si="19"/>
        <v>17148.89</v>
      </c>
      <c r="F162">
        <v>4.3676000000000004</v>
      </c>
      <c r="G162" s="6">
        <v>38878</v>
      </c>
      <c r="H162">
        <f t="shared" si="21"/>
        <v>20342.95</v>
      </c>
      <c r="I162" t="str">
        <f t="shared" si="22"/>
        <v>zł</v>
      </c>
      <c r="J162">
        <f t="shared" si="20"/>
        <v>0</v>
      </c>
      <c r="K162">
        <f t="shared" si="23"/>
        <v>4599.3390223778088</v>
      </c>
      <c r="L162" t="str">
        <f t="shared" si="24"/>
        <v>€</v>
      </c>
      <c r="M162">
        <f t="shared" si="25"/>
        <v>1</v>
      </c>
      <c r="N162">
        <f t="shared" si="26"/>
        <v>0</v>
      </c>
    </row>
    <row r="163" spans="3:14" x14ac:dyDescent="0.3">
      <c r="C163">
        <v>71121</v>
      </c>
      <c r="D163">
        <f t="shared" si="18"/>
        <v>0.11</v>
      </c>
      <c r="E163" s="4">
        <f t="shared" si="19"/>
        <v>78944.31</v>
      </c>
      <c r="F163">
        <v>4.3716999999999997</v>
      </c>
      <c r="G163" s="6">
        <v>38879</v>
      </c>
      <c r="H163">
        <f t="shared" si="21"/>
        <v>20342.95</v>
      </c>
      <c r="I163" t="str">
        <f t="shared" si="22"/>
        <v>zł</v>
      </c>
      <c r="J163">
        <f t="shared" si="20"/>
        <v>0</v>
      </c>
      <c r="K163">
        <f t="shared" si="23"/>
        <v>4599.3390223778088</v>
      </c>
      <c r="L163" t="str">
        <f t="shared" si="24"/>
        <v>€</v>
      </c>
      <c r="M163">
        <f t="shared" si="25"/>
        <v>0</v>
      </c>
      <c r="N163">
        <f t="shared" si="26"/>
        <v>1</v>
      </c>
    </row>
    <row r="164" spans="3:14" x14ac:dyDescent="0.3">
      <c r="C164">
        <v>68886</v>
      </c>
      <c r="D164">
        <f t="shared" si="18"/>
        <v>0.11</v>
      </c>
      <c r="E164" s="4">
        <f t="shared" si="19"/>
        <v>76463.460000000006</v>
      </c>
      <c r="F164">
        <v>4.3529999999999998</v>
      </c>
      <c r="G164" s="6">
        <v>38880</v>
      </c>
      <c r="H164">
        <f t="shared" si="21"/>
        <v>20342.95</v>
      </c>
      <c r="I164" t="str">
        <f t="shared" si="22"/>
        <v>zł</v>
      </c>
      <c r="J164">
        <f t="shared" si="20"/>
        <v>0</v>
      </c>
      <c r="K164">
        <f t="shared" si="23"/>
        <v>20020.922764410599</v>
      </c>
      <c r="L164" t="str">
        <f t="shared" si="24"/>
        <v>zł</v>
      </c>
      <c r="M164">
        <f t="shared" si="25"/>
        <v>1</v>
      </c>
      <c r="N164">
        <f t="shared" si="26"/>
        <v>0</v>
      </c>
    </row>
    <row r="165" spans="3:14" x14ac:dyDescent="0.3">
      <c r="C165">
        <v>65587</v>
      </c>
      <c r="D165">
        <f t="shared" si="18"/>
        <v>0.11</v>
      </c>
      <c r="E165" s="4">
        <f t="shared" si="19"/>
        <v>72801.570000000007</v>
      </c>
      <c r="F165">
        <v>4.3684000000000003</v>
      </c>
      <c r="G165" s="6">
        <v>38881</v>
      </c>
      <c r="H165">
        <f t="shared" si="21"/>
        <v>20342.95</v>
      </c>
      <c r="I165" t="str">
        <f t="shared" si="22"/>
        <v>zł</v>
      </c>
      <c r="J165">
        <f t="shared" si="20"/>
        <v>0</v>
      </c>
      <c r="K165">
        <f t="shared" si="23"/>
        <v>4583.1248888404443</v>
      </c>
      <c r="L165" t="str">
        <f t="shared" si="24"/>
        <v>€</v>
      </c>
      <c r="M165">
        <f t="shared" si="25"/>
        <v>0</v>
      </c>
      <c r="N165">
        <f t="shared" si="26"/>
        <v>1</v>
      </c>
    </row>
    <row r="166" spans="3:14" x14ac:dyDescent="0.3">
      <c r="C166">
        <v>72828</v>
      </c>
      <c r="D166">
        <f t="shared" si="18"/>
        <v>0.11</v>
      </c>
      <c r="E166" s="4">
        <f t="shared" si="19"/>
        <v>80839.08</v>
      </c>
      <c r="F166">
        <v>4.3643000000000001</v>
      </c>
      <c r="G166" s="6">
        <v>38882</v>
      </c>
      <c r="H166">
        <f t="shared" si="21"/>
        <v>20342.95</v>
      </c>
      <c r="I166" t="str">
        <f t="shared" si="22"/>
        <v>zł</v>
      </c>
      <c r="J166">
        <f t="shared" si="20"/>
        <v>0</v>
      </c>
      <c r="K166">
        <f t="shared" si="23"/>
        <v>20002.131952366351</v>
      </c>
      <c r="L166" t="str">
        <f t="shared" si="24"/>
        <v>zł</v>
      </c>
      <c r="M166">
        <f t="shared" si="25"/>
        <v>1</v>
      </c>
      <c r="N166">
        <f t="shared" si="26"/>
        <v>0</v>
      </c>
    </row>
    <row r="167" spans="3:14" x14ac:dyDescent="0.3">
      <c r="C167">
        <v>54778</v>
      </c>
      <c r="D167">
        <f t="shared" si="18"/>
        <v>0.11</v>
      </c>
      <c r="E167" s="4">
        <f t="shared" si="19"/>
        <v>60803.58</v>
      </c>
      <c r="F167">
        <v>4.3644999999999996</v>
      </c>
      <c r="G167" s="6">
        <v>38883</v>
      </c>
      <c r="H167">
        <f t="shared" si="21"/>
        <v>20342.95</v>
      </c>
      <c r="I167" t="str">
        <f t="shared" si="22"/>
        <v>zł</v>
      </c>
      <c r="J167">
        <f t="shared" si="20"/>
        <v>0</v>
      </c>
      <c r="K167">
        <f t="shared" si="23"/>
        <v>4582.9148705158332</v>
      </c>
      <c r="L167" t="str">
        <f t="shared" si="24"/>
        <v>€</v>
      </c>
      <c r="M167">
        <f t="shared" si="25"/>
        <v>0</v>
      </c>
      <c r="N167">
        <f t="shared" si="26"/>
        <v>1</v>
      </c>
    </row>
    <row r="168" spans="3:14" x14ac:dyDescent="0.3">
      <c r="C168">
        <v>3946</v>
      </c>
      <c r="D168">
        <f t="shared" si="18"/>
        <v>0.06</v>
      </c>
      <c r="E168" s="4">
        <f t="shared" si="19"/>
        <v>4182.76</v>
      </c>
      <c r="F168">
        <v>4.3613999999999997</v>
      </c>
      <c r="G168" s="6">
        <v>38884</v>
      </c>
      <c r="H168">
        <f t="shared" si="21"/>
        <v>20342.95</v>
      </c>
      <c r="I168" t="str">
        <f t="shared" si="22"/>
        <v>zł</v>
      </c>
      <c r="J168">
        <f t="shared" si="20"/>
        <v>0</v>
      </c>
      <c r="K168">
        <f t="shared" si="23"/>
        <v>19987.924916267755</v>
      </c>
      <c r="L168" t="str">
        <f t="shared" si="24"/>
        <v>zł</v>
      </c>
      <c r="M168">
        <f t="shared" si="25"/>
        <v>1</v>
      </c>
      <c r="N168">
        <f t="shared" si="26"/>
        <v>0</v>
      </c>
    </row>
    <row r="169" spans="3:14" x14ac:dyDescent="0.3">
      <c r="C169">
        <v>37078</v>
      </c>
      <c r="D169">
        <f t="shared" si="18"/>
        <v>0.09</v>
      </c>
      <c r="E169" s="4">
        <f t="shared" si="19"/>
        <v>40415.019999999997</v>
      </c>
      <c r="F169">
        <v>4.351</v>
      </c>
      <c r="G169" s="6">
        <v>38885</v>
      </c>
      <c r="H169">
        <f t="shared" si="21"/>
        <v>20342.95</v>
      </c>
      <c r="I169" t="str">
        <f t="shared" si="22"/>
        <v>zł</v>
      </c>
      <c r="J169">
        <f t="shared" si="20"/>
        <v>0</v>
      </c>
      <c r="K169">
        <f t="shared" si="23"/>
        <v>4593.8692062210421</v>
      </c>
      <c r="L169" t="str">
        <f t="shared" si="24"/>
        <v>€</v>
      </c>
      <c r="M169">
        <f t="shared" si="25"/>
        <v>1</v>
      </c>
      <c r="N169">
        <f t="shared" si="26"/>
        <v>0</v>
      </c>
    </row>
    <row r="170" spans="3:14" x14ac:dyDescent="0.3">
      <c r="C170">
        <v>53536</v>
      </c>
      <c r="D170">
        <f t="shared" si="18"/>
        <v>0.11</v>
      </c>
      <c r="E170" s="4">
        <f t="shared" si="19"/>
        <v>59424.959999999999</v>
      </c>
      <c r="F170">
        <v>4.3587999999999996</v>
      </c>
      <c r="G170" s="6">
        <v>38886</v>
      </c>
      <c r="H170">
        <f t="shared" si="21"/>
        <v>20342.95</v>
      </c>
      <c r="I170" t="str">
        <f t="shared" si="22"/>
        <v>zł</v>
      </c>
      <c r="J170">
        <f t="shared" si="20"/>
        <v>0</v>
      </c>
      <c r="K170">
        <f t="shared" si="23"/>
        <v>4593.8692062210421</v>
      </c>
      <c r="L170" t="str">
        <f t="shared" si="24"/>
        <v>€</v>
      </c>
      <c r="M170">
        <f t="shared" si="25"/>
        <v>0</v>
      </c>
      <c r="N170">
        <f t="shared" si="26"/>
        <v>1</v>
      </c>
    </row>
    <row r="171" spans="3:14" x14ac:dyDescent="0.3">
      <c r="C171">
        <v>77088</v>
      </c>
      <c r="D171">
        <f t="shared" si="18"/>
        <v>0.11</v>
      </c>
      <c r="E171" s="4">
        <f t="shared" si="19"/>
        <v>85567.679999999993</v>
      </c>
      <c r="F171">
        <v>4.3602999999999996</v>
      </c>
      <c r="G171" s="6">
        <v>38887</v>
      </c>
      <c r="H171">
        <f t="shared" si="21"/>
        <v>20342.95</v>
      </c>
      <c r="I171" t="str">
        <f t="shared" si="22"/>
        <v>zł</v>
      </c>
      <c r="J171">
        <f t="shared" si="20"/>
        <v>0</v>
      </c>
      <c r="K171">
        <f t="shared" si="23"/>
        <v>4593.8692062210421</v>
      </c>
      <c r="L171" t="str">
        <f t="shared" si="24"/>
        <v>€</v>
      </c>
      <c r="M171">
        <f t="shared" si="25"/>
        <v>0</v>
      </c>
      <c r="N171">
        <f t="shared" si="26"/>
        <v>1</v>
      </c>
    </row>
    <row r="172" spans="3:14" x14ac:dyDescent="0.3">
      <c r="C172">
        <v>7158</v>
      </c>
      <c r="D172">
        <f t="shared" si="18"/>
        <v>0.06</v>
      </c>
      <c r="E172" s="4">
        <f t="shared" si="19"/>
        <v>7587.48</v>
      </c>
      <c r="F172">
        <v>4.3507999999999996</v>
      </c>
      <c r="G172" s="6">
        <v>38888</v>
      </c>
      <c r="H172">
        <f t="shared" si="21"/>
        <v>20342.95</v>
      </c>
      <c r="I172" t="str">
        <f t="shared" si="22"/>
        <v>zł</v>
      </c>
      <c r="J172">
        <f t="shared" si="20"/>
        <v>0</v>
      </c>
      <c r="K172">
        <f t="shared" si="23"/>
        <v>19987.006142426508</v>
      </c>
      <c r="L172" t="str">
        <f t="shared" si="24"/>
        <v>zł</v>
      </c>
      <c r="M172">
        <f t="shared" si="25"/>
        <v>1</v>
      </c>
      <c r="N172">
        <f t="shared" si="26"/>
        <v>0</v>
      </c>
    </row>
    <row r="173" spans="3:14" x14ac:dyDescent="0.3">
      <c r="C173">
        <v>52922</v>
      </c>
      <c r="D173">
        <f t="shared" si="18"/>
        <v>0.11</v>
      </c>
      <c r="E173" s="4">
        <f t="shared" si="19"/>
        <v>58743.42</v>
      </c>
      <c r="F173">
        <v>4.3616999999999999</v>
      </c>
      <c r="G173" s="6">
        <v>38889</v>
      </c>
      <c r="H173">
        <f t="shared" si="21"/>
        <v>20342.95</v>
      </c>
      <c r="I173" t="str">
        <f t="shared" si="22"/>
        <v>zł</v>
      </c>
      <c r="J173">
        <f t="shared" si="20"/>
        <v>0</v>
      </c>
      <c r="K173">
        <f t="shared" si="23"/>
        <v>4582.3890094290091</v>
      </c>
      <c r="L173" t="str">
        <f t="shared" si="24"/>
        <v>€</v>
      </c>
      <c r="M173">
        <f t="shared" si="25"/>
        <v>0</v>
      </c>
      <c r="N173">
        <f t="shared" si="26"/>
        <v>1</v>
      </c>
    </row>
    <row r="174" spans="3:14" x14ac:dyDescent="0.3">
      <c r="C174">
        <v>26901</v>
      </c>
      <c r="D174">
        <f t="shared" si="18"/>
        <v>0.08</v>
      </c>
      <c r="E174" s="4">
        <f t="shared" si="19"/>
        <v>29053.08</v>
      </c>
      <c r="F174">
        <v>4.3623000000000003</v>
      </c>
      <c r="G174" s="6">
        <v>38890</v>
      </c>
      <c r="H174">
        <f t="shared" si="21"/>
        <v>20342.95</v>
      </c>
      <c r="I174" t="str">
        <f t="shared" si="22"/>
        <v>zł</v>
      </c>
      <c r="J174">
        <f t="shared" si="20"/>
        <v>0</v>
      </c>
      <c r="K174">
        <f t="shared" si="23"/>
        <v>4582.3890094290091</v>
      </c>
      <c r="L174" t="str">
        <f t="shared" si="24"/>
        <v>€</v>
      </c>
      <c r="M174">
        <f t="shared" si="25"/>
        <v>0</v>
      </c>
      <c r="N174">
        <f t="shared" si="26"/>
        <v>1</v>
      </c>
    </row>
    <row r="175" spans="3:14" x14ac:dyDescent="0.3">
      <c r="C175">
        <v>19543</v>
      </c>
      <c r="D175">
        <f t="shared" si="18"/>
        <v>7.0000000000000007E-2</v>
      </c>
      <c r="E175" s="4">
        <f t="shared" si="19"/>
        <v>20911.010000000002</v>
      </c>
      <c r="F175">
        <v>4.4089999999999998</v>
      </c>
      <c r="G175" s="6">
        <v>38891</v>
      </c>
      <c r="H175">
        <f t="shared" si="21"/>
        <v>20342.95</v>
      </c>
      <c r="I175" t="str">
        <f t="shared" si="22"/>
        <v>zł</v>
      </c>
      <c r="J175">
        <f t="shared" si="20"/>
        <v>0</v>
      </c>
      <c r="K175">
        <f t="shared" si="23"/>
        <v>4582.3890094290091</v>
      </c>
      <c r="L175" t="str">
        <f t="shared" si="24"/>
        <v>€</v>
      </c>
      <c r="M175">
        <f t="shared" si="25"/>
        <v>0</v>
      </c>
      <c r="N175">
        <f t="shared" si="26"/>
        <v>1</v>
      </c>
    </row>
    <row r="176" spans="3:14" x14ac:dyDescent="0.3">
      <c r="C176">
        <v>50643</v>
      </c>
      <c r="D176">
        <f t="shared" si="18"/>
        <v>0.11</v>
      </c>
      <c r="E176" s="4">
        <f t="shared" si="19"/>
        <v>56213.73</v>
      </c>
      <c r="F176">
        <v>4.4314999999999998</v>
      </c>
      <c r="G176" s="6">
        <v>38892</v>
      </c>
      <c r="H176">
        <f t="shared" si="21"/>
        <v>20342.95</v>
      </c>
      <c r="I176" t="str">
        <f t="shared" si="22"/>
        <v>zł</v>
      </c>
      <c r="J176">
        <f t="shared" si="20"/>
        <v>0</v>
      </c>
      <c r="K176">
        <f t="shared" si="23"/>
        <v>4582.3890094290091</v>
      </c>
      <c r="L176" t="str">
        <f t="shared" si="24"/>
        <v>€</v>
      </c>
      <c r="M176">
        <f t="shared" si="25"/>
        <v>0</v>
      </c>
      <c r="N176">
        <f t="shared" si="26"/>
        <v>1</v>
      </c>
    </row>
    <row r="177" spans="3:14" x14ac:dyDescent="0.3">
      <c r="C177">
        <v>62474</v>
      </c>
      <c r="D177">
        <f t="shared" si="18"/>
        <v>0.11</v>
      </c>
      <c r="E177" s="4">
        <f t="shared" si="19"/>
        <v>69346.14</v>
      </c>
      <c r="F177">
        <v>4.4278000000000004</v>
      </c>
      <c r="G177" s="6">
        <v>38893</v>
      </c>
      <c r="H177">
        <f t="shared" si="21"/>
        <v>20342.95</v>
      </c>
      <c r="I177" t="str">
        <f t="shared" si="22"/>
        <v>zł</v>
      </c>
      <c r="J177">
        <f t="shared" si="20"/>
        <v>0</v>
      </c>
      <c r="K177">
        <f t="shared" si="23"/>
        <v>20289.902055949769</v>
      </c>
      <c r="L177" t="str">
        <f t="shared" si="24"/>
        <v>zł</v>
      </c>
      <c r="M177">
        <f t="shared" si="25"/>
        <v>1</v>
      </c>
      <c r="N177">
        <f t="shared" si="26"/>
        <v>0</v>
      </c>
    </row>
    <row r="178" spans="3:14" x14ac:dyDescent="0.3">
      <c r="C178">
        <v>18993</v>
      </c>
      <c r="D178">
        <f t="shared" si="18"/>
        <v>7.0000000000000007E-2</v>
      </c>
      <c r="E178" s="4">
        <f t="shared" si="19"/>
        <v>20322.510000000002</v>
      </c>
      <c r="F178">
        <v>4.4391999999999996</v>
      </c>
      <c r="G178" s="6">
        <v>38894</v>
      </c>
      <c r="H178">
        <f t="shared" si="21"/>
        <v>20342.95</v>
      </c>
      <c r="I178" t="str">
        <f t="shared" si="22"/>
        <v>zł</v>
      </c>
      <c r="J178">
        <f t="shared" si="20"/>
        <v>0</v>
      </c>
      <c r="K178">
        <f t="shared" si="23"/>
        <v>4570.6212957176458</v>
      </c>
      <c r="L178" t="str">
        <f t="shared" si="24"/>
        <v>€</v>
      </c>
      <c r="M178">
        <f t="shared" si="25"/>
        <v>0</v>
      </c>
      <c r="N178">
        <f t="shared" si="26"/>
        <v>1</v>
      </c>
    </row>
    <row r="179" spans="3:14" x14ac:dyDescent="0.3">
      <c r="C179">
        <v>49005</v>
      </c>
      <c r="D179">
        <f t="shared" si="18"/>
        <v>0.1</v>
      </c>
      <c r="E179" s="4">
        <f t="shared" si="19"/>
        <v>53905.5</v>
      </c>
      <c r="F179">
        <v>4.4333999999999998</v>
      </c>
      <c r="G179" s="6">
        <v>38895</v>
      </c>
      <c r="H179">
        <f t="shared" si="21"/>
        <v>20342.95</v>
      </c>
      <c r="I179" t="str">
        <f t="shared" si="22"/>
        <v>zł</v>
      </c>
      <c r="J179">
        <f t="shared" si="20"/>
        <v>0</v>
      </c>
      <c r="K179">
        <f t="shared" si="23"/>
        <v>20263.392452434611</v>
      </c>
      <c r="L179" t="str">
        <f t="shared" si="24"/>
        <v>zł</v>
      </c>
      <c r="M179">
        <f t="shared" si="25"/>
        <v>1</v>
      </c>
      <c r="N179">
        <f t="shared" si="26"/>
        <v>0</v>
      </c>
    </row>
    <row r="180" spans="3:14" x14ac:dyDescent="0.3">
      <c r="C180">
        <v>14739</v>
      </c>
      <c r="D180">
        <f t="shared" si="18"/>
        <v>7.0000000000000007E-2</v>
      </c>
      <c r="E180" s="4">
        <f t="shared" si="19"/>
        <v>15770.73</v>
      </c>
      <c r="F180">
        <v>4.4356999999999998</v>
      </c>
      <c r="G180" s="6">
        <v>38896</v>
      </c>
      <c r="H180">
        <f t="shared" si="21"/>
        <v>20342.95</v>
      </c>
      <c r="I180" t="str">
        <f t="shared" si="22"/>
        <v>zł</v>
      </c>
      <c r="J180">
        <f t="shared" si="20"/>
        <v>0</v>
      </c>
      <c r="K180">
        <f t="shared" si="23"/>
        <v>4568.2513363019616</v>
      </c>
      <c r="L180" t="str">
        <f t="shared" si="24"/>
        <v>€</v>
      </c>
      <c r="M180">
        <f t="shared" si="25"/>
        <v>0</v>
      </c>
      <c r="N180">
        <f t="shared" si="26"/>
        <v>1</v>
      </c>
    </row>
    <row r="181" spans="3:14" x14ac:dyDescent="0.3">
      <c r="C181">
        <v>3022</v>
      </c>
      <c r="D181">
        <f t="shared" si="18"/>
        <v>0.06</v>
      </c>
      <c r="E181" s="4">
        <f t="shared" si="19"/>
        <v>3203.32</v>
      </c>
      <c r="F181">
        <v>4.4402999999999997</v>
      </c>
      <c r="G181" s="6">
        <v>38897</v>
      </c>
      <c r="H181">
        <f t="shared" si="21"/>
        <v>20342.95</v>
      </c>
      <c r="I181" t="str">
        <f t="shared" si="22"/>
        <v>zł</v>
      </c>
      <c r="J181">
        <f t="shared" si="20"/>
        <v>0</v>
      </c>
      <c r="K181">
        <f t="shared" si="23"/>
        <v>4568.2513363019616</v>
      </c>
      <c r="L181" t="str">
        <f t="shared" si="24"/>
        <v>€</v>
      </c>
      <c r="M181">
        <f t="shared" si="25"/>
        <v>0</v>
      </c>
      <c r="N181">
        <f t="shared" si="26"/>
        <v>1</v>
      </c>
    </row>
    <row r="182" spans="3:14" x14ac:dyDescent="0.3">
      <c r="C182">
        <v>36598</v>
      </c>
      <c r="D182">
        <f t="shared" si="18"/>
        <v>0.09</v>
      </c>
      <c r="E182" s="4">
        <f t="shared" si="19"/>
        <v>39891.82</v>
      </c>
      <c r="F182">
        <v>4.4766000000000004</v>
      </c>
      <c r="G182" s="6">
        <v>38898</v>
      </c>
      <c r="H182">
        <f t="shared" si="21"/>
        <v>20342.95</v>
      </c>
      <c r="I182" t="str">
        <f t="shared" si="22"/>
        <v>zł</v>
      </c>
      <c r="J182">
        <f t="shared" si="20"/>
        <v>0</v>
      </c>
      <c r="K182">
        <f t="shared" si="23"/>
        <v>4568.2513363019616</v>
      </c>
      <c r="L182" t="str">
        <f t="shared" si="24"/>
        <v>€</v>
      </c>
      <c r="M182">
        <f t="shared" si="25"/>
        <v>0</v>
      </c>
      <c r="N182">
        <f t="shared" si="26"/>
        <v>1</v>
      </c>
    </row>
    <row r="183" spans="3:14" x14ac:dyDescent="0.3">
      <c r="C183">
        <v>33848</v>
      </c>
      <c r="D183">
        <f t="shared" si="18"/>
        <v>0.09</v>
      </c>
      <c r="E183" s="4">
        <f t="shared" si="19"/>
        <v>36894.32</v>
      </c>
      <c r="F183">
        <v>4.5148000000000001</v>
      </c>
      <c r="G183" s="6">
        <v>38899</v>
      </c>
      <c r="H183">
        <f t="shared" si="21"/>
        <v>4505.84</v>
      </c>
      <c r="I183" t="str">
        <f t="shared" si="22"/>
        <v>€</v>
      </c>
      <c r="J183">
        <f t="shared" si="20"/>
        <v>1</v>
      </c>
      <c r="K183">
        <f t="shared" si="23"/>
        <v>4568.2513363019616</v>
      </c>
      <c r="L183" t="str">
        <f t="shared" si="24"/>
        <v>€</v>
      </c>
      <c r="M183">
        <f t="shared" si="25"/>
        <v>0</v>
      </c>
      <c r="N183">
        <f t="shared" si="26"/>
        <v>1</v>
      </c>
    </row>
    <row r="184" spans="3:14" x14ac:dyDescent="0.3">
      <c r="C184">
        <v>3830</v>
      </c>
      <c r="D184">
        <f t="shared" si="18"/>
        <v>0.06</v>
      </c>
      <c r="E184" s="4">
        <f t="shared" si="19"/>
        <v>4059.8</v>
      </c>
      <c r="F184">
        <v>4.5326000000000004</v>
      </c>
      <c r="G184" s="6">
        <v>38900</v>
      </c>
      <c r="H184">
        <f t="shared" si="21"/>
        <v>4505.84</v>
      </c>
      <c r="I184" t="str">
        <f t="shared" si="22"/>
        <v>€</v>
      </c>
      <c r="J184">
        <f t="shared" si="20"/>
        <v>0</v>
      </c>
      <c r="K184">
        <f t="shared" si="23"/>
        <v>4568.2513363019616</v>
      </c>
      <c r="L184" t="str">
        <f t="shared" si="24"/>
        <v>€</v>
      </c>
      <c r="M184">
        <f t="shared" si="25"/>
        <v>0</v>
      </c>
      <c r="N184">
        <f t="shared" si="26"/>
        <v>1</v>
      </c>
    </row>
    <row r="185" spans="3:14" x14ac:dyDescent="0.3">
      <c r="C185">
        <v>15818</v>
      </c>
      <c r="D185">
        <f t="shared" si="18"/>
        <v>7.0000000000000007E-2</v>
      </c>
      <c r="E185" s="4">
        <f t="shared" si="19"/>
        <v>16925.260000000002</v>
      </c>
      <c r="F185">
        <v>4.4995000000000003</v>
      </c>
      <c r="G185" s="6">
        <v>38901</v>
      </c>
      <c r="H185">
        <f t="shared" si="21"/>
        <v>4505.84</v>
      </c>
      <c r="I185" t="str">
        <f t="shared" si="22"/>
        <v>€</v>
      </c>
      <c r="J185">
        <f t="shared" si="20"/>
        <v>0</v>
      </c>
      <c r="K185">
        <f t="shared" si="23"/>
        <v>20554.846887690677</v>
      </c>
      <c r="L185" t="str">
        <f t="shared" si="24"/>
        <v>zł</v>
      </c>
      <c r="M185">
        <f t="shared" si="25"/>
        <v>1</v>
      </c>
      <c r="N185">
        <f t="shared" si="26"/>
        <v>0</v>
      </c>
    </row>
    <row r="186" spans="3:14" x14ac:dyDescent="0.3">
      <c r="C186">
        <v>21448</v>
      </c>
      <c r="D186">
        <f t="shared" si="18"/>
        <v>0.08</v>
      </c>
      <c r="E186" s="4">
        <f t="shared" si="19"/>
        <v>23163.84</v>
      </c>
      <c r="F186">
        <v>4.5179999999999998</v>
      </c>
      <c r="G186" s="6">
        <v>38902</v>
      </c>
      <c r="H186">
        <f t="shared" si="21"/>
        <v>4505.84</v>
      </c>
      <c r="I186" t="str">
        <f t="shared" si="22"/>
        <v>€</v>
      </c>
      <c r="J186">
        <f t="shared" si="20"/>
        <v>0</v>
      </c>
      <c r="K186">
        <f t="shared" si="23"/>
        <v>4549.5455705379991</v>
      </c>
      <c r="L186" t="str">
        <f t="shared" si="24"/>
        <v>€</v>
      </c>
      <c r="M186">
        <f t="shared" si="25"/>
        <v>0</v>
      </c>
      <c r="N186">
        <f t="shared" si="26"/>
        <v>1</v>
      </c>
    </row>
    <row r="187" spans="3:14" x14ac:dyDescent="0.3">
      <c r="C187">
        <v>28592</v>
      </c>
      <c r="D187">
        <f t="shared" si="18"/>
        <v>0.08</v>
      </c>
      <c r="E187" s="4">
        <f t="shared" si="19"/>
        <v>30879.360000000001</v>
      </c>
      <c r="F187">
        <v>4.4976000000000003</v>
      </c>
      <c r="G187" s="6">
        <v>38903</v>
      </c>
      <c r="H187">
        <f t="shared" si="21"/>
        <v>4505.84</v>
      </c>
      <c r="I187" t="str">
        <f t="shared" si="22"/>
        <v>€</v>
      </c>
      <c r="J187">
        <f t="shared" si="20"/>
        <v>0</v>
      </c>
      <c r="K187">
        <f t="shared" si="23"/>
        <v>20462.036158051706</v>
      </c>
      <c r="L187" t="str">
        <f t="shared" si="24"/>
        <v>zł</v>
      </c>
      <c r="M187">
        <f t="shared" si="25"/>
        <v>1</v>
      </c>
      <c r="N187">
        <f t="shared" si="26"/>
        <v>0</v>
      </c>
    </row>
    <row r="188" spans="3:14" x14ac:dyDescent="0.3">
      <c r="C188">
        <v>72694</v>
      </c>
      <c r="D188">
        <f t="shared" si="18"/>
        <v>0.11</v>
      </c>
      <c r="E188" s="4">
        <f t="shared" si="19"/>
        <v>80690.34</v>
      </c>
      <c r="F188">
        <v>4.4917999999999996</v>
      </c>
      <c r="G188" s="6">
        <v>38904</v>
      </c>
      <c r="H188">
        <f t="shared" si="21"/>
        <v>4505.84</v>
      </c>
      <c r="I188" t="str">
        <f t="shared" si="22"/>
        <v>€</v>
      </c>
      <c r="J188">
        <f t="shared" si="20"/>
        <v>0</v>
      </c>
      <c r="K188">
        <f t="shared" si="23"/>
        <v>4555.4201340335076</v>
      </c>
      <c r="L188" t="str">
        <f t="shared" si="24"/>
        <v>€</v>
      </c>
      <c r="M188">
        <f t="shared" si="25"/>
        <v>1</v>
      </c>
      <c r="N188">
        <f t="shared" si="26"/>
        <v>0</v>
      </c>
    </row>
    <row r="189" spans="3:14" x14ac:dyDescent="0.3">
      <c r="C189">
        <v>77122</v>
      </c>
      <c r="D189">
        <f t="shared" si="18"/>
        <v>0.11</v>
      </c>
      <c r="E189" s="4">
        <f t="shared" si="19"/>
        <v>85605.42</v>
      </c>
      <c r="F189">
        <v>4.5067000000000004</v>
      </c>
      <c r="G189" s="6">
        <v>38905</v>
      </c>
      <c r="H189">
        <f t="shared" si="21"/>
        <v>4505.84</v>
      </c>
      <c r="I189" t="str">
        <f t="shared" si="22"/>
        <v>€</v>
      </c>
      <c r="J189">
        <f t="shared" si="20"/>
        <v>0</v>
      </c>
      <c r="K189">
        <f t="shared" si="23"/>
        <v>4555.4201340335076</v>
      </c>
      <c r="L189" t="str">
        <f t="shared" si="24"/>
        <v>€</v>
      </c>
      <c r="M189">
        <f t="shared" si="25"/>
        <v>0</v>
      </c>
      <c r="N189">
        <f t="shared" si="26"/>
        <v>1</v>
      </c>
    </row>
    <row r="190" spans="3:14" x14ac:dyDescent="0.3">
      <c r="C190">
        <v>1546</v>
      </c>
      <c r="D190">
        <f t="shared" si="18"/>
        <v>0.06</v>
      </c>
      <c r="E190" s="4">
        <f t="shared" si="19"/>
        <v>1638.76</v>
      </c>
      <c r="F190">
        <v>4.5450999999999997</v>
      </c>
      <c r="G190" s="6">
        <v>38906</v>
      </c>
      <c r="H190">
        <f t="shared" si="21"/>
        <v>4505.84</v>
      </c>
      <c r="I190" t="str">
        <f t="shared" si="22"/>
        <v>€</v>
      </c>
      <c r="J190">
        <f t="shared" si="20"/>
        <v>0</v>
      </c>
      <c r="K190">
        <f t="shared" si="23"/>
        <v>4555.4201340335076</v>
      </c>
      <c r="L190" t="str">
        <f t="shared" si="24"/>
        <v>€</v>
      </c>
      <c r="M190">
        <f t="shared" si="25"/>
        <v>0</v>
      </c>
      <c r="N190">
        <f t="shared" si="26"/>
        <v>1</v>
      </c>
    </row>
    <row r="191" spans="3:14" x14ac:dyDescent="0.3">
      <c r="C191">
        <v>9431</v>
      </c>
      <c r="D191">
        <f t="shared" si="18"/>
        <v>0.06</v>
      </c>
      <c r="E191" s="4">
        <f t="shared" si="19"/>
        <v>9996.86</v>
      </c>
      <c r="F191">
        <v>4.5503999999999998</v>
      </c>
      <c r="G191" s="6">
        <v>38907</v>
      </c>
      <c r="H191">
        <f t="shared" si="21"/>
        <v>4505.84</v>
      </c>
      <c r="I191" t="str">
        <f t="shared" si="22"/>
        <v>€</v>
      </c>
      <c r="J191">
        <f t="shared" si="20"/>
        <v>0</v>
      </c>
      <c r="K191">
        <f t="shared" si="23"/>
        <v>4555.4201340335076</v>
      </c>
      <c r="L191" t="str">
        <f t="shared" si="24"/>
        <v>€</v>
      </c>
      <c r="M191">
        <f t="shared" si="25"/>
        <v>0</v>
      </c>
      <c r="N191">
        <f t="shared" si="26"/>
        <v>1</v>
      </c>
    </row>
    <row r="192" spans="3:14" x14ac:dyDescent="0.3">
      <c r="C192">
        <v>66005</v>
      </c>
      <c r="D192">
        <f t="shared" si="18"/>
        <v>0.11</v>
      </c>
      <c r="E192" s="4">
        <f t="shared" si="19"/>
        <v>73265.55</v>
      </c>
      <c r="F192">
        <v>4.6435000000000004</v>
      </c>
      <c r="G192" s="6">
        <v>38908</v>
      </c>
      <c r="H192">
        <f t="shared" si="21"/>
        <v>4505.84</v>
      </c>
      <c r="I192" t="str">
        <f t="shared" si="22"/>
        <v>€</v>
      </c>
      <c r="J192">
        <f t="shared" si="20"/>
        <v>0</v>
      </c>
      <c r="K192">
        <f t="shared" si="23"/>
        <v>4555.4201340335076</v>
      </c>
      <c r="L192" t="str">
        <f t="shared" si="24"/>
        <v>€</v>
      </c>
      <c r="M192">
        <f t="shared" si="25"/>
        <v>0</v>
      </c>
      <c r="N192">
        <f t="shared" si="26"/>
        <v>1</v>
      </c>
    </row>
    <row r="193" spans="3:14" x14ac:dyDescent="0.3">
      <c r="C193">
        <v>5764</v>
      </c>
      <c r="D193">
        <f t="shared" si="18"/>
        <v>0.06</v>
      </c>
      <c r="E193" s="4">
        <f t="shared" si="19"/>
        <v>6109.84</v>
      </c>
      <c r="F193">
        <v>4.5685000000000002</v>
      </c>
      <c r="G193" s="6">
        <v>38909</v>
      </c>
      <c r="H193">
        <f t="shared" si="21"/>
        <v>4505.84</v>
      </c>
      <c r="I193" t="str">
        <f t="shared" si="22"/>
        <v>€</v>
      </c>
      <c r="J193">
        <f t="shared" si="20"/>
        <v>0</v>
      </c>
      <c r="K193">
        <f t="shared" si="23"/>
        <v>20811.43688233208</v>
      </c>
      <c r="L193" t="str">
        <f t="shared" si="24"/>
        <v>zł</v>
      </c>
      <c r="M193">
        <f t="shared" si="25"/>
        <v>1</v>
      </c>
      <c r="N193">
        <f t="shared" si="26"/>
        <v>0</v>
      </c>
    </row>
    <row r="194" spans="3:14" x14ac:dyDescent="0.3">
      <c r="C194">
        <v>11818</v>
      </c>
      <c r="D194">
        <f t="shared" si="18"/>
        <v>7.0000000000000007E-2</v>
      </c>
      <c r="E194" s="4">
        <f t="shared" si="19"/>
        <v>12645.26</v>
      </c>
      <c r="F194">
        <v>4.5732999999999997</v>
      </c>
      <c r="G194" s="6">
        <v>38910</v>
      </c>
      <c r="H194">
        <f t="shared" si="21"/>
        <v>4505.84</v>
      </c>
      <c r="I194" t="str">
        <f t="shared" si="22"/>
        <v>€</v>
      </c>
      <c r="J194">
        <f t="shared" si="20"/>
        <v>0</v>
      </c>
      <c r="K194">
        <f t="shared" si="23"/>
        <v>4550.6389002103688</v>
      </c>
      <c r="L194" t="str">
        <f t="shared" si="24"/>
        <v>€</v>
      </c>
      <c r="M194">
        <f t="shared" si="25"/>
        <v>0</v>
      </c>
      <c r="N194">
        <f t="shared" si="26"/>
        <v>1</v>
      </c>
    </row>
    <row r="195" spans="3:14" x14ac:dyDescent="0.3">
      <c r="C195">
        <v>41470</v>
      </c>
      <c r="D195">
        <f t="shared" ref="D195:D201" si="27" xml:space="preserve"> LOOKUP(C195,$A$2:$A$7,$B$2:$B$7)</f>
        <v>0.1</v>
      </c>
      <c r="E195" s="4">
        <f t="shared" ref="E195:E201" si="28" xml:space="preserve"> C195 + (C195 * D195)</f>
        <v>45617</v>
      </c>
      <c r="F195">
        <v>4.5467000000000004</v>
      </c>
      <c r="G195" s="6">
        <v>38911</v>
      </c>
      <c r="H195">
        <f t="shared" si="21"/>
        <v>4505.84</v>
      </c>
      <c r="I195" t="str">
        <f t="shared" si="22"/>
        <v>€</v>
      </c>
      <c r="J195">
        <f t="shared" ref="J195:J258" si="29">IF(DAY(G195)=1, 1, 0)</f>
        <v>0</v>
      </c>
      <c r="K195">
        <f t="shared" si="23"/>
        <v>20690.389887586487</v>
      </c>
      <c r="L195" t="str">
        <f t="shared" si="24"/>
        <v>zł</v>
      </c>
      <c r="M195">
        <f t="shared" si="25"/>
        <v>1</v>
      </c>
      <c r="N195">
        <f t="shared" si="26"/>
        <v>0</v>
      </c>
    </row>
    <row r="196" spans="3:14" x14ac:dyDescent="0.3">
      <c r="C196">
        <v>26028</v>
      </c>
      <c r="D196">
        <f t="shared" si="27"/>
        <v>0.08</v>
      </c>
      <c r="E196" s="4">
        <f t="shared" si="28"/>
        <v>28110.240000000002</v>
      </c>
      <c r="F196">
        <v>4.5372000000000003</v>
      </c>
      <c r="G196" s="6">
        <v>38912</v>
      </c>
      <c r="H196">
        <f t="shared" ref="H196:H259" si="30" xml:space="preserve"> IF(J196 = 1, IF(NOT(ISERROR(SEARCH("zł",I196))), ROUND(H195 * F196,2), ROUND(H195 / F196,2)), H195)</f>
        <v>4505.84</v>
      </c>
      <c r="I196" t="str">
        <f t="shared" ref="I196:I259" si="31" xml:space="preserve"> IF(J196 = 0, I195, IF(NOT(ISERROR(SEARCH("zł",I195))), "€", "zł"))</f>
        <v>€</v>
      </c>
      <c r="J196">
        <f t="shared" si="29"/>
        <v>0</v>
      </c>
      <c r="K196">
        <f t="shared" ref="K196:K259" si="32">IF(NOT(ISERROR(SEARCH("€",L195))),IF(NOT(ISERROR(SEARCH("zł",L196))),K195*F196,K195),K195/F196)</f>
        <v>4560.1670386111446</v>
      </c>
      <c r="L196" t="str">
        <f t="shared" ref="L196:L259" si="33">IF(NOT(ISERROR(SEARCH("zł",L195))),"€",IF(M196=1,"zł","€"))</f>
        <v>€</v>
      </c>
      <c r="M196">
        <f t="shared" ref="M196:M259" si="34" xml:space="preserve"> IF(F196 &lt; F195, 1, 0)</f>
        <v>1</v>
      </c>
      <c r="N196">
        <f t="shared" ref="N196:N259" si="35" xml:space="preserve"> IF(F196 &gt; F195, 1, 0)</f>
        <v>0</v>
      </c>
    </row>
    <row r="197" spans="3:14" x14ac:dyDescent="0.3">
      <c r="C197">
        <v>52118</v>
      </c>
      <c r="D197">
        <f t="shared" si="27"/>
        <v>0.11</v>
      </c>
      <c r="E197" s="4">
        <f t="shared" si="28"/>
        <v>57850.98</v>
      </c>
      <c r="F197">
        <v>4.5624000000000002</v>
      </c>
      <c r="G197" s="6">
        <v>38913</v>
      </c>
      <c r="H197">
        <f t="shared" si="30"/>
        <v>4505.84</v>
      </c>
      <c r="I197" t="str">
        <f t="shared" si="31"/>
        <v>€</v>
      </c>
      <c r="J197">
        <f t="shared" si="29"/>
        <v>0</v>
      </c>
      <c r="K197">
        <f t="shared" si="32"/>
        <v>4560.1670386111446</v>
      </c>
      <c r="L197" t="str">
        <f t="shared" si="33"/>
        <v>€</v>
      </c>
      <c r="M197">
        <f t="shared" si="34"/>
        <v>0</v>
      </c>
      <c r="N197">
        <f t="shared" si="35"/>
        <v>1</v>
      </c>
    </row>
    <row r="198" spans="3:14" x14ac:dyDescent="0.3">
      <c r="C198">
        <v>62466</v>
      </c>
      <c r="D198">
        <f t="shared" si="27"/>
        <v>0.11</v>
      </c>
      <c r="E198" s="4">
        <f t="shared" si="28"/>
        <v>69337.259999999995</v>
      </c>
      <c r="F198">
        <v>4.5522999999999998</v>
      </c>
      <c r="G198" s="6">
        <v>38914</v>
      </c>
      <c r="H198">
        <f t="shared" si="30"/>
        <v>4505.84</v>
      </c>
      <c r="I198" t="str">
        <f t="shared" si="31"/>
        <v>€</v>
      </c>
      <c r="J198">
        <f t="shared" si="29"/>
        <v>0</v>
      </c>
      <c r="K198">
        <f t="shared" si="32"/>
        <v>20759.248409869513</v>
      </c>
      <c r="L198" t="str">
        <f t="shared" si="33"/>
        <v>zł</v>
      </c>
      <c r="M198">
        <f t="shared" si="34"/>
        <v>1</v>
      </c>
      <c r="N198">
        <f t="shared" si="35"/>
        <v>0</v>
      </c>
    </row>
    <row r="199" spans="3:14" x14ac:dyDescent="0.3">
      <c r="C199">
        <v>55746</v>
      </c>
      <c r="D199">
        <f t="shared" si="27"/>
        <v>0.11</v>
      </c>
      <c r="E199" s="4">
        <f t="shared" si="28"/>
        <v>61878.06</v>
      </c>
      <c r="F199">
        <v>4.5107999999999997</v>
      </c>
      <c r="G199" s="6">
        <v>38915</v>
      </c>
      <c r="H199">
        <f t="shared" si="30"/>
        <v>4505.84</v>
      </c>
      <c r="I199" t="str">
        <f t="shared" si="31"/>
        <v>€</v>
      </c>
      <c r="J199">
        <f t="shared" si="29"/>
        <v>0</v>
      </c>
      <c r="K199">
        <f t="shared" si="32"/>
        <v>4602.121222370647</v>
      </c>
      <c r="L199" t="str">
        <f t="shared" si="33"/>
        <v>€</v>
      </c>
      <c r="M199">
        <f t="shared" si="34"/>
        <v>1</v>
      </c>
      <c r="N199">
        <f t="shared" si="35"/>
        <v>0</v>
      </c>
    </row>
    <row r="200" spans="3:14" x14ac:dyDescent="0.3">
      <c r="C200">
        <v>34738</v>
      </c>
      <c r="D200">
        <f t="shared" si="27"/>
        <v>0.09</v>
      </c>
      <c r="E200" s="4">
        <f t="shared" si="28"/>
        <v>37864.42</v>
      </c>
      <c r="F200">
        <v>4.5343</v>
      </c>
      <c r="G200" s="6">
        <v>38916</v>
      </c>
      <c r="H200">
        <f t="shared" si="30"/>
        <v>4505.84</v>
      </c>
      <c r="I200" t="str">
        <f t="shared" si="31"/>
        <v>€</v>
      </c>
      <c r="J200">
        <f t="shared" si="29"/>
        <v>0</v>
      </c>
      <c r="K200">
        <f t="shared" si="32"/>
        <v>4602.121222370647</v>
      </c>
      <c r="L200" t="str">
        <f t="shared" si="33"/>
        <v>€</v>
      </c>
      <c r="M200">
        <f t="shared" si="34"/>
        <v>0</v>
      </c>
      <c r="N200">
        <f t="shared" si="35"/>
        <v>1</v>
      </c>
    </row>
    <row r="201" spans="3:14" x14ac:dyDescent="0.3">
      <c r="C201">
        <v>4376</v>
      </c>
      <c r="D201">
        <f t="shared" si="27"/>
        <v>0.06</v>
      </c>
      <c r="E201" s="4">
        <f t="shared" si="28"/>
        <v>4638.5600000000004</v>
      </c>
      <c r="F201">
        <v>4.5084</v>
      </c>
      <c r="G201" s="6">
        <v>38917</v>
      </c>
      <c r="H201">
        <f t="shared" si="30"/>
        <v>4505.84</v>
      </c>
      <c r="I201" t="str">
        <f t="shared" si="31"/>
        <v>€</v>
      </c>
      <c r="J201">
        <f t="shared" si="29"/>
        <v>0</v>
      </c>
      <c r="K201">
        <f t="shared" si="32"/>
        <v>20748.203318935826</v>
      </c>
      <c r="L201" t="str">
        <f t="shared" si="33"/>
        <v>zł</v>
      </c>
      <c r="M201">
        <f t="shared" si="34"/>
        <v>1</v>
      </c>
      <c r="N201">
        <f t="shared" si="35"/>
        <v>0</v>
      </c>
    </row>
    <row r="202" spans="3:14" x14ac:dyDescent="0.3">
      <c r="E202" s="4">
        <f xml:space="preserve"> SUM(E2:E201)</f>
        <v>8770818.0399999972</v>
      </c>
      <c r="F202">
        <v>4.5258000000000003</v>
      </c>
      <c r="G202" s="6">
        <v>38918</v>
      </c>
      <c r="H202">
        <f t="shared" si="30"/>
        <v>4505.84</v>
      </c>
      <c r="I202" t="str">
        <f t="shared" si="31"/>
        <v>€</v>
      </c>
      <c r="J202">
        <f t="shared" si="29"/>
        <v>0</v>
      </c>
      <c r="K202">
        <f t="shared" si="32"/>
        <v>4584.4277959555939</v>
      </c>
      <c r="L202" t="str">
        <f t="shared" si="33"/>
        <v>€</v>
      </c>
      <c r="M202">
        <f t="shared" si="34"/>
        <v>0</v>
      </c>
      <c r="N202">
        <f t="shared" si="35"/>
        <v>1</v>
      </c>
    </row>
    <row r="203" spans="3:14" x14ac:dyDescent="0.3">
      <c r="E203" s="4">
        <f xml:space="preserve"> MAX(E2:E201)</f>
        <v>88728.960000000006</v>
      </c>
      <c r="F203">
        <v>4.5591999999999997</v>
      </c>
      <c r="G203" s="6">
        <v>38919</v>
      </c>
      <c r="H203">
        <f t="shared" si="30"/>
        <v>4505.84</v>
      </c>
      <c r="I203" t="str">
        <f t="shared" si="31"/>
        <v>€</v>
      </c>
      <c r="J203">
        <f t="shared" si="29"/>
        <v>0</v>
      </c>
      <c r="K203">
        <f t="shared" si="32"/>
        <v>4584.4277959555939</v>
      </c>
      <c r="L203" t="str">
        <f t="shared" si="33"/>
        <v>€</v>
      </c>
      <c r="M203">
        <f t="shared" si="34"/>
        <v>0</v>
      </c>
      <c r="N203">
        <f t="shared" si="35"/>
        <v>1</v>
      </c>
    </row>
    <row r="204" spans="3:14" x14ac:dyDescent="0.3">
      <c r="F204">
        <v>4.6056999999999997</v>
      </c>
      <c r="G204" s="6">
        <v>38920</v>
      </c>
      <c r="H204">
        <f t="shared" si="30"/>
        <v>4505.84</v>
      </c>
      <c r="I204" t="str">
        <f t="shared" si="31"/>
        <v>€</v>
      </c>
      <c r="J204">
        <f t="shared" si="29"/>
        <v>0</v>
      </c>
      <c r="K204">
        <f t="shared" si="32"/>
        <v>4584.4277959555939</v>
      </c>
      <c r="L204" t="str">
        <f t="shared" si="33"/>
        <v>€</v>
      </c>
      <c r="M204">
        <f t="shared" si="34"/>
        <v>0</v>
      </c>
      <c r="N204">
        <f t="shared" si="35"/>
        <v>1</v>
      </c>
    </row>
    <row r="205" spans="3:14" x14ac:dyDescent="0.3">
      <c r="F205">
        <v>4.6021000000000001</v>
      </c>
      <c r="G205" s="6">
        <v>38921</v>
      </c>
      <c r="H205">
        <f t="shared" si="30"/>
        <v>4505.84</v>
      </c>
      <c r="I205" t="str">
        <f t="shared" si="31"/>
        <v>€</v>
      </c>
      <c r="J205">
        <f t="shared" si="29"/>
        <v>0</v>
      </c>
      <c r="K205">
        <f t="shared" si="32"/>
        <v>21097.995159767241</v>
      </c>
      <c r="L205" t="str">
        <f t="shared" si="33"/>
        <v>zł</v>
      </c>
      <c r="M205">
        <f t="shared" si="34"/>
        <v>1</v>
      </c>
      <c r="N205">
        <f t="shared" si="35"/>
        <v>0</v>
      </c>
    </row>
    <row r="206" spans="3:14" x14ac:dyDescent="0.3">
      <c r="F206">
        <v>4.6155999999999997</v>
      </c>
      <c r="G206" s="6">
        <v>38922</v>
      </c>
      <c r="H206">
        <f t="shared" si="30"/>
        <v>4505.84</v>
      </c>
      <c r="I206" t="str">
        <f t="shared" si="31"/>
        <v>€</v>
      </c>
      <c r="J206">
        <f t="shared" si="29"/>
        <v>0</v>
      </c>
      <c r="K206">
        <f t="shared" si="32"/>
        <v>4571.0189703976175</v>
      </c>
      <c r="L206" t="str">
        <f t="shared" si="33"/>
        <v>€</v>
      </c>
      <c r="M206">
        <f t="shared" si="34"/>
        <v>0</v>
      </c>
      <c r="N206">
        <f t="shared" si="35"/>
        <v>1</v>
      </c>
    </row>
    <row r="207" spans="3:14" x14ac:dyDescent="0.3">
      <c r="F207">
        <v>4.5913000000000004</v>
      </c>
      <c r="G207" s="6">
        <v>38923</v>
      </c>
      <c r="H207">
        <f t="shared" si="30"/>
        <v>4505.84</v>
      </c>
      <c r="I207" t="str">
        <f t="shared" si="31"/>
        <v>€</v>
      </c>
      <c r="J207">
        <f t="shared" si="29"/>
        <v>0</v>
      </c>
      <c r="K207">
        <f t="shared" si="32"/>
        <v>20986.919398786584</v>
      </c>
      <c r="L207" t="str">
        <f t="shared" si="33"/>
        <v>zł</v>
      </c>
      <c r="M207">
        <f t="shared" si="34"/>
        <v>1</v>
      </c>
      <c r="N207">
        <f t="shared" si="35"/>
        <v>0</v>
      </c>
    </row>
    <row r="208" spans="3:14" x14ac:dyDescent="0.3">
      <c r="F208">
        <v>4.6127000000000002</v>
      </c>
      <c r="G208" s="6">
        <v>38924</v>
      </c>
      <c r="H208">
        <f t="shared" si="30"/>
        <v>4505.84</v>
      </c>
      <c r="I208" t="str">
        <f t="shared" si="31"/>
        <v>€</v>
      </c>
      <c r="J208">
        <f t="shared" si="29"/>
        <v>0</v>
      </c>
      <c r="K208">
        <f t="shared" si="32"/>
        <v>4549.8123439171377</v>
      </c>
      <c r="L208" t="str">
        <f t="shared" si="33"/>
        <v>€</v>
      </c>
      <c r="M208">
        <f t="shared" si="34"/>
        <v>0</v>
      </c>
      <c r="N208">
        <f t="shared" si="35"/>
        <v>1</v>
      </c>
    </row>
    <row r="209" spans="6:14" x14ac:dyDescent="0.3">
      <c r="F209">
        <v>4.6468999999999996</v>
      </c>
      <c r="G209" s="6">
        <v>38925</v>
      </c>
      <c r="H209">
        <f t="shared" si="30"/>
        <v>4505.84</v>
      </c>
      <c r="I209" t="str">
        <f t="shared" si="31"/>
        <v>€</v>
      </c>
      <c r="J209">
        <f t="shared" si="29"/>
        <v>0</v>
      </c>
      <c r="K209">
        <f t="shared" si="32"/>
        <v>4549.8123439171377</v>
      </c>
      <c r="L209" t="str">
        <f t="shared" si="33"/>
        <v>€</v>
      </c>
      <c r="M209">
        <f t="shared" si="34"/>
        <v>0</v>
      </c>
      <c r="N209">
        <f t="shared" si="35"/>
        <v>1</v>
      </c>
    </row>
    <row r="210" spans="6:14" x14ac:dyDescent="0.3">
      <c r="F210">
        <v>4.6486999999999998</v>
      </c>
      <c r="G210" s="6">
        <v>38926</v>
      </c>
      <c r="H210">
        <f t="shared" si="30"/>
        <v>4505.84</v>
      </c>
      <c r="I210" t="str">
        <f t="shared" si="31"/>
        <v>€</v>
      </c>
      <c r="J210">
        <f t="shared" si="29"/>
        <v>0</v>
      </c>
      <c r="K210">
        <f t="shared" si="32"/>
        <v>4549.8123439171377</v>
      </c>
      <c r="L210" t="str">
        <f t="shared" si="33"/>
        <v>€</v>
      </c>
      <c r="M210">
        <f t="shared" si="34"/>
        <v>0</v>
      </c>
      <c r="N210">
        <f t="shared" si="35"/>
        <v>1</v>
      </c>
    </row>
    <row r="211" spans="6:14" x14ac:dyDescent="0.3">
      <c r="F211">
        <v>4.6595000000000004</v>
      </c>
      <c r="G211" s="6">
        <v>38927</v>
      </c>
      <c r="H211">
        <f t="shared" si="30"/>
        <v>4505.84</v>
      </c>
      <c r="I211" t="str">
        <f t="shared" si="31"/>
        <v>€</v>
      </c>
      <c r="J211">
        <f t="shared" si="29"/>
        <v>0</v>
      </c>
      <c r="K211">
        <f t="shared" si="32"/>
        <v>4549.8123439171377</v>
      </c>
      <c r="L211" t="str">
        <f t="shared" si="33"/>
        <v>€</v>
      </c>
      <c r="M211">
        <f t="shared" si="34"/>
        <v>0</v>
      </c>
      <c r="N211">
        <f t="shared" si="35"/>
        <v>1</v>
      </c>
    </row>
    <row r="212" spans="6:14" x14ac:dyDescent="0.3">
      <c r="F212">
        <v>4.6577000000000002</v>
      </c>
      <c r="G212" s="6">
        <v>38928</v>
      </c>
      <c r="H212">
        <f t="shared" si="30"/>
        <v>4505.84</v>
      </c>
      <c r="I212" t="str">
        <f t="shared" si="31"/>
        <v>€</v>
      </c>
      <c r="J212">
        <f t="shared" si="29"/>
        <v>0</v>
      </c>
      <c r="K212">
        <f t="shared" si="32"/>
        <v>21191.660954262854</v>
      </c>
      <c r="L212" t="str">
        <f t="shared" si="33"/>
        <v>zł</v>
      </c>
      <c r="M212">
        <f t="shared" si="34"/>
        <v>1</v>
      </c>
      <c r="N212">
        <f t="shared" si="35"/>
        <v>0</v>
      </c>
    </row>
    <row r="213" spans="6:14" x14ac:dyDescent="0.3">
      <c r="F213">
        <v>4.6517999999999997</v>
      </c>
      <c r="G213" s="6">
        <v>38929</v>
      </c>
      <c r="H213">
        <f t="shared" si="30"/>
        <v>4505.84</v>
      </c>
      <c r="I213" t="str">
        <f t="shared" si="31"/>
        <v>€</v>
      </c>
      <c r="J213">
        <f t="shared" si="29"/>
        <v>0</v>
      </c>
      <c r="K213">
        <f t="shared" si="32"/>
        <v>4555.5829902968435</v>
      </c>
      <c r="L213" t="str">
        <f t="shared" si="33"/>
        <v>€</v>
      </c>
      <c r="M213">
        <f t="shared" si="34"/>
        <v>1</v>
      </c>
      <c r="N213">
        <f t="shared" si="35"/>
        <v>0</v>
      </c>
    </row>
    <row r="214" spans="6:14" x14ac:dyDescent="0.3">
      <c r="F214">
        <v>4.6571999999999996</v>
      </c>
      <c r="G214" s="6">
        <v>38930</v>
      </c>
      <c r="H214">
        <f t="shared" si="30"/>
        <v>20984.6</v>
      </c>
      <c r="I214" t="str">
        <f t="shared" si="31"/>
        <v>zł</v>
      </c>
      <c r="J214">
        <f t="shared" si="29"/>
        <v>1</v>
      </c>
      <c r="K214">
        <f t="shared" si="32"/>
        <v>4555.5829902968435</v>
      </c>
      <c r="L214" t="str">
        <f t="shared" si="33"/>
        <v>€</v>
      </c>
      <c r="M214">
        <f t="shared" si="34"/>
        <v>0</v>
      </c>
      <c r="N214">
        <f t="shared" si="35"/>
        <v>1</v>
      </c>
    </row>
    <row r="215" spans="6:14" x14ac:dyDescent="0.3">
      <c r="F215">
        <v>4.6825999999999999</v>
      </c>
      <c r="G215" s="6">
        <v>38931</v>
      </c>
      <c r="H215">
        <f t="shared" si="30"/>
        <v>20984.6</v>
      </c>
      <c r="I215" t="str">
        <f t="shared" si="31"/>
        <v>zł</v>
      </c>
      <c r="J215">
        <f t="shared" si="29"/>
        <v>0</v>
      </c>
      <c r="K215">
        <f t="shared" si="32"/>
        <v>4555.5829902968435</v>
      </c>
      <c r="L215" t="str">
        <f t="shared" si="33"/>
        <v>€</v>
      </c>
      <c r="M215">
        <f t="shared" si="34"/>
        <v>0</v>
      </c>
      <c r="N215">
        <f t="shared" si="35"/>
        <v>1</v>
      </c>
    </row>
    <row r="216" spans="6:14" x14ac:dyDescent="0.3">
      <c r="F216">
        <v>4.6566000000000001</v>
      </c>
      <c r="G216" s="6">
        <v>38932</v>
      </c>
      <c r="H216">
        <f t="shared" si="30"/>
        <v>20984.6</v>
      </c>
      <c r="I216" t="str">
        <f t="shared" si="31"/>
        <v>zł</v>
      </c>
      <c r="J216">
        <f t="shared" si="29"/>
        <v>0</v>
      </c>
      <c r="K216">
        <f t="shared" si="32"/>
        <v>21213.527752616283</v>
      </c>
      <c r="L216" t="str">
        <f t="shared" si="33"/>
        <v>zł</v>
      </c>
      <c r="M216">
        <f t="shared" si="34"/>
        <v>1</v>
      </c>
      <c r="N216">
        <f t="shared" si="35"/>
        <v>0</v>
      </c>
    </row>
    <row r="217" spans="6:14" x14ac:dyDescent="0.3">
      <c r="F217">
        <v>4.6249000000000002</v>
      </c>
      <c r="G217" s="6">
        <v>38933</v>
      </c>
      <c r="H217">
        <f t="shared" si="30"/>
        <v>20984.6</v>
      </c>
      <c r="I217" t="str">
        <f t="shared" si="31"/>
        <v>zł</v>
      </c>
      <c r="J217">
        <f t="shared" si="29"/>
        <v>0</v>
      </c>
      <c r="K217">
        <f t="shared" si="32"/>
        <v>4586.8078774927635</v>
      </c>
      <c r="L217" t="str">
        <f t="shared" si="33"/>
        <v>€</v>
      </c>
      <c r="M217">
        <f t="shared" si="34"/>
        <v>1</v>
      </c>
      <c r="N217">
        <f t="shared" si="35"/>
        <v>0</v>
      </c>
    </row>
    <row r="218" spans="6:14" x14ac:dyDescent="0.3">
      <c r="F218">
        <v>4.5811999999999999</v>
      </c>
      <c r="G218" s="6">
        <v>38934</v>
      </c>
      <c r="H218">
        <f t="shared" si="30"/>
        <v>20984.6</v>
      </c>
      <c r="I218" t="str">
        <f t="shared" si="31"/>
        <v>zł</v>
      </c>
      <c r="J218">
        <f t="shared" si="29"/>
        <v>0</v>
      </c>
      <c r="K218">
        <f t="shared" si="32"/>
        <v>21013.084248369847</v>
      </c>
      <c r="L218" t="str">
        <f t="shared" si="33"/>
        <v>zł</v>
      </c>
      <c r="M218">
        <f t="shared" si="34"/>
        <v>1</v>
      </c>
      <c r="N218">
        <f t="shared" si="35"/>
        <v>0</v>
      </c>
    </row>
    <row r="219" spans="6:14" x14ac:dyDescent="0.3">
      <c r="F219">
        <v>4.6067999999999998</v>
      </c>
      <c r="G219" s="6">
        <v>38935</v>
      </c>
      <c r="H219">
        <f t="shared" si="30"/>
        <v>20984.6</v>
      </c>
      <c r="I219" t="str">
        <f t="shared" si="31"/>
        <v>zł</v>
      </c>
      <c r="J219">
        <f t="shared" si="29"/>
        <v>0</v>
      </c>
      <c r="K219">
        <f t="shared" si="32"/>
        <v>4561.3189737713483</v>
      </c>
      <c r="L219" t="str">
        <f t="shared" si="33"/>
        <v>€</v>
      </c>
      <c r="M219">
        <f t="shared" si="34"/>
        <v>0</v>
      </c>
      <c r="N219">
        <f t="shared" si="35"/>
        <v>1</v>
      </c>
    </row>
    <row r="220" spans="6:14" x14ac:dyDescent="0.3">
      <c r="F220">
        <v>4.5834999999999999</v>
      </c>
      <c r="G220" s="6">
        <v>38936</v>
      </c>
      <c r="H220">
        <f t="shared" si="30"/>
        <v>20984.6</v>
      </c>
      <c r="I220" t="str">
        <f t="shared" si="31"/>
        <v>zł</v>
      </c>
      <c r="J220">
        <f t="shared" si="29"/>
        <v>0</v>
      </c>
      <c r="K220">
        <f t="shared" si="32"/>
        <v>20906.805516280976</v>
      </c>
      <c r="L220" t="str">
        <f t="shared" si="33"/>
        <v>zł</v>
      </c>
      <c r="M220">
        <f t="shared" si="34"/>
        <v>1</v>
      </c>
      <c r="N220">
        <f t="shared" si="35"/>
        <v>0</v>
      </c>
    </row>
    <row r="221" spans="6:14" x14ac:dyDescent="0.3">
      <c r="F221">
        <v>4.5872999999999999</v>
      </c>
      <c r="G221" s="6">
        <v>38937</v>
      </c>
      <c r="H221">
        <f t="shared" si="30"/>
        <v>20984.6</v>
      </c>
      <c r="I221" t="str">
        <f t="shared" si="31"/>
        <v>zł</v>
      </c>
      <c r="J221">
        <f t="shared" si="29"/>
        <v>0</v>
      </c>
      <c r="K221">
        <f t="shared" si="32"/>
        <v>4557.5404957776855</v>
      </c>
      <c r="L221" t="str">
        <f t="shared" si="33"/>
        <v>€</v>
      </c>
      <c r="M221">
        <f t="shared" si="34"/>
        <v>0</v>
      </c>
      <c r="N221">
        <f t="shared" si="35"/>
        <v>1</v>
      </c>
    </row>
    <row r="222" spans="6:14" x14ac:dyDescent="0.3">
      <c r="F222">
        <v>4.5891999999999999</v>
      </c>
      <c r="G222" s="6">
        <v>38938</v>
      </c>
      <c r="H222">
        <f t="shared" si="30"/>
        <v>20984.6</v>
      </c>
      <c r="I222" t="str">
        <f t="shared" si="31"/>
        <v>zł</v>
      </c>
      <c r="J222">
        <f t="shared" si="29"/>
        <v>0</v>
      </c>
      <c r="K222">
        <f t="shared" si="32"/>
        <v>4557.5404957776855</v>
      </c>
      <c r="L222" t="str">
        <f t="shared" si="33"/>
        <v>€</v>
      </c>
      <c r="M222">
        <f t="shared" si="34"/>
        <v>0</v>
      </c>
      <c r="N222">
        <f t="shared" si="35"/>
        <v>1</v>
      </c>
    </row>
    <row r="223" spans="6:14" x14ac:dyDescent="0.3">
      <c r="F223">
        <v>4.5831999999999997</v>
      </c>
      <c r="G223" s="6">
        <v>38939</v>
      </c>
      <c r="H223">
        <f t="shared" si="30"/>
        <v>20984.6</v>
      </c>
      <c r="I223" t="str">
        <f t="shared" si="31"/>
        <v>zł</v>
      </c>
      <c r="J223">
        <f t="shared" si="29"/>
        <v>0</v>
      </c>
      <c r="K223">
        <f t="shared" si="32"/>
        <v>20888.119600248287</v>
      </c>
      <c r="L223" t="str">
        <f t="shared" si="33"/>
        <v>zł</v>
      </c>
      <c r="M223">
        <f t="shared" si="34"/>
        <v>1</v>
      </c>
      <c r="N223">
        <f t="shared" si="35"/>
        <v>0</v>
      </c>
    </row>
    <row r="224" spans="6:14" x14ac:dyDescent="0.3">
      <c r="F224">
        <v>4.5726000000000004</v>
      </c>
      <c r="G224" s="6">
        <v>38940</v>
      </c>
      <c r="H224">
        <f t="shared" si="30"/>
        <v>20984.6</v>
      </c>
      <c r="I224" t="str">
        <f t="shared" si="31"/>
        <v>zł</v>
      </c>
      <c r="J224">
        <f t="shared" si="29"/>
        <v>0</v>
      </c>
      <c r="K224">
        <f t="shared" si="32"/>
        <v>4568.1055854980286</v>
      </c>
      <c r="L224" t="str">
        <f t="shared" si="33"/>
        <v>€</v>
      </c>
      <c r="M224">
        <f t="shared" si="34"/>
        <v>1</v>
      </c>
      <c r="N224">
        <f t="shared" si="35"/>
        <v>0</v>
      </c>
    </row>
    <row r="225" spans="6:14" x14ac:dyDescent="0.3">
      <c r="F225">
        <v>4.5747999999999998</v>
      </c>
      <c r="G225" s="6">
        <v>38941</v>
      </c>
      <c r="H225">
        <f t="shared" si="30"/>
        <v>20984.6</v>
      </c>
      <c r="I225" t="str">
        <f t="shared" si="31"/>
        <v>zł</v>
      </c>
      <c r="J225">
        <f t="shared" si="29"/>
        <v>0</v>
      </c>
      <c r="K225">
        <f t="shared" si="32"/>
        <v>4568.1055854980286</v>
      </c>
      <c r="L225" t="str">
        <f t="shared" si="33"/>
        <v>€</v>
      </c>
      <c r="M225">
        <f t="shared" si="34"/>
        <v>0</v>
      </c>
      <c r="N225">
        <f t="shared" si="35"/>
        <v>1</v>
      </c>
    </row>
    <row r="226" spans="6:14" x14ac:dyDescent="0.3">
      <c r="F226">
        <v>4.5869</v>
      </c>
      <c r="G226" s="6">
        <v>38942</v>
      </c>
      <c r="H226">
        <f t="shared" si="30"/>
        <v>20984.6</v>
      </c>
      <c r="I226" t="str">
        <f t="shared" si="31"/>
        <v>zł</v>
      </c>
      <c r="J226">
        <f t="shared" si="29"/>
        <v>0</v>
      </c>
      <c r="K226">
        <f t="shared" si="32"/>
        <v>4568.1055854980286</v>
      </c>
      <c r="L226" t="str">
        <f t="shared" si="33"/>
        <v>€</v>
      </c>
      <c r="M226">
        <f t="shared" si="34"/>
        <v>0</v>
      </c>
      <c r="N226">
        <f t="shared" si="35"/>
        <v>1</v>
      </c>
    </row>
    <row r="227" spans="6:14" x14ac:dyDescent="0.3">
      <c r="F227">
        <v>4.6143000000000001</v>
      </c>
      <c r="G227" s="6">
        <v>38943</v>
      </c>
      <c r="H227">
        <f t="shared" si="30"/>
        <v>20984.6</v>
      </c>
      <c r="I227" t="str">
        <f t="shared" si="31"/>
        <v>zł</v>
      </c>
      <c r="J227">
        <f t="shared" si="29"/>
        <v>0</v>
      </c>
      <c r="K227">
        <f t="shared" si="32"/>
        <v>4568.1055854980286</v>
      </c>
      <c r="L227" t="str">
        <f t="shared" si="33"/>
        <v>€</v>
      </c>
      <c r="M227">
        <f t="shared" si="34"/>
        <v>0</v>
      </c>
      <c r="N227">
        <f t="shared" si="35"/>
        <v>1</v>
      </c>
    </row>
    <row r="228" spans="6:14" x14ac:dyDescent="0.3">
      <c r="F228">
        <v>4.6223000000000001</v>
      </c>
      <c r="G228" s="6">
        <v>38944</v>
      </c>
      <c r="H228">
        <f t="shared" si="30"/>
        <v>20984.6</v>
      </c>
      <c r="I228" t="str">
        <f t="shared" si="31"/>
        <v>zł</v>
      </c>
      <c r="J228">
        <f t="shared" si="29"/>
        <v>0</v>
      </c>
      <c r="K228">
        <f t="shared" si="32"/>
        <v>4568.1055854980286</v>
      </c>
      <c r="L228" t="str">
        <f t="shared" si="33"/>
        <v>€</v>
      </c>
      <c r="M228">
        <f t="shared" si="34"/>
        <v>0</v>
      </c>
      <c r="N228">
        <f t="shared" si="35"/>
        <v>1</v>
      </c>
    </row>
    <row r="229" spans="6:14" x14ac:dyDescent="0.3">
      <c r="F229">
        <v>4.6513999999999998</v>
      </c>
      <c r="G229" s="6">
        <v>38945</v>
      </c>
      <c r="H229">
        <f t="shared" si="30"/>
        <v>20984.6</v>
      </c>
      <c r="I229" t="str">
        <f t="shared" si="31"/>
        <v>zł</v>
      </c>
      <c r="J229">
        <f t="shared" si="29"/>
        <v>0</v>
      </c>
      <c r="K229">
        <f t="shared" si="32"/>
        <v>4568.1055854980286</v>
      </c>
      <c r="L229" t="str">
        <f t="shared" si="33"/>
        <v>€</v>
      </c>
      <c r="M229">
        <f t="shared" si="34"/>
        <v>0</v>
      </c>
      <c r="N229">
        <f t="shared" si="35"/>
        <v>1</v>
      </c>
    </row>
    <row r="230" spans="6:14" x14ac:dyDescent="0.3">
      <c r="F230">
        <v>4.6516000000000002</v>
      </c>
      <c r="G230" s="6">
        <v>38946</v>
      </c>
      <c r="H230">
        <f t="shared" si="30"/>
        <v>20984.6</v>
      </c>
      <c r="I230" t="str">
        <f t="shared" si="31"/>
        <v>zł</v>
      </c>
      <c r="J230">
        <f t="shared" si="29"/>
        <v>0</v>
      </c>
      <c r="K230">
        <f t="shared" si="32"/>
        <v>4568.1055854980286</v>
      </c>
      <c r="L230" t="str">
        <f t="shared" si="33"/>
        <v>€</v>
      </c>
      <c r="M230">
        <f t="shared" si="34"/>
        <v>0</v>
      </c>
      <c r="N230">
        <f t="shared" si="35"/>
        <v>1</v>
      </c>
    </row>
    <row r="231" spans="6:14" x14ac:dyDescent="0.3">
      <c r="F231">
        <v>4.6467999999999998</v>
      </c>
      <c r="G231" s="6">
        <v>38947</v>
      </c>
      <c r="H231">
        <f t="shared" si="30"/>
        <v>20984.6</v>
      </c>
      <c r="I231" t="str">
        <f t="shared" si="31"/>
        <v>zł</v>
      </c>
      <c r="J231">
        <f t="shared" si="29"/>
        <v>0</v>
      </c>
      <c r="K231">
        <f t="shared" si="32"/>
        <v>21227.073034692239</v>
      </c>
      <c r="L231" t="str">
        <f t="shared" si="33"/>
        <v>zł</v>
      </c>
      <c r="M231">
        <f t="shared" si="34"/>
        <v>1</v>
      </c>
      <c r="N231">
        <f t="shared" si="35"/>
        <v>0</v>
      </c>
    </row>
    <row r="232" spans="6:14" x14ac:dyDescent="0.3">
      <c r="F232">
        <v>4.6567999999999996</v>
      </c>
      <c r="G232" s="6">
        <v>38948</v>
      </c>
      <c r="H232">
        <f t="shared" si="30"/>
        <v>20984.6</v>
      </c>
      <c r="I232" t="str">
        <f t="shared" si="31"/>
        <v>zł</v>
      </c>
      <c r="J232">
        <f t="shared" si="29"/>
        <v>0</v>
      </c>
      <c r="K232">
        <f t="shared" si="32"/>
        <v>4558.2960476490807</v>
      </c>
      <c r="L232" t="str">
        <f t="shared" si="33"/>
        <v>€</v>
      </c>
      <c r="M232">
        <f t="shared" si="34"/>
        <v>0</v>
      </c>
      <c r="N232">
        <f t="shared" si="35"/>
        <v>1</v>
      </c>
    </row>
    <row r="233" spans="6:14" x14ac:dyDescent="0.3">
      <c r="F233">
        <v>4.6661999999999999</v>
      </c>
      <c r="G233" s="6">
        <v>38949</v>
      </c>
      <c r="H233">
        <f t="shared" si="30"/>
        <v>20984.6</v>
      </c>
      <c r="I233" t="str">
        <f t="shared" si="31"/>
        <v>zł</v>
      </c>
      <c r="J233">
        <f t="shared" si="29"/>
        <v>0</v>
      </c>
      <c r="K233">
        <f t="shared" si="32"/>
        <v>4558.2960476490807</v>
      </c>
      <c r="L233" t="str">
        <f t="shared" si="33"/>
        <v>€</v>
      </c>
      <c r="M233">
        <f t="shared" si="34"/>
        <v>0</v>
      </c>
      <c r="N233">
        <f t="shared" si="35"/>
        <v>1</v>
      </c>
    </row>
    <row r="234" spans="6:14" x14ac:dyDescent="0.3">
      <c r="F234">
        <v>4.7126999999999999</v>
      </c>
      <c r="G234" s="6">
        <v>38950</v>
      </c>
      <c r="H234">
        <f t="shared" si="30"/>
        <v>20984.6</v>
      </c>
      <c r="I234" t="str">
        <f t="shared" si="31"/>
        <v>zł</v>
      </c>
      <c r="J234">
        <f t="shared" si="29"/>
        <v>0</v>
      </c>
      <c r="K234">
        <f t="shared" si="32"/>
        <v>4558.2960476490807</v>
      </c>
      <c r="L234" t="str">
        <f t="shared" si="33"/>
        <v>€</v>
      </c>
      <c r="M234">
        <f t="shared" si="34"/>
        <v>0</v>
      </c>
      <c r="N234">
        <f t="shared" si="35"/>
        <v>1</v>
      </c>
    </row>
    <row r="235" spans="6:14" x14ac:dyDescent="0.3">
      <c r="F235">
        <v>4.6494</v>
      </c>
      <c r="G235" s="6">
        <v>38951</v>
      </c>
      <c r="H235">
        <f t="shared" si="30"/>
        <v>20984.6</v>
      </c>
      <c r="I235" t="str">
        <f t="shared" si="31"/>
        <v>zł</v>
      </c>
      <c r="J235">
        <f t="shared" si="29"/>
        <v>0</v>
      </c>
      <c r="K235">
        <f t="shared" si="32"/>
        <v>21193.341643939635</v>
      </c>
      <c r="L235" t="str">
        <f t="shared" si="33"/>
        <v>zł</v>
      </c>
      <c r="M235">
        <f t="shared" si="34"/>
        <v>1</v>
      </c>
      <c r="N235">
        <f t="shared" si="35"/>
        <v>0</v>
      </c>
    </row>
    <row r="236" spans="6:14" x14ac:dyDescent="0.3">
      <c r="F236">
        <v>4.6692</v>
      </c>
      <c r="G236" s="6">
        <v>38952</v>
      </c>
      <c r="H236">
        <f t="shared" si="30"/>
        <v>20984.6</v>
      </c>
      <c r="I236" t="str">
        <f t="shared" si="31"/>
        <v>zł</v>
      </c>
      <c r="J236">
        <f t="shared" si="29"/>
        <v>0</v>
      </c>
      <c r="K236">
        <f t="shared" si="32"/>
        <v>4538.9663419728504</v>
      </c>
      <c r="L236" t="str">
        <f t="shared" si="33"/>
        <v>€</v>
      </c>
      <c r="M236">
        <f t="shared" si="34"/>
        <v>0</v>
      </c>
      <c r="N236">
        <f t="shared" si="35"/>
        <v>1</v>
      </c>
    </row>
    <row r="237" spans="6:14" x14ac:dyDescent="0.3">
      <c r="F237">
        <v>4.6635999999999997</v>
      </c>
      <c r="G237" s="6">
        <v>38953</v>
      </c>
      <c r="H237">
        <f t="shared" si="30"/>
        <v>20984.6</v>
      </c>
      <c r="I237" t="str">
        <f t="shared" si="31"/>
        <v>zł</v>
      </c>
      <c r="J237">
        <f t="shared" si="29"/>
        <v>0</v>
      </c>
      <c r="K237">
        <f t="shared" si="32"/>
        <v>21167.923432424584</v>
      </c>
      <c r="L237" t="str">
        <f t="shared" si="33"/>
        <v>zł</v>
      </c>
      <c r="M237">
        <f t="shared" si="34"/>
        <v>1</v>
      </c>
      <c r="N237">
        <f t="shared" si="35"/>
        <v>0</v>
      </c>
    </row>
    <row r="238" spans="6:14" x14ac:dyDescent="0.3">
      <c r="F238">
        <v>4.6337000000000002</v>
      </c>
      <c r="G238" s="6">
        <v>38954</v>
      </c>
      <c r="H238">
        <f t="shared" si="30"/>
        <v>20984.6</v>
      </c>
      <c r="I238" t="str">
        <f t="shared" si="31"/>
        <v>zł</v>
      </c>
      <c r="J238">
        <f t="shared" si="29"/>
        <v>0</v>
      </c>
      <c r="K238">
        <f t="shared" si="32"/>
        <v>4568.2550515623761</v>
      </c>
      <c r="L238" t="str">
        <f t="shared" si="33"/>
        <v>€</v>
      </c>
      <c r="M238">
        <f t="shared" si="34"/>
        <v>1</v>
      </c>
      <c r="N238">
        <f t="shared" si="35"/>
        <v>0</v>
      </c>
    </row>
    <row r="239" spans="6:14" x14ac:dyDescent="0.3">
      <c r="F239">
        <v>4.6318000000000001</v>
      </c>
      <c r="G239" s="6">
        <v>38955</v>
      </c>
      <c r="H239">
        <f t="shared" si="30"/>
        <v>20984.6</v>
      </c>
      <c r="I239" t="str">
        <f t="shared" si="31"/>
        <v>zł</v>
      </c>
      <c r="J239">
        <f t="shared" si="29"/>
        <v>0</v>
      </c>
      <c r="K239">
        <f t="shared" si="32"/>
        <v>21159.243747826615</v>
      </c>
      <c r="L239" t="str">
        <f t="shared" si="33"/>
        <v>zł</v>
      </c>
      <c r="M239">
        <f t="shared" si="34"/>
        <v>1</v>
      </c>
      <c r="N239">
        <f t="shared" si="35"/>
        <v>0</v>
      </c>
    </row>
    <row r="240" spans="6:14" x14ac:dyDescent="0.3">
      <c r="F240">
        <v>4.6517999999999997</v>
      </c>
      <c r="G240" s="6">
        <v>38956</v>
      </c>
      <c r="H240">
        <f t="shared" si="30"/>
        <v>20984.6</v>
      </c>
      <c r="I240" t="str">
        <f t="shared" si="31"/>
        <v>zł</v>
      </c>
      <c r="J240">
        <f t="shared" si="29"/>
        <v>0</v>
      </c>
      <c r="K240">
        <f t="shared" si="32"/>
        <v>4548.6142456310708</v>
      </c>
      <c r="L240" t="str">
        <f t="shared" si="33"/>
        <v>€</v>
      </c>
      <c r="M240">
        <f t="shared" si="34"/>
        <v>0</v>
      </c>
      <c r="N240">
        <f t="shared" si="35"/>
        <v>1</v>
      </c>
    </row>
    <row r="241" spans="6:14" x14ac:dyDescent="0.3">
      <c r="F241">
        <v>4.6707999999999998</v>
      </c>
      <c r="G241" s="6">
        <v>38957</v>
      </c>
      <c r="H241">
        <f t="shared" si="30"/>
        <v>20984.6</v>
      </c>
      <c r="I241" t="str">
        <f t="shared" si="31"/>
        <v>zł</v>
      </c>
      <c r="J241">
        <f t="shared" si="29"/>
        <v>0</v>
      </c>
      <c r="K241">
        <f t="shared" si="32"/>
        <v>4548.6142456310708</v>
      </c>
      <c r="L241" t="str">
        <f t="shared" si="33"/>
        <v>€</v>
      </c>
      <c r="M241">
        <f t="shared" si="34"/>
        <v>0</v>
      </c>
      <c r="N241">
        <f t="shared" si="35"/>
        <v>1</v>
      </c>
    </row>
    <row r="242" spans="6:14" x14ac:dyDescent="0.3">
      <c r="F242">
        <v>4.6528999999999998</v>
      </c>
      <c r="G242" s="6">
        <v>38958</v>
      </c>
      <c r="H242">
        <f t="shared" si="30"/>
        <v>20984.6</v>
      </c>
      <c r="I242" t="str">
        <f t="shared" si="31"/>
        <v>zł</v>
      </c>
      <c r="J242">
        <f t="shared" si="29"/>
        <v>0</v>
      </c>
      <c r="K242">
        <f t="shared" si="32"/>
        <v>21164.247223496808</v>
      </c>
      <c r="L242" t="str">
        <f t="shared" si="33"/>
        <v>zł</v>
      </c>
      <c r="M242">
        <f t="shared" si="34"/>
        <v>1</v>
      </c>
      <c r="N242">
        <f t="shared" si="35"/>
        <v>0</v>
      </c>
    </row>
    <row r="243" spans="6:14" x14ac:dyDescent="0.3">
      <c r="F243">
        <v>4.6464999999999996</v>
      </c>
      <c r="G243" s="6">
        <v>38959</v>
      </c>
      <c r="H243">
        <f t="shared" si="30"/>
        <v>20984.6</v>
      </c>
      <c r="I243" t="str">
        <f t="shared" si="31"/>
        <v>zł</v>
      </c>
      <c r="J243">
        <f t="shared" si="29"/>
        <v>0</v>
      </c>
      <c r="K243">
        <f t="shared" si="32"/>
        <v>4554.8794196700337</v>
      </c>
      <c r="L243" t="str">
        <f t="shared" si="33"/>
        <v>€</v>
      </c>
      <c r="M243">
        <f t="shared" si="34"/>
        <v>1</v>
      </c>
      <c r="N243">
        <f t="shared" si="35"/>
        <v>0</v>
      </c>
    </row>
    <row r="244" spans="6:14" x14ac:dyDescent="0.3">
      <c r="F244">
        <v>4.6573000000000002</v>
      </c>
      <c r="G244" s="6">
        <v>38960</v>
      </c>
      <c r="H244">
        <f t="shared" si="30"/>
        <v>20984.6</v>
      </c>
      <c r="I244" t="str">
        <f t="shared" si="31"/>
        <v>zł</v>
      </c>
      <c r="J244">
        <f t="shared" si="29"/>
        <v>0</v>
      </c>
      <c r="K244">
        <f t="shared" si="32"/>
        <v>4554.8794196700337</v>
      </c>
      <c r="L244" t="str">
        <f t="shared" si="33"/>
        <v>€</v>
      </c>
      <c r="M244">
        <f t="shared" si="34"/>
        <v>0</v>
      </c>
      <c r="N244">
        <f t="shared" si="35"/>
        <v>1</v>
      </c>
    </row>
    <row r="245" spans="6:14" x14ac:dyDescent="0.3">
      <c r="F245">
        <v>4.6565000000000003</v>
      </c>
      <c r="G245" s="6">
        <v>38961</v>
      </c>
      <c r="H245">
        <f t="shared" si="30"/>
        <v>4506.5200000000004</v>
      </c>
      <c r="I245" t="str">
        <f t="shared" si="31"/>
        <v>€</v>
      </c>
      <c r="J245">
        <f t="shared" si="29"/>
        <v>1</v>
      </c>
      <c r="K245">
        <f t="shared" si="32"/>
        <v>21209.796017693512</v>
      </c>
      <c r="L245" t="str">
        <f t="shared" si="33"/>
        <v>zł</v>
      </c>
      <c r="M245">
        <f t="shared" si="34"/>
        <v>1</v>
      </c>
      <c r="N245">
        <f t="shared" si="35"/>
        <v>0</v>
      </c>
    </row>
    <row r="246" spans="6:14" x14ac:dyDescent="0.3">
      <c r="F246">
        <v>4.6344000000000003</v>
      </c>
      <c r="G246" s="6">
        <v>38962</v>
      </c>
      <c r="H246">
        <f t="shared" si="30"/>
        <v>4506.5200000000004</v>
      </c>
      <c r="I246" t="str">
        <f t="shared" si="31"/>
        <v>€</v>
      </c>
      <c r="J246">
        <f t="shared" si="29"/>
        <v>0</v>
      </c>
      <c r="K246">
        <f t="shared" si="32"/>
        <v>4576.6002109644205</v>
      </c>
      <c r="L246" t="str">
        <f t="shared" si="33"/>
        <v>€</v>
      </c>
      <c r="M246">
        <f t="shared" si="34"/>
        <v>1</v>
      </c>
      <c r="N246">
        <f t="shared" si="35"/>
        <v>0</v>
      </c>
    </row>
    <row r="247" spans="6:14" x14ac:dyDescent="0.3">
      <c r="F247">
        <v>4.6349999999999998</v>
      </c>
      <c r="G247" s="6">
        <v>38963</v>
      </c>
      <c r="H247">
        <f t="shared" si="30"/>
        <v>4506.5200000000004</v>
      </c>
      <c r="I247" t="str">
        <f t="shared" si="31"/>
        <v>€</v>
      </c>
      <c r="J247">
        <f t="shared" si="29"/>
        <v>0</v>
      </c>
      <c r="K247">
        <f t="shared" si="32"/>
        <v>4576.6002109644205</v>
      </c>
      <c r="L247" t="str">
        <f t="shared" si="33"/>
        <v>€</v>
      </c>
      <c r="M247">
        <f t="shared" si="34"/>
        <v>0</v>
      </c>
      <c r="N247">
        <f t="shared" si="35"/>
        <v>1</v>
      </c>
    </row>
    <row r="248" spans="6:14" x14ac:dyDescent="0.3">
      <c r="F248">
        <v>4.6566000000000001</v>
      </c>
      <c r="G248" s="6">
        <v>38964</v>
      </c>
      <c r="H248">
        <f t="shared" si="30"/>
        <v>4506.5200000000004</v>
      </c>
      <c r="I248" t="str">
        <f t="shared" si="31"/>
        <v>€</v>
      </c>
      <c r="J248">
        <f t="shared" si="29"/>
        <v>0</v>
      </c>
      <c r="K248">
        <f t="shared" si="32"/>
        <v>4576.6002109644205</v>
      </c>
      <c r="L248" t="str">
        <f t="shared" si="33"/>
        <v>€</v>
      </c>
      <c r="M248">
        <f t="shared" si="34"/>
        <v>0</v>
      </c>
      <c r="N248">
        <f t="shared" si="35"/>
        <v>1</v>
      </c>
    </row>
    <row r="249" spans="6:14" x14ac:dyDescent="0.3">
      <c r="F249">
        <v>4.6478999999999999</v>
      </c>
      <c r="G249" s="6">
        <v>38965</v>
      </c>
      <c r="H249">
        <f t="shared" si="30"/>
        <v>4506.5200000000004</v>
      </c>
      <c r="I249" t="str">
        <f t="shared" si="31"/>
        <v>€</v>
      </c>
      <c r="J249">
        <f t="shared" si="29"/>
        <v>0</v>
      </c>
      <c r="K249">
        <f t="shared" si="32"/>
        <v>21271.58012054153</v>
      </c>
      <c r="L249" t="str">
        <f t="shared" si="33"/>
        <v>zł</v>
      </c>
      <c r="M249">
        <f t="shared" si="34"/>
        <v>1</v>
      </c>
      <c r="N249">
        <f t="shared" si="35"/>
        <v>0</v>
      </c>
    </row>
    <row r="250" spans="6:14" x14ac:dyDescent="0.3">
      <c r="F250">
        <v>4.6477000000000004</v>
      </c>
      <c r="G250" s="6">
        <v>38966</v>
      </c>
      <c r="H250">
        <f t="shared" si="30"/>
        <v>4506.5200000000004</v>
      </c>
      <c r="I250" t="str">
        <f t="shared" si="31"/>
        <v>€</v>
      </c>
      <c r="J250">
        <f t="shared" si="29"/>
        <v>0</v>
      </c>
      <c r="K250">
        <f t="shared" si="32"/>
        <v>4576.7971513956427</v>
      </c>
      <c r="L250" t="str">
        <f t="shared" si="33"/>
        <v>€</v>
      </c>
      <c r="M250">
        <f t="shared" si="34"/>
        <v>1</v>
      </c>
      <c r="N250">
        <f t="shared" si="35"/>
        <v>0</v>
      </c>
    </row>
    <row r="251" spans="6:14" x14ac:dyDescent="0.3">
      <c r="F251">
        <v>4.6482999999999999</v>
      </c>
      <c r="G251" s="6">
        <v>38967</v>
      </c>
      <c r="H251">
        <f t="shared" si="30"/>
        <v>4506.5200000000004</v>
      </c>
      <c r="I251" t="str">
        <f t="shared" si="31"/>
        <v>€</v>
      </c>
      <c r="J251">
        <f t="shared" si="29"/>
        <v>0</v>
      </c>
      <c r="K251">
        <f t="shared" si="32"/>
        <v>4576.7971513956427</v>
      </c>
      <c r="L251" t="str">
        <f t="shared" si="33"/>
        <v>€</v>
      </c>
      <c r="M251">
        <f t="shared" si="34"/>
        <v>0</v>
      </c>
      <c r="N251">
        <f t="shared" si="35"/>
        <v>1</v>
      </c>
    </row>
    <row r="252" spans="6:14" x14ac:dyDescent="0.3">
      <c r="F252">
        <v>4.6559999999999997</v>
      </c>
      <c r="G252" s="6">
        <v>38968</v>
      </c>
      <c r="H252">
        <f t="shared" si="30"/>
        <v>4506.5200000000004</v>
      </c>
      <c r="I252" t="str">
        <f t="shared" si="31"/>
        <v>€</v>
      </c>
      <c r="J252">
        <f t="shared" si="29"/>
        <v>0</v>
      </c>
      <c r="K252">
        <f t="shared" si="32"/>
        <v>4576.7971513956427</v>
      </c>
      <c r="L252" t="str">
        <f t="shared" si="33"/>
        <v>€</v>
      </c>
      <c r="M252">
        <f t="shared" si="34"/>
        <v>0</v>
      </c>
      <c r="N252">
        <f t="shared" si="35"/>
        <v>1</v>
      </c>
    </row>
    <row r="253" spans="6:14" x14ac:dyDescent="0.3">
      <c r="F253">
        <v>4.6699000000000002</v>
      </c>
      <c r="G253" s="6">
        <v>38969</v>
      </c>
      <c r="H253">
        <f t="shared" si="30"/>
        <v>4506.5200000000004</v>
      </c>
      <c r="I253" t="str">
        <f t="shared" si="31"/>
        <v>€</v>
      </c>
      <c r="J253">
        <f t="shared" si="29"/>
        <v>0</v>
      </c>
      <c r="K253">
        <f t="shared" si="32"/>
        <v>4576.7971513956427</v>
      </c>
      <c r="L253" t="str">
        <f t="shared" si="33"/>
        <v>€</v>
      </c>
      <c r="M253">
        <f t="shared" si="34"/>
        <v>0</v>
      </c>
      <c r="N253">
        <f t="shared" si="35"/>
        <v>1</v>
      </c>
    </row>
    <row r="254" spans="6:14" x14ac:dyDescent="0.3">
      <c r="F254">
        <v>4.7007000000000003</v>
      </c>
      <c r="G254" s="6">
        <v>38970</v>
      </c>
      <c r="H254">
        <f t="shared" si="30"/>
        <v>4506.5200000000004</v>
      </c>
      <c r="I254" t="str">
        <f t="shared" si="31"/>
        <v>€</v>
      </c>
      <c r="J254">
        <f t="shared" si="29"/>
        <v>0</v>
      </c>
      <c r="K254">
        <f t="shared" si="32"/>
        <v>4576.7971513956427</v>
      </c>
      <c r="L254" t="str">
        <f t="shared" si="33"/>
        <v>€</v>
      </c>
      <c r="M254">
        <f t="shared" si="34"/>
        <v>0</v>
      </c>
      <c r="N254">
        <f t="shared" si="35"/>
        <v>1</v>
      </c>
    </row>
    <row r="255" spans="6:14" x14ac:dyDescent="0.3">
      <c r="F255">
        <v>4.7169999999999996</v>
      </c>
      <c r="G255" s="6">
        <v>38971</v>
      </c>
      <c r="H255">
        <f t="shared" si="30"/>
        <v>4506.5200000000004</v>
      </c>
      <c r="I255" t="str">
        <f t="shared" si="31"/>
        <v>€</v>
      </c>
      <c r="J255">
        <f t="shared" si="29"/>
        <v>0</v>
      </c>
      <c r="K255">
        <f t="shared" si="32"/>
        <v>4576.7971513956427</v>
      </c>
      <c r="L255" t="str">
        <f t="shared" si="33"/>
        <v>€</v>
      </c>
      <c r="M255">
        <f t="shared" si="34"/>
        <v>0</v>
      </c>
      <c r="N255">
        <f t="shared" si="35"/>
        <v>1</v>
      </c>
    </row>
    <row r="256" spans="6:14" x14ac:dyDescent="0.3">
      <c r="F256">
        <v>4.7169999999999996</v>
      </c>
      <c r="G256" s="6">
        <v>38972</v>
      </c>
      <c r="H256">
        <f t="shared" si="30"/>
        <v>4506.5200000000004</v>
      </c>
      <c r="I256" t="str">
        <f t="shared" si="31"/>
        <v>€</v>
      </c>
      <c r="J256">
        <f t="shared" si="29"/>
        <v>0</v>
      </c>
      <c r="K256">
        <f t="shared" si="32"/>
        <v>4576.7971513956427</v>
      </c>
      <c r="L256" t="str">
        <f t="shared" si="33"/>
        <v>€</v>
      </c>
      <c r="M256">
        <f t="shared" si="34"/>
        <v>0</v>
      </c>
      <c r="N256">
        <f t="shared" si="35"/>
        <v>0</v>
      </c>
    </row>
    <row r="257" spans="6:14" x14ac:dyDescent="0.3">
      <c r="F257">
        <v>4.7088999999999999</v>
      </c>
      <c r="G257" s="6">
        <v>38973</v>
      </c>
      <c r="H257">
        <f t="shared" si="30"/>
        <v>4506.5200000000004</v>
      </c>
      <c r="I257" t="str">
        <f t="shared" si="31"/>
        <v>€</v>
      </c>
      <c r="J257">
        <f t="shared" si="29"/>
        <v>0</v>
      </c>
      <c r="K257">
        <f t="shared" si="32"/>
        <v>21551.680106206943</v>
      </c>
      <c r="L257" t="str">
        <f t="shared" si="33"/>
        <v>zł</v>
      </c>
      <c r="M257">
        <f t="shared" si="34"/>
        <v>1</v>
      </c>
      <c r="N257">
        <f t="shared" si="35"/>
        <v>0</v>
      </c>
    </row>
    <row r="258" spans="6:14" x14ac:dyDescent="0.3">
      <c r="F258">
        <v>4.6904000000000003</v>
      </c>
      <c r="G258" s="6">
        <v>38974</v>
      </c>
      <c r="H258">
        <f t="shared" si="30"/>
        <v>4506.5200000000004</v>
      </c>
      <c r="I258" t="str">
        <f t="shared" si="31"/>
        <v>€</v>
      </c>
      <c r="J258">
        <f t="shared" si="29"/>
        <v>0</v>
      </c>
      <c r="K258">
        <f t="shared" si="32"/>
        <v>4594.8490760291106</v>
      </c>
      <c r="L258" t="str">
        <f t="shared" si="33"/>
        <v>€</v>
      </c>
      <c r="M258">
        <f t="shared" si="34"/>
        <v>1</v>
      </c>
      <c r="N258">
        <f t="shared" si="35"/>
        <v>0</v>
      </c>
    </row>
    <row r="259" spans="6:14" x14ac:dyDescent="0.3">
      <c r="F259">
        <v>4.6703999999999999</v>
      </c>
      <c r="G259" s="6">
        <v>38975</v>
      </c>
      <c r="H259">
        <f t="shared" si="30"/>
        <v>4506.5200000000004</v>
      </c>
      <c r="I259" t="str">
        <f t="shared" si="31"/>
        <v>€</v>
      </c>
      <c r="J259">
        <f t="shared" ref="J259:J322" si="36">IF(DAY(G259)=1, 1, 0)</f>
        <v>0</v>
      </c>
      <c r="K259">
        <f t="shared" si="32"/>
        <v>21459.783124686357</v>
      </c>
      <c r="L259" t="str">
        <f t="shared" si="33"/>
        <v>zł</v>
      </c>
      <c r="M259">
        <f t="shared" si="34"/>
        <v>1</v>
      </c>
      <c r="N259">
        <f t="shared" si="35"/>
        <v>0</v>
      </c>
    </row>
    <row r="260" spans="6:14" x14ac:dyDescent="0.3">
      <c r="F260">
        <v>4.6807999999999996</v>
      </c>
      <c r="G260" s="6">
        <v>38976</v>
      </c>
      <c r="H260">
        <f t="shared" ref="H260:H323" si="37" xml:space="preserve"> IF(J260 = 1, IF(NOT(ISERROR(SEARCH("zł",I260))), ROUND(H259 * F260,2), ROUND(H259 / F260,2)), H259)</f>
        <v>4506.5200000000004</v>
      </c>
      <c r="I260" t="str">
        <f t="shared" ref="I260:I323" si="38" xml:space="preserve"> IF(J260 = 0, I259, IF(NOT(ISERROR(SEARCH("zł",I259))), "€", "zł"))</f>
        <v>€</v>
      </c>
      <c r="J260">
        <f t="shared" si="36"/>
        <v>0</v>
      </c>
      <c r="K260">
        <f t="shared" ref="K260:K323" si="39">IF(NOT(ISERROR(SEARCH("€",L259))),IF(NOT(ISERROR(SEARCH("zł",L260))),K259*F260,K259),K259/F260)</f>
        <v>4584.6400454380364</v>
      </c>
      <c r="L260" t="str">
        <f t="shared" ref="L260:L323" si="40">IF(NOT(ISERROR(SEARCH("zł",L259))),"€",IF(M260=1,"zł","€"))</f>
        <v>€</v>
      </c>
      <c r="M260">
        <f t="shared" ref="M260:M323" si="41" xml:space="preserve"> IF(F260 &lt; F259, 1, 0)</f>
        <v>0</v>
      </c>
      <c r="N260">
        <f t="shared" ref="N260:N323" si="42" xml:space="preserve"> IF(F260 &gt; F259, 1, 0)</f>
        <v>1</v>
      </c>
    </row>
    <row r="261" spans="6:14" x14ac:dyDescent="0.3">
      <c r="F261">
        <v>4.6634000000000002</v>
      </c>
      <c r="G261" s="6">
        <v>38977</v>
      </c>
      <c r="H261">
        <f t="shared" si="37"/>
        <v>4506.5200000000004</v>
      </c>
      <c r="I261" t="str">
        <f t="shared" si="38"/>
        <v>€</v>
      </c>
      <c r="J261">
        <f t="shared" si="36"/>
        <v>0</v>
      </c>
      <c r="K261">
        <f t="shared" si="39"/>
        <v>21380.010387895742</v>
      </c>
      <c r="L261" t="str">
        <f t="shared" si="40"/>
        <v>zł</v>
      </c>
      <c r="M261">
        <f t="shared" si="41"/>
        <v>1</v>
      </c>
      <c r="N261">
        <f t="shared" si="42"/>
        <v>0</v>
      </c>
    </row>
    <row r="262" spans="6:14" x14ac:dyDescent="0.3">
      <c r="F262">
        <v>4.6913</v>
      </c>
      <c r="G262" s="6">
        <v>38978</v>
      </c>
      <c r="H262">
        <f t="shared" si="37"/>
        <v>4506.5200000000004</v>
      </c>
      <c r="I262" t="str">
        <f t="shared" si="38"/>
        <v>€</v>
      </c>
      <c r="J262">
        <f t="shared" si="36"/>
        <v>0</v>
      </c>
      <c r="K262">
        <f t="shared" si="39"/>
        <v>4557.3743712607893</v>
      </c>
      <c r="L262" t="str">
        <f t="shared" si="40"/>
        <v>€</v>
      </c>
      <c r="M262">
        <f t="shared" si="41"/>
        <v>0</v>
      </c>
      <c r="N262">
        <f t="shared" si="42"/>
        <v>1</v>
      </c>
    </row>
    <row r="263" spans="6:14" x14ac:dyDescent="0.3">
      <c r="F263">
        <v>4.6977000000000002</v>
      </c>
      <c r="G263" s="6">
        <v>38979</v>
      </c>
      <c r="H263">
        <f t="shared" si="37"/>
        <v>4506.5200000000004</v>
      </c>
      <c r="I263" t="str">
        <f t="shared" si="38"/>
        <v>€</v>
      </c>
      <c r="J263">
        <f t="shared" si="36"/>
        <v>0</v>
      </c>
      <c r="K263">
        <f t="shared" si="39"/>
        <v>4557.3743712607893</v>
      </c>
      <c r="L263" t="str">
        <f t="shared" si="40"/>
        <v>€</v>
      </c>
      <c r="M263">
        <f t="shared" si="41"/>
        <v>0</v>
      </c>
      <c r="N263">
        <f t="shared" si="42"/>
        <v>1</v>
      </c>
    </row>
    <row r="264" spans="6:14" x14ac:dyDescent="0.3">
      <c r="F264">
        <v>4.7053000000000003</v>
      </c>
      <c r="G264" s="6">
        <v>38980</v>
      </c>
      <c r="H264">
        <f t="shared" si="37"/>
        <v>4506.5200000000004</v>
      </c>
      <c r="I264" t="str">
        <f t="shared" si="38"/>
        <v>€</v>
      </c>
      <c r="J264">
        <f t="shared" si="36"/>
        <v>0</v>
      </c>
      <c r="K264">
        <f t="shared" si="39"/>
        <v>4557.3743712607893</v>
      </c>
      <c r="L264" t="str">
        <f t="shared" si="40"/>
        <v>€</v>
      </c>
      <c r="M264">
        <f t="shared" si="41"/>
        <v>0</v>
      </c>
      <c r="N264">
        <f t="shared" si="42"/>
        <v>1</v>
      </c>
    </row>
    <row r="265" spans="6:14" x14ac:dyDescent="0.3">
      <c r="F265">
        <v>4.7335000000000003</v>
      </c>
      <c r="G265" s="6">
        <v>38981</v>
      </c>
      <c r="H265">
        <f t="shared" si="37"/>
        <v>4506.5200000000004</v>
      </c>
      <c r="I265" t="str">
        <f t="shared" si="38"/>
        <v>€</v>
      </c>
      <c r="J265">
        <f t="shared" si="36"/>
        <v>0</v>
      </c>
      <c r="K265">
        <f t="shared" si="39"/>
        <v>4557.3743712607893</v>
      </c>
      <c r="L265" t="str">
        <f t="shared" si="40"/>
        <v>€</v>
      </c>
      <c r="M265">
        <f t="shared" si="41"/>
        <v>0</v>
      </c>
      <c r="N265">
        <f t="shared" si="42"/>
        <v>1</v>
      </c>
    </row>
    <row r="266" spans="6:14" x14ac:dyDescent="0.3">
      <c r="F266">
        <v>4.7339000000000002</v>
      </c>
      <c r="G266" s="6">
        <v>38982</v>
      </c>
      <c r="H266">
        <f t="shared" si="37"/>
        <v>4506.5200000000004</v>
      </c>
      <c r="I266" t="str">
        <f t="shared" si="38"/>
        <v>€</v>
      </c>
      <c r="J266">
        <f t="shared" si="36"/>
        <v>0</v>
      </c>
      <c r="K266">
        <f t="shared" si="39"/>
        <v>4557.3743712607893</v>
      </c>
      <c r="L266" t="str">
        <f t="shared" si="40"/>
        <v>€</v>
      </c>
      <c r="M266">
        <f t="shared" si="41"/>
        <v>0</v>
      </c>
      <c r="N266">
        <f t="shared" si="42"/>
        <v>1</v>
      </c>
    </row>
    <row r="267" spans="6:14" x14ac:dyDescent="0.3">
      <c r="F267">
        <v>4.7247000000000003</v>
      </c>
      <c r="G267" s="6">
        <v>38983</v>
      </c>
      <c r="H267">
        <f t="shared" si="37"/>
        <v>4506.5200000000004</v>
      </c>
      <c r="I267" t="str">
        <f t="shared" si="38"/>
        <v>€</v>
      </c>
      <c r="J267">
        <f t="shared" si="36"/>
        <v>0</v>
      </c>
      <c r="K267">
        <f t="shared" si="39"/>
        <v>21532.226691895852</v>
      </c>
      <c r="L267" t="str">
        <f t="shared" si="40"/>
        <v>zł</v>
      </c>
      <c r="M267">
        <f t="shared" si="41"/>
        <v>1</v>
      </c>
      <c r="N267">
        <f t="shared" si="42"/>
        <v>0</v>
      </c>
    </row>
    <row r="268" spans="6:14" x14ac:dyDescent="0.3">
      <c r="F268">
        <v>4.7157</v>
      </c>
      <c r="G268" s="6">
        <v>38984</v>
      </c>
      <c r="H268">
        <f t="shared" si="37"/>
        <v>4506.5200000000004</v>
      </c>
      <c r="I268" t="str">
        <f t="shared" si="38"/>
        <v>€</v>
      </c>
      <c r="J268">
        <f t="shared" si="36"/>
        <v>0</v>
      </c>
      <c r="K268">
        <f t="shared" si="39"/>
        <v>4566.0722038924978</v>
      </c>
      <c r="L268" t="str">
        <f t="shared" si="40"/>
        <v>€</v>
      </c>
      <c r="M268">
        <f t="shared" si="41"/>
        <v>1</v>
      </c>
      <c r="N268">
        <f t="shared" si="42"/>
        <v>0</v>
      </c>
    </row>
    <row r="269" spans="6:14" x14ac:dyDescent="0.3">
      <c r="F269">
        <v>4.7358000000000002</v>
      </c>
      <c r="G269" s="6">
        <v>38985</v>
      </c>
      <c r="H269">
        <f t="shared" si="37"/>
        <v>4506.5200000000004</v>
      </c>
      <c r="I269" t="str">
        <f t="shared" si="38"/>
        <v>€</v>
      </c>
      <c r="J269">
        <f t="shared" si="36"/>
        <v>0</v>
      </c>
      <c r="K269">
        <f t="shared" si="39"/>
        <v>4566.0722038924978</v>
      </c>
      <c r="L269" t="str">
        <f t="shared" si="40"/>
        <v>€</v>
      </c>
      <c r="M269">
        <f t="shared" si="41"/>
        <v>0</v>
      </c>
      <c r="N269">
        <f t="shared" si="42"/>
        <v>1</v>
      </c>
    </row>
    <row r="270" spans="6:14" x14ac:dyDescent="0.3">
      <c r="F270">
        <v>4.7255000000000003</v>
      </c>
      <c r="G270" s="6">
        <v>38986</v>
      </c>
      <c r="H270">
        <f t="shared" si="37"/>
        <v>4506.5200000000004</v>
      </c>
      <c r="I270" t="str">
        <f t="shared" si="38"/>
        <v>€</v>
      </c>
      <c r="J270">
        <f t="shared" si="36"/>
        <v>0</v>
      </c>
      <c r="K270">
        <f t="shared" si="39"/>
        <v>21576.974199493998</v>
      </c>
      <c r="L270" t="str">
        <f t="shared" si="40"/>
        <v>zł</v>
      </c>
      <c r="M270">
        <f t="shared" si="41"/>
        <v>1</v>
      </c>
      <c r="N270">
        <f t="shared" si="42"/>
        <v>0</v>
      </c>
    </row>
    <row r="271" spans="6:14" x14ac:dyDescent="0.3">
      <c r="F271">
        <v>4.7088999999999999</v>
      </c>
      <c r="G271" s="6">
        <v>38987</v>
      </c>
      <c r="H271">
        <f t="shared" si="37"/>
        <v>4506.5200000000004</v>
      </c>
      <c r="I271" t="str">
        <f t="shared" si="38"/>
        <v>€</v>
      </c>
      <c r="J271">
        <f t="shared" si="36"/>
        <v>0</v>
      </c>
      <c r="K271">
        <f t="shared" si="39"/>
        <v>4582.1687017125014</v>
      </c>
      <c r="L271" t="str">
        <f t="shared" si="40"/>
        <v>€</v>
      </c>
      <c r="M271">
        <f t="shared" si="41"/>
        <v>1</v>
      </c>
      <c r="N271">
        <f t="shared" si="42"/>
        <v>0</v>
      </c>
    </row>
    <row r="272" spans="6:14" x14ac:dyDescent="0.3">
      <c r="F272">
        <v>4.6924999999999999</v>
      </c>
      <c r="G272" s="6">
        <v>38988</v>
      </c>
      <c r="H272">
        <f t="shared" si="37"/>
        <v>4506.5200000000004</v>
      </c>
      <c r="I272" t="str">
        <f t="shared" si="38"/>
        <v>€</v>
      </c>
      <c r="J272">
        <f t="shared" si="36"/>
        <v>0</v>
      </c>
      <c r="K272">
        <f t="shared" si="39"/>
        <v>21501.826632785913</v>
      </c>
      <c r="L272" t="str">
        <f t="shared" si="40"/>
        <v>zł</v>
      </c>
      <c r="M272">
        <f t="shared" si="41"/>
        <v>1</v>
      </c>
      <c r="N272">
        <f t="shared" si="42"/>
        <v>0</v>
      </c>
    </row>
    <row r="273" spans="6:14" x14ac:dyDescent="0.3">
      <c r="F273">
        <v>4.7004000000000001</v>
      </c>
      <c r="G273" s="6">
        <v>38989</v>
      </c>
      <c r="H273">
        <f t="shared" si="37"/>
        <v>4506.5200000000004</v>
      </c>
      <c r="I273" t="str">
        <f t="shared" si="38"/>
        <v>€</v>
      </c>
      <c r="J273">
        <f t="shared" si="36"/>
        <v>0</v>
      </c>
      <c r="K273">
        <f t="shared" si="39"/>
        <v>4574.4674140043217</v>
      </c>
      <c r="L273" t="str">
        <f t="shared" si="40"/>
        <v>€</v>
      </c>
      <c r="M273">
        <f t="shared" si="41"/>
        <v>0</v>
      </c>
      <c r="N273">
        <f t="shared" si="42"/>
        <v>1</v>
      </c>
    </row>
    <row r="274" spans="6:14" x14ac:dyDescent="0.3">
      <c r="F274">
        <v>4.7225999999999999</v>
      </c>
      <c r="G274" s="6">
        <v>38990</v>
      </c>
      <c r="H274">
        <f t="shared" si="37"/>
        <v>4506.5200000000004</v>
      </c>
      <c r="I274" t="str">
        <f t="shared" si="38"/>
        <v>€</v>
      </c>
      <c r="J274">
        <f t="shared" si="36"/>
        <v>0</v>
      </c>
      <c r="K274">
        <f t="shared" si="39"/>
        <v>4574.4674140043217</v>
      </c>
      <c r="L274" t="str">
        <f t="shared" si="40"/>
        <v>€</v>
      </c>
      <c r="M274">
        <f t="shared" si="41"/>
        <v>0</v>
      </c>
      <c r="N274">
        <f t="shared" si="42"/>
        <v>1</v>
      </c>
    </row>
    <row r="275" spans="6:14" x14ac:dyDescent="0.3">
      <c r="F275">
        <v>4.7363999999999997</v>
      </c>
      <c r="G275" s="6">
        <v>38991</v>
      </c>
      <c r="H275">
        <f t="shared" si="37"/>
        <v>21344.68</v>
      </c>
      <c r="I275" t="str">
        <f t="shared" si="38"/>
        <v>zł</v>
      </c>
      <c r="J275">
        <f t="shared" si="36"/>
        <v>1</v>
      </c>
      <c r="K275">
        <f t="shared" si="39"/>
        <v>4574.4674140043217</v>
      </c>
      <c r="L275" t="str">
        <f t="shared" si="40"/>
        <v>€</v>
      </c>
      <c r="M275">
        <f t="shared" si="41"/>
        <v>0</v>
      </c>
      <c r="N275">
        <f t="shared" si="42"/>
        <v>1</v>
      </c>
    </row>
    <row r="276" spans="6:14" x14ac:dyDescent="0.3">
      <c r="F276">
        <v>4.7458</v>
      </c>
      <c r="G276" s="6">
        <v>38992</v>
      </c>
      <c r="H276">
        <f t="shared" si="37"/>
        <v>21344.68</v>
      </c>
      <c r="I276" t="str">
        <f t="shared" si="38"/>
        <v>zł</v>
      </c>
      <c r="J276">
        <f t="shared" si="36"/>
        <v>0</v>
      </c>
      <c r="K276">
        <f t="shared" si="39"/>
        <v>4574.4674140043217</v>
      </c>
      <c r="L276" t="str">
        <f t="shared" si="40"/>
        <v>€</v>
      </c>
      <c r="M276">
        <f t="shared" si="41"/>
        <v>0</v>
      </c>
      <c r="N276">
        <f t="shared" si="42"/>
        <v>1</v>
      </c>
    </row>
    <row r="277" spans="6:14" x14ac:dyDescent="0.3">
      <c r="F277">
        <v>4.7614000000000001</v>
      </c>
      <c r="G277" s="6">
        <v>38993</v>
      </c>
      <c r="H277">
        <f t="shared" si="37"/>
        <v>21344.68</v>
      </c>
      <c r="I277" t="str">
        <f t="shared" si="38"/>
        <v>zł</v>
      </c>
      <c r="J277">
        <f t="shared" si="36"/>
        <v>0</v>
      </c>
      <c r="K277">
        <f t="shared" si="39"/>
        <v>4574.4674140043217</v>
      </c>
      <c r="L277" t="str">
        <f t="shared" si="40"/>
        <v>€</v>
      </c>
      <c r="M277">
        <f t="shared" si="41"/>
        <v>0</v>
      </c>
      <c r="N277">
        <f t="shared" si="42"/>
        <v>1</v>
      </c>
    </row>
    <row r="278" spans="6:14" x14ac:dyDescent="0.3">
      <c r="F278">
        <v>4.7743000000000002</v>
      </c>
      <c r="G278" s="6">
        <v>38994</v>
      </c>
      <c r="H278">
        <f t="shared" si="37"/>
        <v>21344.68</v>
      </c>
      <c r="I278" t="str">
        <f t="shared" si="38"/>
        <v>zł</v>
      </c>
      <c r="J278">
        <f t="shared" si="36"/>
        <v>0</v>
      </c>
      <c r="K278">
        <f t="shared" si="39"/>
        <v>4574.4674140043217</v>
      </c>
      <c r="L278" t="str">
        <f t="shared" si="40"/>
        <v>€</v>
      </c>
      <c r="M278">
        <f t="shared" si="41"/>
        <v>0</v>
      </c>
      <c r="N278">
        <f t="shared" si="42"/>
        <v>1</v>
      </c>
    </row>
    <row r="279" spans="6:14" x14ac:dyDescent="0.3">
      <c r="F279">
        <v>4.8112000000000004</v>
      </c>
      <c r="G279" s="6">
        <v>38995</v>
      </c>
      <c r="H279">
        <f t="shared" si="37"/>
        <v>21344.68</v>
      </c>
      <c r="I279" t="str">
        <f t="shared" si="38"/>
        <v>zł</v>
      </c>
      <c r="J279">
        <f t="shared" si="36"/>
        <v>0</v>
      </c>
      <c r="K279">
        <f t="shared" si="39"/>
        <v>4574.4674140043217</v>
      </c>
      <c r="L279" t="str">
        <f t="shared" si="40"/>
        <v>€</v>
      </c>
      <c r="M279">
        <f t="shared" si="41"/>
        <v>0</v>
      </c>
      <c r="N279">
        <f t="shared" si="42"/>
        <v>1</v>
      </c>
    </row>
    <row r="280" spans="6:14" x14ac:dyDescent="0.3">
      <c r="F280">
        <v>4.7807000000000004</v>
      </c>
      <c r="G280" s="6">
        <v>38996</v>
      </c>
      <c r="H280">
        <f t="shared" si="37"/>
        <v>21344.68</v>
      </c>
      <c r="I280" t="str">
        <f t="shared" si="38"/>
        <v>zł</v>
      </c>
      <c r="J280">
        <f t="shared" si="36"/>
        <v>0</v>
      </c>
      <c r="K280">
        <f t="shared" si="39"/>
        <v>21869.156366130461</v>
      </c>
      <c r="L280" t="str">
        <f t="shared" si="40"/>
        <v>zł</v>
      </c>
      <c r="M280">
        <f t="shared" si="41"/>
        <v>1</v>
      </c>
      <c r="N280">
        <f t="shared" si="42"/>
        <v>0</v>
      </c>
    </row>
    <row r="281" spans="6:14" x14ac:dyDescent="0.3">
      <c r="F281">
        <v>4.8257000000000003</v>
      </c>
      <c r="G281" s="6">
        <v>38997</v>
      </c>
      <c r="H281">
        <f t="shared" si="37"/>
        <v>21344.68</v>
      </c>
      <c r="I281" t="str">
        <f t="shared" si="38"/>
        <v>zł</v>
      </c>
      <c r="J281">
        <f t="shared" si="36"/>
        <v>0</v>
      </c>
      <c r="K281">
        <f t="shared" si="39"/>
        <v>4531.8101759600595</v>
      </c>
      <c r="L281" t="str">
        <f t="shared" si="40"/>
        <v>€</v>
      </c>
      <c r="M281">
        <f t="shared" si="41"/>
        <v>0</v>
      </c>
      <c r="N281">
        <f t="shared" si="42"/>
        <v>1</v>
      </c>
    </row>
    <row r="282" spans="6:14" x14ac:dyDescent="0.3">
      <c r="F282">
        <v>4.8441000000000001</v>
      </c>
      <c r="G282" s="6">
        <v>38998</v>
      </c>
      <c r="H282">
        <f t="shared" si="37"/>
        <v>21344.68</v>
      </c>
      <c r="I282" t="str">
        <f t="shared" si="38"/>
        <v>zł</v>
      </c>
      <c r="J282">
        <f t="shared" si="36"/>
        <v>0</v>
      </c>
      <c r="K282">
        <f t="shared" si="39"/>
        <v>4531.8101759600595</v>
      </c>
      <c r="L282" t="str">
        <f t="shared" si="40"/>
        <v>€</v>
      </c>
      <c r="M282">
        <f t="shared" si="41"/>
        <v>0</v>
      </c>
      <c r="N282">
        <f t="shared" si="42"/>
        <v>1</v>
      </c>
    </row>
    <row r="283" spans="6:14" x14ac:dyDescent="0.3">
      <c r="F283">
        <v>4.8475000000000001</v>
      </c>
      <c r="G283" s="6">
        <v>38999</v>
      </c>
      <c r="H283">
        <f t="shared" si="37"/>
        <v>21344.68</v>
      </c>
      <c r="I283" t="str">
        <f t="shared" si="38"/>
        <v>zł</v>
      </c>
      <c r="J283">
        <f t="shared" si="36"/>
        <v>0</v>
      </c>
      <c r="K283">
        <f t="shared" si="39"/>
        <v>4531.8101759600595</v>
      </c>
      <c r="L283" t="str">
        <f t="shared" si="40"/>
        <v>€</v>
      </c>
      <c r="M283">
        <f t="shared" si="41"/>
        <v>0</v>
      </c>
      <c r="N283">
        <f t="shared" si="42"/>
        <v>1</v>
      </c>
    </row>
    <row r="284" spans="6:14" x14ac:dyDescent="0.3">
      <c r="F284">
        <v>4.8297999999999996</v>
      </c>
      <c r="G284" s="6">
        <v>39000</v>
      </c>
      <c r="H284">
        <f t="shared" si="37"/>
        <v>21344.68</v>
      </c>
      <c r="I284" t="str">
        <f t="shared" si="38"/>
        <v>zł</v>
      </c>
      <c r="J284">
        <f t="shared" si="36"/>
        <v>0</v>
      </c>
      <c r="K284">
        <f t="shared" si="39"/>
        <v>21887.736787851893</v>
      </c>
      <c r="L284" t="str">
        <f t="shared" si="40"/>
        <v>zł</v>
      </c>
      <c r="M284">
        <f t="shared" si="41"/>
        <v>1</v>
      </c>
      <c r="N284">
        <f t="shared" si="42"/>
        <v>0</v>
      </c>
    </row>
    <row r="285" spans="6:14" x14ac:dyDescent="0.3">
      <c r="F285">
        <v>4.8537999999999997</v>
      </c>
      <c r="G285" s="6">
        <v>39001</v>
      </c>
      <c r="H285">
        <f t="shared" si="37"/>
        <v>21344.68</v>
      </c>
      <c r="I285" t="str">
        <f t="shared" si="38"/>
        <v>zł</v>
      </c>
      <c r="J285">
        <f t="shared" si="36"/>
        <v>0</v>
      </c>
      <c r="K285">
        <f t="shared" si="39"/>
        <v>4509.4022802447353</v>
      </c>
      <c r="L285" t="str">
        <f t="shared" si="40"/>
        <v>€</v>
      </c>
      <c r="M285">
        <f t="shared" si="41"/>
        <v>0</v>
      </c>
      <c r="N285">
        <f t="shared" si="42"/>
        <v>1</v>
      </c>
    </row>
    <row r="286" spans="6:14" x14ac:dyDescent="0.3">
      <c r="F286">
        <v>4.8468</v>
      </c>
      <c r="G286" s="6">
        <v>39002</v>
      </c>
      <c r="H286">
        <f t="shared" si="37"/>
        <v>21344.68</v>
      </c>
      <c r="I286" t="str">
        <f t="shared" si="38"/>
        <v>zł</v>
      </c>
      <c r="J286">
        <f t="shared" si="36"/>
        <v>0</v>
      </c>
      <c r="K286">
        <f t="shared" si="39"/>
        <v>21856.170971890184</v>
      </c>
      <c r="L286" t="str">
        <f t="shared" si="40"/>
        <v>zł</v>
      </c>
      <c r="M286">
        <f t="shared" si="41"/>
        <v>1</v>
      </c>
      <c r="N286">
        <f t="shared" si="42"/>
        <v>0</v>
      </c>
    </row>
    <row r="287" spans="6:14" x14ac:dyDescent="0.3">
      <c r="F287">
        <v>4.8628</v>
      </c>
      <c r="G287" s="6">
        <v>39003</v>
      </c>
      <c r="H287">
        <f t="shared" si="37"/>
        <v>21344.68</v>
      </c>
      <c r="I287" t="str">
        <f t="shared" si="38"/>
        <v>zł</v>
      </c>
      <c r="J287">
        <f t="shared" si="36"/>
        <v>0</v>
      </c>
      <c r="K287">
        <f t="shared" si="39"/>
        <v>4494.5650596138403</v>
      </c>
      <c r="L287" t="str">
        <f t="shared" si="40"/>
        <v>€</v>
      </c>
      <c r="M287">
        <f t="shared" si="41"/>
        <v>0</v>
      </c>
      <c r="N287">
        <f t="shared" si="42"/>
        <v>1</v>
      </c>
    </row>
    <row r="288" spans="6:14" x14ac:dyDescent="0.3">
      <c r="F288">
        <v>4.8541999999999996</v>
      </c>
      <c r="G288" s="6">
        <v>39004</v>
      </c>
      <c r="H288">
        <f t="shared" si="37"/>
        <v>21344.68</v>
      </c>
      <c r="I288" t="str">
        <f t="shared" si="38"/>
        <v>zł</v>
      </c>
      <c r="J288">
        <f t="shared" si="36"/>
        <v>0</v>
      </c>
      <c r="K288">
        <f t="shared" si="39"/>
        <v>21817.517712377503</v>
      </c>
      <c r="L288" t="str">
        <f t="shared" si="40"/>
        <v>zł</v>
      </c>
      <c r="M288">
        <f t="shared" si="41"/>
        <v>1</v>
      </c>
      <c r="N288">
        <f t="shared" si="42"/>
        <v>0</v>
      </c>
    </row>
    <row r="289" spans="6:14" x14ac:dyDescent="0.3">
      <c r="F289">
        <v>4.8662999999999998</v>
      </c>
      <c r="G289" s="6">
        <v>39005</v>
      </c>
      <c r="H289">
        <f t="shared" si="37"/>
        <v>21344.68</v>
      </c>
      <c r="I289" t="str">
        <f t="shared" si="38"/>
        <v>zł</v>
      </c>
      <c r="J289">
        <f t="shared" si="36"/>
        <v>0</v>
      </c>
      <c r="K289">
        <f t="shared" si="39"/>
        <v>4483.3893743454992</v>
      </c>
      <c r="L289" t="str">
        <f t="shared" si="40"/>
        <v>€</v>
      </c>
      <c r="M289">
        <f t="shared" si="41"/>
        <v>0</v>
      </c>
      <c r="N289">
        <f t="shared" si="42"/>
        <v>1</v>
      </c>
    </row>
    <row r="290" spans="6:14" x14ac:dyDescent="0.3">
      <c r="F290">
        <v>4.8840000000000003</v>
      </c>
      <c r="G290" s="6">
        <v>39006</v>
      </c>
      <c r="H290">
        <f t="shared" si="37"/>
        <v>21344.68</v>
      </c>
      <c r="I290" t="str">
        <f t="shared" si="38"/>
        <v>zł</v>
      </c>
      <c r="J290">
        <f t="shared" si="36"/>
        <v>0</v>
      </c>
      <c r="K290">
        <f t="shared" si="39"/>
        <v>4483.3893743454992</v>
      </c>
      <c r="L290" t="str">
        <f t="shared" si="40"/>
        <v>€</v>
      </c>
      <c r="M290">
        <f t="shared" si="41"/>
        <v>0</v>
      </c>
      <c r="N290">
        <f t="shared" si="42"/>
        <v>1</v>
      </c>
    </row>
    <row r="291" spans="6:14" x14ac:dyDescent="0.3">
      <c r="F291">
        <v>4.8875999999999999</v>
      </c>
      <c r="G291" s="6">
        <v>39007</v>
      </c>
      <c r="H291">
        <f t="shared" si="37"/>
        <v>21344.68</v>
      </c>
      <c r="I291" t="str">
        <f t="shared" si="38"/>
        <v>zł</v>
      </c>
      <c r="J291">
        <f t="shared" si="36"/>
        <v>0</v>
      </c>
      <c r="K291">
        <f t="shared" si="39"/>
        <v>4483.3893743454992</v>
      </c>
      <c r="L291" t="str">
        <f t="shared" si="40"/>
        <v>€</v>
      </c>
      <c r="M291">
        <f t="shared" si="41"/>
        <v>0</v>
      </c>
      <c r="N291">
        <f t="shared" si="42"/>
        <v>1</v>
      </c>
    </row>
    <row r="292" spans="6:14" x14ac:dyDescent="0.3">
      <c r="F292">
        <v>4.9059999999999997</v>
      </c>
      <c r="G292" s="6">
        <v>39008</v>
      </c>
      <c r="H292">
        <f t="shared" si="37"/>
        <v>21344.68</v>
      </c>
      <c r="I292" t="str">
        <f t="shared" si="38"/>
        <v>zł</v>
      </c>
      <c r="J292">
        <f t="shared" si="36"/>
        <v>0</v>
      </c>
      <c r="K292">
        <f t="shared" si="39"/>
        <v>4483.3893743454992</v>
      </c>
      <c r="L292" t="str">
        <f t="shared" si="40"/>
        <v>€</v>
      </c>
      <c r="M292">
        <f t="shared" si="41"/>
        <v>0</v>
      </c>
      <c r="N292">
        <f t="shared" si="42"/>
        <v>1</v>
      </c>
    </row>
    <row r="293" spans="6:14" x14ac:dyDescent="0.3">
      <c r="F293">
        <v>4.8955000000000002</v>
      </c>
      <c r="G293" s="6">
        <v>39009</v>
      </c>
      <c r="H293">
        <f t="shared" si="37"/>
        <v>21344.68</v>
      </c>
      <c r="I293" t="str">
        <f t="shared" si="38"/>
        <v>zł</v>
      </c>
      <c r="J293">
        <f t="shared" si="36"/>
        <v>0</v>
      </c>
      <c r="K293">
        <f t="shared" si="39"/>
        <v>21948.432682108392</v>
      </c>
      <c r="L293" t="str">
        <f t="shared" si="40"/>
        <v>zł</v>
      </c>
      <c r="M293">
        <f t="shared" si="41"/>
        <v>1</v>
      </c>
      <c r="N293">
        <f t="shared" si="42"/>
        <v>0</v>
      </c>
    </row>
    <row r="294" spans="6:14" x14ac:dyDescent="0.3">
      <c r="F294">
        <v>4.8695000000000004</v>
      </c>
      <c r="G294" s="6">
        <v>39010</v>
      </c>
      <c r="H294">
        <f t="shared" si="37"/>
        <v>21344.68</v>
      </c>
      <c r="I294" t="str">
        <f t="shared" si="38"/>
        <v>zł</v>
      </c>
      <c r="J294">
        <f t="shared" si="36"/>
        <v>0</v>
      </c>
      <c r="K294">
        <f t="shared" si="39"/>
        <v>4507.3277917873274</v>
      </c>
      <c r="L294" t="str">
        <f t="shared" si="40"/>
        <v>€</v>
      </c>
      <c r="M294">
        <f t="shared" si="41"/>
        <v>1</v>
      </c>
      <c r="N294">
        <f t="shared" si="42"/>
        <v>0</v>
      </c>
    </row>
    <row r="295" spans="6:14" x14ac:dyDescent="0.3">
      <c r="F295">
        <v>4.8837000000000002</v>
      </c>
      <c r="G295" s="6">
        <v>39011</v>
      </c>
      <c r="H295">
        <f t="shared" si="37"/>
        <v>21344.68</v>
      </c>
      <c r="I295" t="str">
        <f t="shared" si="38"/>
        <v>zł</v>
      </c>
      <c r="J295">
        <f t="shared" si="36"/>
        <v>0</v>
      </c>
      <c r="K295">
        <f t="shared" si="39"/>
        <v>4507.3277917873274</v>
      </c>
      <c r="L295" t="str">
        <f t="shared" si="40"/>
        <v>€</v>
      </c>
      <c r="M295">
        <f t="shared" si="41"/>
        <v>0</v>
      </c>
      <c r="N295">
        <f t="shared" si="42"/>
        <v>1</v>
      </c>
    </row>
    <row r="296" spans="6:14" x14ac:dyDescent="0.3">
      <c r="F296">
        <v>4.8365999999999998</v>
      </c>
      <c r="G296" s="6">
        <v>39012</v>
      </c>
      <c r="H296">
        <f t="shared" si="37"/>
        <v>21344.68</v>
      </c>
      <c r="I296" t="str">
        <f t="shared" si="38"/>
        <v>zł</v>
      </c>
      <c r="J296">
        <f t="shared" si="36"/>
        <v>0</v>
      </c>
      <c r="K296">
        <f t="shared" si="39"/>
        <v>21800.141597758586</v>
      </c>
      <c r="L296" t="str">
        <f t="shared" si="40"/>
        <v>zł</v>
      </c>
      <c r="M296">
        <f t="shared" si="41"/>
        <v>1</v>
      </c>
      <c r="N296">
        <f t="shared" si="42"/>
        <v>0</v>
      </c>
    </row>
    <row r="297" spans="6:14" x14ac:dyDescent="0.3">
      <c r="F297">
        <v>4.8746</v>
      </c>
      <c r="G297" s="6">
        <v>39013</v>
      </c>
      <c r="H297">
        <f t="shared" si="37"/>
        <v>21344.68</v>
      </c>
      <c r="I297" t="str">
        <f t="shared" si="38"/>
        <v>zł</v>
      </c>
      <c r="J297">
        <f t="shared" si="36"/>
        <v>0</v>
      </c>
      <c r="K297">
        <f t="shared" si="39"/>
        <v>4472.1908664831135</v>
      </c>
      <c r="L297" t="str">
        <f t="shared" si="40"/>
        <v>€</v>
      </c>
      <c r="M297">
        <f t="shared" si="41"/>
        <v>0</v>
      </c>
      <c r="N297">
        <f t="shared" si="42"/>
        <v>1</v>
      </c>
    </row>
    <row r="298" spans="6:14" x14ac:dyDescent="0.3">
      <c r="F298">
        <v>4.9149000000000003</v>
      </c>
      <c r="G298" s="6">
        <v>39014</v>
      </c>
      <c r="H298">
        <f t="shared" si="37"/>
        <v>21344.68</v>
      </c>
      <c r="I298" t="str">
        <f t="shared" si="38"/>
        <v>zł</v>
      </c>
      <c r="J298">
        <f t="shared" si="36"/>
        <v>0</v>
      </c>
      <c r="K298">
        <f t="shared" si="39"/>
        <v>4472.1908664831135</v>
      </c>
      <c r="L298" t="str">
        <f t="shared" si="40"/>
        <v>€</v>
      </c>
      <c r="M298">
        <f t="shared" si="41"/>
        <v>0</v>
      </c>
      <c r="N298">
        <f t="shared" si="42"/>
        <v>1</v>
      </c>
    </row>
    <row r="299" spans="6:14" x14ac:dyDescent="0.3">
      <c r="F299">
        <v>4.8688000000000002</v>
      </c>
      <c r="G299" s="6">
        <v>39015</v>
      </c>
      <c r="H299">
        <f t="shared" si="37"/>
        <v>21344.68</v>
      </c>
      <c r="I299" t="str">
        <f t="shared" si="38"/>
        <v>zł</v>
      </c>
      <c r="J299">
        <f t="shared" si="36"/>
        <v>0</v>
      </c>
      <c r="K299">
        <f t="shared" si="39"/>
        <v>21774.202890732984</v>
      </c>
      <c r="L299" t="str">
        <f t="shared" si="40"/>
        <v>zł</v>
      </c>
      <c r="M299">
        <f t="shared" si="41"/>
        <v>1</v>
      </c>
      <c r="N299">
        <f t="shared" si="42"/>
        <v>0</v>
      </c>
    </row>
    <row r="300" spans="6:14" x14ac:dyDescent="0.3">
      <c r="F300">
        <v>4.8467000000000002</v>
      </c>
      <c r="G300" s="6">
        <v>39016</v>
      </c>
      <c r="H300">
        <f t="shared" si="37"/>
        <v>21344.68</v>
      </c>
      <c r="I300" t="str">
        <f t="shared" si="38"/>
        <v>zł</v>
      </c>
      <c r="J300">
        <f t="shared" si="36"/>
        <v>0</v>
      </c>
      <c r="K300">
        <f t="shared" si="39"/>
        <v>4492.5831783962249</v>
      </c>
      <c r="L300" t="str">
        <f t="shared" si="40"/>
        <v>€</v>
      </c>
      <c r="M300">
        <f t="shared" si="41"/>
        <v>1</v>
      </c>
      <c r="N300">
        <f t="shared" si="42"/>
        <v>0</v>
      </c>
    </row>
    <row r="301" spans="6:14" x14ac:dyDescent="0.3">
      <c r="F301">
        <v>4.8198999999999996</v>
      </c>
      <c r="G301" s="6">
        <v>39017</v>
      </c>
      <c r="H301">
        <f t="shared" si="37"/>
        <v>21344.68</v>
      </c>
      <c r="I301" t="str">
        <f t="shared" si="38"/>
        <v>zł</v>
      </c>
      <c r="J301">
        <f t="shared" si="36"/>
        <v>0</v>
      </c>
      <c r="K301">
        <f t="shared" si="39"/>
        <v>21653.801661551963</v>
      </c>
      <c r="L301" t="str">
        <f t="shared" si="40"/>
        <v>zł</v>
      </c>
      <c r="M301">
        <f t="shared" si="41"/>
        <v>1</v>
      </c>
      <c r="N301">
        <f t="shared" si="42"/>
        <v>0</v>
      </c>
    </row>
    <row r="302" spans="6:14" x14ac:dyDescent="0.3">
      <c r="F302">
        <v>4.8261000000000003</v>
      </c>
      <c r="G302" s="6">
        <v>39018</v>
      </c>
      <c r="H302">
        <f t="shared" si="37"/>
        <v>21344.68</v>
      </c>
      <c r="I302" t="str">
        <f t="shared" si="38"/>
        <v>zł</v>
      </c>
      <c r="J302">
        <f t="shared" si="36"/>
        <v>0</v>
      </c>
      <c r="K302">
        <f t="shared" si="39"/>
        <v>4486.811641191016</v>
      </c>
      <c r="L302" t="str">
        <f t="shared" si="40"/>
        <v>€</v>
      </c>
      <c r="M302">
        <f t="shared" si="41"/>
        <v>0</v>
      </c>
      <c r="N302">
        <f t="shared" si="42"/>
        <v>1</v>
      </c>
    </row>
    <row r="303" spans="6:14" x14ac:dyDescent="0.3">
      <c r="F303">
        <v>4.8150000000000004</v>
      </c>
      <c r="G303" s="6">
        <v>39019</v>
      </c>
      <c r="H303">
        <f t="shared" si="37"/>
        <v>21344.68</v>
      </c>
      <c r="I303" t="str">
        <f t="shared" si="38"/>
        <v>zł</v>
      </c>
      <c r="J303">
        <f t="shared" si="36"/>
        <v>0</v>
      </c>
      <c r="K303">
        <f t="shared" si="39"/>
        <v>21603.998052334744</v>
      </c>
      <c r="L303" t="str">
        <f t="shared" si="40"/>
        <v>zł</v>
      </c>
      <c r="M303">
        <f t="shared" si="41"/>
        <v>1</v>
      </c>
      <c r="N303">
        <f t="shared" si="42"/>
        <v>0</v>
      </c>
    </row>
    <row r="304" spans="6:14" x14ac:dyDescent="0.3">
      <c r="F304">
        <v>4.7971000000000004</v>
      </c>
      <c r="G304" s="6">
        <v>39020</v>
      </c>
      <c r="H304">
        <f t="shared" si="37"/>
        <v>21344.68</v>
      </c>
      <c r="I304" t="str">
        <f t="shared" si="38"/>
        <v>zł</v>
      </c>
      <c r="J304">
        <f t="shared" si="36"/>
        <v>0</v>
      </c>
      <c r="K304">
        <f t="shared" si="39"/>
        <v>4503.5538246721444</v>
      </c>
      <c r="L304" t="str">
        <f t="shared" si="40"/>
        <v>€</v>
      </c>
      <c r="M304">
        <f t="shared" si="41"/>
        <v>1</v>
      </c>
      <c r="N304">
        <f t="shared" si="42"/>
        <v>0</v>
      </c>
    </row>
    <row r="305" spans="6:14" x14ac:dyDescent="0.3">
      <c r="F305">
        <v>4.7537000000000003</v>
      </c>
      <c r="G305" s="6">
        <v>39021</v>
      </c>
      <c r="H305">
        <f t="shared" si="37"/>
        <v>21344.68</v>
      </c>
      <c r="I305" t="str">
        <f t="shared" si="38"/>
        <v>zł</v>
      </c>
      <c r="J305">
        <f t="shared" si="36"/>
        <v>0</v>
      </c>
      <c r="K305">
        <f t="shared" si="39"/>
        <v>21408.543816343976</v>
      </c>
      <c r="L305" t="str">
        <f t="shared" si="40"/>
        <v>zł</v>
      </c>
      <c r="M305">
        <f t="shared" si="41"/>
        <v>1</v>
      </c>
      <c r="N305">
        <f t="shared" si="42"/>
        <v>0</v>
      </c>
    </row>
    <row r="306" spans="6:14" x14ac:dyDescent="0.3">
      <c r="F306">
        <v>4.7744</v>
      </c>
      <c r="G306" s="6">
        <v>39022</v>
      </c>
      <c r="H306">
        <f t="shared" si="37"/>
        <v>4470.6499999999996</v>
      </c>
      <c r="I306" t="str">
        <f t="shared" si="38"/>
        <v>€</v>
      </c>
      <c r="J306">
        <f t="shared" si="36"/>
        <v>1</v>
      </c>
      <c r="K306">
        <f t="shared" si="39"/>
        <v>4484.0281116672204</v>
      </c>
      <c r="L306" t="str">
        <f t="shared" si="40"/>
        <v>€</v>
      </c>
      <c r="M306">
        <f t="shared" si="41"/>
        <v>0</v>
      </c>
      <c r="N306">
        <f t="shared" si="42"/>
        <v>1</v>
      </c>
    </row>
    <row r="307" spans="6:14" x14ac:dyDescent="0.3">
      <c r="F307">
        <v>4.7645999999999997</v>
      </c>
      <c r="G307" s="6">
        <v>39023</v>
      </c>
      <c r="H307">
        <f t="shared" si="37"/>
        <v>4470.6499999999996</v>
      </c>
      <c r="I307" t="str">
        <f t="shared" si="38"/>
        <v>€</v>
      </c>
      <c r="J307">
        <f t="shared" si="36"/>
        <v>0</v>
      </c>
      <c r="K307">
        <f t="shared" si="39"/>
        <v>21364.600340849636</v>
      </c>
      <c r="L307" t="str">
        <f t="shared" si="40"/>
        <v>zł</v>
      </c>
      <c r="M307">
        <f t="shared" si="41"/>
        <v>1</v>
      </c>
      <c r="N307">
        <f t="shared" si="42"/>
        <v>0</v>
      </c>
    </row>
    <row r="308" spans="6:14" x14ac:dyDescent="0.3">
      <c r="F308">
        <v>4.7397999999999998</v>
      </c>
      <c r="G308" s="6">
        <v>39024</v>
      </c>
      <c r="H308">
        <f t="shared" si="37"/>
        <v>4470.6499999999996</v>
      </c>
      <c r="I308" t="str">
        <f t="shared" si="38"/>
        <v>€</v>
      </c>
      <c r="J308">
        <f t="shared" si="36"/>
        <v>0</v>
      </c>
      <c r="K308">
        <f t="shared" si="39"/>
        <v>4507.4898394129787</v>
      </c>
      <c r="L308" t="str">
        <f t="shared" si="40"/>
        <v>€</v>
      </c>
      <c r="M308">
        <f t="shared" si="41"/>
        <v>1</v>
      </c>
      <c r="N308">
        <f t="shared" si="42"/>
        <v>0</v>
      </c>
    </row>
    <row r="309" spans="6:14" x14ac:dyDescent="0.3">
      <c r="F309">
        <v>4.7192999999999996</v>
      </c>
      <c r="G309" s="6">
        <v>39025</v>
      </c>
      <c r="H309">
        <f t="shared" si="37"/>
        <v>4470.6499999999996</v>
      </c>
      <c r="I309" t="str">
        <f t="shared" si="38"/>
        <v>€</v>
      </c>
      <c r="J309">
        <f t="shared" si="36"/>
        <v>0</v>
      </c>
      <c r="K309">
        <f t="shared" si="39"/>
        <v>21272.196799141668</v>
      </c>
      <c r="L309" t="str">
        <f t="shared" si="40"/>
        <v>zł</v>
      </c>
      <c r="M309">
        <f t="shared" si="41"/>
        <v>1</v>
      </c>
      <c r="N309">
        <f t="shared" si="42"/>
        <v>0</v>
      </c>
    </row>
    <row r="310" spans="6:14" x14ac:dyDescent="0.3">
      <c r="F310">
        <v>4.7286000000000001</v>
      </c>
      <c r="G310" s="6">
        <v>39026</v>
      </c>
      <c r="H310">
        <f t="shared" si="37"/>
        <v>4470.6499999999996</v>
      </c>
      <c r="I310" t="str">
        <f t="shared" si="38"/>
        <v>€</v>
      </c>
      <c r="J310">
        <f t="shared" si="36"/>
        <v>0</v>
      </c>
      <c r="K310">
        <f t="shared" si="39"/>
        <v>4498.6247090347388</v>
      </c>
      <c r="L310" t="str">
        <f t="shared" si="40"/>
        <v>€</v>
      </c>
      <c r="M310">
        <f t="shared" si="41"/>
        <v>0</v>
      </c>
      <c r="N310">
        <f t="shared" si="42"/>
        <v>1</v>
      </c>
    </row>
    <row r="311" spans="6:14" x14ac:dyDescent="0.3">
      <c r="F311">
        <v>4.7404999999999999</v>
      </c>
      <c r="G311" s="6">
        <v>39027</v>
      </c>
      <c r="H311">
        <f t="shared" si="37"/>
        <v>4470.6499999999996</v>
      </c>
      <c r="I311" t="str">
        <f t="shared" si="38"/>
        <v>€</v>
      </c>
      <c r="J311">
        <f t="shared" si="36"/>
        <v>0</v>
      </c>
      <c r="K311">
        <f t="shared" si="39"/>
        <v>4498.6247090347388</v>
      </c>
      <c r="L311" t="str">
        <f t="shared" si="40"/>
        <v>€</v>
      </c>
      <c r="M311">
        <f t="shared" si="41"/>
        <v>0</v>
      </c>
      <c r="N311">
        <f t="shared" si="42"/>
        <v>1</v>
      </c>
    </row>
    <row r="312" spans="6:14" x14ac:dyDescent="0.3">
      <c r="F312">
        <v>4.7343000000000002</v>
      </c>
      <c r="G312" s="6">
        <v>39028</v>
      </c>
      <c r="H312">
        <f t="shared" si="37"/>
        <v>4470.6499999999996</v>
      </c>
      <c r="I312" t="str">
        <f t="shared" si="38"/>
        <v>€</v>
      </c>
      <c r="J312">
        <f t="shared" si="36"/>
        <v>0</v>
      </c>
      <c r="K312">
        <f t="shared" si="39"/>
        <v>21297.838959983164</v>
      </c>
      <c r="L312" t="str">
        <f t="shared" si="40"/>
        <v>zł</v>
      </c>
      <c r="M312">
        <f t="shared" si="41"/>
        <v>1</v>
      </c>
      <c r="N312">
        <f t="shared" si="42"/>
        <v>0</v>
      </c>
    </row>
    <row r="313" spans="6:14" x14ac:dyDescent="0.3">
      <c r="F313">
        <v>4.7229999999999999</v>
      </c>
      <c r="G313" s="6">
        <v>39029</v>
      </c>
      <c r="H313">
        <f t="shared" si="37"/>
        <v>4470.6499999999996</v>
      </c>
      <c r="I313" t="str">
        <f t="shared" si="38"/>
        <v>€</v>
      </c>
      <c r="J313">
        <f t="shared" si="36"/>
        <v>0</v>
      </c>
      <c r="K313">
        <f t="shared" si="39"/>
        <v>4509.3878805808099</v>
      </c>
      <c r="L313" t="str">
        <f t="shared" si="40"/>
        <v>€</v>
      </c>
      <c r="M313">
        <f t="shared" si="41"/>
        <v>1</v>
      </c>
      <c r="N313">
        <f t="shared" si="42"/>
        <v>0</v>
      </c>
    </row>
    <row r="314" spans="6:14" x14ac:dyDescent="0.3">
      <c r="F314">
        <v>4.7016</v>
      </c>
      <c r="G314" s="6">
        <v>39030</v>
      </c>
      <c r="H314">
        <f t="shared" si="37"/>
        <v>4470.6499999999996</v>
      </c>
      <c r="I314" t="str">
        <f t="shared" si="38"/>
        <v>€</v>
      </c>
      <c r="J314">
        <f t="shared" si="36"/>
        <v>0</v>
      </c>
      <c r="K314">
        <f t="shared" si="39"/>
        <v>21201.338059338737</v>
      </c>
      <c r="L314" t="str">
        <f t="shared" si="40"/>
        <v>zł</v>
      </c>
      <c r="M314">
        <f t="shared" si="41"/>
        <v>1</v>
      </c>
      <c r="N314">
        <f t="shared" si="42"/>
        <v>0</v>
      </c>
    </row>
    <row r="315" spans="6:14" x14ac:dyDescent="0.3">
      <c r="F315">
        <v>4.702</v>
      </c>
      <c r="G315" s="6">
        <v>39031</v>
      </c>
      <c r="H315">
        <f t="shared" si="37"/>
        <v>4470.6499999999996</v>
      </c>
      <c r="I315" t="str">
        <f t="shared" si="38"/>
        <v>€</v>
      </c>
      <c r="J315">
        <f t="shared" si="36"/>
        <v>0</v>
      </c>
      <c r="K315">
        <f t="shared" si="39"/>
        <v>4509.0042661290381</v>
      </c>
      <c r="L315" t="str">
        <f t="shared" si="40"/>
        <v>€</v>
      </c>
      <c r="M315">
        <f t="shared" si="41"/>
        <v>0</v>
      </c>
      <c r="N315">
        <f t="shared" si="42"/>
        <v>1</v>
      </c>
    </row>
    <row r="316" spans="6:14" x14ac:dyDescent="0.3">
      <c r="F316">
        <v>4.7042999999999999</v>
      </c>
      <c r="G316" s="6">
        <v>39032</v>
      </c>
      <c r="H316">
        <f t="shared" si="37"/>
        <v>4470.6499999999996</v>
      </c>
      <c r="I316" t="str">
        <f t="shared" si="38"/>
        <v>€</v>
      </c>
      <c r="J316">
        <f t="shared" si="36"/>
        <v>0</v>
      </c>
      <c r="K316">
        <f t="shared" si="39"/>
        <v>4509.0042661290381</v>
      </c>
      <c r="L316" t="str">
        <f t="shared" si="40"/>
        <v>€</v>
      </c>
      <c r="M316">
        <f t="shared" si="41"/>
        <v>0</v>
      </c>
      <c r="N316">
        <f t="shared" si="42"/>
        <v>1</v>
      </c>
    </row>
    <row r="317" spans="6:14" x14ac:dyDescent="0.3">
      <c r="F317">
        <v>4.7584999999999997</v>
      </c>
      <c r="G317" s="6">
        <v>39033</v>
      </c>
      <c r="H317">
        <f t="shared" si="37"/>
        <v>4470.6499999999996</v>
      </c>
      <c r="I317" t="str">
        <f t="shared" si="38"/>
        <v>€</v>
      </c>
      <c r="J317">
        <f t="shared" si="36"/>
        <v>0</v>
      </c>
      <c r="K317">
        <f t="shared" si="39"/>
        <v>4509.0042661290381</v>
      </c>
      <c r="L317" t="str">
        <f t="shared" si="40"/>
        <v>€</v>
      </c>
      <c r="M317">
        <f t="shared" si="41"/>
        <v>0</v>
      </c>
      <c r="N317">
        <f t="shared" si="42"/>
        <v>1</v>
      </c>
    </row>
    <row r="318" spans="6:14" x14ac:dyDescent="0.3">
      <c r="F318">
        <v>4.7324000000000002</v>
      </c>
      <c r="G318" s="6">
        <v>39034</v>
      </c>
      <c r="H318">
        <f t="shared" si="37"/>
        <v>4470.6499999999996</v>
      </c>
      <c r="I318" t="str">
        <f t="shared" si="38"/>
        <v>€</v>
      </c>
      <c r="J318">
        <f t="shared" si="36"/>
        <v>0</v>
      </c>
      <c r="K318">
        <f t="shared" si="39"/>
        <v>21338.411789029062</v>
      </c>
      <c r="L318" t="str">
        <f t="shared" si="40"/>
        <v>zł</v>
      </c>
      <c r="M318">
        <f t="shared" si="41"/>
        <v>1</v>
      </c>
      <c r="N318">
        <f t="shared" si="42"/>
        <v>0</v>
      </c>
    </row>
    <row r="319" spans="6:14" x14ac:dyDescent="0.3">
      <c r="F319">
        <v>4.7385999999999999</v>
      </c>
      <c r="G319" s="6">
        <v>39035</v>
      </c>
      <c r="H319">
        <f t="shared" si="37"/>
        <v>4470.6499999999996</v>
      </c>
      <c r="I319" t="str">
        <f t="shared" si="38"/>
        <v>€</v>
      </c>
      <c r="J319">
        <f t="shared" si="36"/>
        <v>0</v>
      </c>
      <c r="K319">
        <f t="shared" si="39"/>
        <v>4503.1046699508424</v>
      </c>
      <c r="L319" t="str">
        <f t="shared" si="40"/>
        <v>€</v>
      </c>
      <c r="M319">
        <f t="shared" si="41"/>
        <v>0</v>
      </c>
      <c r="N319">
        <f t="shared" si="42"/>
        <v>1</v>
      </c>
    </row>
    <row r="320" spans="6:14" x14ac:dyDescent="0.3">
      <c r="F320">
        <v>4.7454999999999998</v>
      </c>
      <c r="G320" s="6">
        <v>39036</v>
      </c>
      <c r="H320">
        <f t="shared" si="37"/>
        <v>4470.6499999999996</v>
      </c>
      <c r="I320" t="str">
        <f t="shared" si="38"/>
        <v>€</v>
      </c>
      <c r="J320">
        <f t="shared" si="36"/>
        <v>0</v>
      </c>
      <c r="K320">
        <f t="shared" si="39"/>
        <v>4503.1046699508424</v>
      </c>
      <c r="L320" t="str">
        <f t="shared" si="40"/>
        <v>€</v>
      </c>
      <c r="M320">
        <f t="shared" si="41"/>
        <v>0</v>
      </c>
      <c r="N320">
        <f t="shared" si="42"/>
        <v>1</v>
      </c>
    </row>
    <row r="321" spans="6:14" x14ac:dyDescent="0.3">
      <c r="F321">
        <v>4.7527999999999997</v>
      </c>
      <c r="G321" s="6">
        <v>39037</v>
      </c>
      <c r="H321">
        <f t="shared" si="37"/>
        <v>4470.6499999999996</v>
      </c>
      <c r="I321" t="str">
        <f t="shared" si="38"/>
        <v>€</v>
      </c>
      <c r="J321">
        <f t="shared" si="36"/>
        <v>0</v>
      </c>
      <c r="K321">
        <f t="shared" si="39"/>
        <v>4503.1046699508424</v>
      </c>
      <c r="L321" t="str">
        <f t="shared" si="40"/>
        <v>€</v>
      </c>
      <c r="M321">
        <f t="shared" si="41"/>
        <v>0</v>
      </c>
      <c r="N321">
        <f t="shared" si="42"/>
        <v>1</v>
      </c>
    </row>
    <row r="322" spans="6:14" x14ac:dyDescent="0.3">
      <c r="F322">
        <v>4.7508999999999997</v>
      </c>
      <c r="G322" s="6">
        <v>39038</v>
      </c>
      <c r="H322">
        <f t="shared" si="37"/>
        <v>4470.6499999999996</v>
      </c>
      <c r="I322" t="str">
        <f t="shared" si="38"/>
        <v>€</v>
      </c>
      <c r="J322">
        <f t="shared" si="36"/>
        <v>0</v>
      </c>
      <c r="K322">
        <f t="shared" si="39"/>
        <v>21393.799976469454</v>
      </c>
      <c r="L322" t="str">
        <f t="shared" si="40"/>
        <v>zł</v>
      </c>
      <c r="M322">
        <f t="shared" si="41"/>
        <v>1</v>
      </c>
      <c r="N322">
        <f t="shared" si="42"/>
        <v>0</v>
      </c>
    </row>
    <row r="323" spans="6:14" x14ac:dyDescent="0.3">
      <c r="F323">
        <v>4.7194000000000003</v>
      </c>
      <c r="G323" s="6">
        <v>39039</v>
      </c>
      <c r="H323">
        <f t="shared" si="37"/>
        <v>4470.6499999999996</v>
      </c>
      <c r="I323" t="str">
        <f t="shared" si="38"/>
        <v>€</v>
      </c>
      <c r="J323">
        <f t="shared" ref="J323:J365" si="43">IF(DAY(G323)=1, 1, 0)</f>
        <v>0</v>
      </c>
      <c r="K323">
        <f t="shared" si="39"/>
        <v>4533.1609900558233</v>
      </c>
      <c r="L323" t="str">
        <f t="shared" si="40"/>
        <v>€</v>
      </c>
      <c r="M323">
        <f t="shared" si="41"/>
        <v>1</v>
      </c>
      <c r="N323">
        <f t="shared" si="42"/>
        <v>0</v>
      </c>
    </row>
    <row r="324" spans="6:14" x14ac:dyDescent="0.3">
      <c r="F324">
        <v>4.7272999999999996</v>
      </c>
      <c r="G324" s="6">
        <v>39040</v>
      </c>
      <c r="H324">
        <f t="shared" ref="H324:H368" si="44" xml:space="preserve"> IF(J324 = 1, IF(NOT(ISERROR(SEARCH("zł",I324))), ROUND(H323 * F324,2), ROUND(H323 / F324,2)), H323)</f>
        <v>4470.6499999999996</v>
      </c>
      <c r="I324" t="str">
        <f t="shared" ref="I324:I366" si="45" xml:space="preserve"> IF(J324 = 0, I323, IF(NOT(ISERROR(SEARCH("zł",I323))), "€", "zł"))</f>
        <v>€</v>
      </c>
      <c r="J324">
        <f t="shared" si="43"/>
        <v>0</v>
      </c>
      <c r="K324">
        <f t="shared" ref="K324:K367" si="46">IF(NOT(ISERROR(SEARCH("€",L323))),IF(NOT(ISERROR(SEARCH("zł",L324))),K323*F324,K323),K323/F324)</f>
        <v>4533.1609900558233</v>
      </c>
      <c r="L324" t="str">
        <f t="shared" ref="L324:L367" si="47">IF(NOT(ISERROR(SEARCH("zł",L323))),"€",IF(M324=1,"zł","€"))</f>
        <v>€</v>
      </c>
      <c r="M324">
        <f t="shared" ref="M324:M366" si="48" xml:space="preserve"> IF(F324 &lt; F323, 1, 0)</f>
        <v>0</v>
      </c>
      <c r="N324">
        <f t="shared" ref="N324:N368" si="49" xml:space="preserve"> IF(F324 &gt; F323, 1, 0)</f>
        <v>1</v>
      </c>
    </row>
    <row r="325" spans="6:14" x14ac:dyDescent="0.3">
      <c r="F325">
        <v>4.7180999999999997</v>
      </c>
      <c r="G325" s="6">
        <v>39041</v>
      </c>
      <c r="H325">
        <f t="shared" si="44"/>
        <v>4470.6499999999996</v>
      </c>
      <c r="I325" t="str">
        <f t="shared" si="45"/>
        <v>€</v>
      </c>
      <c r="J325">
        <f t="shared" si="43"/>
        <v>0</v>
      </c>
      <c r="K325">
        <f t="shared" si="46"/>
        <v>21387.906867182377</v>
      </c>
      <c r="L325" t="str">
        <f t="shared" si="47"/>
        <v>zł</v>
      </c>
      <c r="M325">
        <f t="shared" si="48"/>
        <v>1</v>
      </c>
      <c r="N325">
        <f t="shared" si="49"/>
        <v>0</v>
      </c>
    </row>
    <row r="326" spans="6:14" x14ac:dyDescent="0.3">
      <c r="F326">
        <v>4.7397</v>
      </c>
      <c r="G326" s="6">
        <v>39042</v>
      </c>
      <c r="H326">
        <f t="shared" si="44"/>
        <v>4470.6499999999996</v>
      </c>
      <c r="I326" t="str">
        <f t="shared" si="45"/>
        <v>€</v>
      </c>
      <c r="J326">
        <f t="shared" si="43"/>
        <v>0</v>
      </c>
      <c r="K326">
        <f t="shared" si="46"/>
        <v>4512.5022400536691</v>
      </c>
      <c r="L326" t="str">
        <f t="shared" si="47"/>
        <v>€</v>
      </c>
      <c r="M326">
        <f t="shared" si="48"/>
        <v>0</v>
      </c>
      <c r="N326">
        <f t="shared" si="49"/>
        <v>1</v>
      </c>
    </row>
    <row r="327" spans="6:14" x14ac:dyDescent="0.3">
      <c r="F327">
        <v>4.7289000000000003</v>
      </c>
      <c r="G327" s="6">
        <v>39043</v>
      </c>
      <c r="H327">
        <f t="shared" si="44"/>
        <v>4470.6499999999996</v>
      </c>
      <c r="I327" t="str">
        <f t="shared" si="45"/>
        <v>€</v>
      </c>
      <c r="J327">
        <f t="shared" si="43"/>
        <v>0</v>
      </c>
      <c r="K327">
        <f t="shared" si="46"/>
        <v>21339.171842989796</v>
      </c>
      <c r="L327" t="str">
        <f t="shared" si="47"/>
        <v>zł</v>
      </c>
      <c r="M327">
        <f t="shared" si="48"/>
        <v>1</v>
      </c>
      <c r="N327">
        <f t="shared" si="49"/>
        <v>0</v>
      </c>
    </row>
    <row r="328" spans="6:14" x14ac:dyDescent="0.3">
      <c r="F328">
        <v>4.7332999999999998</v>
      </c>
      <c r="G328" s="6">
        <v>39044</v>
      </c>
      <c r="H328">
        <f t="shared" si="44"/>
        <v>4470.6499999999996</v>
      </c>
      <c r="I328" t="str">
        <f t="shared" si="45"/>
        <v>€</v>
      </c>
      <c r="J328">
        <f t="shared" si="43"/>
        <v>0</v>
      </c>
      <c r="K328">
        <f t="shared" si="46"/>
        <v>4508.3074901210139</v>
      </c>
      <c r="L328" t="str">
        <f t="shared" si="47"/>
        <v>€</v>
      </c>
      <c r="M328">
        <f t="shared" si="48"/>
        <v>0</v>
      </c>
      <c r="N328">
        <f t="shared" si="49"/>
        <v>1</v>
      </c>
    </row>
    <row r="329" spans="6:14" x14ac:dyDescent="0.3">
      <c r="F329">
        <v>4.7441000000000004</v>
      </c>
      <c r="G329" s="6">
        <v>39045</v>
      </c>
      <c r="H329">
        <f t="shared" si="44"/>
        <v>4470.6499999999996</v>
      </c>
      <c r="I329" t="str">
        <f t="shared" si="45"/>
        <v>€</v>
      </c>
      <c r="J329">
        <f t="shared" si="43"/>
        <v>0</v>
      </c>
      <c r="K329">
        <f t="shared" si="46"/>
        <v>4508.3074901210139</v>
      </c>
      <c r="L329" t="str">
        <f t="shared" si="47"/>
        <v>€</v>
      </c>
      <c r="M329">
        <f t="shared" si="48"/>
        <v>0</v>
      </c>
      <c r="N329">
        <f t="shared" si="49"/>
        <v>1</v>
      </c>
    </row>
    <row r="330" spans="6:14" x14ac:dyDescent="0.3">
      <c r="F330">
        <v>4.8139000000000003</v>
      </c>
      <c r="G330" s="6">
        <v>39046</v>
      </c>
      <c r="H330">
        <f t="shared" si="44"/>
        <v>4470.6499999999996</v>
      </c>
      <c r="I330" t="str">
        <f t="shared" si="45"/>
        <v>€</v>
      </c>
      <c r="J330">
        <f t="shared" si="43"/>
        <v>0</v>
      </c>
      <c r="K330">
        <f t="shared" si="46"/>
        <v>4508.3074901210139</v>
      </c>
      <c r="L330" t="str">
        <f t="shared" si="47"/>
        <v>€</v>
      </c>
      <c r="M330">
        <f t="shared" si="48"/>
        <v>0</v>
      </c>
      <c r="N330">
        <f t="shared" si="49"/>
        <v>1</v>
      </c>
    </row>
    <row r="331" spans="6:14" x14ac:dyDescent="0.3">
      <c r="F331">
        <v>4.7893999999999997</v>
      </c>
      <c r="G331" s="6">
        <v>39047</v>
      </c>
      <c r="H331">
        <f t="shared" si="44"/>
        <v>4470.6499999999996</v>
      </c>
      <c r="I331" t="str">
        <f t="shared" si="45"/>
        <v>€</v>
      </c>
      <c r="J331">
        <f t="shared" si="43"/>
        <v>0</v>
      </c>
      <c r="K331">
        <f t="shared" si="46"/>
        <v>21592.08789318558</v>
      </c>
      <c r="L331" t="str">
        <f t="shared" si="47"/>
        <v>zł</v>
      </c>
      <c r="M331">
        <f t="shared" si="48"/>
        <v>1</v>
      </c>
      <c r="N331">
        <f t="shared" si="49"/>
        <v>0</v>
      </c>
    </row>
    <row r="332" spans="6:14" x14ac:dyDescent="0.3">
      <c r="F332">
        <v>4.7759</v>
      </c>
      <c r="G332" s="6">
        <v>39048</v>
      </c>
      <c r="H332">
        <f t="shared" si="44"/>
        <v>4470.6499999999996</v>
      </c>
      <c r="I332" t="str">
        <f t="shared" si="45"/>
        <v>€</v>
      </c>
      <c r="J332">
        <f t="shared" si="43"/>
        <v>0</v>
      </c>
      <c r="K332">
        <f t="shared" si="46"/>
        <v>4521.0510884201049</v>
      </c>
      <c r="L332" t="str">
        <f t="shared" si="47"/>
        <v>€</v>
      </c>
      <c r="M332">
        <f t="shared" si="48"/>
        <v>1</v>
      </c>
      <c r="N332">
        <f t="shared" si="49"/>
        <v>0</v>
      </c>
    </row>
    <row r="333" spans="6:14" x14ac:dyDescent="0.3">
      <c r="F333">
        <v>4.7744</v>
      </c>
      <c r="G333" s="6">
        <v>39049</v>
      </c>
      <c r="H333">
        <f t="shared" si="44"/>
        <v>4470.6499999999996</v>
      </c>
      <c r="I333" t="str">
        <f t="shared" si="45"/>
        <v>€</v>
      </c>
      <c r="J333">
        <f t="shared" si="43"/>
        <v>0</v>
      </c>
      <c r="K333">
        <f t="shared" si="46"/>
        <v>21585.306316552949</v>
      </c>
      <c r="L333" t="str">
        <f t="shared" si="47"/>
        <v>zł</v>
      </c>
      <c r="M333">
        <f t="shared" si="48"/>
        <v>1</v>
      </c>
      <c r="N333">
        <f t="shared" si="49"/>
        <v>0</v>
      </c>
    </row>
    <row r="334" spans="6:14" x14ac:dyDescent="0.3">
      <c r="F334">
        <v>4.7435999999999998</v>
      </c>
      <c r="G334" s="6">
        <v>39050</v>
      </c>
      <c r="H334">
        <f t="shared" si="44"/>
        <v>4470.6499999999996</v>
      </c>
      <c r="I334" t="str">
        <f t="shared" si="45"/>
        <v>€</v>
      </c>
      <c r="J334">
        <f t="shared" si="43"/>
        <v>0</v>
      </c>
      <c r="K334">
        <f t="shared" si="46"/>
        <v>4550.4060874763791</v>
      </c>
      <c r="L334" t="str">
        <f t="shared" si="47"/>
        <v>€</v>
      </c>
      <c r="M334">
        <f t="shared" si="48"/>
        <v>1</v>
      </c>
      <c r="N334">
        <f t="shared" si="49"/>
        <v>0</v>
      </c>
    </row>
    <row r="335" spans="6:14" x14ac:dyDescent="0.3">
      <c r="F335">
        <v>4.7496999999999998</v>
      </c>
      <c r="G335" s="6">
        <v>39051</v>
      </c>
      <c r="H335">
        <f t="shared" si="44"/>
        <v>4470.6499999999996</v>
      </c>
      <c r="I335" t="str">
        <f t="shared" si="45"/>
        <v>€</v>
      </c>
      <c r="J335">
        <f t="shared" si="43"/>
        <v>0</v>
      </c>
      <c r="K335">
        <f t="shared" si="46"/>
        <v>4550.4060874763791</v>
      </c>
      <c r="L335" t="str">
        <f t="shared" si="47"/>
        <v>€</v>
      </c>
      <c r="M335">
        <f t="shared" si="48"/>
        <v>0</v>
      </c>
      <c r="N335">
        <f t="shared" si="49"/>
        <v>1</v>
      </c>
    </row>
    <row r="336" spans="6:14" x14ac:dyDescent="0.3">
      <c r="F336">
        <v>4.7648000000000001</v>
      </c>
      <c r="G336" s="6">
        <v>39052</v>
      </c>
      <c r="H336">
        <f t="shared" si="44"/>
        <v>21301.75</v>
      </c>
      <c r="I336" t="str">
        <f t="shared" si="45"/>
        <v>zł</v>
      </c>
      <c r="J336">
        <f t="shared" si="43"/>
        <v>1</v>
      </c>
      <c r="K336">
        <f t="shared" si="46"/>
        <v>4550.4060874763791</v>
      </c>
      <c r="L336" t="str">
        <f t="shared" si="47"/>
        <v>€</v>
      </c>
      <c r="M336">
        <f t="shared" si="48"/>
        <v>0</v>
      </c>
      <c r="N336">
        <f t="shared" si="49"/>
        <v>1</v>
      </c>
    </row>
    <row r="337" spans="6:14" x14ac:dyDescent="0.3">
      <c r="F337">
        <v>4.7595000000000001</v>
      </c>
      <c r="G337" s="6">
        <v>39053</v>
      </c>
      <c r="H337">
        <f t="shared" si="44"/>
        <v>21301.75</v>
      </c>
      <c r="I337" t="str">
        <f t="shared" si="45"/>
        <v>zł</v>
      </c>
      <c r="J337">
        <f t="shared" si="43"/>
        <v>0</v>
      </c>
      <c r="K337">
        <f t="shared" si="46"/>
        <v>21657.657773343828</v>
      </c>
      <c r="L337" t="str">
        <f t="shared" si="47"/>
        <v>zł</v>
      </c>
      <c r="M337">
        <f t="shared" si="48"/>
        <v>1</v>
      </c>
      <c r="N337">
        <f t="shared" si="49"/>
        <v>0</v>
      </c>
    </row>
    <row r="338" spans="6:14" x14ac:dyDescent="0.3">
      <c r="F338">
        <v>4.7690000000000001</v>
      </c>
      <c r="G338" s="6">
        <v>39054</v>
      </c>
      <c r="H338">
        <f t="shared" si="44"/>
        <v>21301.75</v>
      </c>
      <c r="I338" t="str">
        <f t="shared" si="45"/>
        <v>zł</v>
      </c>
      <c r="J338">
        <f t="shared" si="43"/>
        <v>0</v>
      </c>
      <c r="K338">
        <f t="shared" si="46"/>
        <v>4541.3415335172631</v>
      </c>
      <c r="L338" t="str">
        <f t="shared" si="47"/>
        <v>€</v>
      </c>
      <c r="M338">
        <f t="shared" si="48"/>
        <v>0</v>
      </c>
      <c r="N338">
        <f t="shared" si="49"/>
        <v>1</v>
      </c>
    </row>
    <row r="339" spans="6:14" x14ac:dyDescent="0.3">
      <c r="F339">
        <v>4.7805</v>
      </c>
      <c r="G339" s="6">
        <v>39055</v>
      </c>
      <c r="H339">
        <f t="shared" si="44"/>
        <v>21301.75</v>
      </c>
      <c r="I339" t="str">
        <f t="shared" si="45"/>
        <v>zł</v>
      </c>
      <c r="J339">
        <f t="shared" si="43"/>
        <v>0</v>
      </c>
      <c r="K339">
        <f t="shared" si="46"/>
        <v>4541.3415335172631</v>
      </c>
      <c r="L339" t="str">
        <f t="shared" si="47"/>
        <v>€</v>
      </c>
      <c r="M339">
        <f t="shared" si="48"/>
        <v>0</v>
      </c>
      <c r="N339">
        <f t="shared" si="49"/>
        <v>1</v>
      </c>
    </row>
    <row r="340" spans="6:14" x14ac:dyDescent="0.3">
      <c r="F340">
        <v>4.7980999999999998</v>
      </c>
      <c r="G340" s="6">
        <v>39056</v>
      </c>
      <c r="H340">
        <f t="shared" si="44"/>
        <v>21301.75</v>
      </c>
      <c r="I340" t="str">
        <f t="shared" si="45"/>
        <v>zł</v>
      </c>
      <c r="J340">
        <f t="shared" si="43"/>
        <v>0</v>
      </c>
      <c r="K340">
        <f t="shared" si="46"/>
        <v>4541.3415335172631</v>
      </c>
      <c r="L340" t="str">
        <f t="shared" si="47"/>
        <v>€</v>
      </c>
      <c r="M340">
        <f t="shared" si="48"/>
        <v>0</v>
      </c>
      <c r="N340">
        <f t="shared" si="49"/>
        <v>1</v>
      </c>
    </row>
    <row r="341" spans="6:14" x14ac:dyDescent="0.3">
      <c r="F341">
        <v>4.8121999999999998</v>
      </c>
      <c r="G341" s="6">
        <v>39057</v>
      </c>
      <c r="H341">
        <f t="shared" si="44"/>
        <v>21301.75</v>
      </c>
      <c r="I341" t="str">
        <f t="shared" si="45"/>
        <v>zł</v>
      </c>
      <c r="J341">
        <f t="shared" si="43"/>
        <v>0</v>
      </c>
      <c r="K341">
        <f t="shared" si="46"/>
        <v>4541.3415335172631</v>
      </c>
      <c r="L341" t="str">
        <f t="shared" si="47"/>
        <v>€</v>
      </c>
      <c r="M341">
        <f t="shared" si="48"/>
        <v>0</v>
      </c>
      <c r="N341">
        <f t="shared" si="49"/>
        <v>1</v>
      </c>
    </row>
    <row r="342" spans="6:14" x14ac:dyDescent="0.3">
      <c r="F342">
        <v>4.7805</v>
      </c>
      <c r="G342" s="6">
        <v>39058</v>
      </c>
      <c r="H342">
        <f t="shared" si="44"/>
        <v>21301.75</v>
      </c>
      <c r="I342" t="str">
        <f t="shared" si="45"/>
        <v>zł</v>
      </c>
      <c r="J342">
        <f t="shared" si="43"/>
        <v>0</v>
      </c>
      <c r="K342">
        <f t="shared" si="46"/>
        <v>21709.883200979275</v>
      </c>
      <c r="L342" t="str">
        <f t="shared" si="47"/>
        <v>zł</v>
      </c>
      <c r="M342">
        <f t="shared" si="48"/>
        <v>1</v>
      </c>
      <c r="N342">
        <f t="shared" si="49"/>
        <v>0</v>
      </c>
    </row>
    <row r="343" spans="6:14" x14ac:dyDescent="0.3">
      <c r="F343">
        <v>4.7462999999999997</v>
      </c>
      <c r="G343" s="6">
        <v>39059</v>
      </c>
      <c r="H343">
        <f t="shared" si="44"/>
        <v>21301.75</v>
      </c>
      <c r="I343" t="str">
        <f t="shared" si="45"/>
        <v>zł</v>
      </c>
      <c r="J343">
        <f t="shared" si="43"/>
        <v>0</v>
      </c>
      <c r="K343">
        <f t="shared" si="46"/>
        <v>4574.0646821691162</v>
      </c>
      <c r="L343" t="str">
        <f t="shared" si="47"/>
        <v>€</v>
      </c>
      <c r="M343">
        <f t="shared" si="48"/>
        <v>1</v>
      </c>
      <c r="N343">
        <f t="shared" si="49"/>
        <v>0</v>
      </c>
    </row>
    <row r="344" spans="6:14" x14ac:dyDescent="0.3">
      <c r="F344">
        <v>4.7693000000000003</v>
      </c>
      <c r="G344" s="6">
        <v>39060</v>
      </c>
      <c r="H344">
        <f t="shared" si="44"/>
        <v>21301.75</v>
      </c>
      <c r="I344" t="str">
        <f t="shared" si="45"/>
        <v>zł</v>
      </c>
      <c r="J344">
        <f t="shared" si="43"/>
        <v>0</v>
      </c>
      <c r="K344">
        <f t="shared" si="46"/>
        <v>4574.0646821691162</v>
      </c>
      <c r="L344" t="str">
        <f t="shared" si="47"/>
        <v>€</v>
      </c>
      <c r="M344">
        <f t="shared" si="48"/>
        <v>0</v>
      </c>
      <c r="N344">
        <f t="shared" si="49"/>
        <v>1</v>
      </c>
    </row>
    <row r="345" spans="6:14" x14ac:dyDescent="0.3">
      <c r="F345">
        <v>4.7454000000000001</v>
      </c>
      <c r="G345" s="6">
        <v>39061</v>
      </c>
      <c r="H345">
        <f t="shared" si="44"/>
        <v>21301.75</v>
      </c>
      <c r="I345" t="str">
        <f t="shared" si="45"/>
        <v>zł</v>
      </c>
      <c r="J345">
        <f t="shared" si="43"/>
        <v>0</v>
      </c>
      <c r="K345">
        <f t="shared" si="46"/>
        <v>21705.766542765323</v>
      </c>
      <c r="L345" t="str">
        <f t="shared" si="47"/>
        <v>zł</v>
      </c>
      <c r="M345">
        <f t="shared" si="48"/>
        <v>1</v>
      </c>
      <c r="N345">
        <f t="shared" si="49"/>
        <v>0</v>
      </c>
    </row>
    <row r="346" spans="6:14" x14ac:dyDescent="0.3">
      <c r="F346">
        <v>4.7538</v>
      </c>
      <c r="G346" s="6">
        <v>39062</v>
      </c>
      <c r="H346">
        <f t="shared" si="44"/>
        <v>21301.75</v>
      </c>
      <c r="I346" t="str">
        <f t="shared" si="45"/>
        <v>zł</v>
      </c>
      <c r="J346">
        <f t="shared" si="43"/>
        <v>0</v>
      </c>
      <c r="K346">
        <f t="shared" si="46"/>
        <v>4565.9822758141536</v>
      </c>
      <c r="L346" t="str">
        <f t="shared" si="47"/>
        <v>€</v>
      </c>
      <c r="M346">
        <f t="shared" si="48"/>
        <v>0</v>
      </c>
      <c r="N346">
        <f t="shared" si="49"/>
        <v>1</v>
      </c>
    </row>
    <row r="347" spans="6:14" x14ac:dyDescent="0.3">
      <c r="F347">
        <v>4.7473999999999998</v>
      </c>
      <c r="G347" s="6">
        <v>39063</v>
      </c>
      <c r="H347">
        <f t="shared" si="44"/>
        <v>21301.75</v>
      </c>
      <c r="I347" t="str">
        <f t="shared" si="45"/>
        <v>zł</v>
      </c>
      <c r="J347">
        <f t="shared" si="43"/>
        <v>0</v>
      </c>
      <c r="K347">
        <f t="shared" si="46"/>
        <v>21676.544256200112</v>
      </c>
      <c r="L347" t="str">
        <f t="shared" si="47"/>
        <v>zł</v>
      </c>
      <c r="M347">
        <f t="shared" si="48"/>
        <v>1</v>
      </c>
      <c r="N347">
        <f t="shared" si="49"/>
        <v>0</v>
      </c>
    </row>
    <row r="348" spans="6:14" x14ac:dyDescent="0.3">
      <c r="F348">
        <v>4.7618</v>
      </c>
      <c r="G348" s="6">
        <v>39064</v>
      </c>
      <c r="H348">
        <f t="shared" si="44"/>
        <v>21301.75</v>
      </c>
      <c r="I348" t="str">
        <f t="shared" si="45"/>
        <v>zł</v>
      </c>
      <c r="J348">
        <f t="shared" si="43"/>
        <v>0</v>
      </c>
      <c r="K348">
        <f t="shared" si="46"/>
        <v>4552.1744416397396</v>
      </c>
      <c r="L348" t="str">
        <f t="shared" si="47"/>
        <v>€</v>
      </c>
      <c r="M348">
        <f t="shared" si="48"/>
        <v>0</v>
      </c>
      <c r="N348">
        <f t="shared" si="49"/>
        <v>1</v>
      </c>
    </row>
    <row r="349" spans="6:14" x14ac:dyDescent="0.3">
      <c r="F349">
        <v>4.7850999999999999</v>
      </c>
      <c r="G349" s="6">
        <v>39065</v>
      </c>
      <c r="H349">
        <f t="shared" si="44"/>
        <v>21301.75</v>
      </c>
      <c r="I349" t="str">
        <f t="shared" si="45"/>
        <v>zł</v>
      </c>
      <c r="J349">
        <f t="shared" si="43"/>
        <v>0</v>
      </c>
      <c r="K349">
        <f t="shared" si="46"/>
        <v>4552.1744416397396</v>
      </c>
      <c r="L349" t="str">
        <f t="shared" si="47"/>
        <v>€</v>
      </c>
      <c r="M349">
        <f t="shared" si="48"/>
        <v>0</v>
      </c>
      <c r="N349">
        <f t="shared" si="49"/>
        <v>1</v>
      </c>
    </row>
    <row r="350" spans="6:14" x14ac:dyDescent="0.3">
      <c r="F350">
        <v>4.7592999999999996</v>
      </c>
      <c r="G350" s="6">
        <v>39066</v>
      </c>
      <c r="H350">
        <f t="shared" si="44"/>
        <v>21301.75</v>
      </c>
      <c r="I350" t="str">
        <f t="shared" si="45"/>
        <v>zł</v>
      </c>
      <c r="J350">
        <f t="shared" si="43"/>
        <v>0</v>
      </c>
      <c r="K350">
        <f t="shared" si="46"/>
        <v>21665.163820096011</v>
      </c>
      <c r="L350" t="str">
        <f t="shared" si="47"/>
        <v>zł</v>
      </c>
      <c r="M350">
        <f t="shared" si="48"/>
        <v>1</v>
      </c>
      <c r="N350">
        <f t="shared" si="49"/>
        <v>0</v>
      </c>
    </row>
    <row r="351" spans="6:14" x14ac:dyDescent="0.3">
      <c r="F351">
        <v>4.7857000000000003</v>
      </c>
      <c r="G351" s="6">
        <v>39067</v>
      </c>
      <c r="H351">
        <f t="shared" si="44"/>
        <v>21301.75</v>
      </c>
      <c r="I351" t="str">
        <f t="shared" si="45"/>
        <v>zł</v>
      </c>
      <c r="J351">
        <f t="shared" si="43"/>
        <v>0</v>
      </c>
      <c r="K351">
        <f t="shared" si="46"/>
        <v>4527.0626700578832</v>
      </c>
      <c r="L351" t="str">
        <f t="shared" si="47"/>
        <v>€</v>
      </c>
      <c r="M351">
        <f t="shared" si="48"/>
        <v>0</v>
      </c>
      <c r="N351">
        <f t="shared" si="49"/>
        <v>1</v>
      </c>
    </row>
    <row r="352" spans="6:14" x14ac:dyDescent="0.3">
      <c r="F352">
        <v>4.7530000000000001</v>
      </c>
      <c r="G352" s="6">
        <v>39068</v>
      </c>
      <c r="H352">
        <f t="shared" si="44"/>
        <v>21301.75</v>
      </c>
      <c r="I352" t="str">
        <f t="shared" si="45"/>
        <v>zł</v>
      </c>
      <c r="J352">
        <f t="shared" si="43"/>
        <v>0</v>
      </c>
      <c r="K352">
        <f t="shared" si="46"/>
        <v>21517.12887078512</v>
      </c>
      <c r="L352" t="str">
        <f t="shared" si="47"/>
        <v>zł</v>
      </c>
      <c r="M352">
        <f t="shared" si="48"/>
        <v>1</v>
      </c>
      <c r="N352">
        <f t="shared" si="49"/>
        <v>0</v>
      </c>
    </row>
    <row r="353" spans="6:14" x14ac:dyDescent="0.3">
      <c r="F353">
        <v>4.7098000000000004</v>
      </c>
      <c r="G353" s="6">
        <v>39069</v>
      </c>
      <c r="H353">
        <f t="shared" si="44"/>
        <v>21301.75</v>
      </c>
      <c r="I353" t="str">
        <f t="shared" si="45"/>
        <v>zł</v>
      </c>
      <c r="J353">
        <f t="shared" si="43"/>
        <v>0</v>
      </c>
      <c r="K353">
        <f t="shared" si="46"/>
        <v>4568.5865367499928</v>
      </c>
      <c r="L353" t="str">
        <f t="shared" si="47"/>
        <v>€</v>
      </c>
      <c r="M353">
        <f t="shared" si="48"/>
        <v>1</v>
      </c>
      <c r="N353">
        <f t="shared" si="49"/>
        <v>0</v>
      </c>
    </row>
    <row r="354" spans="6:14" x14ac:dyDescent="0.3">
      <c r="F354">
        <v>4.6920999999999999</v>
      </c>
      <c r="G354" s="6">
        <v>39070</v>
      </c>
      <c r="H354">
        <f t="shared" si="44"/>
        <v>21301.75</v>
      </c>
      <c r="I354" t="str">
        <f t="shared" si="45"/>
        <v>zł</v>
      </c>
      <c r="J354">
        <f t="shared" si="43"/>
        <v>0</v>
      </c>
      <c r="K354">
        <f t="shared" si="46"/>
        <v>21436.264889084639</v>
      </c>
      <c r="L354" t="str">
        <f t="shared" si="47"/>
        <v>zł</v>
      </c>
      <c r="M354">
        <f t="shared" si="48"/>
        <v>1</v>
      </c>
      <c r="N354">
        <f t="shared" si="49"/>
        <v>0</v>
      </c>
    </row>
    <row r="355" spans="6:14" x14ac:dyDescent="0.3">
      <c r="F355">
        <v>4.6939000000000002</v>
      </c>
      <c r="G355" s="6">
        <v>39071</v>
      </c>
      <c r="H355">
        <f t="shared" si="44"/>
        <v>21301.75</v>
      </c>
      <c r="I355" t="str">
        <f t="shared" si="45"/>
        <v>zł</v>
      </c>
      <c r="J355">
        <f t="shared" si="43"/>
        <v>0</v>
      </c>
      <c r="K355">
        <f t="shared" si="46"/>
        <v>4566.8345915091159</v>
      </c>
      <c r="L355" t="str">
        <f t="shared" si="47"/>
        <v>€</v>
      </c>
      <c r="M355">
        <f t="shared" si="48"/>
        <v>0</v>
      </c>
      <c r="N355">
        <f t="shared" si="49"/>
        <v>1</v>
      </c>
    </row>
    <row r="356" spans="6:14" x14ac:dyDescent="0.3">
      <c r="F356">
        <v>4.6649000000000003</v>
      </c>
      <c r="G356" s="6">
        <v>39072</v>
      </c>
      <c r="H356">
        <f t="shared" si="44"/>
        <v>21301.75</v>
      </c>
      <c r="I356" t="str">
        <f t="shared" si="45"/>
        <v>zł</v>
      </c>
      <c r="J356">
        <f t="shared" si="43"/>
        <v>0</v>
      </c>
      <c r="K356">
        <f t="shared" si="46"/>
        <v>21303.826685930875</v>
      </c>
      <c r="L356" t="str">
        <f t="shared" si="47"/>
        <v>zł</v>
      </c>
      <c r="M356">
        <f t="shared" si="48"/>
        <v>1</v>
      </c>
      <c r="N356">
        <f t="shared" si="49"/>
        <v>0</v>
      </c>
    </row>
    <row r="357" spans="6:14" x14ac:dyDescent="0.3">
      <c r="F357">
        <v>4.6425999999999998</v>
      </c>
      <c r="G357" s="6">
        <v>39073</v>
      </c>
      <c r="H357">
        <f t="shared" si="44"/>
        <v>21301.75</v>
      </c>
      <c r="I357" t="str">
        <f t="shared" si="45"/>
        <v>zł</v>
      </c>
      <c r="J357">
        <f t="shared" si="43"/>
        <v>0</v>
      </c>
      <c r="K357">
        <f t="shared" si="46"/>
        <v>4588.770664268056</v>
      </c>
      <c r="L357" t="str">
        <f t="shared" si="47"/>
        <v>€</v>
      </c>
      <c r="M357">
        <f t="shared" si="48"/>
        <v>1</v>
      </c>
      <c r="N357">
        <f t="shared" si="49"/>
        <v>0</v>
      </c>
    </row>
    <row r="358" spans="6:14" x14ac:dyDescent="0.3">
      <c r="F358">
        <v>4.6721000000000004</v>
      </c>
      <c r="G358" s="6">
        <v>39074</v>
      </c>
      <c r="H358">
        <f t="shared" si="44"/>
        <v>21301.75</v>
      </c>
      <c r="I358" t="str">
        <f t="shared" si="45"/>
        <v>zł</v>
      </c>
      <c r="J358">
        <f t="shared" si="43"/>
        <v>0</v>
      </c>
      <c r="K358">
        <f t="shared" si="46"/>
        <v>4588.770664268056</v>
      </c>
      <c r="L358" t="str">
        <f t="shared" si="47"/>
        <v>€</v>
      </c>
      <c r="M358">
        <f t="shared" si="48"/>
        <v>0</v>
      </c>
      <c r="N358">
        <f t="shared" si="49"/>
        <v>1</v>
      </c>
    </row>
    <row r="359" spans="6:14" x14ac:dyDescent="0.3">
      <c r="F359">
        <v>4.6555</v>
      </c>
      <c r="G359" s="6">
        <v>39075</v>
      </c>
      <c r="H359">
        <f t="shared" si="44"/>
        <v>21301.75</v>
      </c>
      <c r="I359" t="str">
        <f t="shared" si="45"/>
        <v>zł</v>
      </c>
      <c r="J359">
        <f t="shared" si="43"/>
        <v>0</v>
      </c>
      <c r="K359">
        <f t="shared" si="46"/>
        <v>21363.021827499935</v>
      </c>
      <c r="L359" t="str">
        <f t="shared" si="47"/>
        <v>zł</v>
      </c>
      <c r="M359">
        <f t="shared" si="48"/>
        <v>1</v>
      </c>
      <c r="N359">
        <f t="shared" si="49"/>
        <v>0</v>
      </c>
    </row>
    <row r="360" spans="6:14" x14ac:dyDescent="0.3">
      <c r="F360">
        <v>4.6647999999999996</v>
      </c>
      <c r="G360" s="6">
        <v>39076</v>
      </c>
      <c r="H360">
        <f t="shared" si="44"/>
        <v>21301.75</v>
      </c>
      <c r="I360" t="str">
        <f t="shared" si="45"/>
        <v>zł</v>
      </c>
      <c r="J360">
        <f t="shared" si="43"/>
        <v>0</v>
      </c>
      <c r="K360">
        <f t="shared" si="46"/>
        <v>4579.6222405033304</v>
      </c>
      <c r="L360" t="str">
        <f t="shared" si="47"/>
        <v>€</v>
      </c>
      <c r="M360">
        <f t="shared" si="48"/>
        <v>0</v>
      </c>
      <c r="N360">
        <f t="shared" si="49"/>
        <v>1</v>
      </c>
    </row>
    <row r="361" spans="6:14" x14ac:dyDescent="0.3">
      <c r="F361">
        <v>4.6509</v>
      </c>
      <c r="G361" s="6">
        <v>39077</v>
      </c>
      <c r="H361">
        <f t="shared" si="44"/>
        <v>21301.75</v>
      </c>
      <c r="I361" t="str">
        <f t="shared" si="45"/>
        <v>zł</v>
      </c>
      <c r="J361">
        <f t="shared" si="43"/>
        <v>0</v>
      </c>
      <c r="K361">
        <f t="shared" si="46"/>
        <v>21299.365078356939</v>
      </c>
      <c r="L361" t="str">
        <f t="shared" si="47"/>
        <v>zł</v>
      </c>
      <c r="M361">
        <f t="shared" si="48"/>
        <v>1</v>
      </c>
      <c r="N361">
        <f t="shared" si="49"/>
        <v>0</v>
      </c>
    </row>
    <row r="362" spans="6:14" x14ac:dyDescent="0.3">
      <c r="F362">
        <v>4.6506999999999996</v>
      </c>
      <c r="G362" s="6">
        <v>39078</v>
      </c>
      <c r="H362">
        <f t="shared" si="44"/>
        <v>21301.75</v>
      </c>
      <c r="I362" t="str">
        <f t="shared" si="45"/>
        <v>zł</v>
      </c>
      <c r="J362">
        <f t="shared" si="43"/>
        <v>0</v>
      </c>
      <c r="K362">
        <f t="shared" si="46"/>
        <v>4579.8191838555358</v>
      </c>
      <c r="L362" t="str">
        <f t="shared" si="47"/>
        <v>€</v>
      </c>
      <c r="M362">
        <f t="shared" si="48"/>
        <v>1</v>
      </c>
      <c r="N362">
        <f t="shared" si="49"/>
        <v>0</v>
      </c>
    </row>
    <row r="363" spans="6:14" x14ac:dyDescent="0.3">
      <c r="F363">
        <v>4.66</v>
      </c>
      <c r="G363" s="6">
        <v>39079</v>
      </c>
      <c r="H363">
        <f t="shared" si="44"/>
        <v>21301.75</v>
      </c>
      <c r="I363" t="str">
        <f t="shared" si="45"/>
        <v>zł</v>
      </c>
      <c r="J363">
        <f t="shared" si="43"/>
        <v>0</v>
      </c>
      <c r="K363">
        <f t="shared" si="46"/>
        <v>4579.8191838555358</v>
      </c>
      <c r="L363" t="str">
        <f t="shared" si="47"/>
        <v>€</v>
      </c>
      <c r="M363">
        <f t="shared" si="48"/>
        <v>0</v>
      </c>
      <c r="N363">
        <f t="shared" si="49"/>
        <v>1</v>
      </c>
    </row>
    <row r="364" spans="6:14" x14ac:dyDescent="0.3">
      <c r="F364">
        <v>4.6513</v>
      </c>
      <c r="G364" s="6">
        <v>39080</v>
      </c>
      <c r="H364">
        <f t="shared" si="44"/>
        <v>21301.75</v>
      </c>
      <c r="I364" t="str">
        <f t="shared" si="45"/>
        <v>zł</v>
      </c>
      <c r="J364">
        <f t="shared" si="43"/>
        <v>0</v>
      </c>
      <c r="K364">
        <f t="shared" si="46"/>
        <v>21302.112969867252</v>
      </c>
      <c r="L364" t="str">
        <f t="shared" si="47"/>
        <v>zł</v>
      </c>
      <c r="M364">
        <f t="shared" si="48"/>
        <v>1</v>
      </c>
      <c r="N364">
        <f t="shared" si="49"/>
        <v>0</v>
      </c>
    </row>
    <row r="365" spans="6:14" x14ac:dyDescent="0.3">
      <c r="F365">
        <v>4.6500000000000004</v>
      </c>
      <c r="G365" s="6">
        <v>39081</v>
      </c>
      <c r="H365">
        <f t="shared" si="44"/>
        <v>21301.75</v>
      </c>
      <c r="I365" t="str">
        <f t="shared" si="45"/>
        <v>zł</v>
      </c>
      <c r="J365">
        <f t="shared" si="43"/>
        <v>0</v>
      </c>
      <c r="K365">
        <f t="shared" si="46"/>
        <v>4581.0995634123119</v>
      </c>
      <c r="L365" t="str">
        <f t="shared" si="47"/>
        <v>€</v>
      </c>
      <c r="M365">
        <f t="shared" si="48"/>
        <v>1</v>
      </c>
      <c r="N365">
        <f t="shared" si="49"/>
        <v>0</v>
      </c>
    </row>
    <row r="366" spans="6:14" x14ac:dyDescent="0.3">
      <c r="F366">
        <v>4.6573000000000002</v>
      </c>
      <c r="G366" s="6">
        <v>39082</v>
      </c>
      <c r="H366">
        <f t="shared" si="44"/>
        <v>21301.75</v>
      </c>
      <c r="I366" t="str">
        <f t="shared" si="45"/>
        <v>zł</v>
      </c>
      <c r="J366">
        <v>0</v>
      </c>
      <c r="K366">
        <f t="shared" si="46"/>
        <v>4581.0995634123119</v>
      </c>
      <c r="L366" t="str">
        <f t="shared" si="47"/>
        <v>€</v>
      </c>
      <c r="M366">
        <f t="shared" si="48"/>
        <v>0</v>
      </c>
      <c r="N366">
        <f t="shared" si="49"/>
        <v>1</v>
      </c>
    </row>
    <row r="367" spans="6:14" x14ac:dyDescent="0.3">
      <c r="H367">
        <f t="shared" si="44"/>
        <v>21301.75</v>
      </c>
      <c r="I367" t="s">
        <v>4</v>
      </c>
      <c r="K367">
        <f xml:space="preserve"> K366 *F366</f>
        <v>21335.554996680163</v>
      </c>
      <c r="L367" t="s">
        <v>4</v>
      </c>
      <c r="N367">
        <f xml:space="preserve"> SUM(N2:N366)</f>
        <v>194</v>
      </c>
    </row>
    <row r="368" spans="6:14" x14ac:dyDescent="0.3">
      <c r="H368">
        <f t="shared" si="44"/>
        <v>21301.75</v>
      </c>
      <c r="I368" t="s">
        <v>4</v>
      </c>
      <c r="K368">
        <f xml:space="preserve"> K367 + K367 * LOOKUP(K367,A2:A7,B2:B7)</f>
        <v>23042.399396414577</v>
      </c>
      <c r="L368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2024-09-10T20:40:35Z</dcterms:modified>
</cp:coreProperties>
</file>