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7476" windowHeight="223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5" i="1"/>
  <c r="A6" i="1"/>
  <c r="A7" i="1"/>
  <c r="A9" i="1"/>
  <c r="A12" i="1"/>
  <c r="A13" i="1"/>
  <c r="A15" i="1"/>
  <c r="A16" i="1"/>
  <c r="A19" i="1"/>
  <c r="A21" i="1"/>
  <c r="A26" i="1"/>
  <c r="A29" i="1"/>
  <c r="A31" i="1"/>
  <c r="A32" i="1"/>
  <c r="A33" i="1"/>
  <c r="A35" i="1"/>
  <c r="A36" i="1"/>
  <c r="A37" i="1"/>
  <c r="A39" i="1"/>
  <c r="A40" i="1"/>
  <c r="A45" i="1"/>
  <c r="A49" i="1"/>
  <c r="A50" i="1"/>
  <c r="A52" i="1"/>
  <c r="A54" i="1"/>
  <c r="A55" i="1"/>
  <c r="A57" i="1"/>
  <c r="A58" i="1"/>
  <c r="A59" i="1"/>
  <c r="A65" i="1"/>
  <c r="A69" i="1"/>
  <c r="A70" i="1"/>
  <c r="A71" i="1"/>
  <c r="A74" i="1"/>
  <c r="A80" i="1"/>
  <c r="A81" i="1"/>
  <c r="A82" i="1"/>
  <c r="A85" i="1"/>
  <c r="A86" i="1"/>
  <c r="A88" i="1"/>
  <c r="A89" i="1"/>
  <c r="A95" i="1"/>
  <c r="A96" i="1"/>
  <c r="A97" i="1"/>
  <c r="A99" i="1"/>
  <c r="A100" i="1"/>
  <c r="A102" i="1"/>
  <c r="A106" i="1"/>
  <c r="A107" i="1"/>
  <c r="A108" i="1"/>
  <c r="A110" i="1"/>
  <c r="A111" i="1"/>
  <c r="A112" i="1"/>
  <c r="A114" i="1"/>
  <c r="A119" i="1"/>
  <c r="A120" i="1"/>
  <c r="A121" i="1"/>
  <c r="A127" i="1"/>
  <c r="A128" i="1"/>
  <c r="A129" i="1"/>
  <c r="A132" i="1"/>
  <c r="A133" i="1"/>
  <c r="A134" i="1"/>
  <c r="A138" i="1"/>
  <c r="A140" i="1"/>
  <c r="A145" i="1"/>
  <c r="A148" i="1"/>
  <c r="A152" i="1"/>
  <c r="A155" i="1"/>
  <c r="A158" i="1"/>
  <c r="A159" i="1"/>
  <c r="A161" i="1"/>
  <c r="A163" i="1"/>
  <c r="A164" i="1"/>
  <c r="A165" i="1"/>
  <c r="A169" i="1"/>
  <c r="A170" i="1"/>
  <c r="A171" i="1"/>
  <c r="A173" i="1"/>
  <c r="A174" i="1"/>
  <c r="A176" i="1"/>
  <c r="A177" i="1"/>
  <c r="A181" i="1"/>
  <c r="A183" i="1"/>
  <c r="A184" i="1"/>
  <c r="A186" i="1"/>
  <c r="A188" i="1"/>
  <c r="A189" i="1"/>
  <c r="A191" i="1"/>
  <c r="A195" i="1"/>
  <c r="A199" i="1"/>
  <c r="A201" i="1"/>
  <c r="A206" i="1"/>
  <c r="A207" i="1"/>
  <c r="A208" i="1"/>
  <c r="A210" i="1"/>
  <c r="A212" i="1"/>
  <c r="A214" i="1"/>
  <c r="A219" i="1"/>
  <c r="A222" i="1"/>
  <c r="A229" i="1"/>
  <c r="A231" i="1"/>
  <c r="A232" i="1"/>
  <c r="A234" i="1"/>
  <c r="A237" i="1"/>
  <c r="A238" i="1"/>
  <c r="A240" i="1"/>
  <c r="A243" i="1"/>
  <c r="A247" i="1"/>
  <c r="A250" i="1"/>
  <c r="A253" i="1"/>
  <c r="A256" i="1"/>
  <c r="A257" i="1"/>
  <c r="A258" i="1"/>
  <c r="A264" i="1"/>
  <c r="A265" i="1"/>
  <c r="A266" i="1"/>
  <c r="A269" i="1"/>
  <c r="A271" i="1"/>
  <c r="A272" i="1"/>
  <c r="A274" i="1"/>
  <c r="A276" i="1"/>
  <c r="A278" i="1"/>
  <c r="A279" i="1"/>
  <c r="A280" i="1"/>
  <c r="A283" i="1"/>
  <c r="A284" i="1"/>
  <c r="A285" i="1"/>
  <c r="A287" i="1"/>
  <c r="A288" i="1"/>
  <c r="A290" i="1"/>
  <c r="A293" i="1"/>
  <c r="A294" i="1"/>
  <c r="A296" i="1"/>
  <c r="A297" i="1"/>
  <c r="A298" i="1"/>
  <c r="A302" i="1"/>
  <c r="A304" i="1"/>
  <c r="A308" i="1"/>
  <c r="A310" i="1"/>
  <c r="A311" i="1"/>
  <c r="A312" i="1"/>
  <c r="A317" i="1"/>
  <c r="A319" i="1"/>
  <c r="A321" i="1"/>
  <c r="A323" i="1"/>
  <c r="A324" i="1"/>
  <c r="A325" i="1"/>
  <c r="A331" i="1"/>
  <c r="A332" i="1"/>
  <c r="A333" i="1"/>
  <c r="A335" i="1"/>
  <c r="A336" i="1"/>
  <c r="A338" i="1"/>
  <c r="A339" i="1"/>
  <c r="A340" i="1"/>
  <c r="A342" i="1"/>
  <c r="A343" i="1"/>
  <c r="A344" i="1"/>
  <c r="A345" i="1"/>
  <c r="A347" i="1"/>
  <c r="A348" i="1"/>
  <c r="A350" i="1"/>
  <c r="A354" i="1"/>
  <c r="A356" i="1"/>
  <c r="A358" i="1"/>
  <c r="A362" i="1"/>
  <c r="A365" i="1"/>
  <c r="A367" i="1"/>
  <c r="A368" i="1"/>
  <c r="A370" i="1"/>
  <c r="A371" i="1"/>
  <c r="A373" i="1"/>
  <c r="A375" i="1"/>
  <c r="A378" i="1"/>
  <c r="A379" i="1"/>
  <c r="A381" i="1"/>
  <c r="A383" i="1"/>
  <c r="A389" i="1"/>
  <c r="A391" i="1"/>
  <c r="A392" i="1"/>
  <c r="A394" i="1"/>
  <c r="A395" i="1"/>
  <c r="A397" i="1"/>
  <c r="A398" i="1"/>
  <c r="A399" i="1"/>
  <c r="A401" i="1"/>
  <c r="A405" i="1"/>
  <c r="A407" i="1"/>
  <c r="A408" i="1"/>
  <c r="A410" i="1"/>
  <c r="A411" i="1"/>
  <c r="A412" i="1"/>
  <c r="A414" i="1"/>
  <c r="A416" i="1"/>
  <c r="A418" i="1"/>
  <c r="A420" i="1"/>
  <c r="A421" i="1"/>
  <c r="A422" i="1"/>
  <c r="A425" i="1"/>
  <c r="A428" i="1"/>
  <c r="A429" i="1"/>
  <c r="A430" i="1"/>
  <c r="A432" i="1"/>
  <c r="A433" i="1"/>
  <c r="A434" i="1"/>
  <c r="A436" i="1"/>
  <c r="A437" i="1"/>
  <c r="A439" i="1"/>
  <c r="A440" i="1"/>
  <c r="A441" i="1"/>
  <c r="A443" i="1"/>
  <c r="A445" i="1"/>
  <c r="A448" i="1"/>
  <c r="A449" i="1"/>
  <c r="A450" i="1"/>
  <c r="A452" i="1"/>
  <c r="A453" i="1"/>
  <c r="A454" i="1"/>
  <c r="A455" i="1"/>
  <c r="A457" i="1"/>
  <c r="A458" i="1"/>
  <c r="A460" i="1"/>
  <c r="A462" i="1"/>
  <c r="A465" i="1"/>
  <c r="A466" i="1"/>
  <c r="A468" i="1"/>
  <c r="A470" i="1"/>
  <c r="A474" i="1"/>
  <c r="A476" i="1"/>
  <c r="A477" i="1"/>
  <c r="A479" i="1"/>
  <c r="A482" i="1"/>
  <c r="A484" i="1"/>
  <c r="A486" i="1"/>
  <c r="A487" i="1"/>
  <c r="A489" i="1"/>
  <c r="A491" i="1"/>
  <c r="A494" i="1"/>
  <c r="A498" i="1"/>
  <c r="A503" i="1"/>
  <c r="A504" i="1"/>
  <c r="A505" i="1"/>
  <c r="A507" i="1"/>
  <c r="A508" i="1"/>
  <c r="A509" i="1"/>
  <c r="A511" i="1"/>
  <c r="A520" i="1"/>
  <c r="A524" i="1"/>
  <c r="A525" i="1"/>
  <c r="A526" i="1"/>
  <c r="A528" i="1"/>
  <c r="A530" i="1"/>
  <c r="A531" i="1"/>
  <c r="A533" i="1"/>
  <c r="A534" i="1"/>
  <c r="A535" i="1"/>
  <c r="A537" i="1"/>
  <c r="A542" i="1"/>
  <c r="A544" i="1"/>
  <c r="A545" i="1"/>
  <c r="A547" i="1"/>
  <c r="A548" i="1"/>
  <c r="A549" i="1"/>
  <c r="A554" i="1"/>
  <c r="A555" i="1"/>
  <c r="A558" i="1"/>
  <c r="A559" i="1"/>
  <c r="A560" i="1"/>
  <c r="A562" i="1"/>
  <c r="A563" i="1"/>
  <c r="A564" i="1"/>
  <c r="A568" i="1"/>
  <c r="A570" i="1"/>
  <c r="A572" i="1"/>
  <c r="A573" i="1"/>
  <c r="A574" i="1"/>
  <c r="A576" i="1"/>
  <c r="A577" i="1"/>
  <c r="A579" i="1"/>
  <c r="A581" i="1"/>
  <c r="A582" i="1"/>
  <c r="A583" i="1"/>
  <c r="A585" i="1"/>
  <c r="A587" i="1"/>
  <c r="A588" i="1"/>
  <c r="A590" i="1"/>
  <c r="A591" i="1"/>
  <c r="A592" i="1"/>
  <c r="A594" i="1"/>
  <c r="A595" i="1"/>
  <c r="A597" i="1"/>
  <c r="A603" i="1"/>
  <c r="A604" i="1"/>
  <c r="A605" i="1"/>
  <c r="A609" i="1"/>
  <c r="A611" i="1"/>
  <c r="A612" i="1"/>
  <c r="A615" i="1"/>
  <c r="A617" i="1"/>
  <c r="A619" i="1"/>
  <c r="A621" i="1"/>
  <c r="A625" i="1"/>
  <c r="A626" i="1"/>
  <c r="A628" i="1"/>
  <c r="A631" i="1"/>
  <c r="A632" i="1"/>
  <c r="A633" i="1"/>
  <c r="A635" i="1"/>
  <c r="A636" i="1"/>
  <c r="A638" i="1"/>
  <c r="A639" i="1"/>
  <c r="A641" i="1"/>
  <c r="A646" i="1"/>
  <c r="A647" i="1"/>
  <c r="A649" i="1"/>
  <c r="A650" i="1"/>
  <c r="A652" i="1"/>
  <c r="A654" i="1"/>
  <c r="A655" i="1"/>
  <c r="A658" i="1"/>
  <c r="A659" i="1"/>
  <c r="A661" i="1"/>
  <c r="A662" i="1"/>
  <c r="A665" i="1"/>
  <c r="A668" i="1"/>
  <c r="A670" i="1"/>
  <c r="A671" i="1"/>
  <c r="A672" i="1"/>
  <c r="A679" i="1"/>
  <c r="A681" i="1"/>
  <c r="A684" i="1"/>
  <c r="A685" i="1"/>
  <c r="A687" i="1"/>
  <c r="A690" i="1"/>
  <c r="A694" i="1"/>
  <c r="A697" i="1"/>
  <c r="A700" i="1"/>
  <c r="A702" i="1"/>
  <c r="A706" i="1"/>
  <c r="A707" i="1"/>
  <c r="A708" i="1"/>
  <c r="A710" i="1"/>
  <c r="A720" i="1"/>
  <c r="A725" i="1"/>
  <c r="A726" i="1"/>
  <c r="A728" i="1"/>
  <c r="A730" i="1"/>
  <c r="A732" i="1"/>
  <c r="A733" i="1"/>
  <c r="A734" i="1"/>
  <c r="A739" i="1"/>
  <c r="A744" i="1"/>
  <c r="A746" i="1"/>
  <c r="A748" i="1"/>
  <c r="A750" i="1"/>
  <c r="A751" i="1"/>
  <c r="A753" i="1"/>
  <c r="A755" i="1"/>
  <c r="A756" i="1"/>
  <c r="A757" i="1"/>
  <c r="A759" i="1"/>
  <c r="A760" i="1"/>
  <c r="A761" i="1"/>
  <c r="A763" i="1"/>
  <c r="A764" i="1"/>
  <c r="A766" i="1"/>
  <c r="A767" i="1"/>
  <c r="A768" i="1"/>
  <c r="A770" i="1"/>
  <c r="A771" i="1"/>
  <c r="A772" i="1"/>
  <c r="A776" i="1"/>
  <c r="A780" i="1"/>
  <c r="A781" i="1"/>
  <c r="A783" i="1"/>
  <c r="A785" i="1"/>
  <c r="A791" i="1"/>
  <c r="A792" i="1"/>
  <c r="A793" i="1"/>
  <c r="A796" i="1"/>
  <c r="A800" i="1"/>
  <c r="A803" i="1"/>
  <c r="A804" i="1"/>
  <c r="A806" i="1"/>
  <c r="A807" i="1"/>
  <c r="A812" i="1"/>
  <c r="A815" i="1"/>
  <c r="A816" i="1"/>
  <c r="A817" i="1"/>
  <c r="A819" i="1"/>
  <c r="A820" i="1"/>
  <c r="A821" i="1"/>
  <c r="A826" i="1"/>
  <c r="A831" i="1"/>
  <c r="A832" i="1"/>
  <c r="A833" i="1"/>
  <c r="A835" i="1"/>
  <c r="A838" i="1"/>
  <c r="A840" i="1"/>
  <c r="A841" i="1"/>
  <c r="A843" i="1"/>
  <c r="A845" i="1"/>
  <c r="A847" i="1"/>
  <c r="A848" i="1"/>
  <c r="A850" i="1"/>
  <c r="A851" i="1"/>
  <c r="A853" i="1"/>
  <c r="A858" i="1"/>
  <c r="A860" i="1"/>
  <c r="A861" i="1"/>
  <c r="A863" i="1"/>
  <c r="A865" i="1"/>
  <c r="A872" i="1"/>
  <c r="A874" i="1"/>
  <c r="A875" i="1"/>
  <c r="A876" i="1"/>
  <c r="A878" i="1"/>
  <c r="A879" i="1"/>
  <c r="A881" i="1"/>
  <c r="A884" i="1"/>
  <c r="A885" i="1"/>
  <c r="A887" i="1"/>
  <c r="A888" i="1"/>
  <c r="A890" i="1"/>
  <c r="A891" i="1"/>
  <c r="A892" i="1"/>
  <c r="A893" i="1"/>
  <c r="A896" i="1"/>
  <c r="A897" i="1"/>
  <c r="A898" i="1"/>
  <c r="A901" i="1"/>
  <c r="A902" i="1"/>
  <c r="A903" i="1"/>
  <c r="A906" i="1"/>
  <c r="A907" i="1"/>
  <c r="A911" i="1"/>
  <c r="A912" i="1"/>
  <c r="A914" i="1"/>
  <c r="A916" i="1"/>
  <c r="A922" i="1"/>
  <c r="A925" i="1"/>
  <c r="A927" i="1"/>
  <c r="A928" i="1"/>
  <c r="A929" i="1"/>
  <c r="A934" i="1"/>
  <c r="A936" i="1"/>
  <c r="A938" i="1"/>
  <c r="A939" i="1"/>
  <c r="A940" i="1"/>
  <c r="A949" i="1"/>
  <c r="A951" i="1"/>
  <c r="A954" i="1"/>
  <c r="A955" i="1"/>
  <c r="A957" i="1"/>
  <c r="A959" i="1"/>
  <c r="A960" i="1"/>
  <c r="A962" i="1"/>
  <c r="A963" i="1"/>
  <c r="A964" i="1"/>
  <c r="A971" i="1"/>
  <c r="A975" i="1"/>
  <c r="A977" i="1"/>
  <c r="A978" i="1"/>
  <c r="A980" i="1"/>
  <c r="A981" i="1"/>
  <c r="A983" i="1"/>
  <c r="A984" i="1"/>
  <c r="A986" i="1"/>
  <c r="A987" i="1"/>
  <c r="A989" i="1"/>
  <c r="A991" i="1"/>
  <c r="A992" i="1"/>
  <c r="A993" i="1"/>
  <c r="A995" i="1"/>
  <c r="A998" i="1"/>
  <c r="A1000" i="1"/>
  <c r="A1001" i="1"/>
  <c r="A1002" i="1"/>
  <c r="A1007" i="1"/>
  <c r="A1009" i="1"/>
  <c r="A1013" i="1"/>
  <c r="A1016" i="1"/>
  <c r="A1018" i="1"/>
  <c r="A1019" i="1"/>
  <c r="A1020" i="1"/>
  <c r="A1023" i="1"/>
  <c r="A1024" i="1"/>
  <c r="A1025" i="1"/>
  <c r="A1027" i="1"/>
  <c r="A1028" i="1"/>
  <c r="A1029" i="1"/>
  <c r="A1031" i="1"/>
  <c r="A1033" i="1"/>
  <c r="A1044" i="1"/>
  <c r="A1046" i="1"/>
  <c r="A1047" i="1"/>
  <c r="A1048" i="1"/>
  <c r="A1050" i="1"/>
  <c r="A1051" i="1"/>
  <c r="A1053" i="1"/>
  <c r="A1054" i="1"/>
  <c r="A1055" i="1"/>
  <c r="A1058" i="1"/>
  <c r="A1059" i="1"/>
  <c r="A1060" i="1"/>
  <c r="A1062" i="1"/>
  <c r="A1063" i="1"/>
  <c r="A1065" i="1"/>
  <c r="A1067" i="1"/>
  <c r="A1068" i="1"/>
  <c r="A1069" i="1"/>
  <c r="A1071" i="1"/>
  <c r="A1073" i="1"/>
  <c r="A1076" i="1"/>
  <c r="A1077" i="1"/>
  <c r="A1079" i="1"/>
  <c r="A1080" i="1"/>
  <c r="A1082" i="1"/>
  <c r="A1083" i="1"/>
  <c r="A1084" i="1"/>
  <c r="A1086" i="1"/>
  <c r="A1087" i="1"/>
  <c r="A1088" i="1"/>
  <c r="A1099" i="1"/>
  <c r="A1100" i="1"/>
  <c r="A1102" i="1"/>
  <c r="A1106" i="1"/>
  <c r="A1107" i="1"/>
  <c r="A1109" i="1"/>
  <c r="A1110" i="1"/>
  <c r="A1111" i="1"/>
  <c r="A1114" i="1"/>
  <c r="A1117" i="1"/>
  <c r="A1121" i="1"/>
  <c r="A1122" i="1"/>
  <c r="A1123" i="1"/>
  <c r="A1125" i="1"/>
  <c r="A1127" i="1"/>
  <c r="A1128" i="1"/>
  <c r="A1133" i="1"/>
  <c r="A1134" i="1"/>
  <c r="A1136" i="1"/>
  <c r="A1137" i="1"/>
  <c r="A1138" i="1"/>
  <c r="A1140" i="1"/>
  <c r="A1142" i="1"/>
  <c r="A1144" i="1"/>
  <c r="A1145" i="1"/>
  <c r="A1146" i="1"/>
  <c r="A1152" i="1"/>
  <c r="A1153" i="1"/>
  <c r="A1155" i="1"/>
  <c r="A1156" i="1"/>
  <c r="A1158" i="1"/>
  <c r="A1160" i="1"/>
  <c r="A1163" i="1"/>
  <c r="A1164" i="1"/>
  <c r="A1166" i="1"/>
  <c r="A1168" i="1"/>
  <c r="A1169" i="1"/>
  <c r="A1170" i="1"/>
  <c r="A1173" i="1"/>
  <c r="A1177" i="1"/>
  <c r="A1180" i="1"/>
  <c r="A1181" i="1"/>
  <c r="A1183" i="1"/>
  <c r="A1185" i="1"/>
  <c r="A1186" i="1"/>
  <c r="A1187" i="1"/>
  <c r="A1189" i="1"/>
  <c r="A1190" i="1"/>
  <c r="A1193" i="1"/>
  <c r="A1194" i="1"/>
  <c r="A1196" i="1"/>
  <c r="A1197" i="1"/>
  <c r="A1198" i="1"/>
  <c r="A1200" i="1"/>
  <c r="A1202" i="1"/>
  <c r="A1203" i="1"/>
  <c r="A1204" i="1"/>
  <c r="A1207" i="1"/>
  <c r="A1210" i="1"/>
  <c r="A1211" i="1"/>
  <c r="A1213" i="1"/>
  <c r="A1215" i="1"/>
  <c r="A1216" i="1"/>
  <c r="A1218" i="1"/>
  <c r="A1219" i="1"/>
  <c r="A1221" i="1"/>
  <c r="A1222" i="1"/>
  <c r="A1223" i="1"/>
  <c r="A1225" i="1"/>
  <c r="A1226" i="1"/>
  <c r="A1228" i="1"/>
  <c r="A1230" i="1"/>
  <c r="A1231" i="1"/>
  <c r="A1233" i="1"/>
  <c r="A1234" i="1"/>
  <c r="A1235" i="1"/>
  <c r="A1237" i="1"/>
  <c r="A1239" i="1"/>
  <c r="A1241" i="1"/>
  <c r="A1242" i="1"/>
  <c r="A1244" i="1"/>
  <c r="A1250" i="1"/>
  <c r="A1257" i="1"/>
  <c r="A1258" i="1"/>
  <c r="A1259" i="1"/>
  <c r="A1261" i="1"/>
  <c r="A1262" i="1"/>
  <c r="A1264" i="1"/>
  <c r="A1265" i="1"/>
  <c r="A1266" i="1"/>
  <c r="A1268" i="1"/>
  <c r="A1270" i="1"/>
  <c r="A1271" i="1"/>
  <c r="A1272" i="1"/>
  <c r="A1274" i="1"/>
  <c r="A1279" i="1"/>
  <c r="A1280" i="1"/>
  <c r="A1282" i="1"/>
  <c r="A1283" i="1"/>
  <c r="A1286" i="1"/>
  <c r="A1287" i="1"/>
  <c r="A1289" i="1"/>
  <c r="A1290" i="1"/>
  <c r="A1291" i="1"/>
  <c r="A1292" i="1"/>
  <c r="A1294" i="1"/>
  <c r="A1295" i="1"/>
  <c r="A1297" i="1"/>
  <c r="A1298" i="1"/>
  <c r="A1300" i="1"/>
  <c r="A1302" i="1"/>
  <c r="A1303" i="1"/>
  <c r="A1304" i="1"/>
  <c r="A1306" i="1"/>
  <c r="A1307" i="1"/>
  <c r="A1309" i="1"/>
  <c r="A1311" i="1"/>
  <c r="A1314" i="1"/>
  <c r="A1317" i="1"/>
  <c r="A1318" i="1"/>
  <c r="A1319" i="1"/>
  <c r="A1323" i="1"/>
  <c r="A1325" i="1"/>
  <c r="A1326" i="1"/>
  <c r="A1327" i="1"/>
  <c r="A1335" i="1"/>
  <c r="A1336" i="1"/>
  <c r="A1337" i="1"/>
  <c r="A1339" i="1"/>
  <c r="A1341" i="1"/>
  <c r="A1343" i="1"/>
  <c r="A1349" i="1"/>
  <c r="A1350" i="1"/>
  <c r="A1351" i="1"/>
  <c r="A1358" i="1"/>
  <c r="A1359" i="1"/>
  <c r="A1363" i="1"/>
  <c r="A1365" i="1"/>
  <c r="A1376" i="1"/>
  <c r="A1377" i="1"/>
  <c r="A1378" i="1"/>
  <c r="A1380" i="1"/>
  <c r="A1381" i="1"/>
  <c r="A1382" i="1"/>
  <c r="A1383" i="1"/>
  <c r="A1395" i="1"/>
  <c r="A1396" i="1"/>
  <c r="A1397" i="1"/>
  <c r="A1403" i="1"/>
  <c r="A1404" i="1"/>
  <c r="A1406" i="1"/>
  <c r="A1407" i="1"/>
  <c r="A1409" i="1"/>
  <c r="A1412" i="1"/>
  <c r="A1414" i="1"/>
  <c r="A1416" i="1"/>
  <c r="A1418" i="1"/>
  <c r="A1419" i="1"/>
  <c r="A1421" i="1"/>
  <c r="A1422" i="1"/>
  <c r="A1423" i="1"/>
  <c r="A1425" i="1"/>
  <c r="A1427" i="1"/>
  <c r="A1430" i="1"/>
  <c r="A1433" i="1"/>
  <c r="A1435" i="1"/>
  <c r="A1443" i="1"/>
  <c r="A1448" i="1"/>
  <c r="A1449" i="1"/>
  <c r="A1450" i="1"/>
  <c r="A1452" i="1"/>
  <c r="A1453" i="1"/>
  <c r="A1455" i="1"/>
  <c r="A1458" i="1"/>
  <c r="A1459" i="1"/>
  <c r="A1460" i="1"/>
  <c r="A1462" i="1"/>
  <c r="A1466" i="1"/>
  <c r="A1468" i="1"/>
  <c r="A1469" i="1"/>
  <c r="A1470" i="1"/>
  <c r="A1473" i="1"/>
  <c r="A1474" i="1"/>
  <c r="A1477" i="1"/>
  <c r="A1480" i="1"/>
  <c r="A1481" i="1"/>
  <c r="A1483" i="1"/>
  <c r="A1486" i="1"/>
  <c r="A1494" i="1"/>
  <c r="A1495" i="1"/>
  <c r="A1496" i="1"/>
  <c r="A1500" i="1"/>
  <c r="A1501" i="1"/>
  <c r="A1503" i="1"/>
  <c r="A1505" i="1"/>
  <c r="A1506" i="1"/>
  <c r="A1508" i="1"/>
  <c r="A1510" i="1"/>
  <c r="A1511" i="1"/>
  <c r="A1513" i="1"/>
  <c r="A1514" i="1"/>
  <c r="A1515" i="1"/>
  <c r="A1519" i="1"/>
  <c r="A1520" i="1"/>
  <c r="A1522" i="1"/>
  <c r="A1524" i="1"/>
  <c r="A1531" i="1"/>
  <c r="A1535" i="1"/>
  <c r="A1538" i="1"/>
  <c r="A1540" i="1"/>
  <c r="A1545" i="1"/>
  <c r="A1547" i="1"/>
  <c r="A1548" i="1"/>
  <c r="A1549" i="1"/>
  <c r="A1551" i="1"/>
  <c r="A1553" i="1"/>
  <c r="A1556" i="1"/>
  <c r="A1561" i="1"/>
  <c r="A1562" i="1"/>
  <c r="A1563" i="1"/>
  <c r="A1566" i="1"/>
  <c r="A1567" i="1"/>
  <c r="A1568" i="1"/>
  <c r="A1571" i="1"/>
  <c r="A1573" i="1"/>
  <c r="A1574" i="1"/>
  <c r="A1575" i="1"/>
  <c r="A1580" i="1"/>
  <c r="A1581" i="1"/>
  <c r="A1582" i="1"/>
  <c r="A1584" i="1"/>
  <c r="A1585" i="1"/>
  <c r="A1587" i="1"/>
  <c r="A1589" i="1"/>
  <c r="A1590" i="1"/>
  <c r="A1591" i="1"/>
  <c r="A1600" i="1"/>
  <c r="A1601" i="1"/>
  <c r="A1603" i="1"/>
  <c r="A1605" i="1"/>
  <c r="A1608" i="1"/>
  <c r="A1609" i="1"/>
  <c r="A1611" i="1"/>
  <c r="A1612" i="1"/>
  <c r="A1613" i="1"/>
  <c r="A1615" i="1"/>
  <c r="A1616" i="1"/>
  <c r="A1617" i="1"/>
  <c r="A1619" i="1"/>
  <c r="A1620" i="1"/>
  <c r="A1621" i="1"/>
  <c r="A1623" i="1"/>
  <c r="A1628" i="1"/>
  <c r="A1630" i="1"/>
  <c r="A1632" i="1"/>
  <c r="A1637" i="1"/>
  <c r="A1641" i="1"/>
  <c r="A1642" i="1"/>
  <c r="A1644" i="1"/>
  <c r="A1645" i="1"/>
  <c r="A1650" i="1"/>
  <c r="A1652" i="1"/>
  <c r="A1653" i="1"/>
  <c r="A1655" i="1"/>
  <c r="A1657" i="1"/>
  <c r="A1658" i="1"/>
  <c r="A1659" i="1"/>
  <c r="A1662" i="1"/>
  <c r="A1663" i="1"/>
  <c r="A1664" i="1"/>
  <c r="A1666" i="1"/>
  <c r="A1668" i="1"/>
  <c r="A1669" i="1"/>
  <c r="A1670" i="1"/>
  <c r="A1672" i="1"/>
  <c r="A1673" i="1"/>
  <c r="A1674" i="1"/>
  <c r="A1676" i="1"/>
  <c r="A1680" i="1"/>
  <c r="A1681" i="1"/>
  <c r="A1683" i="1"/>
  <c r="A1684" i="1"/>
  <c r="A1686" i="1"/>
  <c r="A1687" i="1"/>
  <c r="A1690" i="1"/>
  <c r="A1692" i="1"/>
  <c r="A1693" i="1"/>
  <c r="A1695" i="1"/>
  <c r="A1696" i="1"/>
  <c r="A1697" i="1"/>
  <c r="A1700" i="1"/>
  <c r="A1702" i="1"/>
  <c r="A1705" i="1"/>
  <c r="A1708" i="1"/>
  <c r="A1717" i="1"/>
  <c r="A1722" i="1"/>
  <c r="A1723" i="1"/>
  <c r="A1725" i="1"/>
  <c r="A1726" i="1"/>
  <c r="A1728" i="1"/>
  <c r="A1729" i="1"/>
  <c r="A1730" i="1"/>
  <c r="A1731" i="1"/>
  <c r="A1735" i="1"/>
  <c r="A1737" i="1"/>
  <c r="A1744" i="1"/>
  <c r="A1746" i="1"/>
  <c r="A1747" i="1"/>
  <c r="A1748" i="1"/>
  <c r="A1751" i="1"/>
  <c r="A1752" i="1"/>
  <c r="A1753" i="1"/>
  <c r="A1756" i="1"/>
  <c r="A1759" i="1"/>
  <c r="A1761" i="1"/>
  <c r="A1762" i="1"/>
  <c r="A1764" i="1"/>
  <c r="A1770" i="1"/>
  <c r="A1773" i="1"/>
  <c r="A1775" i="1"/>
  <c r="A1776" i="1"/>
  <c r="A1777" i="1"/>
  <c r="A1779" i="1"/>
  <c r="A1781" i="1"/>
  <c r="A1784" i="1"/>
  <c r="A1786" i="1"/>
  <c r="A1788" i="1"/>
  <c r="A1791" i="1"/>
  <c r="A1792" i="1"/>
  <c r="A1793" i="1"/>
  <c r="A1797" i="1"/>
  <c r="A1798" i="1"/>
  <c r="A1799" i="1"/>
  <c r="A1801" i="1"/>
  <c r="A1803" i="1"/>
  <c r="A1805" i="1"/>
  <c r="A1807" i="1"/>
  <c r="A1809" i="1"/>
  <c r="A1810" i="1"/>
  <c r="A1811" i="1"/>
  <c r="A1813" i="1"/>
  <c r="A1821" i="1"/>
  <c r="A1827" i="1"/>
  <c r="A1828" i="1"/>
  <c r="A1829" i="1"/>
  <c r="A1831" i="1"/>
  <c r="A1832" i="1"/>
  <c r="A1833" i="1"/>
  <c r="A1835" i="1"/>
  <c r="A1837" i="1"/>
  <c r="A1838" i="1"/>
  <c r="A1839" i="1"/>
  <c r="A1841" i="1"/>
  <c r="A1842" i="1"/>
  <c r="A1844" i="1"/>
  <c r="A1846" i="1"/>
  <c r="A1849" i="1"/>
  <c r="A1850" i="1"/>
  <c r="A1851" i="1"/>
  <c r="A1855" i="1"/>
  <c r="A1857" i="1"/>
  <c r="A1858" i="1"/>
  <c r="A1860" i="1"/>
  <c r="A1862" i="1"/>
  <c r="A1863" i="1"/>
  <c r="A1865" i="1"/>
  <c r="A1866" i="1"/>
  <c r="A1867" i="1"/>
  <c r="A1869" i="1"/>
  <c r="A1875" i="1"/>
  <c r="A1878" i="1"/>
  <c r="A1879" i="1"/>
  <c r="A1880" i="1"/>
  <c r="A1883" i="1"/>
  <c r="A1889" i="1"/>
  <c r="A1892" i="1"/>
  <c r="A1893" i="1"/>
  <c r="A1895" i="1"/>
  <c r="A1897" i="1"/>
  <c r="A1900" i="1"/>
  <c r="A1903" i="1"/>
  <c r="A1904" i="1"/>
  <c r="A1906" i="1"/>
  <c r="A1907" i="1"/>
  <c r="A1911" i="1"/>
  <c r="A1913" i="1"/>
  <c r="A1914" i="1"/>
  <c r="A1915" i="1"/>
  <c r="A1919" i="1"/>
  <c r="A1921" i="1"/>
  <c r="A1922" i="1"/>
  <c r="A1930" i="1"/>
  <c r="A1931" i="1"/>
  <c r="A1932" i="1"/>
  <c r="A1934" i="1"/>
  <c r="A1936" i="1"/>
  <c r="A1937" i="1"/>
  <c r="A1939" i="1"/>
  <c r="A1944" i="1"/>
  <c r="A1948" i="1"/>
  <c r="A1952" i="1"/>
  <c r="A1953" i="1"/>
  <c r="A1954" i="1"/>
  <c r="A1958" i="1"/>
  <c r="A1959" i="1"/>
  <c r="A1961" i="1"/>
  <c r="A1964" i="1"/>
  <c r="A1968" i="1"/>
  <c r="A1969" i="1"/>
  <c r="A1971" i="1"/>
  <c r="A1975" i="1"/>
  <c r="A1976" i="1"/>
  <c r="A1978" i="1"/>
  <c r="A1979" i="1"/>
  <c r="A1980" i="1"/>
  <c r="A1982" i="1"/>
  <c r="A1983" i="1"/>
  <c r="A1984" i="1"/>
  <c r="A1985" i="1"/>
  <c r="A1989" i="1"/>
  <c r="A1991" i="1"/>
  <c r="A1992" i="1"/>
  <c r="A1994" i="1"/>
  <c r="A1996" i="1"/>
  <c r="A1998" i="1"/>
  <c r="A2001" i="1"/>
  <c r="A2002" i="1"/>
  <c r="A2004" i="1"/>
  <c r="A2005" i="1"/>
  <c r="A2006" i="1"/>
  <c r="A2007" i="1"/>
  <c r="A2013" i="1"/>
  <c r="A2017" i="1"/>
  <c r="A2019" i="1"/>
  <c r="A2020" i="1"/>
  <c r="A2022" i="1"/>
  <c r="A2023" i="1"/>
  <c r="A2024" i="1"/>
  <c r="A2032" i="1"/>
  <c r="A2033" i="1"/>
  <c r="A2034" i="1"/>
  <c r="A2036" i="1"/>
  <c r="A2037" i="1"/>
  <c r="A2039" i="1"/>
  <c r="A2040" i="1"/>
  <c r="A2042" i="1"/>
  <c r="A2045" i="1"/>
  <c r="A2047" i="1"/>
  <c r="A2048" i="1"/>
  <c r="A2050" i="1"/>
  <c r="A2051" i="1"/>
  <c r="A2056" i="1"/>
  <c r="A2057" i="1"/>
  <c r="A2059" i="1"/>
  <c r="A2061" i="1"/>
  <c r="A2065" i="1"/>
  <c r="A2066" i="1"/>
  <c r="A2068" i="1"/>
  <c r="A2070" i="1"/>
  <c r="A2073" i="1"/>
  <c r="A2074" i="1"/>
  <c r="A2075" i="1"/>
  <c r="A2077" i="1"/>
  <c r="A2079" i="1"/>
  <c r="A2080" i="1"/>
  <c r="A2082" i="1"/>
  <c r="A2086" i="1"/>
  <c r="A2087" i="1"/>
  <c r="A2088" i="1"/>
  <c r="A2090" i="1"/>
  <c r="A2093" i="1"/>
  <c r="A2095" i="1"/>
  <c r="A2100" i="1"/>
  <c r="A2103" i="1"/>
  <c r="A2104" i="1"/>
  <c r="A2105" i="1"/>
  <c r="A2112" i="1"/>
  <c r="A2113" i="1"/>
  <c r="A2114" i="1"/>
  <c r="A2116" i="1"/>
  <c r="A2119" i="1"/>
  <c r="A2121" i="1"/>
  <c r="A2122" i="1"/>
  <c r="A2123" i="1"/>
  <c r="A2125" i="1"/>
  <c r="A2126" i="1"/>
  <c r="A2127" i="1"/>
  <c r="A2130" i="1"/>
  <c r="A2132" i="1"/>
  <c r="A2135" i="1"/>
  <c r="A2136" i="1"/>
  <c r="A2137" i="1"/>
  <c r="A2139" i="1"/>
  <c r="A2142" i="1"/>
  <c r="A2143" i="1"/>
  <c r="A2144" i="1"/>
  <c r="A2146" i="1"/>
  <c r="A2148" i="1"/>
  <c r="A2152" i="1"/>
  <c r="A2153" i="1"/>
  <c r="A2155" i="1"/>
  <c r="A2156" i="1"/>
  <c r="A2157" i="1"/>
  <c r="A2159" i="1"/>
  <c r="A2161" i="1"/>
  <c r="A2164" i="1"/>
  <c r="A2167" i="1"/>
  <c r="A2168" i="1"/>
  <c r="A2170" i="1"/>
  <c r="A2173" i="1"/>
  <c r="A2174" i="1"/>
  <c r="A2176" i="1"/>
  <c r="A2177" i="1"/>
  <c r="A2179" i="1"/>
  <c r="A2180" i="1"/>
  <c r="A2184" i="1"/>
  <c r="A2187" i="1"/>
  <c r="A2189" i="1"/>
  <c r="A2191" i="1"/>
  <c r="A2192" i="1"/>
  <c r="A2194" i="1"/>
  <c r="A2196" i="1"/>
  <c r="A2198" i="1"/>
  <c r="A2199" i="1"/>
  <c r="A2201" i="1"/>
  <c r="A2202" i="1"/>
  <c r="A2203" i="1"/>
  <c r="A2205" i="1"/>
  <c r="A2207" i="1"/>
  <c r="A2208" i="1"/>
  <c r="A2211" i="1"/>
  <c r="A2212" i="1"/>
  <c r="A2214" i="1"/>
  <c r="A2216" i="1"/>
  <c r="A2217" i="1"/>
  <c r="A2218" i="1"/>
  <c r="A2220" i="1"/>
  <c r="A2222" i="1"/>
  <c r="A2224" i="1"/>
  <c r="A2226" i="1"/>
  <c r="A2229" i="1"/>
  <c r="A2230" i="1"/>
  <c r="A2231" i="1"/>
  <c r="A2233" i="1"/>
  <c r="A2236" i="1"/>
  <c r="A2237" i="1"/>
  <c r="A2238" i="1"/>
  <c r="A2241" i="1"/>
  <c r="A2243" i="1"/>
  <c r="A2245" i="1"/>
  <c r="A2246" i="1"/>
  <c r="A2247" i="1"/>
  <c r="A2249" i="1"/>
  <c r="A2250" i="1"/>
  <c r="A2251" i="1"/>
  <c r="A2253" i="1"/>
  <c r="A2255" i="1"/>
  <c r="A2257" i="1"/>
  <c r="A2258" i="1"/>
  <c r="A2260" i="1"/>
  <c r="A2261" i="1"/>
  <c r="A2262" i="1"/>
  <c r="A2264" i="1"/>
  <c r="A2265" i="1"/>
  <c r="A2266" i="1"/>
  <c r="A2269" i="1"/>
  <c r="A2270" i="1"/>
  <c r="A2271" i="1"/>
  <c r="A2273" i="1"/>
  <c r="A2275" i="1"/>
  <c r="A2276" i="1"/>
  <c r="A2277" i="1"/>
  <c r="A2279" i="1"/>
  <c r="A2280" i="1"/>
  <c r="A2281" i="1"/>
  <c r="A2284" i="1"/>
  <c r="A2285" i="1"/>
  <c r="A2287" i="1"/>
  <c r="A2288" i="1"/>
  <c r="A2289" i="1"/>
  <c r="A2291" i="1"/>
  <c r="A2293" i="1"/>
  <c r="A2295" i="1"/>
  <c r="A2296" i="1"/>
  <c r="A2297" i="1"/>
  <c r="A2299" i="1"/>
  <c r="A2300" i="1"/>
  <c r="A2302" i="1"/>
  <c r="A2303" i="1"/>
  <c r="A2305" i="1"/>
  <c r="A2307" i="1"/>
  <c r="A2308" i="1"/>
  <c r="A2310" i="1"/>
  <c r="A2311" i="1"/>
  <c r="A2313" i="1"/>
  <c r="A2316" i="1"/>
  <c r="A2317" i="1"/>
  <c r="A2318" i="1"/>
  <c r="A2326" i="1"/>
  <c r="A2327" i="1"/>
  <c r="A2328" i="1"/>
  <c r="A2331" i="1"/>
  <c r="A2335" i="1"/>
  <c r="A2336" i="1"/>
  <c r="A2337" i="1"/>
  <c r="A2339" i="1"/>
  <c r="A2340" i="1"/>
  <c r="A2341" i="1"/>
  <c r="A2343" i="1"/>
  <c r="A2346" i="1"/>
  <c r="A2349" i="1"/>
  <c r="A2351" i="1"/>
  <c r="A2352" i="1"/>
  <c r="A2354" i="1"/>
  <c r="A2357" i="1"/>
  <c r="A2358" i="1"/>
  <c r="A2359" i="1"/>
  <c r="A2361" i="1"/>
  <c r="A2363" i="1"/>
  <c r="A2365" i="1"/>
  <c r="A2371" i="1"/>
  <c r="A2372" i="1"/>
  <c r="A2373" i="1"/>
  <c r="A2375" i="1"/>
  <c r="A2381" i="1"/>
  <c r="A2384" i="1"/>
  <c r="A2385" i="1"/>
  <c r="A2386" i="1"/>
  <c r="A2389" i="1"/>
  <c r="A2390" i="1"/>
  <c r="A2391" i="1"/>
  <c r="A2394" i="1"/>
  <c r="A2395" i="1"/>
  <c r="A2396" i="1"/>
  <c r="A2398" i="1"/>
  <c r="A2400" i="1"/>
  <c r="A2404" i="1"/>
  <c r="A2406" i="1"/>
  <c r="A2409" i="1"/>
  <c r="A2411" i="1"/>
  <c r="A2416" i="1"/>
  <c r="A2417" i="1"/>
  <c r="A2418" i="1"/>
  <c r="A2420" i="1"/>
  <c r="A2425" i="1"/>
  <c r="A2426" i="1"/>
  <c r="A2427" i="1"/>
  <c r="A2429" i="1"/>
  <c r="A2431" i="1"/>
  <c r="A2432" i="1"/>
  <c r="A2434" i="1"/>
  <c r="A2437" i="1"/>
  <c r="A2439" i="1"/>
  <c r="A2440" i="1"/>
  <c r="A2441" i="1"/>
  <c r="A2451" i="1"/>
  <c r="A2452" i="1"/>
  <c r="A2453" i="1"/>
  <c r="A2457" i="1"/>
  <c r="A2461" i="1"/>
  <c r="A2464" i="1"/>
  <c r="A2465" i="1"/>
  <c r="A2466" i="1"/>
  <c r="A2468" i="1"/>
  <c r="A2469" i="1"/>
  <c r="A2470" i="1"/>
  <c r="A2472" i="1"/>
  <c r="A2474" i="1"/>
  <c r="A2477" i="1"/>
  <c r="A2478" i="1"/>
  <c r="A2479" i="1"/>
  <c r="A2481" i="1"/>
  <c r="A2482" i="1"/>
  <c r="A2484" i="1"/>
  <c r="A2489" i="1"/>
  <c r="A2490" i="1"/>
  <c r="A2492" i="1"/>
  <c r="A2493" i="1"/>
  <c r="A2494" i="1"/>
  <c r="A2496" i="1"/>
  <c r="A2499" i="1"/>
  <c r="A2500" i="1"/>
  <c r="A2502" i="1"/>
  <c r="A2505" i="1"/>
  <c r="A2507" i="1"/>
  <c r="A2508" i="1"/>
  <c r="A2509" i="1"/>
  <c r="A2514" i="1"/>
  <c r="A2516" i="1"/>
  <c r="A2517" i="1"/>
  <c r="A2518" i="1"/>
  <c r="A2527" i="1"/>
  <c r="A2528" i="1"/>
  <c r="A2530" i="1"/>
  <c r="A2531" i="1"/>
  <c r="A2532" i="1"/>
  <c r="A2533" i="1"/>
  <c r="A2535" i="1"/>
  <c r="A2542" i="1"/>
  <c r="A2545" i="1"/>
  <c r="A2546" i="1"/>
  <c r="A2547" i="1"/>
  <c r="A2549" i="1"/>
  <c r="A2551" i="1"/>
  <c r="A2561" i="1"/>
  <c r="A2564" i="1"/>
  <c r="A2565" i="1"/>
  <c r="A2566" i="1"/>
  <c r="A2571" i="1"/>
  <c r="A2572" i="1"/>
  <c r="A2573" i="1"/>
  <c r="A2575" i="1"/>
  <c r="A2576" i="1"/>
  <c r="A2577" i="1"/>
  <c r="A2579" i="1"/>
  <c r="A2580" i="1"/>
  <c r="A2581" i="1"/>
  <c r="A2582" i="1"/>
  <c r="A2584" i="1"/>
  <c r="A2585" i="1"/>
  <c r="A2587" i="1"/>
  <c r="A2588" i="1"/>
  <c r="A2589" i="1"/>
  <c r="A2591" i="1"/>
  <c r="A2594" i="1"/>
  <c r="A2597" i="1"/>
  <c r="A2598" i="1"/>
  <c r="A2599" i="1"/>
  <c r="A2602" i="1"/>
  <c r="A2604" i="1"/>
  <c r="A2607" i="1"/>
  <c r="A2609" i="1"/>
  <c r="A2610" i="1"/>
  <c r="A2611" i="1"/>
  <c r="A2614" i="1"/>
  <c r="A2616" i="1"/>
  <c r="A2617" i="1"/>
  <c r="A2619" i="1"/>
  <c r="A2620" i="1"/>
  <c r="A2621" i="1"/>
  <c r="A2623" i="1"/>
  <c r="A2624" i="1"/>
  <c r="A2625" i="1"/>
  <c r="A2627" i="1"/>
  <c r="A2628" i="1"/>
  <c r="A2629" i="1"/>
  <c r="A2631" i="1"/>
  <c r="A2632" i="1"/>
  <c r="A2634" i="1"/>
  <c r="A2635" i="1"/>
  <c r="A2637" i="1"/>
  <c r="A2638" i="1"/>
  <c r="A2640" i="1"/>
  <c r="A2641" i="1"/>
  <c r="A2642" i="1"/>
  <c r="A2644" i="1"/>
  <c r="A2645" i="1"/>
  <c r="A2647" i="1"/>
  <c r="A2648" i="1"/>
  <c r="A2649" i="1"/>
  <c r="A2651" i="1"/>
  <c r="A2652" i="1"/>
  <c r="A2653" i="1"/>
  <c r="A2658" i="1"/>
  <c r="A2661" i="1"/>
  <c r="A2664" i="1"/>
  <c r="A2668" i="1"/>
  <c r="A2669" i="1"/>
  <c r="A2670" i="1"/>
  <c r="A2673" i="1"/>
  <c r="A2676" i="1"/>
  <c r="A2681" i="1"/>
  <c r="A2683" i="1"/>
  <c r="A2685" i="1"/>
  <c r="A2686" i="1"/>
  <c r="A2687" i="1"/>
  <c r="A2689" i="1"/>
  <c r="A2691" i="1"/>
  <c r="A2695" i="1"/>
  <c r="A2696" i="1"/>
  <c r="A2697" i="1"/>
  <c r="A2699" i="1"/>
  <c r="A2700" i="1"/>
  <c r="A2702" i="1"/>
  <c r="A2704" i="1"/>
  <c r="A2707" i="1"/>
  <c r="A2708" i="1"/>
  <c r="A2709" i="1"/>
  <c r="A2711" i="1"/>
  <c r="A2712" i="1"/>
  <c r="A2713" i="1"/>
  <c r="A2719" i="1"/>
  <c r="A2720" i="1"/>
  <c r="A2721" i="1"/>
  <c r="A2723" i="1"/>
  <c r="A2725" i="1"/>
  <c r="A2726" i="1"/>
  <c r="A2727" i="1"/>
  <c r="A2731" i="1"/>
  <c r="A2732" i="1"/>
  <c r="A2733" i="1"/>
  <c r="A2735" i="1"/>
  <c r="A2737" i="1"/>
  <c r="A2739" i="1"/>
  <c r="A2740" i="1"/>
  <c r="A2742" i="1"/>
  <c r="A2743" i="1"/>
  <c r="A2745" i="1"/>
  <c r="A2746" i="1"/>
  <c r="A2748" i="1"/>
  <c r="A2749" i="1"/>
  <c r="A2750" i="1"/>
  <c r="A2752" i="1"/>
  <c r="A2753" i="1"/>
  <c r="A2755" i="1"/>
  <c r="A2756" i="1"/>
  <c r="A2757" i="1"/>
  <c r="A2763" i="1"/>
  <c r="A2764" i="1"/>
  <c r="A2766" i="1"/>
  <c r="A2773" i="1"/>
  <c r="A2774" i="1"/>
  <c r="A2776" i="1"/>
  <c r="A2780" i="1"/>
  <c r="A2781" i="1"/>
  <c r="A2783" i="1"/>
  <c r="A2784" i="1"/>
  <c r="A2785" i="1"/>
  <c r="A2787" i="1"/>
  <c r="A2790" i="1"/>
  <c r="A2791" i="1"/>
  <c r="A2793" i="1"/>
  <c r="A2794" i="1"/>
  <c r="A2795" i="1"/>
  <c r="A2797" i="1"/>
  <c r="A2798" i="1"/>
  <c r="A2799" i="1"/>
  <c r="A2801" i="1"/>
  <c r="A2803" i="1"/>
  <c r="A2804" i="1"/>
  <c r="A2806" i="1"/>
  <c r="A2810" i="1"/>
  <c r="A2811" i="1"/>
  <c r="A2813" i="1"/>
  <c r="A2816" i="1"/>
  <c r="A2821" i="1"/>
  <c r="A2827" i="1"/>
  <c r="A2830" i="1"/>
  <c r="A2832" i="1"/>
  <c r="A2837" i="1"/>
  <c r="A2838" i="1"/>
  <c r="A2840" i="1"/>
  <c r="A2844" i="1"/>
  <c r="A2846" i="1"/>
  <c r="A2847" i="1"/>
  <c r="A2849" i="1"/>
  <c r="A2851" i="1"/>
  <c r="A2852" i="1"/>
  <c r="A2853" i="1"/>
  <c r="A2855" i="1"/>
  <c r="A2858" i="1"/>
  <c r="A2859" i="1"/>
  <c r="A2861" i="1"/>
  <c r="A2862" i="1"/>
  <c r="A2865" i="1"/>
  <c r="A2866" i="1"/>
  <c r="A2868" i="1"/>
  <c r="A2869" i="1"/>
  <c r="A2871" i="1"/>
  <c r="A2872" i="1"/>
  <c r="A2874" i="1"/>
  <c r="A2875" i="1"/>
  <c r="A2877" i="1"/>
  <c r="A2878" i="1"/>
  <c r="A2879" i="1"/>
  <c r="A2881" i="1"/>
  <c r="A2882" i="1"/>
  <c r="A2883" i="1"/>
  <c r="A2885" i="1"/>
  <c r="A2886" i="1"/>
  <c r="A2888" i="1"/>
  <c r="A2889" i="1"/>
  <c r="A2892" i="1"/>
  <c r="A2894" i="1"/>
  <c r="A2895" i="1"/>
  <c r="A2897" i="1"/>
  <c r="A2899" i="1"/>
  <c r="A2901" i="1"/>
  <c r="A2902" i="1"/>
  <c r="A2904" i="1"/>
  <c r="A2907" i="1"/>
  <c r="A2910" i="1"/>
  <c r="A2911" i="1"/>
  <c r="A2912" i="1"/>
  <c r="A2917" i="1"/>
  <c r="A2919" i="1"/>
  <c r="A2920" i="1"/>
  <c r="A2921" i="1"/>
  <c r="A2923" i="1"/>
  <c r="A2924" i="1"/>
  <c r="A2925" i="1"/>
  <c r="A2928" i="1"/>
  <c r="A2931" i="1"/>
  <c r="A2933" i="1"/>
  <c r="A2935" i="1"/>
  <c r="A2936" i="1"/>
  <c r="A2937" i="1"/>
  <c r="A2940" i="1"/>
  <c r="A2945" i="1"/>
  <c r="A2946" i="1"/>
  <c r="A2948" i="1"/>
  <c r="A2950" i="1"/>
  <c r="A2951" i="1"/>
  <c r="A2952" i="1"/>
  <c r="A2959" i="1"/>
  <c r="A2960" i="1"/>
  <c r="A2962" i="1"/>
  <c r="A2964" i="1"/>
  <c r="A2965" i="1"/>
  <c r="A2967" i="1"/>
  <c r="A2968" i="1"/>
  <c r="A2970" i="1"/>
  <c r="A2972" i="1"/>
  <c r="A2973" i="1"/>
  <c r="A2978" i="1"/>
  <c r="A2981" i="1"/>
  <c r="A2982" i="1"/>
  <c r="A2984" i="1"/>
  <c r="A2985" i="1"/>
  <c r="A2986" i="1"/>
  <c r="A2988" i="1"/>
  <c r="A2991" i="1"/>
  <c r="A2997" i="1"/>
  <c r="A2999" i="1"/>
  <c r="A3001" i="1"/>
  <c r="A3003" i="1"/>
  <c r="A3007" i="1"/>
  <c r="A3009" i="1"/>
  <c r="A3012" i="1"/>
  <c r="A3015" i="1"/>
  <c r="A3019" i="1"/>
  <c r="A3020" i="1"/>
  <c r="A3021" i="1"/>
  <c r="A3024" i="1"/>
  <c r="A3026" i="1"/>
  <c r="A3029" i="1"/>
  <c r="A3030" i="1"/>
  <c r="A3031" i="1"/>
  <c r="A3033" i="1"/>
  <c r="A3034" i="1"/>
  <c r="A3036" i="1"/>
  <c r="A3037" i="1"/>
  <c r="A3039" i="1"/>
  <c r="A3042" i="1"/>
  <c r="A3043" i="1"/>
  <c r="A3045" i="1"/>
  <c r="A3046" i="1"/>
  <c r="A3048" i="1"/>
  <c r="A3049" i="1"/>
  <c r="A3051" i="1"/>
  <c r="A3052" i="1"/>
  <c r="A3054" i="1"/>
  <c r="A3059" i="1"/>
  <c r="A3060" i="1"/>
  <c r="A3061" i="1"/>
  <c r="A3064" i="1"/>
  <c r="A3065" i="1"/>
  <c r="A3066" i="1"/>
  <c r="A3068" i="1"/>
  <c r="A3072" i="1"/>
  <c r="A3073" i="1"/>
  <c r="A3074" i="1"/>
  <c r="A3080" i="1"/>
  <c r="A3085" i="1"/>
  <c r="A3086" i="1"/>
  <c r="A3087" i="1"/>
  <c r="A3089" i="1"/>
  <c r="A3091" i="1"/>
  <c r="A3092" i="1"/>
  <c r="A3093" i="1"/>
  <c r="A3096" i="1"/>
  <c r="A3097" i="1"/>
  <c r="A3099" i="1"/>
  <c r="A3100" i="1"/>
  <c r="A3102" i="1"/>
  <c r="A3103" i="1"/>
  <c r="A3104" i="1"/>
  <c r="A3106" i="1"/>
  <c r="A3107" i="1"/>
  <c r="A3108" i="1"/>
  <c r="A3110" i="1"/>
  <c r="A3111" i="1"/>
  <c r="A3113" i="1"/>
  <c r="A3119" i="1"/>
  <c r="A3120" i="1"/>
  <c r="A3122" i="1"/>
  <c r="A3125" i="1"/>
  <c r="A3126" i="1"/>
  <c r="A3128" i="1"/>
  <c r="A3129" i="1"/>
  <c r="A3131" i="1"/>
  <c r="A3132" i="1"/>
  <c r="A3133" i="1"/>
  <c r="A3140" i="1"/>
  <c r="A3147" i="1"/>
  <c r="A3148" i="1"/>
  <c r="A3149" i="1"/>
  <c r="A3151" i="1"/>
  <c r="A3153" i="1"/>
  <c r="A3154" i="1"/>
  <c r="A3155" i="1"/>
  <c r="A3162" i="1"/>
  <c r="A3163" i="1"/>
  <c r="A3164" i="1"/>
  <c r="A3166" i="1"/>
  <c r="A3170" i="1"/>
  <c r="A3172" i="1"/>
  <c r="A3175" i="1"/>
  <c r="A3177" i="1"/>
  <c r="A3182" i="1"/>
  <c r="A3184" i="1"/>
  <c r="A3185" i="1"/>
  <c r="A3186" i="1"/>
  <c r="A3188" i="1"/>
  <c r="A3189" i="1"/>
  <c r="A3191" i="1"/>
  <c r="A3192" i="1"/>
  <c r="A3193" i="1"/>
  <c r="A3196" i="1"/>
  <c r="A3200" i="1"/>
  <c r="A3204" i="1"/>
  <c r="A3205" i="1"/>
  <c r="A3206" i="1"/>
  <c r="A3208" i="1"/>
  <c r="A3210" i="1"/>
  <c r="A3212" i="1"/>
  <c r="A3217" i="1"/>
  <c r="A3220" i="1"/>
  <c r="A3223" i="1"/>
  <c r="A3224" i="1"/>
  <c r="A3226" i="1"/>
  <c r="A3227" i="1"/>
  <c r="A3228" i="1"/>
  <c r="A3230" i="1"/>
  <c r="A3232" i="1"/>
  <c r="A3234" i="1"/>
  <c r="A3235" i="1"/>
  <c r="A3236" i="1"/>
  <c r="A3243" i="1"/>
  <c r="A3247" i="1"/>
  <c r="A3248" i="1"/>
  <c r="A3249" i="1"/>
  <c r="A3252" i="1"/>
  <c r="A3253" i="1"/>
  <c r="A3254" i="1"/>
  <c r="A3256" i="1"/>
  <c r="A3257" i="1"/>
  <c r="A3259" i="1"/>
  <c r="A3260" i="1"/>
  <c r="A3263" i="1"/>
  <c r="A3268" i="1"/>
  <c r="A3277" i="1"/>
  <c r="A3281" i="1"/>
  <c r="A3282" i="1"/>
  <c r="A3284" i="1"/>
  <c r="A3286" i="1"/>
  <c r="A3288" i="1"/>
  <c r="A3289" i="1"/>
  <c r="A3291" i="1"/>
  <c r="A3292" i="1"/>
  <c r="A3293" i="1"/>
  <c r="A3294" i="1"/>
  <c r="A3296" i="1"/>
  <c r="A3297" i="1"/>
  <c r="A3299" i="1"/>
  <c r="A3304" i="1"/>
  <c r="A3305" i="1"/>
  <c r="A3306" i="1"/>
  <c r="A3308" i="1"/>
  <c r="A3309" i="1"/>
  <c r="A3310" i="1"/>
  <c r="A3313" i="1"/>
  <c r="A3319" i="1"/>
  <c r="A3320" i="1"/>
  <c r="A3321" i="1"/>
  <c r="A3330" i="1"/>
  <c r="A3331" i="1"/>
  <c r="A3333" i="1"/>
  <c r="A3335" i="1"/>
  <c r="A3339" i="1"/>
  <c r="A3340" i="1"/>
  <c r="A3342" i="1"/>
  <c r="A3344" i="1"/>
  <c r="A3352" i="1"/>
  <c r="A3353" i="1"/>
  <c r="A3354" i="1"/>
  <c r="A3360" i="1"/>
  <c r="A3362" i="1"/>
  <c r="A3363" i="1"/>
  <c r="A3368" i="1"/>
  <c r="A3369" i="1"/>
  <c r="A3371" i="1"/>
  <c r="A3373" i="1"/>
  <c r="A3377" i="1"/>
  <c r="A3379" i="1"/>
  <c r="A3381" i="1"/>
  <c r="A3382" i="1"/>
  <c r="A3384" i="1"/>
  <c r="A3385" i="1"/>
  <c r="A3386" i="1"/>
  <c r="A3388" i="1"/>
  <c r="A3389" i="1"/>
  <c r="A3390" i="1"/>
  <c r="A3392" i="1"/>
  <c r="A3393" i="1"/>
  <c r="A3394" i="1"/>
  <c r="A3396" i="1"/>
  <c r="A3397" i="1"/>
  <c r="A3398" i="1"/>
  <c r="A3399" i="1"/>
  <c r="A3403" i="1"/>
  <c r="A3404" i="1"/>
  <c r="A3406" i="1"/>
  <c r="A3408" i="1"/>
  <c r="A3411" i="1"/>
  <c r="A3415" i="1"/>
  <c r="A3417" i="1"/>
  <c r="A3418" i="1"/>
  <c r="A3420" i="1"/>
  <c r="A3421" i="1"/>
  <c r="A3422" i="1"/>
  <c r="A3424" i="1"/>
  <c r="A3426" i="1"/>
  <c r="A3429" i="1"/>
  <c r="A3430" i="1"/>
  <c r="A3431" i="1"/>
  <c r="A3433" i="1"/>
  <c r="A3434" i="1"/>
  <c r="A3435" i="1"/>
  <c r="A3438" i="1"/>
  <c r="A3439" i="1"/>
  <c r="A3441" i="1"/>
  <c r="A3443" i="1"/>
  <c r="A3445" i="1"/>
  <c r="A3447" i="1"/>
  <c r="A3450" i="1"/>
  <c r="A3451" i="1"/>
  <c r="A3452" i="1"/>
  <c r="A3454" i="1"/>
  <c r="A3457" i="1"/>
  <c r="A3458" i="1"/>
  <c r="A3459" i="1"/>
  <c r="A3465" i="1"/>
  <c r="A3467" i="1"/>
  <c r="A3470" i="1"/>
  <c r="A3473" i="1"/>
  <c r="A3474" i="1"/>
  <c r="A3476" i="1"/>
  <c r="A3478" i="1"/>
  <c r="A3480" i="1"/>
  <c r="A3481" i="1"/>
  <c r="A3482" i="1"/>
  <c r="A3484" i="1"/>
  <c r="A3486" i="1"/>
  <c r="A3487" i="1"/>
  <c r="A3489" i="1"/>
  <c r="A3490" i="1"/>
  <c r="A3491" i="1"/>
  <c r="A3493" i="1"/>
  <c r="A3495" i="1"/>
  <c r="A3497" i="1"/>
  <c r="A3498" i="1"/>
  <c r="A3499" i="1"/>
  <c r="A3504" i="1"/>
  <c r="A3505" i="1"/>
  <c r="A3506" i="1"/>
  <c r="A3508" i="1"/>
  <c r="A3509" i="1"/>
  <c r="A3511" i="1"/>
  <c r="A3512" i="1"/>
  <c r="A3513" i="1"/>
  <c r="A3515" i="1"/>
  <c r="A3516" i="1"/>
  <c r="A3518" i="1"/>
  <c r="A3519" i="1"/>
  <c r="A3520" i="1"/>
  <c r="A3522" i="1"/>
  <c r="A3523" i="1"/>
  <c r="A3525" i="1"/>
  <c r="A3527" i="1"/>
  <c r="A3529" i="1"/>
  <c r="A3530" i="1"/>
  <c r="A3531" i="1"/>
  <c r="A3533" i="1"/>
  <c r="A3536" i="1"/>
  <c r="A3540" i="1"/>
  <c r="A3541" i="1"/>
  <c r="A3543" i="1"/>
  <c r="A3544" i="1"/>
  <c r="A3545" i="1"/>
  <c r="A3547" i="1"/>
  <c r="A3548" i="1"/>
  <c r="A3550" i="1"/>
  <c r="A3553" i="1"/>
  <c r="A3555" i="1"/>
  <c r="A3557" i="1"/>
  <c r="A3559" i="1"/>
  <c r="A3560" i="1"/>
  <c r="A3562" i="1"/>
  <c r="A3564" i="1"/>
  <c r="A3566" i="1"/>
  <c r="A3568" i="1"/>
  <c r="A3570" i="1"/>
  <c r="A3573" i="1"/>
  <c r="A3575" i="1"/>
  <c r="A3578" i="1"/>
  <c r="A3579" i="1"/>
  <c r="A3580" i="1"/>
  <c r="A3582" i="1"/>
  <c r="A3583" i="1"/>
  <c r="A3584" i="1"/>
  <c r="A3587" i="1"/>
  <c r="A3589" i="1"/>
  <c r="A3591" i="1"/>
  <c r="A3595" i="1"/>
  <c r="A3596" i="1"/>
  <c r="A3597" i="1"/>
  <c r="A3600" i="1"/>
  <c r="A3606" i="1"/>
  <c r="A3608" i="1"/>
  <c r="A3609" i="1"/>
  <c r="A3610" i="1"/>
  <c r="A3612" i="1"/>
  <c r="A3613" i="1"/>
  <c r="A3616" i="1"/>
  <c r="A3620" i="1"/>
  <c r="A3623" i="1"/>
  <c r="A3626" i="1"/>
  <c r="A3631" i="1"/>
  <c r="A3634" i="1"/>
  <c r="A3635" i="1"/>
  <c r="A3637" i="1"/>
  <c r="A3639" i="1"/>
  <c r="A3641" i="1"/>
  <c r="A3642" i="1"/>
  <c r="A3643" i="1"/>
  <c r="A3645" i="1"/>
  <c r="A3646" i="1"/>
  <c r="A3650" i="1"/>
  <c r="A3651" i="1"/>
  <c r="A3653" i="1"/>
  <c r="A3657" i="1"/>
  <c r="A3662" i="1"/>
  <c r="A3663" i="1"/>
  <c r="A3664" i="1"/>
  <c r="A3668" i="1"/>
  <c r="A3669" i="1"/>
  <c r="A3671" i="1"/>
  <c r="A3673" i="1"/>
  <c r="A3675" i="1"/>
  <c r="A3676" i="1"/>
  <c r="A3678" i="1"/>
  <c r="A3682" i="1"/>
  <c r="A3684" i="1"/>
  <c r="A3687" i="1"/>
  <c r="A3688" i="1"/>
  <c r="A3689" i="1"/>
  <c r="A3691" i="1"/>
  <c r="A3693" i="1"/>
  <c r="A3694" i="1"/>
  <c r="A3695" i="1"/>
  <c r="A3697" i="1"/>
  <c r="A3698" i="1"/>
  <c r="A3699" i="1"/>
  <c r="A3700" i="1"/>
  <c r="A3706" i="1"/>
  <c r="A3707" i="1"/>
  <c r="A3709" i="1"/>
  <c r="A3710" i="1"/>
  <c r="A3711" i="1"/>
  <c r="A3713" i="1"/>
  <c r="A3716" i="1"/>
  <c r="A3717" i="1"/>
  <c r="A3719" i="1"/>
  <c r="A3720" i="1"/>
  <c r="A3721" i="1"/>
  <c r="A3725" i="1"/>
  <c r="A3727" i="1"/>
  <c r="A3730" i="1"/>
  <c r="A3731" i="1"/>
  <c r="A3732" i="1"/>
  <c r="A3734" i="1"/>
  <c r="A3735" i="1"/>
  <c r="A3737" i="1"/>
  <c r="A3738" i="1"/>
  <c r="A3740" i="1"/>
  <c r="A3743" i="1"/>
  <c r="A3744" i="1"/>
  <c r="A3746" i="1"/>
  <c r="A3747" i="1"/>
  <c r="A3748" i="1"/>
  <c r="A3750" i="1"/>
  <c r="A3751" i="1"/>
  <c r="A3753" i="1"/>
  <c r="A3756" i="1"/>
  <c r="A3757" i="1"/>
  <c r="A3759" i="1"/>
  <c r="A3763" i="1"/>
  <c r="A3767" i="1"/>
  <c r="A3771" i="1"/>
  <c r="A3773" i="1"/>
  <c r="A3776" i="1"/>
  <c r="A3778" i="1"/>
  <c r="A3779" i="1"/>
  <c r="A3781" i="1"/>
  <c r="A3782" i="1"/>
  <c r="A3786" i="1"/>
  <c r="A3789" i="1"/>
  <c r="A3795" i="1"/>
  <c r="A3797" i="1"/>
  <c r="A3798" i="1"/>
  <c r="A3800" i="1"/>
  <c r="A3802" i="1"/>
  <c r="A3803" i="1"/>
  <c r="A3805" i="1"/>
  <c r="A3808" i="1"/>
  <c r="A3810" i="1"/>
  <c r="A3811" i="1"/>
  <c r="A3813" i="1"/>
  <c r="A3814" i="1"/>
  <c r="A3815" i="1"/>
  <c r="A3819" i="1"/>
  <c r="A3823" i="1"/>
  <c r="A3824" i="1"/>
  <c r="A3826" i="1"/>
  <c r="A3829" i="1"/>
  <c r="A3832" i="1"/>
  <c r="A3834" i="1"/>
  <c r="A3837" i="1"/>
  <c r="A3839" i="1"/>
  <c r="A3840" i="1"/>
  <c r="A3842" i="1"/>
  <c r="A3843" i="1"/>
  <c r="A3844" i="1"/>
  <c r="A3845" i="1"/>
  <c r="A3847" i="1"/>
  <c r="A3848" i="1"/>
  <c r="A3849" i="1"/>
  <c r="A3853" i="1"/>
  <c r="A3854" i="1"/>
  <c r="A3855" i="1"/>
  <c r="A3857" i="1"/>
  <c r="A3858" i="1"/>
  <c r="A3859" i="1"/>
  <c r="A3861" i="1"/>
  <c r="A3865" i="1"/>
  <c r="A3867" i="1"/>
  <c r="A3869" i="1"/>
  <c r="A3870" i="1"/>
  <c r="A3871" i="1"/>
  <c r="A3873" i="1"/>
  <c r="A3874" i="1"/>
  <c r="A3875" i="1"/>
  <c r="A3877" i="1"/>
  <c r="A3878" i="1"/>
  <c r="A3879" i="1"/>
  <c r="A3881" i="1"/>
  <c r="A3883" i="1"/>
  <c r="A3884" i="1"/>
  <c r="A3885" i="1"/>
  <c r="A3888" i="1"/>
  <c r="A3889" i="1"/>
  <c r="A3891" i="1"/>
  <c r="A3893" i="1"/>
  <c r="A3894" i="1"/>
  <c r="A3896" i="1"/>
  <c r="A3897" i="1"/>
  <c r="A3898" i="1"/>
  <c r="A3900" i="1"/>
  <c r="A3901" i="1"/>
  <c r="A3902" i="1"/>
  <c r="A3904" i="1"/>
  <c r="A3905" i="1"/>
  <c r="A3906" i="1"/>
  <c r="A3908" i="1"/>
  <c r="A3909" i="1"/>
  <c r="A3912" i="1"/>
  <c r="A3913" i="1"/>
  <c r="A3915" i="1"/>
  <c r="A3917" i="1"/>
  <c r="A3918" i="1"/>
  <c r="A3919" i="1"/>
  <c r="A3924" i="1"/>
  <c r="A3925" i="1"/>
  <c r="A3927" i="1"/>
  <c r="A3928" i="1"/>
  <c r="A3932" i="1"/>
  <c r="A3934" i="1"/>
  <c r="A3935" i="1"/>
  <c r="A3937" i="1"/>
  <c r="A3938" i="1"/>
  <c r="A3939" i="1"/>
  <c r="A3941" i="1"/>
  <c r="A3943" i="1"/>
  <c r="A3944" i="1"/>
  <c r="A3945" i="1"/>
  <c r="A3948" i="1"/>
  <c r="A3950" i="1"/>
  <c r="A3951" i="1"/>
  <c r="A3952" i="1"/>
  <c r="A3955" i="1"/>
  <c r="A3956" i="1"/>
  <c r="A3957" i="1"/>
  <c r="A3963" i="1"/>
  <c r="A3966" i="1"/>
  <c r="A3969" i="1"/>
  <c r="A3970" i="1"/>
  <c r="A3972" i="1"/>
  <c r="A3973" i="1"/>
  <c r="A3974" i="1"/>
  <c r="A3978" i="1"/>
  <c r="A3980" i="1"/>
  <c r="A3983" i="1"/>
  <c r="A3986" i="1"/>
  <c r="A3989" i="1"/>
  <c r="A3991" i="1"/>
  <c r="A3994" i="1"/>
  <c r="A4000" i="1"/>
  <c r="A4001" i="1"/>
  <c r="A4002" i="1"/>
  <c r="A4004" i="1"/>
  <c r="A4006" i="1"/>
  <c r="A4007" i="1"/>
  <c r="A4009" i="1"/>
  <c r="A4011" i="1"/>
  <c r="A4013" i="1"/>
  <c r="A4015" i="1"/>
  <c r="A4017" i="1"/>
  <c r="A4018" i="1"/>
  <c r="A4020" i="1"/>
  <c r="A4021" i="1"/>
  <c r="A4022" i="1"/>
  <c r="A4024" i="1"/>
  <c r="A4025" i="1"/>
  <c r="A4026" i="1"/>
  <c r="A4028" i="1"/>
  <c r="A4030" i="1"/>
  <c r="A4031" i="1"/>
  <c r="A4032" i="1"/>
  <c r="A4034" i="1"/>
  <c r="A4036" i="1"/>
  <c r="A4037" i="1"/>
  <c r="A4038" i="1"/>
  <c r="A4040" i="1"/>
  <c r="A4043" i="1"/>
  <c r="A4044" i="1"/>
  <c r="A4046" i="1"/>
  <c r="A4048" i="1"/>
  <c r="A4051" i="1"/>
  <c r="A4054" i="1"/>
  <c r="A4055" i="1"/>
  <c r="A4056" i="1"/>
  <c r="A4059" i="1"/>
  <c r="A4062" i="1"/>
  <c r="A4063" i="1"/>
  <c r="A4064" i="1"/>
  <c r="A4066" i="1"/>
  <c r="A4068" i="1"/>
  <c r="A4071" i="1"/>
  <c r="A4072" i="1"/>
  <c r="A4073" i="1"/>
  <c r="A4075" i="1"/>
  <c r="A4076" i="1"/>
  <c r="A4079" i="1"/>
  <c r="A4080" i="1"/>
  <c r="A4081" i="1"/>
  <c r="A4083" i="1"/>
  <c r="A4084" i="1"/>
  <c r="A4085" i="1"/>
  <c r="A4086" i="1"/>
  <c r="A4093" i="1"/>
  <c r="A4096" i="1"/>
  <c r="A4097" i="1"/>
  <c r="A4098" i="1"/>
  <c r="A4100" i="1"/>
  <c r="A4102" i="1"/>
  <c r="A4103" i="1"/>
  <c r="A4104" i="1"/>
  <c r="A4106" i="1"/>
  <c r="A4108" i="1"/>
  <c r="A4109" i="1"/>
  <c r="A4112" i="1"/>
  <c r="A4113" i="1"/>
  <c r="A4114" i="1"/>
  <c r="A4123" i="1"/>
  <c r="A4124" i="1"/>
  <c r="A4125" i="1"/>
  <c r="A4130" i="1"/>
  <c r="A4133" i="1"/>
  <c r="A4134" i="1"/>
  <c r="A4136" i="1"/>
  <c r="A4140" i="1"/>
  <c r="A4146" i="1"/>
  <c r="A4147" i="1"/>
  <c r="A4149" i="1"/>
  <c r="A4150" i="1"/>
  <c r="A4151" i="1"/>
  <c r="A4153" i="1"/>
  <c r="A4155" i="1"/>
  <c r="A4161" i="1"/>
  <c r="A4162" i="1"/>
  <c r="A4163" i="1"/>
  <c r="A4167" i="1"/>
  <c r="A4170" i="1"/>
  <c r="A4172" i="1"/>
  <c r="A4175" i="1"/>
  <c r="A4176" i="1"/>
  <c r="A4177" i="1"/>
  <c r="A4179" i="1"/>
  <c r="A4180" i="1"/>
  <c r="A4182" i="1"/>
  <c r="A4183" i="1"/>
  <c r="A4184" i="1"/>
  <c r="A4186" i="1"/>
  <c r="A4188" i="1"/>
  <c r="A4194" i="1"/>
  <c r="A4197" i="1"/>
  <c r="A4200" i="1"/>
  <c r="A4201" i="1"/>
  <c r="A4202" i="1"/>
  <c r="A4206" i="1"/>
  <c r="A4208" i="1"/>
  <c r="A4212" i="1"/>
  <c r="A4213" i="1"/>
  <c r="A4214" i="1"/>
  <c r="A4216" i="1"/>
  <c r="A4218" i="1"/>
  <c r="A4223" i="1"/>
  <c r="A4228" i="1"/>
  <c r="A4229" i="1"/>
  <c r="A4231" i="1"/>
  <c r="A4232" i="1"/>
  <c r="A4234" i="1"/>
  <c r="A4235" i="1"/>
  <c r="A4239" i="1"/>
  <c r="A4241" i="1"/>
  <c r="A4245" i="1"/>
  <c r="A4246" i="1"/>
  <c r="A4248" i="1"/>
  <c r="A4249" i="1"/>
  <c r="A4250" i="1"/>
  <c r="A4252" i="1"/>
  <c r="A4253" i="1"/>
  <c r="A4254" i="1"/>
  <c r="A4256" i="1"/>
  <c r="A4257" i="1"/>
  <c r="A4259" i="1"/>
  <c r="A4260" i="1"/>
  <c r="A4262" i="1"/>
  <c r="A4264" i="1"/>
  <c r="A4266" i="1"/>
  <c r="A4267" i="1"/>
  <c r="A4269" i="1"/>
  <c r="A4270" i="1"/>
  <c r="A4274" i="1"/>
  <c r="A4276" i="1"/>
  <c r="A4277" i="1"/>
  <c r="A4279" i="1"/>
  <c r="A4280" i="1"/>
  <c r="A4282" i="1"/>
  <c r="A4285" i="1"/>
  <c r="A4286" i="1"/>
  <c r="A4288" i="1"/>
  <c r="A4290" i="1"/>
  <c r="A4292" i="1"/>
  <c r="A4295" i="1"/>
  <c r="A4296" i="1"/>
  <c r="A4298" i="1"/>
  <c r="A4302" i="1"/>
  <c r="A4305" i="1"/>
  <c r="A4306" i="1"/>
  <c r="A4307" i="1"/>
  <c r="A4312" i="1"/>
  <c r="A4314" i="1"/>
  <c r="A4315" i="1"/>
  <c r="A4316" i="1"/>
  <c r="A4319" i="1"/>
  <c r="A4321" i="1"/>
  <c r="A4324" i="1"/>
  <c r="A4325" i="1"/>
  <c r="A4326" i="1"/>
  <c r="A4329" i="1"/>
  <c r="A4331" i="1"/>
  <c r="A4333" i="1"/>
  <c r="A4335" i="1"/>
  <c r="A4337" i="1"/>
  <c r="A4339" i="1"/>
  <c r="A4340" i="1"/>
  <c r="A4341" i="1"/>
  <c r="A4345" i="1"/>
  <c r="A4347" i="1"/>
  <c r="A4349" i="1"/>
  <c r="A4352" i="1"/>
  <c r="A4353" i="1"/>
  <c r="A4354" i="1"/>
  <c r="A4356" i="1"/>
  <c r="A4358" i="1"/>
  <c r="A4360" i="1"/>
  <c r="A4362" i="1"/>
  <c r="A4364" i="1"/>
  <c r="A4365" i="1"/>
  <c r="A4367" i="1"/>
  <c r="A4368" i="1"/>
  <c r="A4369" i="1"/>
  <c r="A4371" i="1"/>
  <c r="A4372" i="1"/>
  <c r="A4378" i="1"/>
  <c r="A4381" i="1"/>
  <c r="A4382" i="1"/>
  <c r="A4383" i="1"/>
  <c r="A4385" i="1"/>
  <c r="A4386" i="1"/>
  <c r="A4387" i="1"/>
  <c r="A4388" i="1"/>
  <c r="A4393" i="1"/>
  <c r="A4394" i="1"/>
  <c r="A4395" i="1"/>
  <c r="A4398" i="1"/>
  <c r="A4399" i="1"/>
  <c r="A4400" i="1"/>
  <c r="A4405" i="1"/>
  <c r="A4406" i="1"/>
  <c r="A4408" i="1"/>
  <c r="A4413" i="1"/>
  <c r="A4418" i="1"/>
  <c r="A4419" i="1"/>
  <c r="A4420" i="1"/>
  <c r="A4424" i="1"/>
  <c r="A4425" i="1"/>
  <c r="A4426" i="1"/>
  <c r="A4429" i="1"/>
  <c r="A4430" i="1"/>
  <c r="A4432" i="1"/>
  <c r="A4437" i="1"/>
  <c r="A4439" i="1"/>
  <c r="A4440" i="1"/>
  <c r="A4441" i="1"/>
  <c r="A4445" i="1"/>
  <c r="A4454" i="1"/>
  <c r="A4455" i="1"/>
  <c r="A4457" i="1"/>
  <c r="A4458" i="1"/>
  <c r="A4459" i="1"/>
  <c r="A4461" i="1"/>
  <c r="A4462" i="1"/>
  <c r="A4463" i="1"/>
  <c r="A4470" i="1"/>
  <c r="A4471" i="1"/>
  <c r="A4473" i="1"/>
  <c r="A4474" i="1"/>
  <c r="A4475" i="1"/>
  <c r="A4476" i="1"/>
  <c r="A4478" i="1"/>
  <c r="A4479" i="1"/>
  <c r="A4480" i="1"/>
  <c r="A4481" i="1"/>
  <c r="A4485" i="1"/>
  <c r="A4488" i="1"/>
  <c r="A4490" i="1"/>
  <c r="A4492" i="1"/>
  <c r="A4494" i="1"/>
  <c r="A4495" i="1"/>
  <c r="A4497" i="1"/>
  <c r="A4500" i="1"/>
  <c r="A4501" i="1"/>
  <c r="A4503" i="1"/>
  <c r="A4506" i="1"/>
  <c r="A4507" i="1"/>
  <c r="A4509" i="1"/>
  <c r="A4511" i="1"/>
  <c r="A4512" i="1"/>
  <c r="A4513" i="1"/>
  <c r="A4516" i="1"/>
  <c r="A4517" i="1"/>
  <c r="A4518" i="1"/>
  <c r="A4520" i="1"/>
  <c r="A4521" i="1"/>
  <c r="A4523" i="1"/>
  <c r="A4530" i="1"/>
  <c r="A4534" i="1"/>
  <c r="A4536" i="1"/>
  <c r="A4538" i="1"/>
  <c r="A4541" i="1"/>
  <c r="A4549" i="1"/>
  <c r="A4550" i="1"/>
  <c r="A4551" i="1"/>
  <c r="A4556" i="1"/>
  <c r="A4559" i="1"/>
  <c r="A4561" i="1"/>
  <c r="A4562" i="1"/>
  <c r="A4564" i="1"/>
  <c r="A4565" i="1"/>
  <c r="A4566" i="1"/>
  <c r="A4568" i="1"/>
  <c r="A4571" i="1"/>
  <c r="A4572" i="1"/>
  <c r="A4573" i="1"/>
  <c r="A4577" i="1"/>
  <c r="A4578" i="1"/>
  <c r="A4580" i="1"/>
  <c r="A4581" i="1"/>
  <c r="A4583" i="1"/>
  <c r="A4589" i="1"/>
  <c r="A4592" i="1"/>
  <c r="A4593" i="1"/>
  <c r="A4595" i="1"/>
  <c r="A4596" i="1"/>
  <c r="A4597" i="1"/>
  <c r="A4598" i="1"/>
  <c r="A4606" i="1"/>
  <c r="A4608" i="1"/>
  <c r="A4609" i="1"/>
  <c r="A4611" i="1"/>
  <c r="A4612" i="1"/>
  <c r="A4613" i="1"/>
  <c r="A4620" i="1"/>
  <c r="A4622" i="1"/>
  <c r="A4623" i="1"/>
  <c r="A4624" i="1"/>
  <c r="A4626" i="1"/>
  <c r="A4627" i="1"/>
  <c r="A4628" i="1"/>
  <c r="A4635" i="1"/>
  <c r="A4636" i="1"/>
  <c r="A4637" i="1"/>
  <c r="A4641" i="1"/>
  <c r="A4643" i="1"/>
  <c r="A4644" i="1"/>
  <c r="A4646" i="1"/>
  <c r="A4647" i="1"/>
  <c r="A4649" i="1"/>
  <c r="A4650" i="1"/>
  <c r="A4651" i="1"/>
  <c r="A4652" i="1"/>
  <c r="A4657" i="1"/>
  <c r="A4658" i="1"/>
  <c r="A4659" i="1"/>
  <c r="A4661" i="1"/>
  <c r="A4662" i="1"/>
  <c r="A4663" i="1"/>
  <c r="A4664" i="1"/>
  <c r="A4667" i="1"/>
  <c r="A4669" i="1"/>
  <c r="A4670" i="1"/>
  <c r="A4673" i="1"/>
  <c r="A4675" i="1"/>
  <c r="A4677" i="1"/>
  <c r="A4683" i="1"/>
  <c r="A4684" i="1"/>
  <c r="A4686" i="1"/>
  <c r="A4687" i="1"/>
  <c r="A4689" i="1"/>
  <c r="A4690" i="1"/>
  <c r="A4692" i="1"/>
  <c r="A4697" i="1"/>
  <c r="A4702" i="1"/>
  <c r="A4703" i="1"/>
  <c r="A4705" i="1"/>
  <c r="A4707" i="1"/>
  <c r="A4709" i="1"/>
  <c r="A4710" i="1"/>
  <c r="A4711" i="1"/>
  <c r="A4713" i="1"/>
  <c r="A4714" i="1"/>
  <c r="A4715" i="1"/>
  <c r="A4716" i="1"/>
  <c r="A4719" i="1"/>
  <c r="A4720" i="1"/>
  <c r="A4721" i="1"/>
  <c r="A4724" i="1"/>
  <c r="A4726" i="1"/>
  <c r="A4727" i="1"/>
  <c r="A4728" i="1"/>
  <c r="A4730" i="1"/>
  <c r="A4734" i="1"/>
  <c r="A4736" i="1"/>
  <c r="A4737" i="1"/>
  <c r="A4739" i="1"/>
  <c r="A4740" i="1"/>
  <c r="A4741" i="1"/>
  <c r="A4744" i="1"/>
  <c r="A4747" i="1"/>
  <c r="A4748" i="1"/>
  <c r="A4750" i="1"/>
  <c r="A4751" i="1"/>
  <c r="A4752" i="1"/>
  <c r="A4753" i="1"/>
  <c r="A4755" i="1"/>
  <c r="A4761" i="1"/>
  <c r="A4762" i="1"/>
  <c r="A4763" i="1"/>
  <c r="A4766" i="1"/>
  <c r="A4769" i="1"/>
  <c r="A4770" i="1"/>
  <c r="A4771" i="1"/>
  <c r="A4779" i="1"/>
  <c r="A4781" i="1"/>
  <c r="A4787" i="1"/>
  <c r="A4789" i="1"/>
  <c r="A4790" i="1"/>
  <c r="A4791" i="1"/>
  <c r="A4795" i="1"/>
  <c r="A4796" i="1"/>
  <c r="A4798" i="1"/>
  <c r="A4800" i="1"/>
  <c r="A4801" i="1"/>
  <c r="A4803" i="1"/>
  <c r="A4804" i="1"/>
  <c r="A4805" i="1"/>
  <c r="A4811" i="1"/>
  <c r="A4814" i="1"/>
  <c r="A4815" i="1"/>
  <c r="A4816" i="1"/>
  <c r="A4821" i="1"/>
  <c r="A4822" i="1"/>
  <c r="A4824" i="1"/>
  <c r="A4825" i="1"/>
  <c r="A4826" i="1"/>
  <c r="A4832" i="1"/>
  <c r="A4833" i="1"/>
  <c r="A4835" i="1"/>
  <c r="A4836" i="1"/>
  <c r="A4838" i="1"/>
  <c r="A4839" i="1"/>
  <c r="A4841" i="1"/>
  <c r="A4844" i="1"/>
  <c r="A4846" i="1"/>
  <c r="A4847" i="1"/>
  <c r="A4848" i="1"/>
  <c r="A4850" i="1"/>
  <c r="A4856" i="1"/>
  <c r="A4859" i="1"/>
  <c r="A4860" i="1"/>
  <c r="A4861" i="1"/>
  <c r="A4864" i="1"/>
  <c r="A4866" i="1"/>
  <c r="A4870" i="1"/>
  <c r="A4871" i="1"/>
  <c r="A4872" i="1"/>
  <c r="A4876" i="1"/>
  <c r="A4877" i="1"/>
  <c r="A4878" i="1"/>
  <c r="A4880" i="1"/>
  <c r="A4884" i="1"/>
  <c r="A4886" i="1"/>
  <c r="A4888" i="1"/>
  <c r="A4889" i="1"/>
  <c r="A4890" i="1"/>
  <c r="A4893" i="1"/>
  <c r="A4897" i="1"/>
  <c r="A4898" i="1"/>
  <c r="A4899" i="1"/>
  <c r="A4901" i="1"/>
  <c r="A490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<sst xmlns="http://schemas.openxmlformats.org/spreadsheetml/2006/main" count="2" uniqueCount="2">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</sst>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Arkusz1!$A$2:$A$4902</c:f>
              <c:numCache>
                <c:formatCode>General</c:formatCode>
                <c:ptCount val="4901"/>
                <c:pt idx="0">
                  <c:v>-0.417802516247399</c:v>
                </c:pt>
                <c:pt idx="1">
                  <c:v>-0.16015972733185099</c:v>
                </c:pt>
                <c:pt idx="2">
                  <c:v>-0.93593610906725899</c:v>
                </c:pt>
                <c:pt idx="3">
                  <c:v>-0.62562555637309603</c:v>
                </c:pt>
                <c:pt idx="4">
                  <c:v>-0.469643463929653</c:v>
                </c:pt>
                <c:pt idx="5">
                  <c:v>-0.25239665479227702</c:v>
                </c:pt>
                <c:pt idx="6">
                  <c:v>-0.89904133808308895</c:v>
                </c:pt>
                <c:pt idx="7">
                  <c:v>-0.78510644148410003</c:v>
                </c:pt>
                <c:pt idx="8">
                  <c:v>-0.68595742340635901</c:v>
                </c:pt>
                <c:pt idx="9">
                  <c:v>-0.72561703063745597</c:v>
                </c:pt>
                <c:pt idx="10">
                  <c:v>-0.56483662401371904</c:v>
                </c:pt>
                <c:pt idx="11">
                  <c:v>-0.32333654670266498</c:v>
                </c:pt>
                <c:pt idx="12">
                  <c:v>-0.87066538131893301</c:v>
                </c:pt>
                <c:pt idx="13">
                  <c:v>-0.65173384747242602</c:v>
                </c:pt>
                <c:pt idx="14">
                  <c:v>-0.491975689138485</c:v>
                </c:pt>
                <c:pt idx="15">
                  <c:v>-0.80320972434460502</c:v>
                </c:pt>
                <c:pt idx="16">
                  <c:v>-0.67871611026215695</c:v>
                </c:pt>
                <c:pt idx="17">
                  <c:v>-0.522733465855173</c:v>
                </c:pt>
                <c:pt idx="18">
                  <c:v>-0.79090661365793002</c:v>
                </c:pt>
                <c:pt idx="19">
                  <c:v>-0.68242645393180101</c:v>
                </c:pt>
                <c:pt idx="20">
                  <c:v>-0.72702941842727897</c:v>
                </c:pt>
                <c:pt idx="21">
                  <c:v>-0.70918823262908803</c:v>
                </c:pt>
                <c:pt idx="22">
                  <c:v>-0.71632470694836403</c:v>
                </c:pt>
                <c:pt idx="23">
                  <c:v>-0.71347011722065401</c:v>
                </c:pt>
                <c:pt idx="24">
                  <c:v>-0.56842023658860097</c:v>
                </c:pt>
                <c:pt idx="25">
                  <c:v>-0.77263190536455895</c:v>
                </c:pt>
                <c:pt idx="26">
                  <c:v>-0.690947237854176</c:v>
                </c:pt>
                <c:pt idx="27">
                  <c:v>-0.534038912184435</c:v>
                </c:pt>
                <c:pt idx="28">
                  <c:v>-0.78638443512622502</c:v>
                </c:pt>
                <c:pt idx="29">
                  <c:v>-0.67916141444835898</c:v>
                </c:pt>
                <c:pt idx="30">
                  <c:v>-0.452288190612402</c:v>
                </c:pt>
                <c:pt idx="31">
                  <c:v>-0.18652859043374101</c:v>
                </c:pt>
                <c:pt idx="32">
                  <c:v>-0.92538856382650303</c:v>
                </c:pt>
                <c:pt idx="33">
                  <c:v>-0.82003372477456804</c:v>
                </c:pt>
                <c:pt idx="34">
                  <c:v>-0.56388465697891499</c:v>
                </c:pt>
                <c:pt idx="35">
                  <c:v>-0.25224780321422902</c:v>
                </c:pt>
                <c:pt idx="36">
                  <c:v>-0.89910087871430799</c:v>
                </c:pt>
                <c:pt idx="37">
                  <c:v>-0.64035964851427596</c:v>
                </c:pt>
                <c:pt idx="38">
                  <c:v>-0.47479925406367601</c:v>
                </c:pt>
                <c:pt idx="39">
                  <c:v>-0.810080298374529</c:v>
                </c:pt>
                <c:pt idx="40">
                  <c:v>-0.67596788065018798</c:v>
                </c:pt>
                <c:pt idx="41">
                  <c:v>-0.72961284773992396</c:v>
                </c:pt>
                <c:pt idx="42">
                  <c:v>-0.70815486090403001</c:v>
                </c:pt>
                <c:pt idx="43">
                  <c:v>-0.56318375908947604</c:v>
                </c:pt>
                <c:pt idx="44">
                  <c:v>-0.77472649636420898</c:v>
                </c:pt>
                <c:pt idx="45">
                  <c:v>-0.69010940145431598</c:v>
                </c:pt>
                <c:pt idx="46">
                  <c:v>-0.72395623941827303</c:v>
                </c:pt>
                <c:pt idx="47">
                  <c:v>-0.58664292554155495</c:v>
                </c:pt>
                <c:pt idx="48">
                  <c:v>-0.357707124628246</c:v>
                </c:pt>
                <c:pt idx="49">
                  <c:v>-0.85691715014870096</c:v>
                </c:pt>
                <c:pt idx="50">
                  <c:v>-0.75559719697780603</c:v>
                </c:pt>
                <c:pt idx="51">
                  <c:v>-0.69776112120887701</c:v>
                </c:pt>
                <c:pt idx="52">
                  <c:v>-0.59342174021736604</c:v>
                </c:pt>
                <c:pt idx="53">
                  <c:v>-0.38733244212672802</c:v>
                </c:pt>
                <c:pt idx="54">
                  <c:v>-0.84506702314930804</c:v>
                </c:pt>
                <c:pt idx="55">
                  <c:v>-0.73958502542068005</c:v>
                </c:pt>
                <c:pt idx="56">
                  <c:v>-0.50084780236450399</c:v>
                </c:pt>
                <c:pt idx="57">
                  <c:v>-0.215770744843753</c:v>
                </c:pt>
                <c:pt idx="58">
                  <c:v>4.1453806861553998E-2</c:v>
                </c:pt>
                <c:pt idx="59">
                  <c:v>0.222162287826314</c:v>
                </c:pt>
                <c:pt idx="60">
                  <c:v>0.30711034955491501</c:v>
                </c:pt>
                <c:pt idx="61">
                  <c:v>0.30294082782278198</c:v>
                </c:pt>
                <c:pt idx="62">
                  <c:v>-1.1211763311291101</c:v>
                </c:pt>
                <c:pt idx="63">
                  <c:v>-0.89357818578356896</c:v>
                </c:pt>
                <c:pt idx="64">
                  <c:v>-0.64256872568657197</c:v>
                </c:pt>
                <c:pt idx="65">
                  <c:v>-0.74297250972537099</c:v>
                </c:pt>
                <c:pt idx="66">
                  <c:v>-0.70281099610985098</c:v>
                </c:pt>
                <c:pt idx="67">
                  <c:v>-0.57399941244478703</c:v>
                </c:pt>
                <c:pt idx="68">
                  <c:v>-0.35408571618544998</c:v>
                </c:pt>
                <c:pt idx="69">
                  <c:v>-0.11482832198260901</c:v>
                </c:pt>
                <c:pt idx="70">
                  <c:v>8.6634574844821594E-2</c:v>
                </c:pt>
                <c:pt idx="71">
                  <c:v>-1.03465382993792</c:v>
                </c:pt>
                <c:pt idx="72">
                  <c:v>-0.88655276962340002</c:v>
                </c:pt>
                <c:pt idx="73">
                  <c:v>-0.64537889215063904</c:v>
                </c:pt>
                <c:pt idx="74">
                  <c:v>-0.74184844313974396</c:v>
                </c:pt>
                <c:pt idx="75">
                  <c:v>-0.70326062274410195</c:v>
                </c:pt>
                <c:pt idx="76">
                  <c:v>-0.71869575090235904</c:v>
                </c:pt>
                <c:pt idx="77">
                  <c:v>-0.71252169963905598</c:v>
                </c:pt>
                <c:pt idx="78">
                  <c:v>-0.57129574866057797</c:v>
                </c:pt>
                <c:pt idx="79">
                  <c:v>-0.34281353231031098</c:v>
                </c:pt>
                <c:pt idx="80">
                  <c:v>-9.9688824899630907E-2</c:v>
                </c:pt>
                <c:pt idx="81">
                  <c:v>0.101332247584646</c:v>
                </c:pt>
                <c:pt idx="82">
                  <c:v>-1.04053289903385</c:v>
                </c:pt>
                <c:pt idx="83">
                  <c:v>-0.891022197429852</c:v>
                </c:pt>
                <c:pt idx="84">
                  <c:v>-0.58685667376600104</c:v>
                </c:pt>
                <c:pt idx="85">
                  <c:v>-0.76525733049359901</c:v>
                </c:pt>
                <c:pt idx="86">
                  <c:v>-0.69389706780256</c:v>
                </c:pt>
                <c:pt idx="87">
                  <c:v>-0.51756866740801</c:v>
                </c:pt>
                <c:pt idx="88">
                  <c:v>-0.79297253303679505</c:v>
                </c:pt>
                <c:pt idx="89">
                  <c:v>-0.68281098678528096</c:v>
                </c:pt>
                <c:pt idx="90">
                  <c:v>-0.72687560528588702</c:v>
                </c:pt>
                <c:pt idx="91">
                  <c:v>-0.70924975788564504</c:v>
                </c:pt>
                <c:pt idx="92">
                  <c:v>-0.71630009684574203</c:v>
                </c:pt>
                <c:pt idx="93">
                  <c:v>-0.57446516841216999</c:v>
                </c:pt>
                <c:pt idx="94">
                  <c:v>-0.34484410455307901</c:v>
                </c:pt>
                <c:pt idx="95">
                  <c:v>-0.100437530699863</c:v>
                </c:pt>
                <c:pt idx="96">
                  <c:v>-0.95982498772005398</c:v>
                </c:pt>
                <c:pt idx="97">
                  <c:v>-0.61607000491197805</c:v>
                </c:pt>
                <c:pt idx="98">
                  <c:v>-0.46372928562326998</c:v>
                </c:pt>
                <c:pt idx="99">
                  <c:v>-0.81450828575069101</c:v>
                </c:pt>
                <c:pt idx="100">
                  <c:v>-0.69981788859028105</c:v>
                </c:pt>
                <c:pt idx="101">
                  <c:v>-0.72007284456388698</c:v>
                </c:pt>
                <c:pt idx="102">
                  <c:v>-0.71197086217444505</c:v>
                </c:pt>
                <c:pt idx="103">
                  <c:v>-0.715211655130221</c:v>
                </c:pt>
                <c:pt idx="104">
                  <c:v>-0.57837171973839796</c:v>
                </c:pt>
                <c:pt idx="105">
                  <c:v>-0.35158489717831398</c:v>
                </c:pt>
                <c:pt idx="106">
                  <c:v>-0.107802063231995</c:v>
                </c:pt>
                <c:pt idx="107">
                  <c:v>-0.95687917470720196</c:v>
                </c:pt>
                <c:pt idx="108">
                  <c:v>-0.61724833011711899</c:v>
                </c:pt>
                <c:pt idx="109">
                  <c:v>-0.46472481855262499</c:v>
                </c:pt>
                <c:pt idx="110">
                  <c:v>-0.25109935590560301</c:v>
                </c:pt>
                <c:pt idx="111">
                  <c:v>-0.89956025763775804</c:v>
                </c:pt>
                <c:pt idx="112">
                  <c:v>-0.78444400207515896</c:v>
                </c:pt>
                <c:pt idx="113">
                  <c:v>-0.68622239916993599</c:v>
                </c:pt>
                <c:pt idx="114">
                  <c:v>-0.72551104033202496</c:v>
                </c:pt>
                <c:pt idx="115">
                  <c:v>-0.70979558386718899</c:v>
                </c:pt>
                <c:pt idx="116">
                  <c:v>-0.71608176645312405</c:v>
                </c:pt>
                <c:pt idx="117">
                  <c:v>-0.570338284470288</c:v>
                </c:pt>
                <c:pt idx="118">
                  <c:v>-0.33873228145901302</c:v>
                </c:pt>
                <c:pt idx="119">
                  <c:v>-9.4191549192416194E-2</c:v>
                </c:pt>
                <c:pt idx="120">
                  <c:v>0.106677776031695</c:v>
                </c:pt>
                <c:pt idx="121">
                  <c:v>0.23162590625250301</c:v>
                </c:pt>
                <c:pt idx="122">
                  <c:v>0.27338584990282699</c:v>
                </c:pt>
                <c:pt idx="123">
                  <c:v>0.24469922340045</c:v>
                </c:pt>
                <c:pt idx="124">
                  <c:v>-1.0978796893601801</c:v>
                </c:pt>
                <c:pt idx="125">
                  <c:v>-0.86811736667214301</c:v>
                </c:pt>
                <c:pt idx="126">
                  <c:v>-0.50974233846958905</c:v>
                </c:pt>
                <c:pt idx="127">
                  <c:v>-0.134484984816402</c:v>
                </c:pt>
                <c:pt idx="128">
                  <c:v>0.171568771934236</c:v>
                </c:pt>
                <c:pt idx="129">
                  <c:v>-1.0686275087736901</c:v>
                </c:pt>
                <c:pt idx="130">
                  <c:v>-0.94399226325624697</c:v>
                </c:pt>
                <c:pt idx="131">
                  <c:v>-0.64664858967801897</c:v>
                </c:pt>
                <c:pt idx="132">
                  <c:v>-0.28661716293278</c:v>
                </c:pt>
                <c:pt idx="133">
                  <c:v>4.1309912088680199E-2</c:v>
                </c:pt>
                <c:pt idx="134">
                  <c:v>0.274199885754013</c:v>
                </c:pt>
                <c:pt idx="135">
                  <c:v>-1.1096799543016</c:v>
                </c:pt>
                <c:pt idx="136">
                  <c:v>-0.95452545407579503</c:v>
                </c:pt>
                <c:pt idx="137">
                  <c:v>-0.61818981836968101</c:v>
                </c:pt>
                <c:pt idx="138">
                  <c:v>-0.54704849763906105</c:v>
                </c:pt>
                <c:pt idx="139">
                  <c:v>-0.78118060094437503</c:v>
                </c:pt>
                <c:pt idx="140">
                  <c:v>-0.68752775962224899</c:v>
                </c:pt>
                <c:pt idx="141">
                  <c:v>-0.72498889615109996</c:v>
                </c:pt>
                <c:pt idx="142">
                  <c:v>-0.71000444153955999</c:v>
                </c:pt>
                <c:pt idx="143">
                  <c:v>-0.56641374480337603</c:v>
                </c:pt>
                <c:pt idx="144">
                  <c:v>-0.77343450207864906</c:v>
                </c:pt>
                <c:pt idx="145">
                  <c:v>-0.69062619916853996</c:v>
                </c:pt>
                <c:pt idx="146">
                  <c:v>-0.53395993856344803</c:v>
                </c:pt>
                <c:pt idx="147">
                  <c:v>-0.78641602457462001</c:v>
                </c:pt>
                <c:pt idx="148">
                  <c:v>-0.68543359017015104</c:v>
                </c:pt>
                <c:pt idx="149">
                  <c:v>-0.72582656393193901</c:v>
                </c:pt>
                <c:pt idx="150">
                  <c:v>-0.588658353784977</c:v>
                </c:pt>
                <c:pt idx="151">
                  <c:v>-0.76453665848600905</c:v>
                </c:pt>
                <c:pt idx="152">
                  <c:v>-0.694185336605596</c:v>
                </c:pt>
                <c:pt idx="153">
                  <c:v>-0.53750256387151396</c:v>
                </c:pt>
                <c:pt idx="154">
                  <c:v>-0.78499897445139399</c:v>
                </c:pt>
                <c:pt idx="155">
                  <c:v>-0.68600041021944203</c:v>
                </c:pt>
                <c:pt idx="156">
                  <c:v>-0.52879564684870595</c:v>
                </c:pt>
                <c:pt idx="157">
                  <c:v>-0.29777548063217202</c:v>
                </c:pt>
                <c:pt idx="158">
                  <c:v>-0.88088980774712999</c:v>
                </c:pt>
                <c:pt idx="159">
                  <c:v>-0.77496837542188102</c:v>
                </c:pt>
                <c:pt idx="160">
                  <c:v>-0.69001264983124699</c:v>
                </c:pt>
                <c:pt idx="161">
                  <c:v>-0.58871695662120904</c:v>
                </c:pt>
                <c:pt idx="162">
                  <c:v>-0.38589644354871</c:v>
                </c:pt>
                <c:pt idx="163">
                  <c:v>-0.15232496699023501</c:v>
                </c:pt>
                <c:pt idx="164">
                  <c:v>5.3103266936370498E-2</c:v>
                </c:pt>
                <c:pt idx="165">
                  <c:v>0.19307186139528101</c:v>
                </c:pt>
                <c:pt idx="166">
                  <c:v>-1.0772287445581099</c:v>
                </c:pt>
                <c:pt idx="167">
                  <c:v>-0.90172010385142398</c:v>
                </c:pt>
                <c:pt idx="168">
                  <c:v>-0.57605063586810001</c:v>
                </c:pt>
                <c:pt idx="169">
                  <c:v>-0.21048821791870201</c:v>
                </c:pt>
                <c:pt idx="170">
                  <c:v>-0.91580471283251796</c:v>
                </c:pt>
                <c:pt idx="171">
                  <c:v>-0.84198114311195305</c:v>
                </c:pt>
                <c:pt idx="172">
                  <c:v>-0.60431378134490199</c:v>
                </c:pt>
                <c:pt idx="173">
                  <c:v>-0.75827448746203796</c:v>
                </c:pt>
                <c:pt idx="174">
                  <c:v>-0.68099533740604901</c:v>
                </c:pt>
                <c:pt idx="175">
                  <c:v>-0.475809650905195</c:v>
                </c:pt>
                <c:pt idx="176">
                  <c:v>-0.80967613963792096</c:v>
                </c:pt>
                <c:pt idx="177">
                  <c:v>-0.67612954414483095</c:v>
                </c:pt>
                <c:pt idx="178">
                  <c:v>-0.72954818234206698</c:v>
                </c:pt>
                <c:pt idx="179">
                  <c:v>-0.59386057545566695</c:v>
                </c:pt>
                <c:pt idx="180">
                  <c:v>-0.762455769817733</c:v>
                </c:pt>
                <c:pt idx="181">
                  <c:v>-0.65417866584115703</c:v>
                </c:pt>
                <c:pt idx="182">
                  <c:v>-0.43196419626099902</c:v>
                </c:pt>
                <c:pt idx="183">
                  <c:v>-0.82721432149560004</c:v>
                </c:pt>
                <c:pt idx="184">
                  <c:v>-0.73037464224308701</c:v>
                </c:pt>
                <c:pt idx="185">
                  <c:v>-0.70785014310276495</c:v>
                </c:pt>
                <c:pt idx="186">
                  <c:v>-0.59999353093026397</c:v>
                </c:pt>
                <c:pt idx="187">
                  <c:v>-0.389879901461402</c:v>
                </c:pt>
                <c:pt idx="188">
                  <c:v>-0.84404803941543805</c:v>
                </c:pt>
                <c:pt idx="189">
                  <c:v>-0.739975111277132</c:v>
                </c:pt>
                <c:pt idx="190">
                  <c:v>-0.70400995548914702</c:v>
                </c:pt>
                <c:pt idx="191">
                  <c:v>-0.71839601780434104</c:v>
                </c:pt>
                <c:pt idx="192">
                  <c:v>-0.71264159287826301</c:v>
                </c:pt>
                <c:pt idx="193">
                  <c:v>-0.57585969054282105</c:v>
                </c:pt>
                <c:pt idx="194">
                  <c:v>-0.76965612378287096</c:v>
                </c:pt>
                <c:pt idx="195">
                  <c:v>-0.69213755048685099</c:v>
                </c:pt>
                <c:pt idx="196">
                  <c:v>-0.72314497980525905</c:v>
                </c:pt>
                <c:pt idx="197">
                  <c:v>-0.58562161339404195</c:v>
                </c:pt>
                <c:pt idx="198">
                  <c:v>-0.76575135464238198</c:v>
                </c:pt>
                <c:pt idx="199">
                  <c:v>-0.65729875389816494</c:v>
                </c:pt>
                <c:pt idx="200">
                  <c:v>-0.73708049844073298</c:v>
                </c:pt>
                <c:pt idx="201">
                  <c:v>-0.70516780062370599</c:v>
                </c:pt>
                <c:pt idx="202">
                  <c:v>-0.71793287975051701</c:v>
                </c:pt>
                <c:pt idx="203">
                  <c:v>-0.71282684809979302</c:v>
                </c:pt>
                <c:pt idx="204">
                  <c:v>-0.56791746321256897</c:v>
                </c:pt>
                <c:pt idx="205">
                  <c:v>-0.33745346092469802</c:v>
                </c:pt>
                <c:pt idx="206">
                  <c:v>-9.40333397399499E-2</c:v>
                </c:pt>
                <c:pt idx="207">
                  <c:v>-0.96238666410401996</c:v>
                </c:pt>
                <c:pt idx="208">
                  <c:v>-0.84238999854933305</c:v>
                </c:pt>
                <c:pt idx="209">
                  <c:v>-0.66304400058026602</c:v>
                </c:pt>
                <c:pt idx="210">
                  <c:v>-0.57176944225925497</c:v>
                </c:pt>
                <c:pt idx="211">
                  <c:v>-0.77129222309629697</c:v>
                </c:pt>
                <c:pt idx="212">
                  <c:v>-0.64798868103757401</c:v>
                </c:pt>
                <c:pt idx="213">
                  <c:v>-0.74080452758496995</c:v>
                </c:pt>
                <c:pt idx="214">
                  <c:v>-0.70367818896601197</c:v>
                </c:pt>
                <c:pt idx="215">
                  <c:v>-0.71852872441359505</c:v>
                </c:pt>
                <c:pt idx="216">
                  <c:v>-0.71258851023456105</c:v>
                </c:pt>
                <c:pt idx="217">
                  <c:v>-0.56745056387638404</c:v>
                </c:pt>
                <c:pt idx="218">
                  <c:v>-0.77301977444944603</c:v>
                </c:pt>
                <c:pt idx="219">
                  <c:v>-0.69079209022022103</c:v>
                </c:pt>
                <c:pt idx="220">
                  <c:v>-0.53390713151089397</c:v>
                </c:pt>
                <c:pt idx="221">
                  <c:v>-0.78643714739564197</c:v>
                </c:pt>
                <c:pt idx="222">
                  <c:v>-0.68542514104174301</c:v>
                </c:pt>
                <c:pt idx="223">
                  <c:v>-0.725829943583302</c:v>
                </c:pt>
                <c:pt idx="224">
                  <c:v>-0.70966802256667805</c:v>
                </c:pt>
                <c:pt idx="225">
                  <c:v>-0.71613279097332805</c:v>
                </c:pt>
                <c:pt idx="226">
                  <c:v>-0.71354688361066798</c:v>
                </c:pt>
                <c:pt idx="227">
                  <c:v>-0.57032503539363899</c:v>
                </c:pt>
                <c:pt idx="228">
                  <c:v>-0.77186998584254396</c:v>
                </c:pt>
                <c:pt idx="229">
                  <c:v>-0.66376725102115897</c:v>
                </c:pt>
                <c:pt idx="230">
                  <c:v>-0.43959491999470102</c:v>
                </c:pt>
                <c:pt idx="231">
                  <c:v>-0.82416203200211902</c:v>
                </c:pt>
                <c:pt idx="232">
                  <c:v>-0.67033518719915197</c:v>
                </c:pt>
                <c:pt idx="233">
                  <c:v>-0.73186592512033899</c:v>
                </c:pt>
                <c:pt idx="234">
                  <c:v>-0.70725362995186403</c:v>
                </c:pt>
                <c:pt idx="235">
                  <c:v>-0.56137189258339104</c:v>
                </c:pt>
                <c:pt idx="236">
                  <c:v>-0.33161499927426002</c:v>
                </c:pt>
                <c:pt idx="237">
                  <c:v>-0.86735400029029497</c:v>
                </c:pt>
                <c:pt idx="238">
                  <c:v>-0.65305839988388104</c:v>
                </c:pt>
                <c:pt idx="239">
                  <c:v>-0.73877664004644705</c:v>
                </c:pt>
                <c:pt idx="240">
                  <c:v>-0.70448934398142105</c:v>
                </c:pt>
                <c:pt idx="241">
                  <c:v>-0.55910366440773995</c:v>
                </c:pt>
                <c:pt idx="242">
                  <c:v>-0.77635853423690304</c:v>
                </c:pt>
                <c:pt idx="243">
                  <c:v>-0.68945658630523798</c:v>
                </c:pt>
                <c:pt idx="244">
                  <c:v>-0.72421736547790405</c:v>
                </c:pt>
                <c:pt idx="245">
                  <c:v>-0.58686680129413904</c:v>
                </c:pt>
                <c:pt idx="246">
                  <c:v>-0.76525327948234401</c:v>
                </c:pt>
                <c:pt idx="247">
                  <c:v>-0.69389868820706202</c:v>
                </c:pt>
                <c:pt idx="248">
                  <c:v>-0.53725676947049394</c:v>
                </c:pt>
                <c:pt idx="249">
                  <c:v>-0.78509729221180202</c:v>
                </c:pt>
                <c:pt idx="250">
                  <c:v>-0.68596108311527904</c:v>
                </c:pt>
                <c:pt idx="251">
                  <c:v>-0.52876969874777902</c:v>
                </c:pt>
                <c:pt idx="252">
                  <c:v>-0.78849212050088802</c:v>
                </c:pt>
                <c:pt idx="253">
                  <c:v>-0.68460315179964404</c:v>
                </c:pt>
                <c:pt idx="254">
                  <c:v>-0.52764240755052705</c:v>
                </c:pt>
                <c:pt idx="255">
                  <c:v>-0.29705317470938303</c:v>
                </c:pt>
                <c:pt idx="256">
                  <c:v>-6.2331785748993798E-2</c:v>
                </c:pt>
                <c:pt idx="257">
                  <c:v>0.12436210732717</c:v>
                </c:pt>
                <c:pt idx="258">
                  <c:v>0.23500632830575699</c:v>
                </c:pt>
                <c:pt idx="259">
                  <c:v>-1.0940025313223001</c:v>
                </c:pt>
                <c:pt idx="260">
                  <c:v>-0.56239898747107797</c:v>
                </c:pt>
                <c:pt idx="261">
                  <c:v>-0.77504040501156801</c:v>
                </c:pt>
                <c:pt idx="262">
                  <c:v>-0.62499072823425394</c:v>
                </c:pt>
                <c:pt idx="263">
                  <c:v>-0.37831610417953399</c:v>
                </c:pt>
                <c:pt idx="264">
                  <c:v>-0.114047317207305</c:v>
                </c:pt>
                <c:pt idx="265">
                  <c:v>0.10569403628771901</c:v>
                </c:pt>
                <c:pt idx="266">
                  <c:v>-1.0422776145150801</c:v>
                </c:pt>
                <c:pt idx="267">
                  <c:v>-0.89791049453177696</c:v>
                </c:pt>
                <c:pt idx="268">
                  <c:v>-0.64083580218728897</c:v>
                </c:pt>
                <c:pt idx="269">
                  <c:v>-0.561584006711211</c:v>
                </c:pt>
                <c:pt idx="270">
                  <c:v>-0.38092720250769602</c:v>
                </c:pt>
                <c:pt idx="271">
                  <c:v>-0.84762911899692095</c:v>
                </c:pt>
                <c:pt idx="272">
                  <c:v>-0.73408600621539599</c:v>
                </c:pt>
                <c:pt idx="273">
                  <c:v>-0.70636559751384098</c:v>
                </c:pt>
                <c:pt idx="274">
                  <c:v>-0.60376020348989001</c:v>
                </c:pt>
                <c:pt idx="275">
                  <c:v>-0.75849591860404297</c:v>
                </c:pt>
                <c:pt idx="276">
                  <c:v>-0.64131990216863</c:v>
                </c:pt>
                <c:pt idx="277">
                  <c:v>-0.41533966173397502</c:v>
                </c:pt>
                <c:pt idx="278">
                  <c:v>-0.15827872599605999</c:v>
                </c:pt>
                <c:pt idx="279">
                  <c:v>6.5770870980967705E-2</c:v>
                </c:pt>
                <c:pt idx="280">
                  <c:v>-1.0263083483923801</c:v>
                </c:pt>
                <c:pt idx="281">
                  <c:v>-0.88668724487430595</c:v>
                </c:pt>
                <c:pt idx="282">
                  <c:v>-0.59075957443472005</c:v>
                </c:pt>
                <c:pt idx="283">
                  <c:v>-0.24393404132148699</c:v>
                </c:pt>
                <c:pt idx="284">
                  <c:v>-0.90242638347140502</c:v>
                </c:pt>
                <c:pt idx="285">
                  <c:v>-0.63902944661143701</c:v>
                </c:pt>
                <c:pt idx="286">
                  <c:v>-0.46960567691289701</c:v>
                </c:pt>
                <c:pt idx="287">
                  <c:v>-0.81215772923484097</c:v>
                </c:pt>
                <c:pt idx="288">
                  <c:v>-0.70301899636519605</c:v>
                </c:pt>
                <c:pt idx="289">
                  <c:v>-0.71879240145392098</c:v>
                </c:pt>
                <c:pt idx="290">
                  <c:v>-0.71248303941843105</c:v>
                </c:pt>
                <c:pt idx="291">
                  <c:v>-0.55512661334263602</c:v>
                </c:pt>
                <c:pt idx="292">
                  <c:v>-0.31826496240577301</c:v>
                </c:pt>
                <c:pt idx="293">
                  <c:v>-0.87269401503768995</c:v>
                </c:pt>
                <c:pt idx="294">
                  <c:v>-0.77027945885790094</c:v>
                </c:pt>
                <c:pt idx="295">
                  <c:v>-0.52712567197220905</c:v>
                </c:pt>
                <c:pt idx="296">
                  <c:v>-0.23307289254416999</c:v>
                </c:pt>
                <c:pt idx="297">
                  <c:v>3.45370989795626E-2</c:v>
                </c:pt>
                <c:pt idx="298">
                  <c:v>0.22441095598951499</c:v>
                </c:pt>
                <c:pt idx="299">
                  <c:v>-1.0897643823958001</c:v>
                </c:pt>
                <c:pt idx="300">
                  <c:v>-0.92625203555869495</c:v>
                </c:pt>
                <c:pt idx="301">
                  <c:v>-0.62949918577652098</c:v>
                </c:pt>
                <c:pt idx="302">
                  <c:v>-0.55836284576237105</c:v>
                </c:pt>
                <c:pt idx="303">
                  <c:v>-0.77665486169505105</c:v>
                </c:pt>
                <c:pt idx="304">
                  <c:v>-0.689338055321979</c:v>
                </c:pt>
                <c:pt idx="305">
                  <c:v>-0.72426477787120802</c:v>
                </c:pt>
                <c:pt idx="306">
                  <c:v>-0.583398852727677</c:v>
                </c:pt>
                <c:pt idx="307">
                  <c:v>-0.76664045890892896</c:v>
                </c:pt>
                <c:pt idx="308">
                  <c:v>-0.65898057760469297</c:v>
                </c:pt>
                <c:pt idx="309">
                  <c:v>-0.436176475467908</c:v>
                </c:pt>
                <c:pt idx="310">
                  <c:v>-0.17692416866999799</c:v>
                </c:pt>
                <c:pt idx="311">
                  <c:v>5.2799031926731597E-2</c:v>
                </c:pt>
                <c:pt idx="312">
                  <c:v>0.21075379533962199</c:v>
                </c:pt>
                <c:pt idx="313">
                  <c:v>-1.08430151813584</c:v>
                </c:pt>
                <c:pt idx="314">
                  <c:v>-0.56627939274565997</c:v>
                </c:pt>
                <c:pt idx="315">
                  <c:v>-0.43497580752526799</c:v>
                </c:pt>
                <c:pt idx="316">
                  <c:v>-0.82600967698989203</c:v>
                </c:pt>
                <c:pt idx="317">
                  <c:v>-0.70260978106031602</c:v>
                </c:pt>
                <c:pt idx="318">
                  <c:v>-0.71895608757587304</c:v>
                </c:pt>
                <c:pt idx="319">
                  <c:v>-0.61651914821442499</c:v>
                </c:pt>
                <c:pt idx="320">
                  <c:v>-0.753392340714229</c:v>
                </c:pt>
                <c:pt idx="321">
                  <c:v>-0.63727716196401496</c:v>
                </c:pt>
                <c:pt idx="322">
                  <c:v>-0.41295909567448602</c:v>
                </c:pt>
                <c:pt idx="323">
                  <c:v>-0.15764219076056199</c:v>
                </c:pt>
                <c:pt idx="324">
                  <c:v>6.4982499013446396E-2</c:v>
                </c:pt>
                <c:pt idx="325">
                  <c:v>0.21505027840542901</c:v>
                </c:pt>
                <c:pt idx="326">
                  <c:v>0.278945331903934</c:v>
                </c:pt>
                <c:pt idx="327">
                  <c:v>0.26537581914213598</c:v>
                </c:pt>
                <c:pt idx="328">
                  <c:v>-1.1061503276568501</c:v>
                </c:pt>
                <c:pt idx="329">
                  <c:v>-0.87904846731348096</c:v>
                </c:pt>
                <c:pt idx="330">
                  <c:v>-0.52025718863679604</c:v>
                </c:pt>
                <c:pt idx="331">
                  <c:v>-0.142404777237506</c:v>
                </c:pt>
                <c:pt idx="332">
                  <c:v>-0.94303808910499698</c:v>
                </c:pt>
                <c:pt idx="333">
                  <c:v>-0.86691457637499603</c:v>
                </c:pt>
                <c:pt idx="334">
                  <c:v>-0.622125261566148</c:v>
                </c:pt>
                <c:pt idx="335">
                  <c:v>-0.75114989537354004</c:v>
                </c:pt>
                <c:pt idx="336">
                  <c:v>-0.67752231758145998</c:v>
                </c:pt>
                <c:pt idx="337">
                  <c:v>-0.47578575989629601</c:v>
                </c:pt>
                <c:pt idx="338">
                  <c:v>-0.223453893594285</c:v>
                </c:pt>
                <c:pt idx="339">
                  <c:v>-0.91061844256228497</c:v>
                </c:pt>
                <c:pt idx="340">
                  <c:v>-0.63575262297508495</c:v>
                </c:pt>
                <c:pt idx="341">
                  <c:v>-0.47819365468220798</c:v>
                </c:pt>
                <c:pt idx="342">
                  <c:v>-0.257923220410534</c:v>
                </c:pt>
                <c:pt idx="343">
                  <c:v>-3.9327655330414803E-2</c:v>
                </c:pt>
                <c:pt idx="344">
                  <c:v>-0.98426893786783398</c:v>
                </c:pt>
                <c:pt idx="345">
                  <c:v>-0.85218645250903102</c:v>
                </c:pt>
                <c:pt idx="346">
                  <c:v>-0.569326639242414</c:v>
                </c:pt>
                <c:pt idx="347">
                  <c:v>-0.77226934430303396</c:v>
                </c:pt>
                <c:pt idx="348">
                  <c:v>-0.70527849428887701</c:v>
                </c:pt>
                <c:pt idx="349">
                  <c:v>-0.71788860228444895</c:v>
                </c:pt>
                <c:pt idx="350">
                  <c:v>-0.71284455908622002</c:v>
                </c:pt>
                <c:pt idx="351">
                  <c:v>-0.71486217636551097</c:v>
                </c:pt>
                <c:pt idx="352">
                  <c:v>-0.57584656365048403</c:v>
                </c:pt>
                <c:pt idx="353">
                  <c:v>-0.76966137453980599</c:v>
                </c:pt>
                <c:pt idx="354">
                  <c:v>-0.66079822581538505</c:v>
                </c:pt>
                <c:pt idx="355">
                  <c:v>-0.73568070967384502</c:v>
                </c:pt>
                <c:pt idx="356">
                  <c:v>-0.62531557064846899</c:v>
                </c:pt>
                <c:pt idx="357">
                  <c:v>-0.74987377174061198</c:v>
                </c:pt>
                <c:pt idx="358">
                  <c:v>-0.70005049130375496</c:v>
                </c:pt>
                <c:pt idx="359">
                  <c:v>-0.71997980347849699</c:v>
                </c:pt>
                <c:pt idx="360">
                  <c:v>-0.58189813914046395</c:v>
                </c:pt>
                <c:pt idx="361">
                  <c:v>-0.76724074434381395</c:v>
                </c:pt>
                <c:pt idx="362">
                  <c:v>-0.69310370226247398</c:v>
                </c:pt>
                <c:pt idx="363">
                  <c:v>-0.53654849095164203</c:v>
                </c:pt>
                <c:pt idx="364">
                  <c:v>-0.78538060361934303</c:v>
                </c:pt>
                <c:pt idx="365">
                  <c:v>-0.67827183381692102</c:v>
                </c:pt>
                <c:pt idx="366">
                  <c:v>-0.45167645417209301</c:v>
                </c:pt>
                <c:pt idx="367">
                  <c:v>-0.81932941833116202</c:v>
                </c:pt>
                <c:pt idx="368">
                  <c:v>-0.67226823266753499</c:v>
                </c:pt>
                <c:pt idx="369">
                  <c:v>-0.50980078491491498</c:v>
                </c:pt>
                <c:pt idx="370">
                  <c:v>-0.79607968603403301</c:v>
                </c:pt>
                <c:pt idx="371">
                  <c:v>-0.68838714213796104</c:v>
                </c:pt>
                <c:pt idx="372">
                  <c:v>-0.72464514314481498</c:v>
                </c:pt>
                <c:pt idx="373">
                  <c:v>-0.61633596814760105</c:v>
                </c:pt>
                <c:pt idx="374">
                  <c:v>-0.75346561274095902</c:v>
                </c:pt>
                <c:pt idx="375">
                  <c:v>-0.69861375490361599</c:v>
                </c:pt>
                <c:pt idx="376">
                  <c:v>-0.54437318624011799</c:v>
                </c:pt>
                <c:pt idx="377">
                  <c:v>-0.31214973746807201</c:v>
                </c:pt>
                <c:pt idx="378">
                  <c:v>-0.87514010501277095</c:v>
                </c:pt>
                <c:pt idx="379">
                  <c:v>-0.64994395799489102</c:v>
                </c:pt>
                <c:pt idx="380">
                  <c:v>-0.74002241680204295</c:v>
                </c:pt>
                <c:pt idx="381">
                  <c:v>-0.60333197191803101</c:v>
                </c:pt>
                <c:pt idx="382">
                  <c:v>-0.75866721123278702</c:v>
                </c:pt>
                <c:pt idx="383">
                  <c:v>-0.69653311550688501</c:v>
                </c:pt>
                <c:pt idx="384">
                  <c:v>-0.72138675379724604</c:v>
                </c:pt>
                <c:pt idx="385">
                  <c:v>-0.71144529848110105</c:v>
                </c:pt>
                <c:pt idx="386">
                  <c:v>-0.71542188060755896</c:v>
                </c:pt>
                <c:pt idx="387">
                  <c:v>-0.57347866559813399</c:v>
                </c:pt>
                <c:pt idx="388">
                  <c:v>-0.77060853376074601</c:v>
                </c:pt>
                <c:pt idx="389">
                  <c:v>-0.662403042970788</c:v>
                </c:pt>
                <c:pt idx="390">
                  <c:v>-0.43845177081367198</c:v>
                </c:pt>
                <c:pt idx="391">
                  <c:v>-0.82461929167453096</c:v>
                </c:pt>
                <c:pt idx="392">
                  <c:v>-0.67015228333018695</c:v>
                </c:pt>
                <c:pt idx="393">
                  <c:v>-0.50845731314264397</c:v>
                </c:pt>
                <c:pt idx="394">
                  <c:v>-0.79661707474294197</c:v>
                </c:pt>
                <c:pt idx="395">
                  <c:v>-0.68857968328301</c:v>
                </c:pt>
                <c:pt idx="396">
                  <c:v>-0.45905636425978202</c:v>
                </c:pt>
                <c:pt idx="397">
                  <c:v>-0.18986929928532001</c:v>
                </c:pt>
                <c:pt idx="398">
                  <c:v>-0.92405228028587105</c:v>
                </c:pt>
                <c:pt idx="399">
                  <c:v>-0.630379087885651</c:v>
                </c:pt>
                <c:pt idx="400">
                  <c:v>-0.74784836484573902</c:v>
                </c:pt>
                <c:pt idx="401">
                  <c:v>-0.70086065406170395</c:v>
                </c:pt>
                <c:pt idx="402">
                  <c:v>-0.71965573837531804</c:v>
                </c:pt>
                <c:pt idx="403">
                  <c:v>-0.57779198606709004</c:v>
                </c:pt>
                <c:pt idx="404">
                  <c:v>-0.76888320557316303</c:v>
                </c:pt>
                <c:pt idx="405">
                  <c:v>-0.66102970152146201</c:v>
                </c:pt>
                <c:pt idx="406">
                  <c:v>-0.437636893881857</c:v>
                </c:pt>
                <c:pt idx="407">
                  <c:v>-0.82494524244725598</c:v>
                </c:pt>
                <c:pt idx="408">
                  <c:v>-0.67002190302109699</c:v>
                </c:pt>
                <c:pt idx="409">
                  <c:v>-0.50842121133731</c:v>
                </c:pt>
                <c:pt idx="410">
                  <c:v>-0.278592085564351</c:v>
                </c:pt>
                <c:pt idx="411">
                  <c:v>-0.88856316577425898</c:v>
                </c:pt>
                <c:pt idx="412">
                  <c:v>-0.78062060616983397</c:v>
                </c:pt>
                <c:pt idx="413">
                  <c:v>-0.68775175753206597</c:v>
                </c:pt>
                <c:pt idx="414">
                  <c:v>-0.58754434787877796</c:v>
                </c:pt>
                <c:pt idx="415">
                  <c:v>-0.76498226084848797</c:v>
                </c:pt>
                <c:pt idx="416">
                  <c:v>-0.64568731503196297</c:v>
                </c:pt>
                <c:pt idx="417">
                  <c:v>-0.74172507398721399</c:v>
                </c:pt>
                <c:pt idx="418">
                  <c:v>-0.633122478701304</c:v>
                </c:pt>
                <c:pt idx="419">
                  <c:v>-0.41524975305301298</c:v>
                </c:pt>
                <c:pt idx="420">
                  <c:v>-0.16418848435049699</c:v>
                </c:pt>
                <c:pt idx="421">
                  <c:v>5.6721721639145802E-2</c:v>
                </c:pt>
                <c:pt idx="422">
                  <c:v>-1.0226886886556501</c:v>
                </c:pt>
                <c:pt idx="423">
                  <c:v>-0.59092452453773603</c:v>
                </c:pt>
                <c:pt idx="424">
                  <c:v>-0.76363019018490497</c:v>
                </c:pt>
                <c:pt idx="425">
                  <c:v>-0.69454792392603704</c:v>
                </c:pt>
                <c:pt idx="426">
                  <c:v>-0.55149254546051996</c:v>
                </c:pt>
                <c:pt idx="427">
                  <c:v>-0.32597012041214501</c:v>
                </c:pt>
                <c:pt idx="428">
                  <c:v>-8.8693681494780893E-2</c:v>
                </c:pt>
                <c:pt idx="429">
                  <c:v>-0.96452252740208699</c:v>
                </c:pt>
                <c:pt idx="430">
                  <c:v>-0.84224846597757197</c:v>
                </c:pt>
                <c:pt idx="431">
                  <c:v>-0.56878585207413002</c:v>
                </c:pt>
                <c:pt idx="432">
                  <c:v>-0.24331202664762</c:v>
                </c:pt>
                <c:pt idx="433">
                  <c:v>-0.90267518934095103</c:v>
                </c:pt>
                <c:pt idx="434">
                  <c:v>-0.63892992426361905</c:v>
                </c:pt>
                <c:pt idx="435">
                  <c:v>-0.47204765376232</c:v>
                </c:pt>
                <c:pt idx="436">
                  <c:v>-0.811180938495071</c:v>
                </c:pt>
                <c:pt idx="437">
                  <c:v>-0.70150491136724702</c:v>
                </c:pt>
                <c:pt idx="438">
                  <c:v>-0.46796040504425002</c:v>
                </c:pt>
                <c:pt idx="439">
                  <c:v>-0.19386979304277899</c:v>
                </c:pt>
                <c:pt idx="440">
                  <c:v>-0.92245208278288804</c:v>
                </c:pt>
                <c:pt idx="441">
                  <c:v>-0.63101916688684401</c:v>
                </c:pt>
                <c:pt idx="442">
                  <c:v>-0.74759233324526198</c:v>
                </c:pt>
                <c:pt idx="443">
                  <c:v>-0.611231072597479</c:v>
                </c:pt>
                <c:pt idx="444">
                  <c:v>-0.75550757096100796</c:v>
                </c:pt>
                <c:pt idx="445">
                  <c:v>-0.69779697161559595</c:v>
                </c:pt>
                <c:pt idx="446">
                  <c:v>-0.54042354005543403</c:v>
                </c:pt>
                <c:pt idx="447">
                  <c:v>-0.30674873462059499</c:v>
                </c:pt>
                <c:pt idx="448">
                  <c:v>-6.7641673478417194E-2</c:v>
                </c:pt>
                <c:pt idx="449">
                  <c:v>-0.97294333060863303</c:v>
                </c:pt>
                <c:pt idx="450">
                  <c:v>-0.61082266775654603</c:v>
                </c:pt>
                <c:pt idx="451">
                  <c:v>-0.46024919632496603</c:v>
                </c:pt>
                <c:pt idx="452">
                  <c:v>-0.24903597867672</c:v>
                </c:pt>
                <c:pt idx="453">
                  <c:v>-3.9054880379319902E-2</c:v>
                </c:pt>
                <c:pt idx="454">
                  <c:v>-0.98437804784827199</c:v>
                </c:pt>
                <c:pt idx="455">
                  <c:v>-0.60624878086069101</c:v>
                </c:pt>
                <c:pt idx="456">
                  <c:v>-0.46010791684873797</c:v>
                </c:pt>
                <c:pt idx="457">
                  <c:v>-0.81595683326050406</c:v>
                </c:pt>
                <c:pt idx="458">
                  <c:v>-0.69912202686110503</c:v>
                </c:pt>
                <c:pt idx="459">
                  <c:v>-0.72035118925555697</c:v>
                </c:pt>
                <c:pt idx="460">
                  <c:v>-0.61567371175362695</c:v>
                </c:pt>
                <c:pt idx="461">
                  <c:v>-0.75373051529854895</c:v>
                </c:pt>
                <c:pt idx="462">
                  <c:v>-0.69850779388058004</c:v>
                </c:pt>
                <c:pt idx="463">
                  <c:v>-0.54471888074729802</c:v>
                </c:pt>
                <c:pt idx="464">
                  <c:v>-0.31275334996957699</c:v>
                </c:pt>
                <c:pt idx="465">
                  <c:v>-0.87489866001216898</c:v>
                </c:pt>
                <c:pt idx="466">
                  <c:v>-0.65004053599513201</c:v>
                </c:pt>
                <c:pt idx="467">
                  <c:v>-0.739983785601947</c:v>
                </c:pt>
                <c:pt idx="468">
                  <c:v>-0.60328957148706797</c:v>
                </c:pt>
                <c:pt idx="469">
                  <c:v>-0.75868417140517197</c:v>
                </c:pt>
                <c:pt idx="470">
                  <c:v>-0.69652633143793097</c:v>
                </c:pt>
                <c:pt idx="471">
                  <c:v>-0.72138946742482701</c:v>
                </c:pt>
                <c:pt idx="472">
                  <c:v>-0.58424396106237697</c:v>
                </c:pt>
                <c:pt idx="473">
                  <c:v>-0.76630241557504897</c:v>
                </c:pt>
                <c:pt idx="474">
                  <c:v>-0.65761842014309502</c:v>
                </c:pt>
                <c:pt idx="475">
                  <c:v>-0.43435533688934902</c:v>
                </c:pt>
                <c:pt idx="476">
                  <c:v>-0.82625786524426004</c:v>
                </c:pt>
                <c:pt idx="477">
                  <c:v>-0.729935693850294</c:v>
                </c:pt>
                <c:pt idx="478">
                  <c:v>-0.70802572245988205</c:v>
                </c:pt>
                <c:pt idx="479">
                  <c:v>-0.71678971101604705</c:v>
                </c:pt>
                <c:pt idx="480">
                  <c:v>-0.56000871251972495</c:v>
                </c:pt>
                <c:pt idx="481">
                  <c:v>-0.77599651499210998</c:v>
                </c:pt>
                <c:pt idx="482">
                  <c:v>-0.67099633912618095</c:v>
                </c:pt>
                <c:pt idx="483">
                  <c:v>-0.731601464349527</c:v>
                </c:pt>
                <c:pt idx="484">
                  <c:v>-0.62098423759455301</c:v>
                </c:pt>
                <c:pt idx="485">
                  <c:v>-0.40426680103951002</c:v>
                </c:pt>
                <c:pt idx="486">
                  <c:v>-0.83829327958419597</c:v>
                </c:pt>
                <c:pt idx="487">
                  <c:v>-0.66468268816632103</c:v>
                </c:pt>
                <c:pt idx="488">
                  <c:v>-0.73412692473347096</c:v>
                </c:pt>
                <c:pt idx="489">
                  <c:v>-0.59798735590845997</c:v>
                </c:pt>
                <c:pt idx="490">
                  <c:v>-0.76080505763661599</c:v>
                </c:pt>
                <c:pt idx="491">
                  <c:v>-0.69567797694535305</c:v>
                </c:pt>
                <c:pt idx="492">
                  <c:v>-0.53879180180759201</c:v>
                </c:pt>
                <c:pt idx="493">
                  <c:v>-0.78448327927696304</c:v>
                </c:pt>
                <c:pt idx="494">
                  <c:v>-0.68620668828921405</c:v>
                </c:pt>
                <c:pt idx="495">
                  <c:v>-0.72551732468431396</c:v>
                </c:pt>
                <c:pt idx="496">
                  <c:v>-0.58842678637102996</c:v>
                </c:pt>
                <c:pt idx="497">
                  <c:v>-0.76462928545158704</c:v>
                </c:pt>
                <c:pt idx="498">
                  <c:v>-0.69414828581936405</c:v>
                </c:pt>
                <c:pt idx="499">
                  <c:v>-0.72234068567225396</c:v>
                </c:pt>
                <c:pt idx="500">
                  <c:v>-0.711063725731098</c:v>
                </c:pt>
                <c:pt idx="501">
                  <c:v>-0.56599723869687801</c:v>
                </c:pt>
                <c:pt idx="502">
                  <c:v>-0.33583519871999701</c:v>
                </c:pt>
                <c:pt idx="503">
                  <c:v>-9.2989938791578103E-2</c:v>
                </c:pt>
                <c:pt idx="504">
                  <c:v>-0.96280402448336799</c:v>
                </c:pt>
                <c:pt idx="505">
                  <c:v>-0.84254693424506799</c:v>
                </c:pt>
                <c:pt idx="506">
                  <c:v>-0.57050709159357105</c:v>
                </c:pt>
                <c:pt idx="507">
                  <c:v>-0.24570816052306499</c:v>
                </c:pt>
                <c:pt idx="508">
                  <c:v>-0.90171673579077305</c:v>
                </c:pt>
                <c:pt idx="509">
                  <c:v>-0.81893185070574304</c:v>
                </c:pt>
                <c:pt idx="510">
                  <c:v>-0.67242725971770201</c:v>
                </c:pt>
                <c:pt idx="511">
                  <c:v>-0.731029096112918</c:v>
                </c:pt>
                <c:pt idx="512">
                  <c:v>-0.70758836155483196</c:v>
                </c:pt>
                <c:pt idx="513">
                  <c:v>-0.71696465537806697</c:v>
                </c:pt>
                <c:pt idx="514">
                  <c:v>-0.71321413784877297</c:v>
                </c:pt>
                <c:pt idx="515">
                  <c:v>-0.71471434486049001</c:v>
                </c:pt>
                <c:pt idx="516">
                  <c:v>-0.71411426205580297</c:v>
                </c:pt>
                <c:pt idx="517">
                  <c:v>-0.71435429517767801</c:v>
                </c:pt>
                <c:pt idx="518">
                  <c:v>-0.571433972628687</c:v>
                </c:pt>
                <c:pt idx="519">
                  <c:v>-0.77142641094852504</c:v>
                </c:pt>
                <c:pt idx="520">
                  <c:v>-0.69142943562058901</c:v>
                </c:pt>
                <c:pt idx="521">
                  <c:v>-0.72342822575176402</c:v>
                </c:pt>
                <c:pt idx="522">
                  <c:v>-0.58613299774255601</c:v>
                </c:pt>
                <c:pt idx="523">
                  <c:v>-0.35732149725418499</c:v>
                </c:pt>
                <c:pt idx="524">
                  <c:v>-0.110796976691451</c:v>
                </c:pt>
                <c:pt idx="525">
                  <c:v>-0.95568120932341905</c:v>
                </c:pt>
                <c:pt idx="526">
                  <c:v>-0.61772751627063205</c:v>
                </c:pt>
                <c:pt idx="527">
                  <c:v>-0.752908993491747</c:v>
                </c:pt>
                <c:pt idx="528">
                  <c:v>-0.614089531635435</c:v>
                </c:pt>
                <c:pt idx="529">
                  <c:v>-0.37807041448634898</c:v>
                </c:pt>
                <c:pt idx="530">
                  <c:v>-0.84877183420545999</c:v>
                </c:pt>
                <c:pt idx="531">
                  <c:v>-0.75131416340601798</c:v>
                </c:pt>
                <c:pt idx="532">
                  <c:v>-0.51594342346720001</c:v>
                </c:pt>
                <c:pt idx="533">
                  <c:v>-0.23006467674186501</c:v>
                </c:pt>
                <c:pt idx="534">
                  <c:v>-0.90797412930325305</c:v>
                </c:pt>
                <c:pt idx="535">
                  <c:v>-0.63681034827869798</c:v>
                </c:pt>
                <c:pt idx="536">
                  <c:v>-0.74527586068852003</c:v>
                </c:pt>
                <c:pt idx="537">
                  <c:v>-0.70188965572459106</c:v>
                </c:pt>
                <c:pt idx="538">
                  <c:v>-0.71924413771016305</c:v>
                </c:pt>
                <c:pt idx="539">
                  <c:v>-0.71230234491593403</c:v>
                </c:pt>
                <c:pt idx="540">
                  <c:v>-0.568961591048184</c:v>
                </c:pt>
                <c:pt idx="541">
                  <c:v>-0.77241536358072604</c:v>
                </c:pt>
                <c:pt idx="542">
                  <c:v>-0.66422903648670095</c:v>
                </c:pt>
                <c:pt idx="543">
                  <c:v>-0.43989456328264098</c:v>
                </c:pt>
                <c:pt idx="544">
                  <c:v>-0.82404217468694296</c:v>
                </c:pt>
                <c:pt idx="545">
                  <c:v>-0.72851824044919</c:v>
                </c:pt>
                <c:pt idx="546">
                  <c:v>-0.49953421743367898</c:v>
                </c:pt>
                <c:pt idx="547">
                  <c:v>-0.22193695634387001</c:v>
                </c:pt>
                <c:pt idx="548">
                  <c:v>3.1112265136399302E-2</c:v>
                </c:pt>
                <c:pt idx="549">
                  <c:v>0.210991342006565</c:v>
                </c:pt>
                <c:pt idx="550">
                  <c:v>-1.08439653680262</c:v>
                </c:pt>
                <c:pt idx="551">
                  <c:v>-0.56624138527894896</c:v>
                </c:pt>
                <c:pt idx="552">
                  <c:v>-0.43235865070634</c:v>
                </c:pt>
                <c:pt idx="553">
                  <c:v>-0.23952550329188399</c:v>
                </c:pt>
                <c:pt idx="554">
                  <c:v>-0.904189798683246</c:v>
                </c:pt>
                <c:pt idx="555">
                  <c:v>-0.63832408052670098</c:v>
                </c:pt>
                <c:pt idx="556">
                  <c:v>-0.48722736387882598</c:v>
                </c:pt>
                <c:pt idx="557">
                  <c:v>-0.269757751299321</c:v>
                </c:pt>
                <c:pt idx="558">
                  <c:v>-5.0652878377946298E-2</c:v>
                </c:pt>
                <c:pt idx="559">
                  <c:v>-0.97973884864882099</c:v>
                </c:pt>
                <c:pt idx="560">
                  <c:v>-0.84879237688956</c:v>
                </c:pt>
                <c:pt idx="561">
                  <c:v>-0.56750903810876097</c:v>
                </c:pt>
                <c:pt idx="562">
                  <c:v>-0.23654448073157699</c:v>
                </c:pt>
                <c:pt idx="563">
                  <c:v>5.9047055797024899E-2</c:v>
                </c:pt>
                <c:pt idx="564">
                  <c:v>0.26422673379908901</c:v>
                </c:pt>
                <c:pt idx="565">
                  <c:v>-1.10569069351963</c:v>
                </c:pt>
                <c:pt idx="566">
                  <c:v>-0.55772372259214498</c:v>
                </c:pt>
                <c:pt idx="567">
                  <c:v>-0.77691051096314101</c:v>
                </c:pt>
                <c:pt idx="568">
                  <c:v>-0.63091657772919796</c:v>
                </c:pt>
                <c:pt idx="569">
                  <c:v>-0.74763336890832</c:v>
                </c:pt>
                <c:pt idx="570">
                  <c:v>-0.64562239789521203</c:v>
                </c:pt>
                <c:pt idx="571">
                  <c:v>-0.429891671893945</c:v>
                </c:pt>
                <c:pt idx="572">
                  <c:v>-0.17722426059128801</c:v>
                </c:pt>
                <c:pt idx="573">
                  <c:v>-0.92911029576348403</c:v>
                </c:pt>
                <c:pt idx="574">
                  <c:v>-0.81908288843608601</c:v>
                </c:pt>
                <c:pt idx="575">
                  <c:v>-0.55969423626770398</c:v>
                </c:pt>
                <c:pt idx="576">
                  <c:v>-0.77612230549291805</c:v>
                </c:pt>
                <c:pt idx="577">
                  <c:v>-0.68955107780283198</c:v>
                </c:pt>
                <c:pt idx="578">
                  <c:v>-0.72417956887886603</c:v>
                </c:pt>
                <c:pt idx="579">
                  <c:v>-0.59221889916054604</c:v>
                </c:pt>
                <c:pt idx="580">
                  <c:v>-0.36601787671897901</c:v>
                </c:pt>
                <c:pt idx="581">
                  <c:v>-0.119526512592028</c:v>
                </c:pt>
                <c:pt idx="582">
                  <c:v>-0.952189394963188</c:v>
                </c:pt>
                <c:pt idx="583">
                  <c:v>-0.61912424201472405</c:v>
                </c:pt>
                <c:pt idx="584">
                  <c:v>-0.75235030319411</c:v>
                </c:pt>
                <c:pt idx="585">
                  <c:v>-0.61365084715059404</c:v>
                </c:pt>
                <c:pt idx="586">
                  <c:v>-0.37781570403292702</c:v>
                </c:pt>
                <c:pt idx="587">
                  <c:v>-0.84887371838682801</c:v>
                </c:pt>
                <c:pt idx="588">
                  <c:v>-0.660450512645268</c:v>
                </c:pt>
                <c:pt idx="589">
                  <c:v>-0.499464160843483</c:v>
                </c:pt>
                <c:pt idx="590">
                  <c:v>-0.27203722635494398</c:v>
                </c:pt>
                <c:pt idx="591">
                  <c:v>-0.89118510945802198</c:v>
                </c:pt>
                <c:pt idx="592">
                  <c:v>-0.64352595621679098</c:v>
                </c:pt>
                <c:pt idx="593">
                  <c:v>-0.48721469104341802</c:v>
                </c:pt>
                <c:pt idx="594">
                  <c:v>-0.80511412358263201</c:v>
                </c:pt>
                <c:pt idx="595">
                  <c:v>-0.69363936596780396</c:v>
                </c:pt>
                <c:pt idx="596">
                  <c:v>-0.722544253612878</c:v>
                </c:pt>
                <c:pt idx="597">
                  <c:v>-0.71098229855484796</c:v>
                </c:pt>
                <c:pt idx="598">
                  <c:v>-0.71560708057806</c:v>
                </c:pt>
                <c:pt idx="599">
                  <c:v>-0.71375716776877496</c:v>
                </c:pt>
                <c:pt idx="600">
                  <c:v>-0.71449713289248895</c:v>
                </c:pt>
                <c:pt idx="601">
                  <c:v>-0.57256468829474205</c:v>
                </c:pt>
                <c:pt idx="602">
                  <c:v>-0.34328524098650798</c:v>
                </c:pt>
                <c:pt idx="603">
                  <c:v>-9.9469852213290993E-2</c:v>
                </c:pt>
                <c:pt idx="604">
                  <c:v>0.102013018387446</c:v>
                </c:pt>
                <c:pt idx="605">
                  <c:v>0.22842875094144199</c:v>
                </c:pt>
                <c:pt idx="606">
                  <c:v>-1.09137150037657</c:v>
                </c:pt>
                <c:pt idx="607">
                  <c:v>-0.90878675962736399</c:v>
                </c:pt>
                <c:pt idx="608">
                  <c:v>-0.63648529614905403</c:v>
                </c:pt>
                <c:pt idx="609">
                  <c:v>-0.56945589761766702</c:v>
                </c:pt>
                <c:pt idx="610">
                  <c:v>-0.39610140993931198</c:v>
                </c:pt>
                <c:pt idx="611">
                  <c:v>-0.84155943602427496</c:v>
                </c:pt>
                <c:pt idx="612">
                  <c:v>-0.66337622559028997</c:v>
                </c:pt>
                <c:pt idx="613">
                  <c:v>-0.50912695568399402</c:v>
                </c:pt>
                <c:pt idx="614">
                  <c:v>-0.79634921772640199</c:v>
                </c:pt>
                <c:pt idx="615">
                  <c:v>-0.68617333254228996</c:v>
                </c:pt>
                <c:pt idx="616">
                  <c:v>-0.72553066698308299</c:v>
                </c:pt>
                <c:pt idx="617">
                  <c:v>-0.61776148701228495</c:v>
                </c:pt>
                <c:pt idx="618">
                  <c:v>-0.75289540519508602</c:v>
                </c:pt>
                <c:pt idx="619">
                  <c:v>-0.63846158388321905</c:v>
                </c:pt>
                <c:pt idx="620">
                  <c:v>-0.744615366446712</c:v>
                </c:pt>
                <c:pt idx="621">
                  <c:v>-0.70215385342131498</c:v>
                </c:pt>
                <c:pt idx="622">
                  <c:v>-0.71913845863147396</c:v>
                </c:pt>
                <c:pt idx="623">
                  <c:v>-0.58143193877564103</c:v>
                </c:pt>
                <c:pt idx="624">
                  <c:v>-0.35334001985239999</c:v>
                </c:pt>
                <c:pt idx="625">
                  <c:v>-0.85866399205903898</c:v>
                </c:pt>
                <c:pt idx="626">
                  <c:v>-0.75671494714610599</c:v>
                </c:pt>
                <c:pt idx="627">
                  <c:v>-0.69731402114155705</c:v>
                </c:pt>
                <c:pt idx="628">
                  <c:v>-0.72107439154337605</c:v>
                </c:pt>
                <c:pt idx="629">
                  <c:v>-0.56269698545909297</c:v>
                </c:pt>
                <c:pt idx="630">
                  <c:v>-0.32343494669542699</c:v>
                </c:pt>
                <c:pt idx="631">
                  <c:v>-7.65758225024218E-2</c:v>
                </c:pt>
                <c:pt idx="632">
                  <c:v>-0.96936967099903104</c:v>
                </c:pt>
                <c:pt idx="633">
                  <c:v>-0.61225213160038705</c:v>
                </c:pt>
                <c:pt idx="634">
                  <c:v>-0.46045274136338099</c:v>
                </c:pt>
                <c:pt idx="635">
                  <c:v>-0.81581890345464703</c:v>
                </c:pt>
                <c:pt idx="636">
                  <c:v>-0.70068360215844205</c:v>
                </c:pt>
                <c:pt idx="637">
                  <c:v>-0.46329105209268401</c:v>
                </c:pt>
                <c:pt idx="638">
                  <c:v>-0.814683579162926</c:v>
                </c:pt>
                <c:pt idx="639">
                  <c:v>-0.67412656833482898</c:v>
                </c:pt>
                <c:pt idx="640">
                  <c:v>-0.73034937266606803</c:v>
                </c:pt>
                <c:pt idx="641">
                  <c:v>-0.70786025093357197</c:v>
                </c:pt>
                <c:pt idx="642">
                  <c:v>-0.71685589962657004</c:v>
                </c:pt>
                <c:pt idx="643">
                  <c:v>-0.71325764014937099</c:v>
                </c:pt>
                <c:pt idx="644">
                  <c:v>-0.56985550100164095</c:v>
                </c:pt>
                <c:pt idx="645">
                  <c:v>-0.34008152614831799</c:v>
                </c:pt>
                <c:pt idx="646">
                  <c:v>-0.86396738954067198</c:v>
                </c:pt>
                <c:pt idx="647">
                  <c:v>-0.76136059911734599</c:v>
                </c:pt>
                <c:pt idx="648">
                  <c:v>-0.52000576413316701</c:v>
                </c:pt>
                <c:pt idx="649">
                  <c:v>-0.79199769434673295</c:v>
                </c:pt>
                <c:pt idx="650">
                  <c:v>-0.70846832657061598</c:v>
                </c:pt>
                <c:pt idx="651">
                  <c:v>-0.71661266937175305</c:v>
                </c:pt>
                <c:pt idx="652">
                  <c:v>-0.60292225718512504</c:v>
                </c:pt>
                <c:pt idx="653">
                  <c:v>-0.38786832599278498</c:v>
                </c:pt>
                <c:pt idx="654">
                  <c:v>-0.84485266960288596</c:v>
                </c:pt>
                <c:pt idx="655">
                  <c:v>-0.66205893215884504</c:v>
                </c:pt>
                <c:pt idx="656">
                  <c:v>-0.50317510377748498</c:v>
                </c:pt>
                <c:pt idx="657">
                  <c:v>-0.27649148938141299</c:v>
                </c:pt>
                <c:pt idx="658">
                  <c:v>-0.88940340424743403</c:v>
                </c:pt>
                <c:pt idx="659">
                  <c:v>-0.64423863830102601</c:v>
                </c:pt>
                <c:pt idx="660">
                  <c:v>-0.48786001717015598</c:v>
                </c:pt>
                <c:pt idx="661">
                  <c:v>-0.80485599313193701</c:v>
                </c:pt>
                <c:pt idx="662">
                  <c:v>-0.67805760274722404</c:v>
                </c:pt>
                <c:pt idx="663">
                  <c:v>-0.52261708903804804</c:v>
                </c:pt>
                <c:pt idx="664">
                  <c:v>-0.79095316438478003</c:v>
                </c:pt>
                <c:pt idx="665">
                  <c:v>-0.68361873424608699</c:v>
                </c:pt>
                <c:pt idx="666">
                  <c:v>-0.52707883000823597</c:v>
                </c:pt>
                <c:pt idx="667">
                  <c:v>-0.78916846799670504</c:v>
                </c:pt>
                <c:pt idx="668">
                  <c:v>-0.68123094270695705</c:v>
                </c:pt>
                <c:pt idx="669">
                  <c:v>-0.453380370920206</c:v>
                </c:pt>
                <c:pt idx="670">
                  <c:v>-0.186662220458061</c:v>
                </c:pt>
                <c:pt idx="671">
                  <c:v>5.0686786494491098E-2</c:v>
                </c:pt>
                <c:pt idx="672">
                  <c:v>0.21472596928149201</c:v>
                </c:pt>
                <c:pt idx="673">
                  <c:v>0.28899689958953101</c:v>
                </c:pt>
                <c:pt idx="674">
                  <c:v>0.28089341243405902</c:v>
                </c:pt>
                <c:pt idx="675">
                  <c:v>0.21379387376253101</c:v>
                </c:pt>
                <c:pt idx="676">
                  <c:v>-1.08551754950501</c:v>
                </c:pt>
                <c:pt idx="677">
                  <c:v>-0.84711188284307404</c:v>
                </c:pt>
                <c:pt idx="678">
                  <c:v>-0.66115524686277005</c:v>
                </c:pt>
                <c:pt idx="679">
                  <c:v>-0.73553790125489105</c:v>
                </c:pt>
                <c:pt idx="680">
                  <c:v>-0.70578483949804305</c:v>
                </c:pt>
                <c:pt idx="681">
                  <c:v>-0.71768606420078196</c:v>
                </c:pt>
                <c:pt idx="682">
                  <c:v>-0.56926546732560801</c:v>
                </c:pt>
                <c:pt idx="683">
                  <c:v>-0.33591826938042701</c:v>
                </c:pt>
                <c:pt idx="684">
                  <c:v>-0.86563269224782902</c:v>
                </c:pt>
                <c:pt idx="685">
                  <c:v>-0.76371777569644705</c:v>
                </c:pt>
                <c:pt idx="686">
                  <c:v>-0.69451288972142</c:v>
                </c:pt>
                <c:pt idx="687">
                  <c:v>-0.72219484411143098</c:v>
                </c:pt>
                <c:pt idx="688">
                  <c:v>-0.56357765524105596</c:v>
                </c:pt>
                <c:pt idx="689">
                  <c:v>-0.77456893790357695</c:v>
                </c:pt>
                <c:pt idx="690">
                  <c:v>-0.690172424838569</c:v>
                </c:pt>
                <c:pt idx="691">
                  <c:v>-0.72393103006457205</c:v>
                </c:pt>
                <c:pt idx="692">
                  <c:v>-0.58726738438721104</c:v>
                </c:pt>
                <c:pt idx="693">
                  <c:v>-0.76509304624511498</c:v>
                </c:pt>
                <c:pt idx="694">
                  <c:v>-0.69396278150195301</c:v>
                </c:pt>
                <c:pt idx="695">
                  <c:v>-0.53738798343886895</c:v>
                </c:pt>
                <c:pt idx="696">
                  <c:v>-0.78504480662445197</c:v>
                </c:pt>
                <c:pt idx="697">
                  <c:v>-0.68598207735021899</c:v>
                </c:pt>
                <c:pt idx="698">
                  <c:v>-0.52879404595059798</c:v>
                </c:pt>
                <c:pt idx="699">
                  <c:v>-0.78848238161976003</c:v>
                </c:pt>
                <c:pt idx="700">
                  <c:v>-0.68088537216344402</c:v>
                </c:pt>
                <c:pt idx="701">
                  <c:v>-0.72764585113462199</c:v>
                </c:pt>
                <c:pt idx="702">
                  <c:v>-0.70894165954615096</c:v>
                </c:pt>
                <c:pt idx="703">
                  <c:v>-0.71642333618153897</c:v>
                </c:pt>
                <c:pt idx="704">
                  <c:v>-0.578984885695635</c:v>
                </c:pt>
                <c:pt idx="705">
                  <c:v>-0.351623173489861</c:v>
                </c:pt>
                <c:pt idx="706">
                  <c:v>-0.107407972015489</c:v>
                </c:pt>
                <c:pt idx="707">
                  <c:v>-0.95703681119380402</c:v>
                </c:pt>
                <c:pt idx="708">
                  <c:v>-0.61718527552247804</c:v>
                </c:pt>
                <c:pt idx="709">
                  <c:v>-0.75312588979100803</c:v>
                </c:pt>
                <c:pt idx="710">
                  <c:v>-0.69874964408359597</c:v>
                </c:pt>
                <c:pt idx="711">
                  <c:v>-0.72050014236656101</c:v>
                </c:pt>
                <c:pt idx="712">
                  <c:v>-0.71179994305337502</c:v>
                </c:pt>
                <c:pt idx="713">
                  <c:v>-0.71528002277864899</c:v>
                </c:pt>
                <c:pt idx="714">
                  <c:v>-0.71388799088854005</c:v>
                </c:pt>
                <c:pt idx="715">
                  <c:v>-0.71444480364458396</c:v>
                </c:pt>
                <c:pt idx="716">
                  <c:v>-0.71422207854216602</c:v>
                </c:pt>
                <c:pt idx="717">
                  <c:v>-0.71431116858313304</c:v>
                </c:pt>
                <c:pt idx="718">
                  <c:v>-0.571456569485989</c:v>
                </c:pt>
                <c:pt idx="719">
                  <c:v>-0.77141737220560402</c:v>
                </c:pt>
                <c:pt idx="720">
                  <c:v>-0.69143305111775799</c:v>
                </c:pt>
                <c:pt idx="721">
                  <c:v>-0.72342677955289603</c:v>
                </c:pt>
                <c:pt idx="722">
                  <c:v>-0.71062928817884097</c:v>
                </c:pt>
                <c:pt idx="723">
                  <c:v>-0.56554849453239697</c:v>
                </c:pt>
                <c:pt idx="724">
                  <c:v>-0.33547354872853102</c:v>
                </c:pt>
                <c:pt idx="725">
                  <c:v>-0.86581058050858695</c:v>
                </c:pt>
                <c:pt idx="726">
                  <c:v>-0.76289151019989099</c:v>
                </c:pt>
                <c:pt idx="727">
                  <c:v>-0.69484339592004296</c:v>
                </c:pt>
                <c:pt idx="728">
                  <c:v>-0.59161071547171895</c:v>
                </c:pt>
                <c:pt idx="729">
                  <c:v>-0.76335571381131195</c:v>
                </c:pt>
                <c:pt idx="730">
                  <c:v>-0.64530728052544395</c:v>
                </c:pt>
                <c:pt idx="731">
                  <c:v>-0.41781589189145102</c:v>
                </c:pt>
                <c:pt idx="732">
                  <c:v>-0.159101505559438</c:v>
                </c:pt>
                <c:pt idx="733">
                  <c:v>6.6346713408788296E-2</c:v>
                </c:pt>
                <c:pt idx="734">
                  <c:v>0.218200274881999</c:v>
                </c:pt>
                <c:pt idx="735">
                  <c:v>-1.0872801099528</c:v>
                </c:pt>
                <c:pt idx="736">
                  <c:v>-0.56508795601887996</c:v>
                </c:pt>
                <c:pt idx="737">
                  <c:v>-0.434763666878349</c:v>
                </c:pt>
                <c:pt idx="738">
                  <c:v>-0.82609453324866</c:v>
                </c:pt>
                <c:pt idx="739">
                  <c:v>-0.66956218670053502</c:v>
                </c:pt>
                <c:pt idx="740">
                  <c:v>-0.73217512531978501</c:v>
                </c:pt>
                <c:pt idx="741">
                  <c:v>-0.707129949872085</c:v>
                </c:pt>
                <c:pt idx="742">
                  <c:v>-0.56304721657076595</c:v>
                </c:pt>
                <c:pt idx="743">
                  <c:v>-0.77478111337169298</c:v>
                </c:pt>
                <c:pt idx="744">
                  <c:v>-0.66629891273523401</c:v>
                </c:pt>
                <c:pt idx="745">
                  <c:v>-0.73348043490590598</c:v>
                </c:pt>
                <c:pt idx="746">
                  <c:v>-0.62348168074616195</c:v>
                </c:pt>
                <c:pt idx="747">
                  <c:v>-0.75060732770153504</c:v>
                </c:pt>
                <c:pt idx="748">
                  <c:v>-0.63732920562097195</c:v>
                </c:pt>
                <c:pt idx="749">
                  <c:v>-0.415092427631225</c:v>
                </c:pt>
                <c:pt idx="750">
                  <c:v>-0.83396302894750995</c:v>
                </c:pt>
                <c:pt idx="751">
                  <c:v>-0.735661412826626</c:v>
                </c:pt>
                <c:pt idx="752">
                  <c:v>-0.70573543486934898</c:v>
                </c:pt>
                <c:pt idx="753">
                  <c:v>-0.59877031306208395</c:v>
                </c:pt>
                <c:pt idx="754">
                  <c:v>-0.38958041909473501</c:v>
                </c:pt>
                <c:pt idx="755">
                  <c:v>-0.15050925410940499</c:v>
                </c:pt>
                <c:pt idx="756">
                  <c:v>-0.93979629835623701</c:v>
                </c:pt>
                <c:pt idx="757">
                  <c:v>-0.62408148065750402</c:v>
                </c:pt>
                <c:pt idx="758">
                  <c:v>-0.47062712785952299</c:v>
                </c:pt>
                <c:pt idx="759">
                  <c:v>-0.25503073421349898</c:v>
                </c:pt>
                <c:pt idx="760">
                  <c:v>-0.89798770631460001</c:v>
                </c:pt>
                <c:pt idx="761">
                  <c:v>-0.64080491747415902</c:v>
                </c:pt>
                <c:pt idx="762">
                  <c:v>-0.486481943439253</c:v>
                </c:pt>
                <c:pt idx="763">
                  <c:v>-0.80540722262429798</c:v>
                </c:pt>
                <c:pt idx="764">
                  <c:v>-0.69328206124050995</c:v>
                </c:pt>
                <c:pt idx="765">
                  <c:v>-0.45972036567789198</c:v>
                </c:pt>
                <c:pt idx="766">
                  <c:v>-0.18741010745939601</c:v>
                </c:pt>
                <c:pt idx="767">
                  <c:v>-0.92503595701624097</c:v>
                </c:pt>
                <c:pt idx="768">
                  <c:v>-0.82169055135429203</c:v>
                </c:pt>
                <c:pt idx="769">
                  <c:v>-0.56666311616334397</c:v>
                </c:pt>
                <c:pt idx="770">
                  <c:v>-0.25524898588935802</c:v>
                </c:pt>
                <c:pt idx="771">
                  <c:v>2.9992255930259001E-2</c:v>
                </c:pt>
                <c:pt idx="772">
                  <c:v>0.23385988100598401</c:v>
                </c:pt>
                <c:pt idx="773">
                  <c:v>-1.09354395240239</c:v>
                </c:pt>
                <c:pt idx="774">
                  <c:v>-0.56258241903904205</c:v>
                </c:pt>
                <c:pt idx="775">
                  <c:v>-0.77496703238438303</c:v>
                </c:pt>
                <c:pt idx="776">
                  <c:v>-0.69001318704624603</c:v>
                </c:pt>
                <c:pt idx="777">
                  <c:v>-0.72399472518150099</c:v>
                </c:pt>
                <c:pt idx="778">
                  <c:v>-0.58069345004702599</c:v>
                </c:pt>
                <c:pt idx="779">
                  <c:v>-0.34863553477760501</c:v>
                </c:pt>
                <c:pt idx="780">
                  <c:v>-0.86054578608895804</c:v>
                </c:pt>
                <c:pt idx="781">
                  <c:v>-0.75935739035709005</c:v>
                </c:pt>
                <c:pt idx="782">
                  <c:v>-0.69625704385716303</c:v>
                </c:pt>
                <c:pt idx="783">
                  <c:v>-0.59220613539057398</c:v>
                </c:pt>
                <c:pt idx="784">
                  <c:v>-0.76311754584377001</c:v>
                </c:pt>
                <c:pt idx="785">
                  <c:v>-0.694752981662492</c:v>
                </c:pt>
                <c:pt idx="786">
                  <c:v>-0.72209880733500298</c:v>
                </c:pt>
                <c:pt idx="787">
                  <c:v>-0.71116047706599805</c:v>
                </c:pt>
                <c:pt idx="788">
                  <c:v>-0.71553580917360005</c:v>
                </c:pt>
                <c:pt idx="789">
                  <c:v>-0.57332127610629502</c:v>
                </c:pt>
                <c:pt idx="790">
                  <c:v>-0.34366912683512002</c:v>
                </c:pt>
                <c:pt idx="791">
                  <c:v>-9.9495299533380099E-2</c:v>
                </c:pt>
                <c:pt idx="792">
                  <c:v>0.102257492662847</c:v>
                </c:pt>
                <c:pt idx="793">
                  <c:v>-1.04090299706513</c:v>
                </c:pt>
                <c:pt idx="794">
                  <c:v>-0.891527648713339</c:v>
                </c:pt>
                <c:pt idx="795">
                  <c:v>-0.643388940514664</c:v>
                </c:pt>
                <c:pt idx="796">
                  <c:v>-0.74264442379413398</c:v>
                </c:pt>
                <c:pt idx="797">
                  <c:v>-0.70294223048234605</c:v>
                </c:pt>
                <c:pt idx="798">
                  <c:v>-0.57040947357382199</c:v>
                </c:pt>
                <c:pt idx="799">
                  <c:v>-0.77183621057047103</c:v>
                </c:pt>
                <c:pt idx="800">
                  <c:v>-0.69126551577181095</c:v>
                </c:pt>
                <c:pt idx="801">
                  <c:v>-0.535765153700548</c:v>
                </c:pt>
                <c:pt idx="802">
                  <c:v>-0.304485589191546</c:v>
                </c:pt>
                <c:pt idx="803">
                  <c:v>-0.87820576432338104</c:v>
                </c:pt>
                <c:pt idx="804">
                  <c:v>-0.64871769427064696</c:v>
                </c:pt>
                <c:pt idx="805">
                  <c:v>-0.49082203491226001</c:v>
                </c:pt>
                <c:pt idx="806">
                  <c:v>-0.80367118603509502</c:v>
                </c:pt>
                <c:pt idx="807">
                  <c:v>-0.67853152558596097</c:v>
                </c:pt>
                <c:pt idx="808">
                  <c:v>-0.72858738976561499</c:v>
                </c:pt>
                <c:pt idx="809">
                  <c:v>-0.70856504409375298</c:v>
                </c:pt>
                <c:pt idx="810">
                  <c:v>-0.56364941623737796</c:v>
                </c:pt>
                <c:pt idx="811">
                  <c:v>-0.77454023350504797</c:v>
                </c:pt>
                <c:pt idx="812">
                  <c:v>-0.69018390659798001</c:v>
                </c:pt>
                <c:pt idx="813">
                  <c:v>-0.53345752578516203</c:v>
                </c:pt>
                <c:pt idx="814">
                  <c:v>-0.30177578968677499</c:v>
                </c:pt>
                <c:pt idx="815">
                  <c:v>-6.52209293047636E-2</c:v>
                </c:pt>
                <c:pt idx="816">
                  <c:v>-0.97391162827809397</c:v>
                </c:pt>
                <c:pt idx="817">
                  <c:v>-0.84938160397189</c:v>
                </c:pt>
                <c:pt idx="818">
                  <c:v>-0.57270282101934999</c:v>
                </c:pt>
                <c:pt idx="819">
                  <c:v>-0.244004416859746</c:v>
                </c:pt>
                <c:pt idx="820">
                  <c:v>5.1538887157058302E-2</c:v>
                </c:pt>
                <c:pt idx="821">
                  <c:v>0.25831676635447698</c:v>
                </c:pt>
                <c:pt idx="822">
                  <c:v>0.35462640169175902</c:v>
                </c:pt>
                <c:pt idx="823">
                  <c:v>-1.1418505606767</c:v>
                </c:pt>
                <c:pt idx="824">
                  <c:v>-0.93939907348336404</c:v>
                </c:pt>
                <c:pt idx="825">
                  <c:v>-0.62424037060665305</c:v>
                </c:pt>
                <c:pt idx="826">
                  <c:v>-0.75030385175733805</c:v>
                </c:pt>
                <c:pt idx="827">
                  <c:v>-0.69987845929706405</c:v>
                </c:pt>
                <c:pt idx="828">
                  <c:v>-0.720048616281174</c:v>
                </c:pt>
                <c:pt idx="829">
                  <c:v>-0.57179283502437295</c:v>
                </c:pt>
                <c:pt idx="830">
                  <c:v>-0.33801724986805298</c:v>
                </c:pt>
                <c:pt idx="831">
                  <c:v>-9.2031824685463198E-2</c:v>
                </c:pt>
                <c:pt idx="832">
                  <c:v>-0.96318727012581395</c:v>
                </c:pt>
                <c:pt idx="833">
                  <c:v>-0.84377325999230801</c:v>
                </c:pt>
                <c:pt idx="834">
                  <c:v>-0.66249069600307597</c:v>
                </c:pt>
                <c:pt idx="835">
                  <c:v>-0.73500372159876903</c:v>
                </c:pt>
                <c:pt idx="836">
                  <c:v>-0.57153414795896096</c:v>
                </c:pt>
                <c:pt idx="837">
                  <c:v>-0.77138634081641499</c:v>
                </c:pt>
                <c:pt idx="838">
                  <c:v>-0.66936273606145202</c:v>
                </c:pt>
                <c:pt idx="839">
                  <c:v>-0.44845679382721898</c:v>
                </c:pt>
                <c:pt idx="840">
                  <c:v>-0.82061728246911203</c:v>
                </c:pt>
                <c:pt idx="841">
                  <c:v>-0.67175308701235503</c:v>
                </c:pt>
                <c:pt idx="842">
                  <c:v>-0.73129876519505799</c:v>
                </c:pt>
                <c:pt idx="843">
                  <c:v>-0.59597232816009904</c:v>
                </c:pt>
                <c:pt idx="844">
                  <c:v>-0.76161106873595996</c:v>
                </c:pt>
                <c:pt idx="845">
                  <c:v>-0.65341121216180897</c:v>
                </c:pt>
                <c:pt idx="846">
                  <c:v>-0.43142071818630601</c:v>
                </c:pt>
                <c:pt idx="847">
                  <c:v>-0.827431712725477</c:v>
                </c:pt>
                <c:pt idx="848">
                  <c:v>-0.66902731490980805</c:v>
                </c:pt>
                <c:pt idx="849">
                  <c:v>-0.50780854104842099</c:v>
                </c:pt>
                <c:pt idx="850">
                  <c:v>-0.79687658358063096</c:v>
                </c:pt>
                <c:pt idx="851">
                  <c:v>-0.68864222603354897</c:v>
                </c:pt>
                <c:pt idx="852">
                  <c:v>-0.72454310958657997</c:v>
                </c:pt>
                <c:pt idx="853">
                  <c:v>-0.71018275616536797</c:v>
                </c:pt>
                <c:pt idx="854">
                  <c:v>-0.71592689753385197</c:v>
                </c:pt>
                <c:pt idx="855">
                  <c:v>-0.71362924098645797</c:v>
                </c:pt>
                <c:pt idx="856">
                  <c:v>-0.56854937639736103</c:v>
                </c:pt>
                <c:pt idx="857">
                  <c:v>-0.77258024944105497</c:v>
                </c:pt>
                <c:pt idx="858">
                  <c:v>-0.66487115041104905</c:v>
                </c:pt>
                <c:pt idx="859">
                  <c:v>-0.44074895663707198</c:v>
                </c:pt>
                <c:pt idx="860">
                  <c:v>-0.82370041734517097</c:v>
                </c:pt>
                <c:pt idx="861">
                  <c:v>-0.72818821858193605</c:v>
                </c:pt>
                <c:pt idx="862">
                  <c:v>-0.70872471256722502</c:v>
                </c:pt>
                <c:pt idx="863">
                  <c:v>-0.60028613423570198</c:v>
                </c:pt>
                <c:pt idx="864">
                  <c:v>-0.75988554630571903</c:v>
                </c:pt>
                <c:pt idx="865">
                  <c:v>-0.69604578147771201</c:v>
                </c:pt>
                <c:pt idx="866">
                  <c:v>-0.72158168740891504</c:v>
                </c:pt>
                <c:pt idx="867">
                  <c:v>-0.71136732503643396</c:v>
                </c:pt>
                <c:pt idx="868">
                  <c:v>-0.71545306998542602</c:v>
                </c:pt>
                <c:pt idx="869">
                  <c:v>-0.71381877200582899</c:v>
                </c:pt>
                <c:pt idx="870">
                  <c:v>-0.57068412754349496</c:v>
                </c:pt>
                <c:pt idx="871">
                  <c:v>-0.77172634898260095</c:v>
                </c:pt>
                <c:pt idx="872">
                  <c:v>-0.66362914094615399</c:v>
                </c:pt>
                <c:pt idx="873">
                  <c:v>-0.43949093922858801</c:v>
                </c:pt>
                <c:pt idx="874">
                  <c:v>-0.17853337326557001</c:v>
                </c:pt>
                <c:pt idx="875">
                  <c:v>-0.928586650693772</c:v>
                </c:pt>
                <c:pt idx="876">
                  <c:v>-0.821119115764536</c:v>
                </c:pt>
                <c:pt idx="877">
                  <c:v>-0.56317554241036805</c:v>
                </c:pt>
                <c:pt idx="878">
                  <c:v>-0.77472978303585205</c:v>
                </c:pt>
                <c:pt idx="879">
                  <c:v>-0.69985225412966401</c:v>
                </c:pt>
                <c:pt idx="880">
                  <c:v>-0.72005909834813397</c:v>
                </c:pt>
                <c:pt idx="881">
                  <c:v>-0.71197636066074599</c:v>
                </c:pt>
                <c:pt idx="882">
                  <c:v>-0.55877355812957497</c:v>
                </c:pt>
                <c:pt idx="883">
                  <c:v>-0.32418204473358703</c:v>
                </c:pt>
                <c:pt idx="884">
                  <c:v>-0.87032718210656401</c:v>
                </c:pt>
                <c:pt idx="885">
                  <c:v>-0.76775786739252805</c:v>
                </c:pt>
                <c:pt idx="886">
                  <c:v>-0.52503862891484099</c:v>
                </c:pt>
                <c:pt idx="887">
                  <c:v>-0.78998454843406296</c:v>
                </c:pt>
                <c:pt idx="888">
                  <c:v>-0.68400618062637397</c:v>
                </c:pt>
                <c:pt idx="889">
                  <c:v>-0.51708168207389205</c:v>
                </c:pt>
                <c:pt idx="890">
                  <c:v>-0.28144119792230299</c:v>
                </c:pt>
                <c:pt idx="891">
                  <c:v>-4.6391172144197301E-2</c:v>
                </c:pt>
                <c:pt idx="892">
                  <c:v>0.13707644592831</c:v>
                </c:pt>
                <c:pt idx="893">
                  <c:v>-1.0548305783713201</c:v>
                </c:pt>
                <c:pt idx="894">
                  <c:v>-0.89702973055383695</c:v>
                </c:pt>
                <c:pt idx="895">
                  <c:v>-0.58544215583514303</c:v>
                </c:pt>
                <c:pt idx="896">
                  <c:v>-0.22822294761290701</c:v>
                </c:pt>
                <c:pt idx="897">
                  <c:v>8.4923253772381899E-2</c:v>
                </c:pt>
                <c:pt idx="898">
                  <c:v>-1.0339693015089499</c:v>
                </c:pt>
                <c:pt idx="899">
                  <c:v>-0.91896823675731998</c:v>
                </c:pt>
                <c:pt idx="900">
                  <c:v>-0.63417596307812296</c:v>
                </c:pt>
                <c:pt idx="901">
                  <c:v>-0.28611649244654802</c:v>
                </c:pt>
                <c:pt idx="902">
                  <c:v>3.2871121847670597E-2</c:v>
                </c:pt>
                <c:pt idx="903">
                  <c:v>-1.0131484487390601</c:v>
                </c:pt>
                <c:pt idx="904">
                  <c:v>-0.59474062050437204</c:v>
                </c:pt>
                <c:pt idx="905">
                  <c:v>-0.438239419194074</c:v>
                </c:pt>
                <c:pt idx="906">
                  <c:v>-0.82470423232237</c:v>
                </c:pt>
                <c:pt idx="907">
                  <c:v>-0.67011830707105102</c:v>
                </c:pt>
                <c:pt idx="908">
                  <c:v>-0.73195267717157897</c:v>
                </c:pt>
                <c:pt idx="909">
                  <c:v>-0.59344363292857805</c:v>
                </c:pt>
                <c:pt idx="910">
                  <c:v>-0.36214602736968099</c:v>
                </c:pt>
                <c:pt idx="911">
                  <c:v>-0.855141589052127</c:v>
                </c:pt>
                <c:pt idx="912">
                  <c:v>-0.75490482481848098</c:v>
                </c:pt>
                <c:pt idx="913">
                  <c:v>-0.69803807007260699</c:v>
                </c:pt>
                <c:pt idx="914">
                  <c:v>-0.59331884094430298</c:v>
                </c:pt>
                <c:pt idx="915">
                  <c:v>-0.76267246362227803</c:v>
                </c:pt>
                <c:pt idx="916">
                  <c:v>-0.69493101455108797</c:v>
                </c:pt>
                <c:pt idx="917">
                  <c:v>-0.72202759417956397</c:v>
                </c:pt>
                <c:pt idx="918">
                  <c:v>-0.71118896232817397</c:v>
                </c:pt>
                <c:pt idx="919">
                  <c:v>-0.71552441506872999</c:v>
                </c:pt>
                <c:pt idx="920">
                  <c:v>-0.573317409200642</c:v>
                </c:pt>
                <c:pt idx="921">
                  <c:v>-0.77067303631974304</c:v>
                </c:pt>
                <c:pt idx="922">
                  <c:v>-0.69173078547210198</c:v>
                </c:pt>
                <c:pt idx="923">
                  <c:v>-0.53498746454884405</c:v>
                </c:pt>
                <c:pt idx="924">
                  <c:v>-0.78600501418046198</c:v>
                </c:pt>
                <c:pt idx="925">
                  <c:v>-0.67881587249999098</c:v>
                </c:pt>
                <c:pt idx="926">
                  <c:v>-0.45204282774047799</c:v>
                </c:pt>
                <c:pt idx="927">
                  <c:v>-0.18641051060953301</c:v>
                </c:pt>
                <c:pt idx="928">
                  <c:v>5.0082813614886201E-2</c:v>
                </c:pt>
                <c:pt idx="929">
                  <c:v>0.21362226932021799</c:v>
                </c:pt>
                <c:pt idx="930">
                  <c:v>-1.08544890772808</c:v>
                </c:pt>
                <c:pt idx="931">
                  <c:v>-0.56582043690876405</c:v>
                </c:pt>
                <c:pt idx="932">
                  <c:v>-0.433957637432897</c:v>
                </c:pt>
                <c:pt idx="933">
                  <c:v>-0.82641694502684104</c:v>
                </c:pt>
                <c:pt idx="934">
                  <c:v>-0.70309341814635995</c:v>
                </c:pt>
                <c:pt idx="935">
                  <c:v>-0.71876263274145502</c:v>
                </c:pt>
                <c:pt idx="936">
                  <c:v>-0.61634525722773204</c:v>
                </c:pt>
                <c:pt idx="937">
                  <c:v>-0.40668547307605402</c:v>
                </c:pt>
                <c:pt idx="938">
                  <c:v>-0.163545657344428</c:v>
                </c:pt>
                <c:pt idx="939">
                  <c:v>5.1381805777367E-2</c:v>
                </c:pt>
                <c:pt idx="940">
                  <c:v>0.198731621638848</c:v>
                </c:pt>
                <c:pt idx="941">
                  <c:v>0.26417284494966298</c:v>
                </c:pt>
                <c:pt idx="942">
                  <c:v>0.25495828020267303</c:v>
                </c:pt>
                <c:pt idx="943">
                  <c:v>-1.10198331208106</c:v>
                </c:pt>
                <c:pt idx="944">
                  <c:v>-0.55920667516757205</c:v>
                </c:pt>
                <c:pt idx="945">
                  <c:v>-0.77631732993297098</c:v>
                </c:pt>
                <c:pt idx="946">
                  <c:v>-0.68947306802681096</c:v>
                </c:pt>
                <c:pt idx="947">
                  <c:v>-0.55186732299588603</c:v>
                </c:pt>
                <c:pt idx="948">
                  <c:v>-0.77925307080164496</c:v>
                </c:pt>
                <c:pt idx="949">
                  <c:v>-0.66788680160913105</c:v>
                </c:pt>
                <c:pt idx="950">
                  <c:v>-0.73284527935634702</c:v>
                </c:pt>
                <c:pt idx="951">
                  <c:v>-0.70686188825746099</c:v>
                </c:pt>
                <c:pt idx="952">
                  <c:v>-0.55046573974761304</c:v>
                </c:pt>
                <c:pt idx="953">
                  <c:v>-0.31532659563766902</c:v>
                </c:pt>
                <c:pt idx="954">
                  <c:v>-0.87386936174493202</c:v>
                </c:pt>
                <c:pt idx="955">
                  <c:v>-0.65045225530202699</c:v>
                </c:pt>
                <c:pt idx="956">
                  <c:v>-0.73981909787918898</c:v>
                </c:pt>
                <c:pt idx="957">
                  <c:v>-0.60331053467318896</c:v>
                </c:pt>
                <c:pt idx="958">
                  <c:v>-0.37134144610755698</c:v>
                </c:pt>
                <c:pt idx="959">
                  <c:v>-0.85146342155697596</c:v>
                </c:pt>
                <c:pt idx="960">
                  <c:v>-0.75222514091658199</c:v>
                </c:pt>
                <c:pt idx="961">
                  <c:v>-0.51534279445277897</c:v>
                </c:pt>
                <c:pt idx="962">
                  <c:v>-0.22847978362815299</c:v>
                </c:pt>
                <c:pt idx="963">
                  <c:v>3.28275740735769E-2</c:v>
                </c:pt>
                <c:pt idx="964">
                  <c:v>0.218424600995962</c:v>
                </c:pt>
                <c:pt idx="965">
                  <c:v>-1.08736984039838</c:v>
                </c:pt>
                <c:pt idx="966">
                  <c:v>-0.56505206384064599</c:v>
                </c:pt>
                <c:pt idx="967">
                  <c:v>-0.77397917446374098</c:v>
                </c:pt>
                <c:pt idx="968">
                  <c:v>-0.69040833021450299</c:v>
                </c:pt>
                <c:pt idx="969">
                  <c:v>-0.54892053056314305</c:v>
                </c:pt>
                <c:pt idx="970">
                  <c:v>-0.78043178777474198</c:v>
                </c:pt>
                <c:pt idx="971">
                  <c:v>-0.68782728489010303</c:v>
                </c:pt>
                <c:pt idx="972">
                  <c:v>-0.72486908604395806</c:v>
                </c:pt>
                <c:pt idx="973">
                  <c:v>-0.587192702586255</c:v>
                </c:pt>
                <c:pt idx="974">
                  <c:v>-0.765122918965497</c:v>
                </c:pt>
                <c:pt idx="975">
                  <c:v>-0.65685221197396604</c:v>
                </c:pt>
                <c:pt idx="976">
                  <c:v>-0.43406069717147699</c:v>
                </c:pt>
                <c:pt idx="977">
                  <c:v>-0.826375721131408</c:v>
                </c:pt>
                <c:pt idx="978">
                  <c:v>-0.66944971154743604</c:v>
                </c:pt>
                <c:pt idx="979">
                  <c:v>-0.50804449090378301</c:v>
                </c:pt>
                <c:pt idx="980">
                  <c:v>-0.79678220363848595</c:v>
                </c:pt>
                <c:pt idx="981">
                  <c:v>-0.68862339242545501</c:v>
                </c:pt>
                <c:pt idx="982">
                  <c:v>-0.459001003082944</c:v>
                </c:pt>
                <c:pt idx="983">
                  <c:v>-0.816399598766822</c:v>
                </c:pt>
                <c:pt idx="984">
                  <c:v>-0.67344016049327105</c:v>
                </c:pt>
                <c:pt idx="985">
                  <c:v>-0.51036046566928905</c:v>
                </c:pt>
                <c:pt idx="986">
                  <c:v>-0.79585581373228398</c:v>
                </c:pt>
                <c:pt idx="987">
                  <c:v>-0.68839262182500605</c:v>
                </c:pt>
                <c:pt idx="988">
                  <c:v>-0.724642951269997</c:v>
                </c:pt>
                <c:pt idx="989">
                  <c:v>-0.61626658521396804</c:v>
                </c:pt>
                <c:pt idx="990">
                  <c:v>-0.402228568668482</c:v>
                </c:pt>
                <c:pt idx="991">
                  <c:v>-0.15682919112227001</c:v>
                </c:pt>
                <c:pt idx="992">
                  <c:v>-0.93726832355109102</c:v>
                </c:pt>
                <c:pt idx="993">
                  <c:v>-0.62509267057956297</c:v>
                </c:pt>
                <c:pt idx="994">
                  <c:v>-0.74996293176817397</c:v>
                </c:pt>
                <c:pt idx="995">
                  <c:v>-0.70001482729273001</c:v>
                </c:pt>
                <c:pt idx="996">
                  <c:v>-0.55530743240335301</c:v>
                </c:pt>
                <c:pt idx="997">
                  <c:v>-0.77787702703865802</c:v>
                </c:pt>
                <c:pt idx="998">
                  <c:v>-0.66890545574320803</c:v>
                </c:pt>
                <c:pt idx="999">
                  <c:v>-0.44297419758596202</c:v>
                </c:pt>
                <c:pt idx="1000">
                  <c:v>-0.179936116174471</c:v>
                </c:pt>
                <c:pt idx="1001">
                  <c:v>5.3234871554208398E-2</c:v>
                </c:pt>
                <c:pt idx="1002">
                  <c:v>0.21363788405268699</c:v>
                </c:pt>
                <c:pt idx="1003">
                  <c:v>0.28546354250169997</c:v>
                </c:pt>
                <c:pt idx="1004">
                  <c:v>-1.11418541700068</c:v>
                </c:pt>
                <c:pt idx="1005">
                  <c:v>-0.91053011253012905</c:v>
                </c:pt>
                <c:pt idx="1006">
                  <c:v>-0.63578795498794805</c:v>
                </c:pt>
                <c:pt idx="1007">
                  <c:v>-0.57512695701356198</c:v>
                </c:pt>
                <c:pt idx="1008">
                  <c:v>-0.76994921719457499</c:v>
                </c:pt>
                <c:pt idx="1009">
                  <c:v>-0.69202031312216905</c:v>
                </c:pt>
                <c:pt idx="1010">
                  <c:v>-0.723191874751132</c:v>
                </c:pt>
                <c:pt idx="1011">
                  <c:v>-0.58206491014006301</c:v>
                </c:pt>
                <c:pt idx="1012">
                  <c:v>-0.76717403594397404</c:v>
                </c:pt>
                <c:pt idx="1013">
                  <c:v>-0.69313038562241003</c:v>
                </c:pt>
                <c:pt idx="1014">
                  <c:v>-0.53620997385543401</c:v>
                </c:pt>
                <c:pt idx="1015">
                  <c:v>-0.78551601045782604</c:v>
                </c:pt>
                <c:pt idx="1016">
                  <c:v>-0.67848552486993197</c:v>
                </c:pt>
                <c:pt idx="1017">
                  <c:v>-0.45190138848860301</c:v>
                </c:pt>
                <c:pt idx="1018">
                  <c:v>-0.186439187358616</c:v>
                </c:pt>
                <c:pt idx="1019">
                  <c:v>4.9934899364097701E-2</c:v>
                </c:pt>
                <c:pt idx="1020">
                  <c:v>-1.0199739597456301</c:v>
                </c:pt>
                <c:pt idx="1021">
                  <c:v>-0.88536743665165696</c:v>
                </c:pt>
                <c:pt idx="1022">
                  <c:v>-0.59342571100213604</c:v>
                </c:pt>
                <c:pt idx="1023">
                  <c:v>-0.248960059448984</c:v>
                </c:pt>
                <c:pt idx="1024">
                  <c:v>-0.90041597622040603</c:v>
                </c:pt>
                <c:pt idx="1025">
                  <c:v>-0.823716605629087</c:v>
                </c:pt>
                <c:pt idx="1026">
                  <c:v>-0.58790241649604102</c:v>
                </c:pt>
                <c:pt idx="1027">
                  <c:v>-0.28603830476196801</c:v>
                </c:pt>
                <c:pt idx="1028">
                  <c:v>-0.88558467809521202</c:v>
                </c:pt>
                <c:pt idx="1029">
                  <c:v>-0.79954343966771502</c:v>
                </c:pt>
                <c:pt idx="1030">
                  <c:v>-0.68018262413291297</c:v>
                </c:pt>
                <c:pt idx="1031">
                  <c:v>-0.57516049210723996</c:v>
                </c:pt>
                <c:pt idx="1032">
                  <c:v>-0.76993580315710297</c:v>
                </c:pt>
                <c:pt idx="1033">
                  <c:v>-0.69202567873715803</c:v>
                </c:pt>
                <c:pt idx="1034">
                  <c:v>-0.72318972850513596</c:v>
                </c:pt>
                <c:pt idx="1035">
                  <c:v>-0.71072410859794499</c:v>
                </c:pt>
                <c:pt idx="1036">
                  <c:v>-0.71571035656082105</c:v>
                </c:pt>
                <c:pt idx="1037">
                  <c:v>-0.713715857375671</c:v>
                </c:pt>
                <c:pt idx="1038">
                  <c:v>-0.71451365704973102</c:v>
                </c:pt>
                <c:pt idx="1039">
                  <c:v>-0.71419453718010695</c:v>
                </c:pt>
                <c:pt idx="1040">
                  <c:v>-0.71432218512795698</c:v>
                </c:pt>
                <c:pt idx="1041">
                  <c:v>-0.71427112594881703</c:v>
                </c:pt>
                <c:pt idx="1042">
                  <c:v>-0.57140771658079303</c:v>
                </c:pt>
                <c:pt idx="1043">
                  <c:v>-0.77143691336768205</c:v>
                </c:pt>
                <c:pt idx="1044">
                  <c:v>-0.66332266131881601</c:v>
                </c:pt>
                <c:pt idx="1045">
                  <c:v>-0.43923857790459803</c:v>
                </c:pt>
                <c:pt idx="1046">
                  <c:v>-0.17837584342623</c:v>
                </c:pt>
                <c:pt idx="1047">
                  <c:v>-0.92864966262950699</c:v>
                </c:pt>
                <c:pt idx="1048">
                  <c:v>-0.62854013494819605</c:v>
                </c:pt>
                <c:pt idx="1049">
                  <c:v>-0.47154382511127002</c:v>
                </c:pt>
                <c:pt idx="1050">
                  <c:v>-0.81138246995549101</c:v>
                </c:pt>
                <c:pt idx="1051">
                  <c:v>-0.69874583574746296</c:v>
                </c:pt>
                <c:pt idx="1052">
                  <c:v>-0.46361796049697401</c:v>
                </c:pt>
                <c:pt idx="1053">
                  <c:v>-0.189304371508071</c:v>
                </c:pt>
                <c:pt idx="1054">
                  <c:v>5.4221962970299603E-2</c:v>
                </c:pt>
                <c:pt idx="1055">
                  <c:v>-1.02168878518811</c:v>
                </c:pt>
                <c:pt idx="1056">
                  <c:v>-0.88881931525568303</c:v>
                </c:pt>
                <c:pt idx="1057">
                  <c:v>-0.59740771123388103</c:v>
                </c:pt>
                <c:pt idx="1058">
                  <c:v>-0.25246659414290801</c:v>
                </c:pt>
                <c:pt idx="1059">
                  <c:v>-0.89901336234283602</c:v>
                </c:pt>
                <c:pt idx="1060">
                  <c:v>-0.82275948188355597</c:v>
                </c:pt>
                <c:pt idx="1061">
                  <c:v>-0.58748215639892898</c:v>
                </c:pt>
                <c:pt idx="1062">
                  <c:v>-0.76500713744042803</c:v>
                </c:pt>
                <c:pt idx="1063">
                  <c:v>-0.68555780644437503</c:v>
                </c:pt>
                <c:pt idx="1064">
                  <c:v>-0.72577687742224894</c:v>
                </c:pt>
                <c:pt idx="1065">
                  <c:v>-0.60888855951224297</c:v>
                </c:pt>
                <c:pt idx="1066">
                  <c:v>-0.39017758567195798</c:v>
                </c:pt>
                <c:pt idx="1067">
                  <c:v>-0.143953728725146</c:v>
                </c:pt>
                <c:pt idx="1068">
                  <c:v>-0.94241850850994102</c:v>
                </c:pt>
                <c:pt idx="1069">
                  <c:v>-0.62303259659602295</c:v>
                </c:pt>
                <c:pt idx="1070">
                  <c:v>-0.75078696136158996</c:v>
                </c:pt>
                <c:pt idx="1071">
                  <c:v>-0.61241506044988203</c:v>
                </c:pt>
                <c:pt idx="1072">
                  <c:v>-0.75503397582004605</c:v>
                </c:pt>
                <c:pt idx="1073">
                  <c:v>-0.697986409671981</c:v>
                </c:pt>
                <c:pt idx="1074">
                  <c:v>-0.54033446866936197</c:v>
                </c:pt>
                <c:pt idx="1075">
                  <c:v>-0.30647361660337602</c:v>
                </c:pt>
                <c:pt idx="1076">
                  <c:v>-0.87741055335864904</c:v>
                </c:pt>
                <c:pt idx="1077">
                  <c:v>-0.77308432274135497</c:v>
                </c:pt>
                <c:pt idx="1078">
                  <c:v>-0.52791014640952005</c:v>
                </c:pt>
                <c:pt idx="1079">
                  <c:v>-0.78883594143619096</c:v>
                </c:pt>
                <c:pt idx="1080">
                  <c:v>-0.68446562342552297</c:v>
                </c:pt>
                <c:pt idx="1081">
                  <c:v>-0.51715142817415105</c:v>
                </c:pt>
                <c:pt idx="1082">
                  <c:v>-0.28120832698604398</c:v>
                </c:pt>
                <c:pt idx="1083">
                  <c:v>-0.88751666920558203</c:v>
                </c:pt>
                <c:pt idx="1084">
                  <c:v>-0.78160569456098605</c:v>
                </c:pt>
                <c:pt idx="1085">
                  <c:v>-0.53340836052666196</c:v>
                </c:pt>
                <c:pt idx="1086">
                  <c:v>-0.234268347692342</c:v>
                </c:pt>
                <c:pt idx="1087">
                  <c:v>3.7354118232104903E-2</c:v>
                </c:pt>
                <c:pt idx="1088">
                  <c:v>0.22957459297067101</c:v>
                </c:pt>
                <c:pt idx="1089">
                  <c:v>0.32140098370741998</c:v>
                </c:pt>
                <c:pt idx="1090">
                  <c:v>0.31919527546011101</c:v>
                </c:pt>
                <c:pt idx="1091">
                  <c:v>0.24811145311677599</c:v>
                </c:pt>
                <c:pt idx="1092">
                  <c:v>0.14169097355812099</c:v>
                </c:pt>
                <c:pt idx="1093">
                  <c:v>3.2363271989410698E-2</c:v>
                </c:pt>
                <c:pt idx="1094">
                  <c:v>-5.53190886725662E-2</c:v>
                </c:pt>
                <c:pt idx="1095">
                  <c:v>-0.10795616420168901</c:v>
                </c:pt>
                <c:pt idx="1096">
                  <c:v>-0.123290009781683</c:v>
                </c:pt>
                <c:pt idx="1097">
                  <c:v>-0.107772348152993</c:v>
                </c:pt>
                <c:pt idx="1098">
                  <c:v>-7.2875257977579294E-2</c:v>
                </c:pt>
                <c:pt idx="1099">
                  <c:v>-0.97084989680896805</c:v>
                </c:pt>
                <c:pt idx="1100">
                  <c:v>-0.78748899674869</c:v>
                </c:pt>
                <c:pt idx="1101">
                  <c:v>-0.68500440130052298</c:v>
                </c:pt>
                <c:pt idx="1102">
                  <c:v>-0.72599823947979003</c:v>
                </c:pt>
                <c:pt idx="1103">
                  <c:v>-0.70960070420808297</c:v>
                </c:pt>
                <c:pt idx="1104">
                  <c:v>-0.57722339896500996</c:v>
                </c:pt>
                <c:pt idx="1105">
                  <c:v>-0.35397808700293298</c:v>
                </c:pt>
                <c:pt idx="1106">
                  <c:v>-0.85840876519882603</c:v>
                </c:pt>
                <c:pt idx="1107">
                  <c:v>-0.75508531473285301</c:v>
                </c:pt>
                <c:pt idx="1108">
                  <c:v>-0.51456737318328205</c:v>
                </c:pt>
                <c:pt idx="1109">
                  <c:v>-0.225191479091636</c:v>
                </c:pt>
                <c:pt idx="1110">
                  <c:v>3.7253846240701403E-2</c:v>
                </c:pt>
                <c:pt idx="1111">
                  <c:v>-1.0149015384962801</c:v>
                </c:pt>
                <c:pt idx="1112">
                  <c:v>-0.88909083250554199</c:v>
                </c:pt>
                <c:pt idx="1113">
                  <c:v>-0.64436366699778203</c:v>
                </c:pt>
                <c:pt idx="1114">
                  <c:v>-0.74225453320088597</c:v>
                </c:pt>
                <c:pt idx="1115">
                  <c:v>-0.57645227049817105</c:v>
                </c:pt>
                <c:pt idx="1116">
                  <c:v>-0.76941909180073098</c:v>
                </c:pt>
                <c:pt idx="1117">
                  <c:v>-0.69223236327970705</c:v>
                </c:pt>
                <c:pt idx="1118">
                  <c:v>-0.72310705468811698</c:v>
                </c:pt>
                <c:pt idx="1119">
                  <c:v>-0.58696188752203204</c:v>
                </c:pt>
                <c:pt idx="1120">
                  <c:v>-0.35881830549553301</c:v>
                </c:pt>
                <c:pt idx="1121">
                  <c:v>-0.11246073611696</c:v>
                </c:pt>
                <c:pt idx="1122">
                  <c:v>-0.95501570555321502</c:v>
                </c:pt>
                <c:pt idx="1123">
                  <c:v>-0.83748962529429005</c:v>
                </c:pt>
                <c:pt idx="1124">
                  <c:v>-0.66500414988228296</c:v>
                </c:pt>
                <c:pt idx="1125">
                  <c:v>-0.57257414158749198</c:v>
                </c:pt>
                <c:pt idx="1126">
                  <c:v>-0.37980563425981501</c:v>
                </c:pt>
                <c:pt idx="1127">
                  <c:v>-0.84807774629607302</c:v>
                </c:pt>
                <c:pt idx="1128">
                  <c:v>-0.66076890148156997</c:v>
                </c:pt>
                <c:pt idx="1129">
                  <c:v>-0.73569243940737095</c:v>
                </c:pt>
                <c:pt idx="1130">
                  <c:v>-0.70572302423705102</c:v>
                </c:pt>
                <c:pt idx="1131">
                  <c:v>-0.56076733125734302</c:v>
                </c:pt>
                <c:pt idx="1132">
                  <c:v>-0.33182504083391301</c:v>
                </c:pt>
                <c:pt idx="1133">
                  <c:v>-0.86726998366643404</c:v>
                </c:pt>
                <c:pt idx="1134">
                  <c:v>-0.76369916858714704</c:v>
                </c:pt>
                <c:pt idx="1135">
                  <c:v>-0.52112439630010099</c:v>
                </c:pt>
                <c:pt idx="1136">
                  <c:v>-0.22880457562627399</c:v>
                </c:pt>
                <c:pt idx="1137">
                  <c:v>-0.90847816974949003</c:v>
                </c:pt>
                <c:pt idx="1138">
                  <c:v>-0.81463935990360603</c:v>
                </c:pt>
                <c:pt idx="1139">
                  <c:v>-0.67414425603855699</c:v>
                </c:pt>
                <c:pt idx="1140">
                  <c:v>-0.57273666838149595</c:v>
                </c:pt>
                <c:pt idx="1141">
                  <c:v>-0.77090533264740102</c:v>
                </c:pt>
                <c:pt idx="1142">
                  <c:v>-0.65067562692566605</c:v>
                </c:pt>
                <c:pt idx="1143">
                  <c:v>-0.42040717956628898</c:v>
                </c:pt>
                <c:pt idx="1144">
                  <c:v>-0.15908057052038799</c:v>
                </c:pt>
                <c:pt idx="1145">
                  <c:v>6.8289868457104802E-2</c:v>
                </c:pt>
                <c:pt idx="1146">
                  <c:v>0.221138428870637</c:v>
                </c:pt>
                <c:pt idx="1147">
                  <c:v>-1.0884553715482499</c:v>
                </c:pt>
                <c:pt idx="1148">
                  <c:v>-0.56461785138069798</c:v>
                </c:pt>
                <c:pt idx="1149">
                  <c:v>-0.77415285944772005</c:v>
                </c:pt>
                <c:pt idx="1150">
                  <c:v>-0.626288627514202</c:v>
                </c:pt>
                <c:pt idx="1151">
                  <c:v>-0.38094356469294799</c:v>
                </c:pt>
                <c:pt idx="1152">
                  <c:v>-0.84762257412282005</c:v>
                </c:pt>
                <c:pt idx="1153">
                  <c:v>-0.75316650932847695</c:v>
                </c:pt>
                <c:pt idx="1154">
                  <c:v>-0.51960668350629302</c:v>
                </c:pt>
                <c:pt idx="1155">
                  <c:v>-0.79215732659748195</c:v>
                </c:pt>
                <c:pt idx="1156">
                  <c:v>-0.706293383340447</c:v>
                </c:pt>
                <c:pt idx="1157">
                  <c:v>-0.71748264666382</c:v>
                </c:pt>
                <c:pt idx="1158">
                  <c:v>-0.60429172056832903</c:v>
                </c:pt>
                <c:pt idx="1159">
                  <c:v>-0.75828331177266795</c:v>
                </c:pt>
                <c:pt idx="1160">
                  <c:v>-0.69668667529093198</c:v>
                </c:pt>
                <c:pt idx="1161">
                  <c:v>-0.54228931441354</c:v>
                </c:pt>
                <c:pt idx="1162">
                  <c:v>-0.31040366621398902</c:v>
                </c:pt>
                <c:pt idx="1163">
                  <c:v>-0.87583853351440399</c:v>
                </c:pt>
                <c:pt idx="1164">
                  <c:v>-0.77127161026646496</c:v>
                </c:pt>
                <c:pt idx="1165">
                  <c:v>-0.69149135589341304</c:v>
                </c:pt>
                <c:pt idx="1166">
                  <c:v>-0.58947426188607799</c:v>
                </c:pt>
                <c:pt idx="1167">
                  <c:v>-0.38595685395985702</c:v>
                </c:pt>
                <c:pt idx="1168">
                  <c:v>-0.151858202451812</c:v>
                </c:pt>
                <c:pt idx="1169">
                  <c:v>5.3857307754036701E-2</c:v>
                </c:pt>
                <c:pt idx="1170">
                  <c:v>-1.02154292310161</c:v>
                </c:pt>
                <c:pt idx="1171">
                  <c:v>-0.59138283075935405</c:v>
                </c:pt>
                <c:pt idx="1172">
                  <c:v>-0.76344686769625802</c:v>
                </c:pt>
                <c:pt idx="1173">
                  <c:v>-0.69462125292149601</c:v>
                </c:pt>
                <c:pt idx="1174">
                  <c:v>-0.72215149883140095</c:v>
                </c:pt>
                <c:pt idx="1175">
                  <c:v>-0.57926526687144497</c:v>
                </c:pt>
                <c:pt idx="1176">
                  <c:v>-0.76829389325142095</c:v>
                </c:pt>
                <c:pt idx="1177">
                  <c:v>-0.69268244269943102</c:v>
                </c:pt>
                <c:pt idx="1178">
                  <c:v>-0.53565188161704802</c:v>
                </c:pt>
                <c:pt idx="1179">
                  <c:v>-0.30326829032281299</c:v>
                </c:pt>
                <c:pt idx="1180">
                  <c:v>-0.87869268387087396</c:v>
                </c:pt>
                <c:pt idx="1181">
                  <c:v>-0.64852292645164999</c:v>
                </c:pt>
                <c:pt idx="1182">
                  <c:v>-0.74059082941933996</c:v>
                </c:pt>
                <c:pt idx="1183">
                  <c:v>-0.60378425770176303</c:v>
                </c:pt>
                <c:pt idx="1184">
                  <c:v>-0.37149227592697498</c:v>
                </c:pt>
                <c:pt idx="1185">
                  <c:v>-0.119316990928182</c:v>
                </c:pt>
                <c:pt idx="1186">
                  <c:v>-0.95227320362872703</c:v>
                </c:pt>
                <c:pt idx="1187">
                  <c:v>-0.61909071854850894</c:v>
                </c:pt>
                <c:pt idx="1188">
                  <c:v>-0.46517585975793502</c:v>
                </c:pt>
                <c:pt idx="1189">
                  <c:v>-0.81392965609682499</c:v>
                </c:pt>
                <c:pt idx="1190">
                  <c:v>-0.67442813756126896</c:v>
                </c:pt>
                <c:pt idx="1191">
                  <c:v>-0.52006815885290902</c:v>
                </c:pt>
                <c:pt idx="1192">
                  <c:v>-0.29304540719122901</c:v>
                </c:pt>
                <c:pt idx="1193">
                  <c:v>-0.882781837123508</c:v>
                </c:pt>
                <c:pt idx="1194">
                  <c:v>-0.64688726515059602</c:v>
                </c:pt>
                <c:pt idx="1195">
                  <c:v>-0.48989227919372103</c:v>
                </c:pt>
                <c:pt idx="1196">
                  <c:v>-0.26749221759937702</c:v>
                </c:pt>
                <c:pt idx="1197">
                  <c:v>-0.89300311296024903</c:v>
                </c:pt>
                <c:pt idx="1198">
                  <c:v>-0.78190254975289397</c:v>
                </c:pt>
                <c:pt idx="1199">
                  <c:v>-0.68723898009884199</c:v>
                </c:pt>
                <c:pt idx="1200">
                  <c:v>-0.588074888198032</c:v>
                </c:pt>
                <c:pt idx="1201">
                  <c:v>-0.38696635834010201</c:v>
                </c:pt>
                <c:pt idx="1202">
                  <c:v>-0.154424827142087</c:v>
                </c:pt>
                <c:pt idx="1203">
                  <c:v>5.0700648655686499E-2</c:v>
                </c:pt>
                <c:pt idx="1204">
                  <c:v>-1.02028025946227</c:v>
                </c:pt>
                <c:pt idx="1205">
                  <c:v>-0.59188789621508997</c:v>
                </c:pt>
                <c:pt idx="1206">
                  <c:v>-0.76324484151396299</c:v>
                </c:pt>
                <c:pt idx="1207">
                  <c:v>-0.69470206339441398</c:v>
                </c:pt>
                <c:pt idx="1208">
                  <c:v>-0.551911200295509</c:v>
                </c:pt>
                <c:pt idx="1209">
                  <c:v>-0.32649278248945401</c:v>
                </c:pt>
                <c:pt idx="1210">
                  <c:v>-0.86940288700421797</c:v>
                </c:pt>
                <c:pt idx="1211">
                  <c:v>-0.76432826878159799</c:v>
                </c:pt>
                <c:pt idx="1212">
                  <c:v>-0.69426869248736001</c:v>
                </c:pt>
                <c:pt idx="1213">
                  <c:v>-0.59179704036251202</c:v>
                </c:pt>
                <c:pt idx="1214">
                  <c:v>-0.38743891377234102</c:v>
                </c:pt>
                <c:pt idx="1215">
                  <c:v>-0.84502443449106301</c:v>
                </c:pt>
                <c:pt idx="1216">
                  <c:v>-0.73904093921497105</c:v>
                </c:pt>
                <c:pt idx="1217">
                  <c:v>-0.50005220472614897</c:v>
                </c:pt>
                <c:pt idx="1218">
                  <c:v>-0.79997911810954003</c:v>
                </c:pt>
                <c:pt idx="1219">
                  <c:v>-0.71401489823248598</c:v>
                </c:pt>
                <c:pt idx="1220">
                  <c:v>-0.49523804779578201</c:v>
                </c:pt>
                <c:pt idx="1221">
                  <c:v>-0.22610444371330701</c:v>
                </c:pt>
                <c:pt idx="1222">
                  <c:v>-0.909558222514676</c:v>
                </c:pt>
                <c:pt idx="1223">
                  <c:v>-0.80864353184397597</c:v>
                </c:pt>
                <c:pt idx="1224">
                  <c:v>-0.55824802347601798</c:v>
                </c:pt>
                <c:pt idx="1225">
                  <c:v>-0.77670079060959196</c:v>
                </c:pt>
                <c:pt idx="1226">
                  <c:v>-0.68931968375616304</c:v>
                </c:pt>
                <c:pt idx="1227">
                  <c:v>-0.72427212649753403</c:v>
                </c:pt>
                <c:pt idx="1228">
                  <c:v>-0.59186678229789202</c:v>
                </c:pt>
                <c:pt idx="1229">
                  <c:v>-0.36541438858821401</c:v>
                </c:pt>
                <c:pt idx="1230">
                  <c:v>-0.85383424456471402</c:v>
                </c:pt>
                <c:pt idx="1231">
                  <c:v>-0.65846630217411395</c:v>
                </c:pt>
                <c:pt idx="1232">
                  <c:v>-0.49901902912498503</c:v>
                </c:pt>
                <c:pt idx="1233">
                  <c:v>-0.27282417978635098</c:v>
                </c:pt>
                <c:pt idx="1234">
                  <c:v>-0.89087032808545896</c:v>
                </c:pt>
                <c:pt idx="1235">
                  <c:v>-0.64365186876581604</c:v>
                </c:pt>
                <c:pt idx="1236">
                  <c:v>-0.74253925249367303</c:v>
                </c:pt>
                <c:pt idx="1237">
                  <c:v>-0.60501655568686896</c:v>
                </c:pt>
                <c:pt idx="1238">
                  <c:v>-0.75799337772525199</c:v>
                </c:pt>
                <c:pt idx="1239">
                  <c:v>-0.65122871519811598</c:v>
                </c:pt>
                <c:pt idx="1240">
                  <c:v>-0.43077173169099098</c:v>
                </c:pt>
                <c:pt idx="1241">
                  <c:v>-0.82769130732360296</c:v>
                </c:pt>
                <c:pt idx="1242">
                  <c:v>-0.73022930726392898</c:v>
                </c:pt>
                <c:pt idx="1243">
                  <c:v>-0.70790827709442805</c:v>
                </c:pt>
                <c:pt idx="1244">
                  <c:v>-0.71683668916222798</c:v>
                </c:pt>
                <c:pt idx="1245">
                  <c:v>-0.71326532433510803</c:v>
                </c:pt>
                <c:pt idx="1246">
                  <c:v>-0.71469387026595599</c:v>
                </c:pt>
                <c:pt idx="1247">
                  <c:v>-0.71412245189361701</c:v>
                </c:pt>
                <c:pt idx="1248">
                  <c:v>-0.57216569918710403</c:v>
                </c:pt>
                <c:pt idx="1249">
                  <c:v>-0.77113372032515803</c:v>
                </c:pt>
                <c:pt idx="1250">
                  <c:v>-0.69154651186993599</c:v>
                </c:pt>
                <c:pt idx="1251">
                  <c:v>-0.72338139525202505</c:v>
                </c:pt>
                <c:pt idx="1252">
                  <c:v>-0.71064744189918905</c:v>
                </c:pt>
                <c:pt idx="1253">
                  <c:v>-0.71574102324032396</c:v>
                </c:pt>
                <c:pt idx="1254">
                  <c:v>-0.71370359070387002</c:v>
                </c:pt>
                <c:pt idx="1255">
                  <c:v>-0.57049274426264596</c:v>
                </c:pt>
                <c:pt idx="1256">
                  <c:v>-0.34072120277604701</c:v>
                </c:pt>
                <c:pt idx="1257">
                  <c:v>-9.7100780051464497E-2</c:v>
                </c:pt>
                <c:pt idx="1258">
                  <c:v>-0.96115968797941398</c:v>
                </c:pt>
                <c:pt idx="1259">
                  <c:v>-0.61553612480823405</c:v>
                </c:pt>
                <c:pt idx="1260">
                  <c:v>-0.46340435624169801</c:v>
                </c:pt>
                <c:pt idx="1261">
                  <c:v>-0.81463825750331997</c:v>
                </c:pt>
                <c:pt idx="1262">
                  <c:v>-0.69985792966846805</c:v>
                </c:pt>
                <c:pt idx="1263">
                  <c:v>-0.46290687436162298</c:v>
                </c:pt>
                <c:pt idx="1264">
                  <c:v>-0.18740324010620399</c:v>
                </c:pt>
                <c:pt idx="1265">
                  <c:v>-0.92503870395751797</c:v>
                </c:pt>
                <c:pt idx="1266">
                  <c:v>-0.62998451841699199</c:v>
                </c:pt>
                <c:pt idx="1267">
                  <c:v>-0.74800619263320201</c:v>
                </c:pt>
                <c:pt idx="1268">
                  <c:v>-0.61162157987633203</c:v>
                </c:pt>
                <c:pt idx="1269">
                  <c:v>-0.37793543372577498</c:v>
                </c:pt>
                <c:pt idx="1270">
                  <c:v>-0.123329781946395</c:v>
                </c:pt>
                <c:pt idx="1271">
                  <c:v>-0.95066808722144103</c:v>
                </c:pt>
                <c:pt idx="1272">
                  <c:v>-0.83652156294304403</c:v>
                </c:pt>
                <c:pt idx="1273">
                  <c:v>-0.66539137482278199</c:v>
                </c:pt>
                <c:pt idx="1274">
                  <c:v>-0.73384345007088703</c:v>
                </c:pt>
                <c:pt idx="1275">
                  <c:v>-0.70646261997164495</c:v>
                </c:pt>
                <c:pt idx="1276">
                  <c:v>-0.71741495201134198</c:v>
                </c:pt>
                <c:pt idx="1277">
                  <c:v>-0.57139967986019502</c:v>
                </c:pt>
                <c:pt idx="1278">
                  <c:v>-0.33936224478393101</c:v>
                </c:pt>
                <c:pt idx="1279">
                  <c:v>-0.86425510208642697</c:v>
                </c:pt>
                <c:pt idx="1280">
                  <c:v>-0.65429795916542899</c:v>
                </c:pt>
                <c:pt idx="1281">
                  <c:v>-0.49509859331307099</c:v>
                </c:pt>
                <c:pt idx="1282">
                  <c:v>-0.801960562674771</c:v>
                </c:pt>
                <c:pt idx="1283">
                  <c:v>-0.679215774930091</c:v>
                </c:pt>
                <c:pt idx="1284">
                  <c:v>-0.52319034994487101</c:v>
                </c:pt>
                <c:pt idx="1285">
                  <c:v>-0.29425977632776901</c:v>
                </c:pt>
                <c:pt idx="1286">
                  <c:v>-0.88229608946889204</c:v>
                </c:pt>
                <c:pt idx="1287">
                  <c:v>-0.64708156421244301</c:v>
                </c:pt>
                <c:pt idx="1288">
                  <c:v>-0.48981914526381898</c:v>
                </c:pt>
                <c:pt idx="1289">
                  <c:v>-0.26723773903790699</c:v>
                </c:pt>
                <c:pt idx="1290">
                  <c:v>-4.49107617910263E-2</c:v>
                </c:pt>
                <c:pt idx="1291">
                  <c:v>-0.98203569528358903</c:v>
                </c:pt>
                <c:pt idx="1292">
                  <c:v>-0.85154007935679998</c:v>
                </c:pt>
                <c:pt idx="1293">
                  <c:v>-0.56999139178115998</c:v>
                </c:pt>
                <c:pt idx="1294">
                  <c:v>-0.77200344328753501</c:v>
                </c:pt>
                <c:pt idx="1295">
                  <c:v>-0.70468361881048402</c:v>
                </c:pt>
                <c:pt idx="1296">
                  <c:v>-0.50168936082305005</c:v>
                </c:pt>
                <c:pt idx="1297">
                  <c:v>-0.79932425567077903</c:v>
                </c:pt>
                <c:pt idx="1298">
                  <c:v>-0.70288272351342995</c:v>
                </c:pt>
                <c:pt idx="1299">
                  <c:v>-0.71884691059462702</c:v>
                </c:pt>
                <c:pt idx="1300">
                  <c:v>-0.60847993249693999</c:v>
                </c:pt>
                <c:pt idx="1301">
                  <c:v>-0.39466801614075198</c:v>
                </c:pt>
                <c:pt idx="1302">
                  <c:v>-0.15108058632419999</c:v>
                </c:pt>
                <c:pt idx="1303">
                  <c:v>-0.93956776547031895</c:v>
                </c:pt>
                <c:pt idx="1304">
                  <c:v>-0.82458585499705295</c:v>
                </c:pt>
                <c:pt idx="1305">
                  <c:v>-0.560345315784613</c:v>
                </c:pt>
                <c:pt idx="1306">
                  <c:v>-0.775861873686154</c:v>
                </c:pt>
                <c:pt idx="1307">
                  <c:v>-0.70259585866128504</c:v>
                </c:pt>
                <c:pt idx="1308">
                  <c:v>-0.71896165653548505</c:v>
                </c:pt>
                <c:pt idx="1309">
                  <c:v>-0.60173200514630099</c:v>
                </c:pt>
                <c:pt idx="1310">
                  <c:v>-0.75930719794147905</c:v>
                </c:pt>
                <c:pt idx="1311">
                  <c:v>-0.69627712082340798</c:v>
                </c:pt>
                <c:pt idx="1312">
                  <c:v>-0.54149224479388802</c:v>
                </c:pt>
                <c:pt idx="1313">
                  <c:v>-0.78340310208244401</c:v>
                </c:pt>
                <c:pt idx="1314">
                  <c:v>-0.68663875916702199</c:v>
                </c:pt>
                <c:pt idx="1315">
                  <c:v>-0.52951907324277803</c:v>
                </c:pt>
                <c:pt idx="1316">
                  <c:v>-0.29840424256742698</c:v>
                </c:pt>
                <c:pt idx="1317">
                  <c:v>-6.3001180278616495E-2</c:v>
                </c:pt>
                <c:pt idx="1318">
                  <c:v>0.12434117529423699</c:v>
                </c:pt>
                <c:pt idx="1319">
                  <c:v>-1.0497364701176899</c:v>
                </c:pt>
                <c:pt idx="1320">
                  <c:v>-0.58010541195292198</c:v>
                </c:pt>
                <c:pt idx="1321">
                  <c:v>-0.44232507887667999</c:v>
                </c:pt>
                <c:pt idx="1322">
                  <c:v>-0.82306996844932701</c:v>
                </c:pt>
                <c:pt idx="1323">
                  <c:v>-0.702220652785568</c:v>
                </c:pt>
                <c:pt idx="1324">
                  <c:v>-0.46027898350583901</c:v>
                </c:pt>
                <c:pt idx="1325">
                  <c:v>-0.181666101434241</c:v>
                </c:pt>
                <c:pt idx="1326">
                  <c:v>6.3369304053860695E-2</c:v>
                </c:pt>
                <c:pt idx="1327">
                  <c:v>0.23031825857976401</c:v>
                </c:pt>
                <c:pt idx="1328">
                  <c:v>0.30334255437111401</c:v>
                </c:pt>
                <c:pt idx="1329">
                  <c:v>0.291197935115659</c:v>
                </c:pt>
                <c:pt idx="1330">
                  <c:v>0.218875393271668</c:v>
                </c:pt>
                <c:pt idx="1331">
                  <c:v>0.117903000831625</c:v>
                </c:pt>
                <c:pt idx="1332">
                  <c:v>-1.04716120033265</c:v>
                </c:pt>
                <c:pt idx="1333">
                  <c:v>-0.80710802847475505</c:v>
                </c:pt>
                <c:pt idx="1334">
                  <c:v>-0.45441810191626503</c:v>
                </c:pt>
                <c:pt idx="1335">
                  <c:v>-9.5392633109743594E-2</c:v>
                </c:pt>
                <c:pt idx="1336">
                  <c:v>-0.96184294675610205</c:v>
                </c:pt>
                <c:pt idx="1337">
                  <c:v>-0.61526282129755805</c:v>
                </c:pt>
                <c:pt idx="1338">
                  <c:v>-0.753894871480976</c:v>
                </c:pt>
                <c:pt idx="1339">
                  <c:v>-0.62017164733738395</c:v>
                </c:pt>
                <c:pt idx="1340">
                  <c:v>-0.751931341065046</c:v>
                </c:pt>
                <c:pt idx="1341">
                  <c:v>-0.64536478130061703</c:v>
                </c:pt>
                <c:pt idx="1342">
                  <c:v>-0.74185408747975201</c:v>
                </c:pt>
                <c:pt idx="1343">
                  <c:v>-0.70325836500809802</c:v>
                </c:pt>
                <c:pt idx="1344">
                  <c:v>-0.71869665399675997</c:v>
                </c:pt>
                <c:pt idx="1345">
                  <c:v>-0.71252133840129495</c:v>
                </c:pt>
                <c:pt idx="1346">
                  <c:v>-0.71499146463948104</c:v>
                </c:pt>
                <c:pt idx="1347">
                  <c:v>-0.57291438171742803</c:v>
                </c:pt>
                <c:pt idx="1348">
                  <c:v>-0.34345215589240902</c:v>
                </c:pt>
                <c:pt idx="1349">
                  <c:v>-9.9465629001687594E-2</c:v>
                </c:pt>
                <c:pt idx="1350">
                  <c:v>0.10214255410367599</c:v>
                </c:pt>
                <c:pt idx="1351">
                  <c:v>0.22862253018923201</c:v>
                </c:pt>
                <c:pt idx="1352">
                  <c:v>0.27216589798076202</c:v>
                </c:pt>
                <c:pt idx="1353">
                  <c:v>0.24506018666318</c:v>
                </c:pt>
                <c:pt idx="1354">
                  <c:v>-1.0980240746652701</c:v>
                </c:pt>
                <c:pt idx="1355">
                  <c:v>-0.56079037013389099</c:v>
                </c:pt>
                <c:pt idx="1356">
                  <c:v>-0.45252129321961199</c:v>
                </c:pt>
                <c:pt idx="1357">
                  <c:v>-0.27419338868305199</c:v>
                </c:pt>
                <c:pt idx="1358">
                  <c:v>-0.89032264452677901</c:v>
                </c:pt>
                <c:pt idx="1359">
                  <c:v>-0.64387094218928798</c:v>
                </c:pt>
                <c:pt idx="1360">
                  <c:v>-0.74245162312428403</c:v>
                </c:pt>
                <c:pt idx="1361">
                  <c:v>-0.60268836832515404</c:v>
                </c:pt>
                <c:pt idx="1362">
                  <c:v>-0.75892465266993803</c:v>
                </c:pt>
                <c:pt idx="1363">
                  <c:v>-0.65261839894489404</c:v>
                </c:pt>
                <c:pt idx="1364">
                  <c:v>-0.73895264042204201</c:v>
                </c:pt>
                <c:pt idx="1365">
                  <c:v>-0.70441894383118298</c:v>
                </c:pt>
                <c:pt idx="1366">
                  <c:v>-0.71823242246752605</c:v>
                </c:pt>
                <c:pt idx="1367">
                  <c:v>-0.71270703101298905</c:v>
                </c:pt>
                <c:pt idx="1368">
                  <c:v>-0.71491718759480405</c:v>
                </c:pt>
                <c:pt idx="1369">
                  <c:v>-0.71403312496207805</c:v>
                </c:pt>
                <c:pt idx="1370">
                  <c:v>-0.71438675001516805</c:v>
                </c:pt>
                <c:pt idx="1371">
                  <c:v>-0.71424529999393205</c:v>
                </c:pt>
                <c:pt idx="1372">
                  <c:v>-0.714301880002427</c:v>
                </c:pt>
                <c:pt idx="1373">
                  <c:v>-0.71427924799902898</c:v>
                </c:pt>
                <c:pt idx="1374">
                  <c:v>-0.57141397195509802</c:v>
                </c:pt>
                <c:pt idx="1375">
                  <c:v>-0.34169686404766503</c:v>
                </c:pt>
                <c:pt idx="1376">
                  <c:v>-9.7904287638371307E-2</c:v>
                </c:pt>
                <c:pt idx="1377">
                  <c:v>-0.96083828494465096</c:v>
                </c:pt>
                <c:pt idx="1378">
                  <c:v>-0.61566468602213897</c:v>
                </c:pt>
                <c:pt idx="1379">
                  <c:v>-0.46348462564620202</c:v>
                </c:pt>
                <c:pt idx="1380">
                  <c:v>-0.25038235857229701</c:v>
                </c:pt>
                <c:pt idx="1381">
                  <c:v>-3.8714925153253699E-2</c:v>
                </c:pt>
                <c:pt idx="1382">
                  <c:v>0.12583534144998099</c:v>
                </c:pt>
                <c:pt idx="1383">
                  <c:v>0.219825847797011</c:v>
                </c:pt>
                <c:pt idx="1384">
                  <c:v>0.241319140797951</c:v>
                </c:pt>
                <c:pt idx="1385">
                  <c:v>-1.0965276563191799</c:v>
                </c:pt>
                <c:pt idx="1386">
                  <c:v>-0.56138893747232699</c:v>
                </c:pt>
                <c:pt idx="1387">
                  <c:v>-0.77544442501106803</c:v>
                </c:pt>
                <c:pt idx="1388">
                  <c:v>-0.68982222999557197</c:v>
                </c:pt>
                <c:pt idx="1389">
                  <c:v>-0.72407110800177099</c:v>
                </c:pt>
                <c:pt idx="1390">
                  <c:v>-0.71037155679929098</c:v>
                </c:pt>
                <c:pt idx="1391">
                  <c:v>-0.71585137728028303</c:v>
                </c:pt>
                <c:pt idx="1392">
                  <c:v>-0.71365944908788603</c:v>
                </c:pt>
                <c:pt idx="1393">
                  <c:v>-0.57091995300745801</c:v>
                </c:pt>
                <c:pt idx="1394">
                  <c:v>-0.34140311892411102</c:v>
                </c:pt>
                <c:pt idx="1395">
                  <c:v>-9.7822183426348394E-2</c:v>
                </c:pt>
                <c:pt idx="1396">
                  <c:v>0.103129221710375</c:v>
                </c:pt>
                <c:pt idx="1397">
                  <c:v>0.228910059495044</c:v>
                </c:pt>
                <c:pt idx="1398">
                  <c:v>0.27187517649889498</c:v>
                </c:pt>
                <c:pt idx="1399">
                  <c:v>0.244406208394776</c:v>
                </c:pt>
                <c:pt idx="1400">
                  <c:v>-1.09776248335791</c:v>
                </c:pt>
                <c:pt idx="1401">
                  <c:v>-0.86838492262978895</c:v>
                </c:pt>
                <c:pt idx="1402">
                  <c:v>-0.51023547467248498</c:v>
                </c:pt>
                <c:pt idx="1403">
                  <c:v>-0.79590581013100503</c:v>
                </c:pt>
                <c:pt idx="1404">
                  <c:v>-0.74598511897182096</c:v>
                </c:pt>
                <c:pt idx="1405">
                  <c:v>-0.54683725528453897</c:v>
                </c:pt>
                <c:pt idx="1406">
                  <c:v>-0.78126509788618403</c:v>
                </c:pt>
                <c:pt idx="1407">
                  <c:v>-0.68761839828844595</c:v>
                </c:pt>
                <c:pt idx="1408">
                  <c:v>-0.72495264068462095</c:v>
                </c:pt>
                <c:pt idx="1409">
                  <c:v>-0.71001894372615104</c:v>
                </c:pt>
                <c:pt idx="1410">
                  <c:v>-0.55502701267161403</c:v>
                </c:pt>
                <c:pt idx="1411">
                  <c:v>-0.77798919493135399</c:v>
                </c:pt>
                <c:pt idx="1412">
                  <c:v>-0.67202756545262199</c:v>
                </c:pt>
                <c:pt idx="1413">
                  <c:v>-0.73118897381895098</c:v>
                </c:pt>
                <c:pt idx="1414">
                  <c:v>-0.62094517227735202</c:v>
                </c:pt>
                <c:pt idx="1415">
                  <c:v>-0.75162193108905895</c:v>
                </c:pt>
                <c:pt idx="1416">
                  <c:v>-0.638195330090913</c:v>
                </c:pt>
                <c:pt idx="1417">
                  <c:v>-0.41566056536689699</c:v>
                </c:pt>
                <c:pt idx="1418">
                  <c:v>-0.83373577385324005</c:v>
                </c:pt>
                <c:pt idx="1419">
                  <c:v>-0.666505690458703</c:v>
                </c:pt>
                <c:pt idx="1420">
                  <c:v>-0.50577138942122002</c:v>
                </c:pt>
                <c:pt idx="1421">
                  <c:v>-0.277157914637915</c:v>
                </c:pt>
                <c:pt idx="1422">
                  <c:v>-0.88913683414483302</c:v>
                </c:pt>
                <c:pt idx="1423">
                  <c:v>-0.78071077863498395</c:v>
                </c:pt>
                <c:pt idx="1424">
                  <c:v>-0.68771568854600595</c:v>
                </c:pt>
                <c:pt idx="1425">
                  <c:v>-0.58765877813602097</c:v>
                </c:pt>
                <c:pt idx="1426">
                  <c:v>-0.76493648874559095</c:v>
                </c:pt>
                <c:pt idx="1427">
                  <c:v>-0.69402540450176298</c:v>
                </c:pt>
                <c:pt idx="1428">
                  <c:v>-0.54175716014323405</c:v>
                </c:pt>
                <c:pt idx="1429">
                  <c:v>-0.783297135942706</c:v>
                </c:pt>
                <c:pt idx="1430">
                  <c:v>-0.68668114562291704</c:v>
                </c:pt>
                <c:pt idx="1431">
                  <c:v>-0.52984923920915405</c:v>
                </c:pt>
                <c:pt idx="1432">
                  <c:v>-0.788060304316338</c:v>
                </c:pt>
                <c:pt idx="1433">
                  <c:v>-0.68045006776541905</c:v>
                </c:pt>
                <c:pt idx="1434">
                  <c:v>-0.72781997289383205</c:v>
                </c:pt>
                <c:pt idx="1435">
                  <c:v>-0.70887201084246698</c:v>
                </c:pt>
                <c:pt idx="1436">
                  <c:v>-0.71645119566301296</c:v>
                </c:pt>
                <c:pt idx="1437">
                  <c:v>-0.71341952173479395</c:v>
                </c:pt>
                <c:pt idx="1438">
                  <c:v>-0.71463219130608202</c:v>
                </c:pt>
                <c:pt idx="1439">
                  <c:v>-0.71414712347756704</c:v>
                </c:pt>
                <c:pt idx="1440">
                  <c:v>-0.71434115060897296</c:v>
                </c:pt>
                <c:pt idx="1441">
                  <c:v>-0.57162258706835101</c:v>
                </c:pt>
                <c:pt idx="1442">
                  <c:v>-0.771350965172659</c:v>
                </c:pt>
                <c:pt idx="1443">
                  <c:v>-0.69145961393093602</c:v>
                </c:pt>
                <c:pt idx="1444">
                  <c:v>-0.72341615442762497</c:v>
                </c:pt>
                <c:pt idx="1445">
                  <c:v>-0.71063353822894904</c:v>
                </c:pt>
                <c:pt idx="1446">
                  <c:v>-0.56555438847116002</c:v>
                </c:pt>
                <c:pt idx="1447">
                  <c:v>-0.33547937267848998</c:v>
                </c:pt>
                <c:pt idx="1448">
                  <c:v>-9.2775729534977994E-2</c:v>
                </c:pt>
                <c:pt idx="1449">
                  <c:v>-0.96288970818600805</c:v>
                </c:pt>
                <c:pt idx="1450">
                  <c:v>-0.84257219055779498</c:v>
                </c:pt>
                <c:pt idx="1451">
                  <c:v>-0.57048228088984798</c:v>
                </c:pt>
                <c:pt idx="1452">
                  <c:v>-0.77180708764406003</c:v>
                </c:pt>
                <c:pt idx="1453">
                  <c:v>-0.70173927232114397</c:v>
                </c:pt>
                <c:pt idx="1454">
                  <c:v>-0.71930429107154203</c:v>
                </c:pt>
                <c:pt idx="1455">
                  <c:v>-0.71227828357138301</c:v>
                </c:pt>
                <c:pt idx="1456">
                  <c:v>-0.5595774057731</c:v>
                </c:pt>
                <c:pt idx="1457">
                  <c:v>-0.32518119481286101</c:v>
                </c:pt>
                <c:pt idx="1458">
                  <c:v>-8.1531121617309604E-2</c:v>
                </c:pt>
                <c:pt idx="1459">
                  <c:v>-0.96738755135307597</c:v>
                </c:pt>
                <c:pt idx="1460">
                  <c:v>-0.84637053777426197</c:v>
                </c:pt>
                <c:pt idx="1461">
                  <c:v>-0.66145178489029499</c:v>
                </c:pt>
                <c:pt idx="1462">
                  <c:v>-0.73541928604388196</c:v>
                </c:pt>
                <c:pt idx="1463">
                  <c:v>-0.70583228558244704</c:v>
                </c:pt>
                <c:pt idx="1464">
                  <c:v>-0.57133195778951296</c:v>
                </c:pt>
                <c:pt idx="1465">
                  <c:v>-0.77146721688419395</c:v>
                </c:pt>
                <c:pt idx="1466">
                  <c:v>-0.66087892720221997</c:v>
                </c:pt>
                <c:pt idx="1467">
                  <c:v>-0.43550175017359299</c:v>
                </c:pt>
                <c:pt idx="1468">
                  <c:v>-0.17449836355950399</c:v>
                </c:pt>
                <c:pt idx="1469">
                  <c:v>5.5988578317595898E-2</c:v>
                </c:pt>
                <c:pt idx="1470">
                  <c:v>-1.02239543132703</c:v>
                </c:pt>
                <c:pt idx="1471">
                  <c:v>-0.59104182746918399</c:v>
                </c:pt>
                <c:pt idx="1472">
                  <c:v>-0.44578997887932198</c:v>
                </c:pt>
                <c:pt idx="1473">
                  <c:v>-0.82168400844827105</c:v>
                </c:pt>
                <c:pt idx="1474">
                  <c:v>-0.67132639662069105</c:v>
                </c:pt>
                <c:pt idx="1475">
                  <c:v>-0.51866373055284698</c:v>
                </c:pt>
                <c:pt idx="1476">
                  <c:v>-0.79253450777886003</c:v>
                </c:pt>
                <c:pt idx="1477">
                  <c:v>-0.68298619688845497</c:v>
                </c:pt>
                <c:pt idx="1478">
                  <c:v>-0.52691176324686495</c:v>
                </c:pt>
                <c:pt idx="1479">
                  <c:v>-0.29713526131030898</c:v>
                </c:pt>
                <c:pt idx="1480">
                  <c:v>-0.88114589547587596</c:v>
                </c:pt>
                <c:pt idx="1481">
                  <c:v>-0.77480180775168594</c:v>
                </c:pt>
                <c:pt idx="1482">
                  <c:v>-0.69007927689932502</c:v>
                </c:pt>
                <c:pt idx="1483">
                  <c:v>-0.72396828924026901</c:v>
                </c:pt>
                <c:pt idx="1484">
                  <c:v>-0.56444248564472899</c:v>
                </c:pt>
                <c:pt idx="1485">
                  <c:v>-0.77422300574210801</c:v>
                </c:pt>
                <c:pt idx="1486">
                  <c:v>-0.69031079770315595</c:v>
                </c:pt>
                <c:pt idx="1487">
                  <c:v>-0.723875680918737</c:v>
                </c:pt>
                <c:pt idx="1488">
                  <c:v>-0.71044972763250502</c:v>
                </c:pt>
                <c:pt idx="1489">
                  <c:v>-0.71582010894699799</c:v>
                </c:pt>
                <c:pt idx="1490">
                  <c:v>-0.71367195642119996</c:v>
                </c:pt>
                <c:pt idx="1491">
                  <c:v>-0.71453121743151904</c:v>
                </c:pt>
                <c:pt idx="1492">
                  <c:v>-0.57183403447412895</c:v>
                </c:pt>
                <c:pt idx="1493">
                  <c:v>-0.34214950642318698</c:v>
                </c:pt>
                <c:pt idx="1494">
                  <c:v>-9.8282465935127197E-2</c:v>
                </c:pt>
                <c:pt idx="1495">
                  <c:v>0.102980127716349</c:v>
                </c:pt>
                <c:pt idx="1496">
                  <c:v>0.22902294100260101</c:v>
                </c:pt>
                <c:pt idx="1497">
                  <c:v>-1.09160917640104</c:v>
                </c:pt>
                <c:pt idx="1498">
                  <c:v>-0.908862691248149</c:v>
                </c:pt>
                <c:pt idx="1499">
                  <c:v>-0.57630036218378</c:v>
                </c:pt>
                <c:pt idx="1500">
                  <c:v>-0.76947985512648698</c:v>
                </c:pt>
                <c:pt idx="1501">
                  <c:v>-0.71776022821811503</c:v>
                </c:pt>
                <c:pt idx="1502">
                  <c:v>-0.71289590871275299</c:v>
                </c:pt>
                <c:pt idx="1503">
                  <c:v>-0.590629117699904</c:v>
                </c:pt>
                <c:pt idx="1504">
                  <c:v>-0.37192423663732699</c:v>
                </c:pt>
                <c:pt idx="1505">
                  <c:v>-0.85123030534506805</c:v>
                </c:pt>
                <c:pt idx="1506">
                  <c:v>-0.65950787786197196</c:v>
                </c:pt>
                <c:pt idx="1507">
                  <c:v>-0.73619684885521097</c:v>
                </c:pt>
                <c:pt idx="1508">
                  <c:v>-0.599700684641709</c:v>
                </c:pt>
                <c:pt idx="1509">
                  <c:v>-0.36852624493979402</c:v>
                </c:pt>
                <c:pt idx="1510">
                  <c:v>-0.85258950202408201</c:v>
                </c:pt>
                <c:pt idx="1511">
                  <c:v>-0.75287173307329402</c:v>
                </c:pt>
                <c:pt idx="1512">
                  <c:v>-0.51549501757844496</c:v>
                </c:pt>
                <c:pt idx="1513">
                  <c:v>-0.22823423640437401</c:v>
                </c:pt>
                <c:pt idx="1514">
                  <c:v>3.3313085631212103E-2</c:v>
                </c:pt>
                <c:pt idx="1515">
                  <c:v>0.21898146293130899</c:v>
                </c:pt>
                <c:pt idx="1516">
                  <c:v>-1.0875925851725201</c:v>
                </c:pt>
                <c:pt idx="1517">
                  <c:v>-0.92331203667760298</c:v>
                </c:pt>
                <c:pt idx="1518">
                  <c:v>-0.60122600492670297</c:v>
                </c:pt>
                <c:pt idx="1519">
                  <c:v>-0.75950959802931794</c:v>
                </c:pt>
                <c:pt idx="1520">
                  <c:v>-0.70686857230592404</c:v>
                </c:pt>
                <c:pt idx="1521">
                  <c:v>-0.71725257107762996</c:v>
                </c:pt>
                <c:pt idx="1522">
                  <c:v>-0.59430961984056796</c:v>
                </c:pt>
                <c:pt idx="1523">
                  <c:v>-0.76227615206377197</c:v>
                </c:pt>
                <c:pt idx="1524">
                  <c:v>-0.69508953917449001</c:v>
                </c:pt>
                <c:pt idx="1525">
                  <c:v>-0.72196418433020304</c:v>
                </c:pt>
                <c:pt idx="1526">
                  <c:v>-0.71121432626791803</c:v>
                </c:pt>
                <c:pt idx="1527">
                  <c:v>-0.71551426949283203</c:v>
                </c:pt>
                <c:pt idx="1528">
                  <c:v>-0.71379429220286605</c:v>
                </c:pt>
                <c:pt idx="1529">
                  <c:v>-0.57062115379499301</c:v>
                </c:pt>
                <c:pt idx="1530">
                  <c:v>-0.77175153848200195</c:v>
                </c:pt>
                <c:pt idx="1531">
                  <c:v>-0.69129938460719798</c:v>
                </c:pt>
                <c:pt idx="1532">
                  <c:v>-0.72348024615712003</c:v>
                </c:pt>
                <c:pt idx="1533">
                  <c:v>-0.58618563303426796</c:v>
                </c:pt>
                <c:pt idx="1534">
                  <c:v>-0.76552574678629204</c:v>
                </c:pt>
                <c:pt idx="1535">
                  <c:v>-0.69378970128548301</c:v>
                </c:pt>
                <c:pt idx="1536">
                  <c:v>-0.537178101223455</c:v>
                </c:pt>
                <c:pt idx="1537">
                  <c:v>-0.785128759510617</c:v>
                </c:pt>
                <c:pt idx="1538">
                  <c:v>-0.67809142792340804</c:v>
                </c:pt>
                <c:pt idx="1539">
                  <c:v>-0.72876342883063605</c:v>
                </c:pt>
                <c:pt idx="1540">
                  <c:v>-0.70849462846774502</c:v>
                </c:pt>
                <c:pt idx="1541">
                  <c:v>-0.71660214861290195</c:v>
                </c:pt>
                <c:pt idx="1542">
                  <c:v>-0.71335914055483896</c:v>
                </c:pt>
                <c:pt idx="1543">
                  <c:v>-0.56836065273417002</c:v>
                </c:pt>
                <c:pt idx="1544">
                  <c:v>-0.77265573890633099</c:v>
                </c:pt>
                <c:pt idx="1545">
                  <c:v>-0.66490620396692302</c:v>
                </c:pt>
                <c:pt idx="1546">
                  <c:v>-0.440746557012414</c:v>
                </c:pt>
                <c:pt idx="1547">
                  <c:v>-0.179499950612866</c:v>
                </c:pt>
                <c:pt idx="1548">
                  <c:v>-0.928200019754853</c:v>
                </c:pt>
                <c:pt idx="1549">
                  <c:v>-0.82090189420831905</c:v>
                </c:pt>
                <c:pt idx="1550">
                  <c:v>-0.67163924231667205</c:v>
                </c:pt>
                <c:pt idx="1551">
                  <c:v>-0.57474778214981304</c:v>
                </c:pt>
                <c:pt idx="1552">
                  <c:v>-0.77010088714007396</c:v>
                </c:pt>
                <c:pt idx="1553">
                  <c:v>-0.69195964514397001</c:v>
                </c:pt>
                <c:pt idx="1554">
                  <c:v>-0.54051448379759004</c:v>
                </c:pt>
                <c:pt idx="1555">
                  <c:v>-0.78379420648096298</c:v>
                </c:pt>
                <c:pt idx="1556">
                  <c:v>-0.68648231740761401</c:v>
                </c:pt>
                <c:pt idx="1557">
                  <c:v>-0.72540707303695395</c:v>
                </c:pt>
                <c:pt idx="1558">
                  <c:v>-0.70983717078521802</c:v>
                </c:pt>
                <c:pt idx="1559">
                  <c:v>-0.564766530076522</c:v>
                </c:pt>
                <c:pt idx="1560">
                  <c:v>-0.33486922854513601</c:v>
                </c:pt>
                <c:pt idx="1561">
                  <c:v>-9.2429434804164795E-2</c:v>
                </c:pt>
                <c:pt idx="1562">
                  <c:v>0.106506802072562</c:v>
                </c:pt>
                <c:pt idx="1563">
                  <c:v>-1.0426027208290201</c:v>
                </c:pt>
                <c:pt idx="1564">
                  <c:v>-0.89202651610473804</c:v>
                </c:pt>
                <c:pt idx="1565">
                  <c:v>-0.58685653759571299</c:v>
                </c:pt>
                <c:pt idx="1566">
                  <c:v>-0.234063178866629</c:v>
                </c:pt>
                <c:pt idx="1567">
                  <c:v>7.7089350253321101E-2</c:v>
                </c:pt>
                <c:pt idx="1568">
                  <c:v>-1.03083574010132</c:v>
                </c:pt>
                <c:pt idx="1569">
                  <c:v>-0.91592832524682899</c:v>
                </c:pt>
                <c:pt idx="1570">
                  <c:v>-0.63362866990126798</c:v>
                </c:pt>
                <c:pt idx="1571">
                  <c:v>-0.54725335500942296</c:v>
                </c:pt>
                <c:pt idx="1572">
                  <c:v>-0.36446059269514802</c:v>
                </c:pt>
                <c:pt idx="1573">
                  <c:v>-0.15032602624167399</c:v>
                </c:pt>
                <c:pt idx="1574">
                  <c:v>4.0330573284595897E-2</c:v>
                </c:pt>
                <c:pt idx="1575">
                  <c:v>-1.01613222931383</c:v>
                </c:pt>
                <c:pt idx="1576">
                  <c:v>-0.593547108274464</c:v>
                </c:pt>
                <c:pt idx="1577">
                  <c:v>-0.76258115669021398</c:v>
                </c:pt>
                <c:pt idx="1578">
                  <c:v>-0.61901970869430001</c:v>
                </c:pt>
                <c:pt idx="1579">
                  <c:v>-0.37843009604063399</c:v>
                </c:pt>
                <c:pt idx="1580">
                  <c:v>-0.118624808848848</c:v>
                </c:pt>
                <c:pt idx="1581">
                  <c:v>-0.95255007646045997</c:v>
                </c:pt>
                <c:pt idx="1582">
                  <c:v>-0.83952813175572805</c:v>
                </c:pt>
                <c:pt idx="1583">
                  <c:v>-0.57348182387147195</c:v>
                </c:pt>
                <c:pt idx="1584">
                  <c:v>-0.77060727045141098</c:v>
                </c:pt>
                <c:pt idx="1585">
                  <c:v>-0.69175709181943501</c:v>
                </c:pt>
                <c:pt idx="1586">
                  <c:v>-0.72329716327222504</c:v>
                </c:pt>
                <c:pt idx="1587">
                  <c:v>-0.59184278897269604</c:v>
                </c:pt>
                <c:pt idx="1588">
                  <c:v>-0.36609705160890499</c:v>
                </c:pt>
                <c:pt idx="1589">
                  <c:v>-0.119924277299275</c:v>
                </c:pt>
                <c:pt idx="1590">
                  <c:v>8.7748283771830499E-2</c:v>
                </c:pt>
                <c:pt idx="1591">
                  <c:v>0.221833538269127</c:v>
                </c:pt>
                <c:pt idx="1592">
                  <c:v>0.27246384405897101</c:v>
                </c:pt>
                <c:pt idx="1593">
                  <c:v>0.25052062514232798</c:v>
                </c:pt>
                <c:pt idx="1594">
                  <c:v>0.17982201883844101</c:v>
                </c:pt>
                <c:pt idx="1595">
                  <c:v>8.8545455529450104E-2</c:v>
                </c:pt>
                <c:pt idx="1596">
                  <c:v>-1.0354181822117801</c:v>
                </c:pt>
                <c:pt idx="1597">
                  <c:v>-0.585832727115287</c:v>
                </c:pt>
                <c:pt idx="1598">
                  <c:v>-0.47968762059047498</c:v>
                </c:pt>
                <c:pt idx="1599">
                  <c:v>-0.29701496377728598</c:v>
                </c:pt>
                <c:pt idx="1600">
                  <c:v>-0.88119401448908496</c:v>
                </c:pt>
                <c:pt idx="1601">
                  <c:v>-0.76094193760242301</c:v>
                </c:pt>
                <c:pt idx="1602">
                  <c:v>-0.69562322495902995</c:v>
                </c:pt>
                <c:pt idx="1603">
                  <c:v>-0.59733478397258599</c:v>
                </c:pt>
                <c:pt idx="1604">
                  <c:v>-0.76106608641096496</c:v>
                </c:pt>
                <c:pt idx="1605">
                  <c:v>-0.69557356543561299</c:v>
                </c:pt>
                <c:pt idx="1606">
                  <c:v>-0.54317714894536695</c:v>
                </c:pt>
                <c:pt idx="1607">
                  <c:v>-0.31257420453165002</c:v>
                </c:pt>
                <c:pt idx="1608">
                  <c:v>-0.87497031818733895</c:v>
                </c:pt>
                <c:pt idx="1609">
                  <c:v>-0.77021386966959704</c:v>
                </c:pt>
                <c:pt idx="1610">
                  <c:v>-0.52534697520280604</c:v>
                </c:pt>
                <c:pt idx="1611">
                  <c:v>-0.230417652039971</c:v>
                </c:pt>
                <c:pt idx="1612">
                  <c:v>-0.90783293918401098</c:v>
                </c:pt>
                <c:pt idx="1613">
                  <c:v>-0.81490443912353305</c:v>
                </c:pt>
                <c:pt idx="1614">
                  <c:v>-0.56903717152564404</c:v>
                </c:pt>
                <c:pt idx="1615">
                  <c:v>-0.26386298642146</c:v>
                </c:pt>
                <c:pt idx="1616">
                  <c:v>-0.89445480543141498</c:v>
                </c:pt>
                <c:pt idx="1617">
                  <c:v>-0.80746003134267696</c:v>
                </c:pt>
                <c:pt idx="1618">
                  <c:v>-0.56758938315465801</c:v>
                </c:pt>
                <c:pt idx="1619">
                  <c:v>-0.26715334327672102</c:v>
                </c:pt>
                <c:pt idx="1620">
                  <c:v>-0.89313866268931097</c:v>
                </c:pt>
                <c:pt idx="1621">
                  <c:v>-0.80503233889370296</c:v>
                </c:pt>
                <c:pt idx="1622">
                  <c:v>-0.67798706444251799</c:v>
                </c:pt>
                <c:pt idx="1623">
                  <c:v>-0.72880517422299196</c:v>
                </c:pt>
                <c:pt idx="1624">
                  <c:v>-0.70847793031080197</c:v>
                </c:pt>
                <c:pt idx="1625">
                  <c:v>-0.71660882787567803</c:v>
                </c:pt>
                <c:pt idx="1626">
                  <c:v>-0.57126067398448099</c:v>
                </c:pt>
                <c:pt idx="1627">
                  <c:v>-0.771495730406207</c:v>
                </c:pt>
                <c:pt idx="1628">
                  <c:v>-0.664101778793875</c:v>
                </c:pt>
                <c:pt idx="1629">
                  <c:v>-0.73435928848244902</c:v>
                </c:pt>
                <c:pt idx="1630">
                  <c:v>-0.62384821879237096</c:v>
                </c:pt>
                <c:pt idx="1631">
                  <c:v>-0.75046071248305102</c:v>
                </c:pt>
                <c:pt idx="1632">
                  <c:v>-0.69981571500677897</c:v>
                </c:pt>
                <c:pt idx="1633">
                  <c:v>-0.72007371399728803</c:v>
                </c:pt>
                <c:pt idx="1634">
                  <c:v>-0.71197051440108405</c:v>
                </c:pt>
                <c:pt idx="1635">
                  <c:v>-0.56720859856332095</c:v>
                </c:pt>
                <c:pt idx="1636">
                  <c:v>-0.77311656057467104</c:v>
                </c:pt>
                <c:pt idx="1637">
                  <c:v>-0.69075337577013096</c:v>
                </c:pt>
                <c:pt idx="1638">
                  <c:v>-0.72369864969194697</c:v>
                </c:pt>
                <c:pt idx="1639">
                  <c:v>-0.58643151242278302</c:v>
                </c:pt>
                <c:pt idx="1640">
                  <c:v>-0.35757577486984998</c:v>
                </c:pt>
                <c:pt idx="1641">
                  <c:v>-0.85696969005205903</c:v>
                </c:pt>
                <c:pt idx="1642">
                  <c:v>-0.65721212397917605</c:v>
                </c:pt>
                <c:pt idx="1643">
                  <c:v>-0.49775412707826</c:v>
                </c:pt>
                <c:pt idx="1644">
                  <c:v>-0.80089834916869496</c:v>
                </c:pt>
                <c:pt idx="1645">
                  <c:v>-0.67964066033252102</c:v>
                </c:pt>
                <c:pt idx="1646">
                  <c:v>-0.72814373586699099</c:v>
                </c:pt>
                <c:pt idx="1647">
                  <c:v>-0.70874250565320296</c:v>
                </c:pt>
                <c:pt idx="1648">
                  <c:v>-0.56375876122910495</c:v>
                </c:pt>
                <c:pt idx="1649">
                  <c:v>-0.77449649550835797</c:v>
                </c:pt>
                <c:pt idx="1650">
                  <c:v>-0.66634206204062496</c:v>
                </c:pt>
                <c:pt idx="1651">
                  <c:v>-0.44157131921478499</c:v>
                </c:pt>
                <c:pt idx="1652">
                  <c:v>-0.82337147231408503</c:v>
                </c:pt>
                <c:pt idx="1653">
                  <c:v>-0.67065141107436499</c:v>
                </c:pt>
                <c:pt idx="1654">
                  <c:v>-0.73173943557025301</c:v>
                </c:pt>
                <c:pt idx="1655">
                  <c:v>-0.59649955198430005</c:v>
                </c:pt>
                <c:pt idx="1656">
                  <c:v>-0.366948311339517</c:v>
                </c:pt>
                <c:pt idx="1657">
                  <c:v>-0.11778336369244601</c:v>
                </c:pt>
                <c:pt idx="1658">
                  <c:v>9.1630361631509505E-2</c:v>
                </c:pt>
                <c:pt idx="1659">
                  <c:v>-1.0366521446526</c:v>
                </c:pt>
                <c:pt idx="1660">
                  <c:v>-0.89046206349577695</c:v>
                </c:pt>
                <c:pt idx="1661">
                  <c:v>-0.58886771461781995</c:v>
                </c:pt>
                <c:pt idx="1662">
                  <c:v>-0.23827410818460201</c:v>
                </c:pt>
                <c:pt idx="1663">
                  <c:v>-0.90469035672615905</c:v>
                </c:pt>
                <c:pt idx="1664">
                  <c:v>-0.82886887274460297</c:v>
                </c:pt>
                <c:pt idx="1665">
                  <c:v>-0.66845245090215799</c:v>
                </c:pt>
                <c:pt idx="1666">
                  <c:v>-0.56296756821976701</c:v>
                </c:pt>
                <c:pt idx="1667">
                  <c:v>-0.36266017590861299</c:v>
                </c:pt>
                <c:pt idx="1668">
                  <c:v>-0.135998589062192</c:v>
                </c:pt>
                <c:pt idx="1669">
                  <c:v>-0.94560056437512297</c:v>
                </c:pt>
                <c:pt idx="1670">
                  <c:v>-0.62175977424994999</c:v>
                </c:pt>
                <c:pt idx="1671">
                  <c:v>-0.47027515353989402</c:v>
                </c:pt>
                <c:pt idx="1672">
                  <c:v>-0.25620822389387499</c:v>
                </c:pt>
                <c:pt idx="1673">
                  <c:v>-0.89751671044244896</c:v>
                </c:pt>
                <c:pt idx="1674">
                  <c:v>-0.64099331582301999</c:v>
                </c:pt>
                <c:pt idx="1675">
                  <c:v>-0.74360267367079103</c:v>
                </c:pt>
                <c:pt idx="1676">
                  <c:v>-0.70255893053168295</c:v>
                </c:pt>
                <c:pt idx="1677">
                  <c:v>-0.71897642778732596</c:v>
                </c:pt>
                <c:pt idx="1678">
                  <c:v>-0.57684416975802699</c:v>
                </c:pt>
                <c:pt idx="1679">
                  <c:v>-0.34648612489626901</c:v>
                </c:pt>
                <c:pt idx="1680">
                  <c:v>-0.861405550041492</c:v>
                </c:pt>
                <c:pt idx="1681">
                  <c:v>-0.75952853990847602</c:v>
                </c:pt>
                <c:pt idx="1682">
                  <c:v>-0.51911064695027898</c:v>
                </c:pt>
                <c:pt idx="1683">
                  <c:v>-0.79235574121988805</c:v>
                </c:pt>
                <c:pt idx="1684">
                  <c:v>-0.70847202706882595</c:v>
                </c:pt>
                <c:pt idx="1685">
                  <c:v>-0.49243588642082697</c:v>
                </c:pt>
                <c:pt idx="1686">
                  <c:v>-0.80302564543166899</c:v>
                </c:pt>
                <c:pt idx="1687">
                  <c:v>-0.67878974182733198</c:v>
                </c:pt>
                <c:pt idx="1688">
                  <c:v>-0.51614937283099005</c:v>
                </c:pt>
                <c:pt idx="1689">
                  <c:v>-0.79354025086760305</c:v>
                </c:pt>
                <c:pt idx="1690">
                  <c:v>-0.686451306747493</c:v>
                </c:pt>
                <c:pt idx="1691">
                  <c:v>-0.45809069721624601</c:v>
                </c:pt>
                <c:pt idx="1692">
                  <c:v>-0.81676372111350104</c:v>
                </c:pt>
                <c:pt idx="1693">
                  <c:v>-0.72401144963530295</c:v>
                </c:pt>
                <c:pt idx="1694">
                  <c:v>-0.49805248275234099</c:v>
                </c:pt>
                <c:pt idx="1695">
                  <c:v>-0.22300892853255999</c:v>
                </c:pt>
                <c:pt idx="1696">
                  <c:v>2.8389939908635999E-2</c:v>
                </c:pt>
                <c:pt idx="1697">
                  <c:v>-1.0113559759634501</c:v>
                </c:pt>
                <c:pt idx="1698">
                  <c:v>-0.59545760961461802</c:v>
                </c:pt>
                <c:pt idx="1699">
                  <c:v>-0.76181695615415201</c:v>
                </c:pt>
                <c:pt idx="1700">
                  <c:v>-0.62128922203819104</c:v>
                </c:pt>
                <c:pt idx="1701">
                  <c:v>-0.75148431118472303</c:v>
                </c:pt>
                <c:pt idx="1702">
                  <c:v>-0.69940627552611001</c:v>
                </c:pt>
                <c:pt idx="1703">
                  <c:v>-0.54119094890219899</c:v>
                </c:pt>
                <c:pt idx="1704">
                  <c:v>-0.78352362043912005</c:v>
                </c:pt>
                <c:pt idx="1705">
                  <c:v>-0.68659055182435103</c:v>
                </c:pt>
                <c:pt idx="1706">
                  <c:v>-0.52907650776052495</c:v>
                </c:pt>
                <c:pt idx="1707">
                  <c:v>-0.788369396895789</c:v>
                </c:pt>
                <c:pt idx="1708">
                  <c:v>-0.684652241241684</c:v>
                </c:pt>
                <c:pt idx="1709">
                  <c:v>-0.726139103503326</c:v>
                </c:pt>
                <c:pt idx="1710">
                  <c:v>-0.70954435859866904</c:v>
                </c:pt>
                <c:pt idx="1711">
                  <c:v>-0.71618225656053203</c:v>
                </c:pt>
                <c:pt idx="1712">
                  <c:v>-0.71352709737578701</c:v>
                </c:pt>
                <c:pt idx="1713">
                  <c:v>-0.71458916104968495</c:v>
                </c:pt>
                <c:pt idx="1714">
                  <c:v>-0.71416433558012504</c:v>
                </c:pt>
                <c:pt idx="1715">
                  <c:v>-0.57124922464715999</c:v>
                </c:pt>
                <c:pt idx="1716">
                  <c:v>-0.77150031014113496</c:v>
                </c:pt>
                <c:pt idx="1717">
                  <c:v>-0.69139987594354502</c:v>
                </c:pt>
                <c:pt idx="1718">
                  <c:v>-0.72344004962258102</c:v>
                </c:pt>
                <c:pt idx="1719">
                  <c:v>-0.71062398015096695</c:v>
                </c:pt>
                <c:pt idx="1720">
                  <c:v>-0.56554319891301796</c:v>
                </c:pt>
                <c:pt idx="1721">
                  <c:v>-0.33546941458843399</c:v>
                </c:pt>
                <c:pt idx="1722">
                  <c:v>-0.86581223416462605</c:v>
                </c:pt>
                <c:pt idx="1723">
                  <c:v>-0.76289246133752797</c:v>
                </c:pt>
                <c:pt idx="1724">
                  <c:v>-0.52097343731321499</c:v>
                </c:pt>
                <c:pt idx="1725">
                  <c:v>-0.79161062507471303</c:v>
                </c:pt>
                <c:pt idx="1726">
                  <c:v>-0.68335574997011395</c:v>
                </c:pt>
                <c:pt idx="1727">
                  <c:v>-0.51666722323736403</c:v>
                </c:pt>
                <c:pt idx="1728">
                  <c:v>-0.28129097814283699</c:v>
                </c:pt>
                <c:pt idx="1729">
                  <c:v>-4.6468542917232597E-2</c:v>
                </c:pt>
                <c:pt idx="1730">
                  <c:v>0.13684804024396299</c:v>
                </c:pt>
                <c:pt idx="1731">
                  <c:v>-1.0547392160975799</c:v>
                </c:pt>
                <c:pt idx="1732">
                  <c:v>-0.57810431356096503</c:v>
                </c:pt>
                <c:pt idx="1733">
                  <c:v>-0.44123452505174798</c:v>
                </c:pt>
                <c:pt idx="1734">
                  <c:v>-0.82350618997930003</c:v>
                </c:pt>
                <c:pt idx="1735">
                  <c:v>-0.70229330544156399</c:v>
                </c:pt>
                <c:pt idx="1736">
                  <c:v>-0.71908267782337398</c:v>
                </c:pt>
                <c:pt idx="1737">
                  <c:v>-0.71236692887065001</c:v>
                </c:pt>
                <c:pt idx="1738">
                  <c:v>-0.71505322845173902</c:v>
                </c:pt>
                <c:pt idx="1739">
                  <c:v>-0.71397870861930401</c:v>
                </c:pt>
                <c:pt idx="1740">
                  <c:v>-0.71440851655227799</c:v>
                </c:pt>
                <c:pt idx="1741">
                  <c:v>-0.71423659337908796</c:v>
                </c:pt>
                <c:pt idx="1742">
                  <c:v>-0.57097243712938905</c:v>
                </c:pt>
                <c:pt idx="1743">
                  <c:v>-0.77161102514824398</c:v>
                </c:pt>
                <c:pt idx="1744">
                  <c:v>-0.66357712273589697</c:v>
                </c:pt>
                <c:pt idx="1745">
                  <c:v>-0.439496934409219</c:v>
                </c:pt>
                <c:pt idx="1746">
                  <c:v>-0.178580854572015</c:v>
                </c:pt>
                <c:pt idx="1747">
                  <c:v>5.2730039870776901E-2</c:v>
                </c:pt>
                <c:pt idx="1748">
                  <c:v>-1.0210920159483099</c:v>
                </c:pt>
                <c:pt idx="1749">
                  <c:v>-0.88474835957435904</c:v>
                </c:pt>
                <c:pt idx="1750">
                  <c:v>-0.59166003558955205</c:v>
                </c:pt>
                <c:pt idx="1751">
                  <c:v>-0.24673286407407199</c:v>
                </c:pt>
                <c:pt idx="1752">
                  <c:v>6.1374488858263902E-2</c:v>
                </c:pt>
                <c:pt idx="1753">
                  <c:v>-1.0245497955433001</c:v>
                </c:pt>
                <c:pt idx="1754">
                  <c:v>-0.590180081782677</c:v>
                </c:pt>
                <c:pt idx="1755">
                  <c:v>-0.76392796728692802</c:v>
                </c:pt>
                <c:pt idx="1756">
                  <c:v>-0.69442881308522797</c:v>
                </c:pt>
                <c:pt idx="1757">
                  <c:v>-0.54975284777969602</c:v>
                </c:pt>
                <c:pt idx="1758">
                  <c:v>-0.78009886088812097</c:v>
                </c:pt>
                <c:pt idx="1759">
                  <c:v>-0.67063454556261004</c:v>
                </c:pt>
                <c:pt idx="1760">
                  <c:v>-0.44396358946408898</c:v>
                </c:pt>
                <c:pt idx="1761">
                  <c:v>-0.82241456421436399</c:v>
                </c:pt>
                <c:pt idx="1762">
                  <c:v>-0.72793415392862604</c:v>
                </c:pt>
                <c:pt idx="1763">
                  <c:v>-0.70882633842854903</c:v>
                </c:pt>
                <c:pt idx="1764">
                  <c:v>-0.71646946462857997</c:v>
                </c:pt>
                <c:pt idx="1765">
                  <c:v>-0.71341221414856704</c:v>
                </c:pt>
                <c:pt idx="1766">
                  <c:v>-0.71463511434057203</c:v>
                </c:pt>
                <c:pt idx="1767">
                  <c:v>-0.71414595426377003</c:v>
                </c:pt>
                <c:pt idx="1768">
                  <c:v>-0.57216156742239199</c:v>
                </c:pt>
                <c:pt idx="1769">
                  <c:v>-0.77113537303104296</c:v>
                </c:pt>
                <c:pt idx="1770">
                  <c:v>-0.69154585078758202</c:v>
                </c:pt>
                <c:pt idx="1771">
                  <c:v>-0.53486904425873205</c:v>
                </c:pt>
                <c:pt idx="1772">
                  <c:v>-0.78605238229650698</c:v>
                </c:pt>
                <c:pt idx="1773">
                  <c:v>-0.67883330890705895</c:v>
                </c:pt>
                <c:pt idx="1774">
                  <c:v>-0.45203439235682602</c:v>
                </c:pt>
                <c:pt idx="1775">
                  <c:v>-0.18638482773252801</c:v>
                </c:pt>
                <c:pt idx="1776">
                  <c:v>-0.925446068906988</c:v>
                </c:pt>
                <c:pt idx="1777">
                  <c:v>-0.82004625185958002</c:v>
                </c:pt>
                <c:pt idx="1778">
                  <c:v>-0.67198149925616701</c:v>
                </c:pt>
                <c:pt idx="1779">
                  <c:v>-0.57445548703969296</c:v>
                </c:pt>
                <c:pt idx="1780">
                  <c:v>-0.77021780518412197</c:v>
                </c:pt>
                <c:pt idx="1781">
                  <c:v>-0.69191287792635003</c:v>
                </c:pt>
                <c:pt idx="1782">
                  <c:v>-0.54040300583183698</c:v>
                </c:pt>
                <c:pt idx="1783">
                  <c:v>-0.78383879766726505</c:v>
                </c:pt>
                <c:pt idx="1784">
                  <c:v>-0.67557694795763301</c:v>
                </c:pt>
                <c:pt idx="1785">
                  <c:v>-0.72976922081694595</c:v>
                </c:pt>
                <c:pt idx="1786">
                  <c:v>-0.620513014505508</c:v>
                </c:pt>
                <c:pt idx="1787">
                  <c:v>-0.75179479419779605</c:v>
                </c:pt>
                <c:pt idx="1788">
                  <c:v>-0.69928208232088096</c:v>
                </c:pt>
                <c:pt idx="1789">
                  <c:v>-0.54478432076380701</c:v>
                </c:pt>
                <c:pt idx="1790">
                  <c:v>-0.31228170364110402</c:v>
                </c:pt>
                <c:pt idx="1791">
                  <c:v>-7.2835274539094705E-2</c:v>
                </c:pt>
                <c:pt idx="1792">
                  <c:v>0.11962936730625399</c:v>
                </c:pt>
                <c:pt idx="1793">
                  <c:v>0.23555993680554299</c:v>
                </c:pt>
                <c:pt idx="1794">
                  <c:v>-1.09422397472221</c:v>
                </c:pt>
                <c:pt idx="1795">
                  <c:v>-0.907924993047733</c:v>
                </c:pt>
                <c:pt idx="1796">
                  <c:v>-0.57294638567744605</c:v>
                </c:pt>
                <c:pt idx="1797">
                  <c:v>-0.20119303135771099</c:v>
                </c:pt>
                <c:pt idx="1798">
                  <c:v>-0.91952278745691496</c:v>
                </c:pt>
                <c:pt idx="1799">
                  <c:v>-0.84671673856478502</c:v>
                </c:pt>
                <c:pt idx="1800">
                  <c:v>-0.66131330457408499</c:v>
                </c:pt>
                <c:pt idx="1801">
                  <c:v>-0.55649222616389804</c:v>
                </c:pt>
                <c:pt idx="1802">
                  <c:v>-0.77740310953444003</c:v>
                </c:pt>
                <c:pt idx="1803">
                  <c:v>-0.65676660387388697</c:v>
                </c:pt>
                <c:pt idx="1804">
                  <c:v>-0.73729335845044397</c:v>
                </c:pt>
                <c:pt idx="1805">
                  <c:v>-0.630050918281717</c:v>
                </c:pt>
                <c:pt idx="1806">
                  <c:v>-0.74797963268731205</c:v>
                </c:pt>
                <c:pt idx="1807">
                  <c:v>-0.63446007416193495</c:v>
                </c:pt>
                <c:pt idx="1808">
                  <c:v>-0.41266953565597903</c:v>
                </c:pt>
                <c:pt idx="1809">
                  <c:v>-0.15927994349524499</c:v>
                </c:pt>
                <c:pt idx="1810">
                  <c:v>-0.93628802260190203</c:v>
                </c:pt>
                <c:pt idx="1811">
                  <c:v>-0.62548479095923903</c:v>
                </c:pt>
                <c:pt idx="1812">
                  <c:v>-0.74980608361630396</c:v>
                </c:pt>
                <c:pt idx="1813">
                  <c:v>-0.70007756655347797</c:v>
                </c:pt>
                <c:pt idx="1814">
                  <c:v>-0.71996897337860799</c:v>
                </c:pt>
                <c:pt idx="1815">
                  <c:v>-0.71201241064855603</c:v>
                </c:pt>
                <c:pt idx="1816">
                  <c:v>-0.71519503574057697</c:v>
                </c:pt>
                <c:pt idx="1817">
                  <c:v>-0.71392198570376897</c:v>
                </c:pt>
                <c:pt idx="1818">
                  <c:v>-0.71443120571849195</c:v>
                </c:pt>
                <c:pt idx="1819">
                  <c:v>-0.57159469420652398</c:v>
                </c:pt>
                <c:pt idx="1820">
                  <c:v>-0.77136212231738999</c:v>
                </c:pt>
                <c:pt idx="1821">
                  <c:v>-0.69145515107304301</c:v>
                </c:pt>
                <c:pt idx="1822">
                  <c:v>-0.72341793957078204</c:v>
                </c:pt>
                <c:pt idx="1823">
                  <c:v>-0.71063282417168705</c:v>
                </c:pt>
                <c:pt idx="1824">
                  <c:v>-0.715746870331325</c:v>
                </c:pt>
                <c:pt idx="1825">
                  <c:v>-0.57377935894675502</c:v>
                </c:pt>
                <c:pt idx="1826">
                  <c:v>-0.34420973404268201</c:v>
                </c:pt>
                <c:pt idx="1827">
                  <c:v>-9.9979140585750303E-2</c:v>
                </c:pt>
                <c:pt idx="1828">
                  <c:v>-0.96000834376569899</c:v>
                </c:pt>
                <c:pt idx="1829">
                  <c:v>-0.84076832245581601</c:v>
                </c:pt>
                <c:pt idx="1830">
                  <c:v>-0.569865695771261</c:v>
                </c:pt>
                <c:pt idx="1831">
                  <c:v>-0.246045142928906</c:v>
                </c:pt>
                <c:pt idx="1832">
                  <c:v>-0.90158194282843696</c:v>
                </c:pt>
                <c:pt idx="1833">
                  <c:v>-0.81853772797957702</c:v>
                </c:pt>
                <c:pt idx="1834">
                  <c:v>-0.67258490880816901</c:v>
                </c:pt>
                <c:pt idx="1835">
                  <c:v>-0.56833179780051901</c:v>
                </c:pt>
                <c:pt idx="1836">
                  <c:v>-0.367765703919883</c:v>
                </c:pt>
                <c:pt idx="1837">
                  <c:v>-0.13980233590055899</c:v>
                </c:pt>
                <c:pt idx="1838">
                  <c:v>-0.94407906563977595</c:v>
                </c:pt>
                <c:pt idx="1839">
                  <c:v>-0.82350577305698203</c:v>
                </c:pt>
                <c:pt idx="1840">
                  <c:v>-0.55537605623071296</c:v>
                </c:pt>
                <c:pt idx="1841">
                  <c:v>-0.777849577507714</c:v>
                </c:pt>
                <c:pt idx="1842">
                  <c:v>-0.68886016899691405</c:v>
                </c:pt>
                <c:pt idx="1843">
                  <c:v>-0.72445593240123396</c:v>
                </c:pt>
                <c:pt idx="1844">
                  <c:v>-0.59284776017511298</c:v>
                </c:pt>
                <c:pt idx="1845">
                  <c:v>-0.76286089592995399</c:v>
                </c:pt>
                <c:pt idx="1846">
                  <c:v>-0.69485564162801805</c:v>
                </c:pt>
                <c:pt idx="1847">
                  <c:v>-0.53868318395632298</c:v>
                </c:pt>
                <c:pt idx="1848">
                  <c:v>-0.30627291834878501</c:v>
                </c:pt>
                <c:pt idx="1849">
                  <c:v>-6.8202119403969697E-2</c:v>
                </c:pt>
                <c:pt idx="1850">
                  <c:v>0.12223968308003</c:v>
                </c:pt>
                <c:pt idx="1851">
                  <c:v>-1.0488958732320099</c:v>
                </c:pt>
                <c:pt idx="1852">
                  <c:v>-0.580441650707195</c:v>
                </c:pt>
                <c:pt idx="1853">
                  <c:v>-0.44222236775135698</c:v>
                </c:pt>
                <c:pt idx="1854">
                  <c:v>-0.82311105289945596</c:v>
                </c:pt>
                <c:pt idx="1855">
                  <c:v>-0.70238230503182497</c:v>
                </c:pt>
                <c:pt idx="1856">
                  <c:v>-0.460494391029735</c:v>
                </c:pt>
                <c:pt idx="1857">
                  <c:v>-0.81580224358810505</c:v>
                </c:pt>
                <c:pt idx="1858">
                  <c:v>-0.67367910256475705</c:v>
                </c:pt>
                <c:pt idx="1859">
                  <c:v>-0.73052835897409696</c:v>
                </c:pt>
                <c:pt idx="1860">
                  <c:v>-0.59636004568488099</c:v>
                </c:pt>
                <c:pt idx="1861">
                  <c:v>-0.36762955186172602</c:v>
                </c:pt>
                <c:pt idx="1862">
                  <c:v>-0.85294817925530897</c:v>
                </c:pt>
                <c:pt idx="1863">
                  <c:v>-0.75243130034693695</c:v>
                </c:pt>
                <c:pt idx="1864">
                  <c:v>-0.51456099950862899</c:v>
                </c:pt>
                <c:pt idx="1865">
                  <c:v>-0.22713939211721501</c:v>
                </c:pt>
                <c:pt idx="1866">
                  <c:v>-0.90914424315311304</c:v>
                </c:pt>
                <c:pt idx="1867">
                  <c:v>-0.81371532688775905</c:v>
                </c:pt>
                <c:pt idx="1868">
                  <c:v>-0.67451386924489598</c:v>
                </c:pt>
                <c:pt idx="1869">
                  <c:v>-0.73019445230204105</c:v>
                </c:pt>
                <c:pt idx="1870">
                  <c:v>-0.70792221907918296</c:v>
                </c:pt>
                <c:pt idx="1871">
                  <c:v>-0.71683111236832597</c:v>
                </c:pt>
                <c:pt idx="1872">
                  <c:v>-0.71326755505266903</c:v>
                </c:pt>
                <c:pt idx="1873">
                  <c:v>-0.57148147196805399</c:v>
                </c:pt>
                <c:pt idx="1874">
                  <c:v>-0.771407411212778</c:v>
                </c:pt>
                <c:pt idx="1875">
                  <c:v>-0.691437035514888</c:v>
                </c:pt>
                <c:pt idx="1876">
                  <c:v>-0.53480731020553496</c:v>
                </c:pt>
                <c:pt idx="1877">
                  <c:v>-0.30290315411663099</c:v>
                </c:pt>
                <c:pt idx="1878">
                  <c:v>-6.5938922249676998E-2</c:v>
                </c:pt>
                <c:pt idx="1879">
                  <c:v>0.12319420465691799</c:v>
                </c:pt>
                <c:pt idx="1880">
                  <c:v>-1.04927768186276</c:v>
                </c:pt>
                <c:pt idx="1881">
                  <c:v>-0.89435669605195101</c:v>
                </c:pt>
                <c:pt idx="1882">
                  <c:v>-0.642257321579219</c:v>
                </c:pt>
                <c:pt idx="1883">
                  <c:v>-0.74309707136831205</c:v>
                </c:pt>
                <c:pt idx="1884">
                  <c:v>-0.70276117145267503</c:v>
                </c:pt>
                <c:pt idx="1885">
                  <c:v>-0.71889553141892903</c:v>
                </c:pt>
                <c:pt idx="1886">
                  <c:v>-0.71244178743242803</c:v>
                </c:pt>
                <c:pt idx="1887">
                  <c:v>-0.57128473641106403</c:v>
                </c:pt>
                <c:pt idx="1888">
                  <c:v>-0.77148610543557405</c:v>
                </c:pt>
                <c:pt idx="1889">
                  <c:v>-0.69140555782576996</c:v>
                </c:pt>
                <c:pt idx="1890">
                  <c:v>-0.53485691790954504</c:v>
                </c:pt>
                <c:pt idx="1891">
                  <c:v>-0.30300177577022003</c:v>
                </c:pt>
                <c:pt idx="1892">
                  <c:v>-0.87879928969191101</c:v>
                </c:pt>
                <c:pt idx="1893">
                  <c:v>-0.77357910539173802</c:v>
                </c:pt>
                <c:pt idx="1894">
                  <c:v>-0.69056835784330395</c:v>
                </c:pt>
                <c:pt idx="1895">
                  <c:v>-0.58894484635252498</c:v>
                </c:pt>
                <c:pt idx="1896">
                  <c:v>-0.76442206145899005</c:v>
                </c:pt>
                <c:pt idx="1897">
                  <c:v>-0.694231175416403</c:v>
                </c:pt>
                <c:pt idx="1898">
                  <c:v>-0.54173327131369797</c:v>
                </c:pt>
                <c:pt idx="1899">
                  <c:v>-0.78330669147452003</c:v>
                </c:pt>
                <c:pt idx="1900">
                  <c:v>-0.68667732341019105</c:v>
                </c:pt>
                <c:pt idx="1901">
                  <c:v>-0.52981914518554896</c:v>
                </c:pt>
                <c:pt idx="1902">
                  <c:v>-0.29883190693467698</c:v>
                </c:pt>
                <c:pt idx="1903">
                  <c:v>-0.88046723722612896</c:v>
                </c:pt>
                <c:pt idx="1904">
                  <c:v>-0.64781310510954804</c:v>
                </c:pt>
                <c:pt idx="1905">
                  <c:v>-0.490148783528295</c:v>
                </c:pt>
                <c:pt idx="1906">
                  <c:v>-0.803940486588681</c:v>
                </c:pt>
                <c:pt idx="1907">
                  <c:v>-0.67842380536452696</c:v>
                </c:pt>
                <c:pt idx="1908">
                  <c:v>-0.728630477854189</c:v>
                </c:pt>
                <c:pt idx="1909">
                  <c:v>-0.59089925090341</c:v>
                </c:pt>
                <c:pt idx="1910">
                  <c:v>-0.763640299638635</c:v>
                </c:pt>
                <c:pt idx="1911">
                  <c:v>-0.65570839163682604</c:v>
                </c:pt>
                <c:pt idx="1912">
                  <c:v>-0.43341567027451799</c:v>
                </c:pt>
                <c:pt idx="1913">
                  <c:v>-0.175141309145944</c:v>
                </c:pt>
                <c:pt idx="1914">
                  <c:v>5.3472608492648899E-2</c:v>
                </c:pt>
                <c:pt idx="1915">
                  <c:v>0.21046259453487501</c:v>
                </c:pt>
                <c:pt idx="1916">
                  <c:v>-1.0841850378139499</c:v>
                </c:pt>
                <c:pt idx="1917">
                  <c:v>-0.91218469906753197</c:v>
                </c:pt>
                <c:pt idx="1918">
                  <c:v>-0.63512612037298599</c:v>
                </c:pt>
                <c:pt idx="1919">
                  <c:v>-0.56526965652356698</c:v>
                </c:pt>
                <c:pt idx="1920">
                  <c:v>-0.39074085152870702</c:v>
                </c:pt>
                <c:pt idx="1921">
                  <c:v>-0.84370365938851599</c:v>
                </c:pt>
                <c:pt idx="1922">
                  <c:v>-0.662518536244593</c:v>
                </c:pt>
                <c:pt idx="1923">
                  <c:v>-0.73499258550216195</c:v>
                </c:pt>
                <c:pt idx="1924">
                  <c:v>-0.70600296579913402</c:v>
                </c:pt>
                <c:pt idx="1925">
                  <c:v>-0.71759881368034595</c:v>
                </c:pt>
                <c:pt idx="1926">
                  <c:v>-0.71296047452786104</c:v>
                </c:pt>
                <c:pt idx="1927">
                  <c:v>-0.71481581018885498</c:v>
                </c:pt>
                <c:pt idx="1928">
                  <c:v>-0.57207483073221099</c:v>
                </c:pt>
                <c:pt idx="1929">
                  <c:v>-0.34230560111766101</c:v>
                </c:pt>
                <c:pt idx="1930">
                  <c:v>-9.8342118550766203E-2</c:v>
                </c:pt>
                <c:pt idx="1931">
                  <c:v>-0.96066315257969304</c:v>
                </c:pt>
                <c:pt idx="1932">
                  <c:v>-0.61573473896812203</c:v>
                </c:pt>
                <c:pt idx="1933">
                  <c:v>-0.75370610441275099</c:v>
                </c:pt>
                <c:pt idx="1934">
                  <c:v>-0.61459229383598202</c:v>
                </c:pt>
                <c:pt idx="1935">
                  <c:v>-0.378246664015847</c:v>
                </c:pt>
                <c:pt idx="1936">
                  <c:v>-0.84870133439366002</c:v>
                </c:pt>
                <c:pt idx="1937">
                  <c:v>-0.75135533865173199</c:v>
                </c:pt>
                <c:pt idx="1938">
                  <c:v>-0.69945786453930603</c:v>
                </c:pt>
                <c:pt idx="1939">
                  <c:v>-0.72021685418427706</c:v>
                </c:pt>
                <c:pt idx="1940">
                  <c:v>-0.71191325832628904</c:v>
                </c:pt>
                <c:pt idx="1941">
                  <c:v>-0.71523469666948403</c:v>
                </c:pt>
                <c:pt idx="1942">
                  <c:v>-0.57001108506884701</c:v>
                </c:pt>
                <c:pt idx="1943">
                  <c:v>-0.77199556597246</c:v>
                </c:pt>
                <c:pt idx="1944">
                  <c:v>-0.69120177361101498</c:v>
                </c:pt>
                <c:pt idx="1945">
                  <c:v>-0.72351929055559305</c:v>
                </c:pt>
                <c:pt idx="1946">
                  <c:v>-0.58631297682936001</c:v>
                </c:pt>
                <c:pt idx="1947">
                  <c:v>-0.76547480926825495</c:v>
                </c:pt>
                <c:pt idx="1948">
                  <c:v>-0.69381007629269698</c:v>
                </c:pt>
                <c:pt idx="1949">
                  <c:v>-0.72247596948292003</c:v>
                </c:pt>
                <c:pt idx="1950">
                  <c:v>-0.58511821465172298</c:v>
                </c:pt>
                <c:pt idx="1951">
                  <c:v>-0.35648141118001597</c:v>
                </c:pt>
                <c:pt idx="1952">
                  <c:v>-0.11026854986651401</c:v>
                </c:pt>
                <c:pt idx="1953">
                  <c:v>9.5332493089278103E-2</c:v>
                </c:pt>
                <c:pt idx="1954">
                  <c:v>0.226239471877244</c:v>
                </c:pt>
                <c:pt idx="1955">
                  <c:v>-1.0904957887508899</c:v>
                </c:pt>
                <c:pt idx="1956">
                  <c:v>-0.90942670014030302</c:v>
                </c:pt>
                <c:pt idx="1957">
                  <c:v>-0.57797889043059902</c:v>
                </c:pt>
                <c:pt idx="1958">
                  <c:v>-0.76880844382776004</c:v>
                </c:pt>
                <c:pt idx="1959">
                  <c:v>-0.71690608822759005</c:v>
                </c:pt>
                <c:pt idx="1960">
                  <c:v>-0.71323756470896305</c:v>
                </c:pt>
                <c:pt idx="1961">
                  <c:v>-0.71470497411641398</c:v>
                </c:pt>
                <c:pt idx="1962">
                  <c:v>-0.563619863350173</c:v>
                </c:pt>
                <c:pt idx="1963">
                  <c:v>-0.77455205465993004</c:v>
                </c:pt>
                <c:pt idx="1964">
                  <c:v>-0.69017917813602703</c:v>
                </c:pt>
                <c:pt idx="1965">
                  <c:v>-0.72392832874558799</c:v>
                </c:pt>
                <c:pt idx="1966">
                  <c:v>-0.58690970858342395</c:v>
                </c:pt>
                <c:pt idx="1967">
                  <c:v>-0.35813322176405799</c:v>
                </c:pt>
                <c:pt idx="1968">
                  <c:v>-0.85674671129437596</c:v>
                </c:pt>
                <c:pt idx="1969">
                  <c:v>-0.65730131548224902</c:v>
                </c:pt>
                <c:pt idx="1970">
                  <c:v>-0.73707947380710004</c:v>
                </c:pt>
                <c:pt idx="1971">
                  <c:v>-0.70516821047715905</c:v>
                </c:pt>
                <c:pt idx="1972">
                  <c:v>-0.71793271580913598</c:v>
                </c:pt>
                <c:pt idx="1973">
                  <c:v>-0.57613867114465001</c:v>
                </c:pt>
                <c:pt idx="1974">
                  <c:v>-0.34618360895904898</c:v>
                </c:pt>
                <c:pt idx="1975">
                  <c:v>-0.86152655641637998</c:v>
                </c:pt>
                <c:pt idx="1976">
                  <c:v>-0.65538937743344705</c:v>
                </c:pt>
                <c:pt idx="1977">
                  <c:v>-0.49619827228503299</c:v>
                </c:pt>
                <c:pt idx="1978">
                  <c:v>-0.27080616907833999</c:v>
                </c:pt>
                <c:pt idx="1979">
                  <c:v>-0.89167753236866298</c:v>
                </c:pt>
                <c:pt idx="1980">
                  <c:v>-0.64332898705253405</c:v>
                </c:pt>
                <c:pt idx="1981">
                  <c:v>-0.48730072501786098</c:v>
                </c:pt>
                <c:pt idx="1982">
                  <c:v>-0.2661776411772</c:v>
                </c:pt>
                <c:pt idx="1983">
                  <c:v>-4.5156999816169899E-2</c:v>
                </c:pt>
                <c:pt idx="1984">
                  <c:v>0.127693988411724</c:v>
                </c:pt>
                <c:pt idx="1985">
                  <c:v>0.227402665450228</c:v>
                </c:pt>
                <c:pt idx="1986">
                  <c:v>-1.0909610661800899</c:v>
                </c:pt>
                <c:pt idx="1987">
                  <c:v>-0.900585986252743</c:v>
                </c:pt>
                <c:pt idx="1988">
                  <c:v>-0.63976560549890205</c:v>
                </c:pt>
                <c:pt idx="1989">
                  <c:v>-0.57432087332410597</c:v>
                </c:pt>
                <c:pt idx="1990">
                  <c:v>-0.40107661683665002</c:v>
                </c:pt>
                <c:pt idx="1991">
                  <c:v>-0.83956935326533899</c:v>
                </c:pt>
                <c:pt idx="1992">
                  <c:v>-0.72559304742885999</c:v>
                </c:pt>
                <c:pt idx="1993">
                  <c:v>-0.70976278102845503</c:v>
                </c:pt>
                <c:pt idx="1994">
                  <c:v>-0.60654596915065795</c:v>
                </c:pt>
                <c:pt idx="1995">
                  <c:v>-0.757381612339736</c:v>
                </c:pt>
                <c:pt idx="1996">
                  <c:v>-0.64062846167103504</c:v>
                </c:pt>
                <c:pt idx="1997">
                  <c:v>-0.74374861533158598</c:v>
                </c:pt>
                <c:pt idx="1998">
                  <c:v>-0.70250055386736499</c:v>
                </c:pt>
                <c:pt idx="1999">
                  <c:v>-0.54641769351650904</c:v>
                </c:pt>
                <c:pt idx="2000">
                  <c:v>-0.31239048561252503</c:v>
                </c:pt>
                <c:pt idx="2001">
                  <c:v>-0.87504380575498897</c:v>
                </c:pt>
                <c:pt idx="2002">
                  <c:v>-0.64998247769800399</c:v>
                </c:pt>
                <c:pt idx="2003">
                  <c:v>-0.49148733558292101</c:v>
                </c:pt>
                <c:pt idx="2004">
                  <c:v>-0.26763367453599302</c:v>
                </c:pt>
                <c:pt idx="2005">
                  <c:v>-4.4282126568746603E-2</c:v>
                </c:pt>
                <c:pt idx="2006">
                  <c:v>0.13009776595325301</c:v>
                </c:pt>
                <c:pt idx="2007">
                  <c:v>-1.0520391063812999</c:v>
                </c:pt>
                <c:pt idx="2008">
                  <c:v>-0.57918435744747898</c:v>
                </c:pt>
                <c:pt idx="2009">
                  <c:v>-0.76832625702100799</c:v>
                </c:pt>
                <c:pt idx="2010">
                  <c:v>-0.69266949719159598</c:v>
                </c:pt>
                <c:pt idx="2011">
                  <c:v>-0.55090147581936499</c:v>
                </c:pt>
                <c:pt idx="2012">
                  <c:v>-0.77963940967225398</c:v>
                </c:pt>
                <c:pt idx="2013">
                  <c:v>-0.68814423613109799</c:v>
                </c:pt>
                <c:pt idx="2014">
                  <c:v>-0.72474230554756003</c:v>
                </c:pt>
                <c:pt idx="2015">
                  <c:v>-0.58710673778451705</c:v>
                </c:pt>
                <c:pt idx="2016">
                  <c:v>-0.76515730488619205</c:v>
                </c:pt>
                <c:pt idx="2017">
                  <c:v>-0.65686707325576499</c:v>
                </c:pt>
                <c:pt idx="2018">
                  <c:v>-0.43405792326470699</c:v>
                </c:pt>
                <c:pt idx="2019">
                  <c:v>-0.82637683069411605</c:v>
                </c:pt>
                <c:pt idx="2020">
                  <c:v>-0.72989484394843795</c:v>
                </c:pt>
                <c:pt idx="2021">
                  <c:v>-0.49990461248164603</c:v>
                </c:pt>
                <c:pt idx="2022">
                  <c:v>-0.22148457407573299</c:v>
                </c:pt>
                <c:pt idx="2023">
                  <c:v>3.2073089571346698E-2</c:v>
                </c:pt>
                <c:pt idx="2024">
                  <c:v>0.21211811798670799</c:v>
                </c:pt>
                <c:pt idx="2025">
                  <c:v>0.29876242847197099</c:v>
                </c:pt>
                <c:pt idx="2026">
                  <c:v>0.29766056745039998</c:v>
                </c:pt>
                <c:pt idx="2027">
                  <c:v>-1.1190642269801601</c:v>
                </c:pt>
                <c:pt idx="2028">
                  <c:v>-0.55237430920793595</c:v>
                </c:pt>
                <c:pt idx="2029">
                  <c:v>-0.779050276316825</c:v>
                </c:pt>
                <c:pt idx="2030">
                  <c:v>-0.62285292129815495</c:v>
                </c:pt>
                <c:pt idx="2031">
                  <c:v>-0.37210895656190601</c:v>
                </c:pt>
                <c:pt idx="2032">
                  <c:v>-0.106189299224577</c:v>
                </c:pt>
                <c:pt idx="2033">
                  <c:v>-0.95752428031016901</c:v>
                </c:pt>
                <c:pt idx="2034">
                  <c:v>-0.84522393261548101</c:v>
                </c:pt>
                <c:pt idx="2035">
                  <c:v>-0.57847046841875105</c:v>
                </c:pt>
                <c:pt idx="2036">
                  <c:v>-0.768611812632499</c:v>
                </c:pt>
                <c:pt idx="2037">
                  <c:v>-0.69766482428026999</c:v>
                </c:pt>
                <c:pt idx="2038">
                  <c:v>-0.49352245990827998</c:v>
                </c:pt>
                <c:pt idx="2039">
                  <c:v>-0.80259101603668703</c:v>
                </c:pt>
                <c:pt idx="2040">
                  <c:v>-0.70577737413141595</c:v>
                </c:pt>
                <c:pt idx="2041">
                  <c:v>-0.71768905034743302</c:v>
                </c:pt>
                <c:pt idx="2042">
                  <c:v>-0.71292437986102597</c:v>
                </c:pt>
                <c:pt idx="2043">
                  <c:v>-0.55692647604017398</c:v>
                </c:pt>
                <c:pt idx="2044">
                  <c:v>-0.77722940958393005</c:v>
                </c:pt>
                <c:pt idx="2045">
                  <c:v>-0.67172991160177098</c:v>
                </c:pt>
                <c:pt idx="2046">
                  <c:v>-0.44774505312558499</c:v>
                </c:pt>
                <c:pt idx="2047">
                  <c:v>-0.820901978749765</c:v>
                </c:pt>
                <c:pt idx="2048">
                  <c:v>-0.67163920850009295</c:v>
                </c:pt>
                <c:pt idx="2049">
                  <c:v>-0.50961671967254696</c:v>
                </c:pt>
                <c:pt idx="2050">
                  <c:v>-0.79615331213098095</c:v>
                </c:pt>
                <c:pt idx="2051">
                  <c:v>-0.68153867514760702</c:v>
                </c:pt>
                <c:pt idx="2052">
                  <c:v>-0.72738452994095604</c:v>
                </c:pt>
                <c:pt idx="2053">
                  <c:v>-0.70904618802361696</c:v>
                </c:pt>
                <c:pt idx="2054">
                  <c:v>-0.563947938143042</c:v>
                </c:pt>
                <c:pt idx="2055">
                  <c:v>-0.33420839769120397</c:v>
                </c:pt>
                <c:pt idx="2056">
                  <c:v>-0.86631664092351801</c:v>
                </c:pt>
                <c:pt idx="2057">
                  <c:v>-0.76318849387346999</c:v>
                </c:pt>
                <c:pt idx="2058">
                  <c:v>-0.69472460245061096</c:v>
                </c:pt>
                <c:pt idx="2059">
                  <c:v>-0.591579457463004</c:v>
                </c:pt>
                <c:pt idx="2060">
                  <c:v>-0.76336821701479796</c:v>
                </c:pt>
                <c:pt idx="2061">
                  <c:v>-0.69465271319407995</c:v>
                </c:pt>
                <c:pt idx="2062">
                  <c:v>-0.72213891472236702</c:v>
                </c:pt>
                <c:pt idx="2063">
                  <c:v>-0.58324659785112298</c:v>
                </c:pt>
                <c:pt idx="2064">
                  <c:v>-0.35388516523448899</c:v>
                </c:pt>
                <c:pt idx="2065">
                  <c:v>-0.85844593390620405</c:v>
                </c:pt>
                <c:pt idx="2066">
                  <c:v>-0.75691889576742599</c:v>
                </c:pt>
                <c:pt idx="2067">
                  <c:v>-0.697232441693029</c:v>
                </c:pt>
                <c:pt idx="2068">
                  <c:v>-0.59306919971309102</c:v>
                </c:pt>
                <c:pt idx="2069">
                  <c:v>-0.76277232011476304</c:v>
                </c:pt>
                <c:pt idx="2070">
                  <c:v>-0.69489107195409405</c:v>
                </c:pt>
                <c:pt idx="2071">
                  <c:v>-0.54194984553137904</c:v>
                </c:pt>
                <c:pt idx="2072">
                  <c:v>-0.31121211053435599</c:v>
                </c:pt>
                <c:pt idx="2073">
                  <c:v>-7.3300201948276106E-2</c:v>
                </c:pt>
                <c:pt idx="2074">
                  <c:v>-0.97067991922068897</c:v>
                </c:pt>
                <c:pt idx="2075">
                  <c:v>-0.84725349830750396</c:v>
                </c:pt>
                <c:pt idx="2076">
                  <c:v>-0.66109860067699799</c:v>
                </c:pt>
                <c:pt idx="2077">
                  <c:v>-0.57125927639590901</c:v>
                </c:pt>
                <c:pt idx="2078">
                  <c:v>-0.380687772262428</c:v>
                </c:pt>
                <c:pt idx="2079">
                  <c:v>-0.84772489109502802</c:v>
                </c:pt>
                <c:pt idx="2080">
                  <c:v>-0.73708617137229204</c:v>
                </c:pt>
                <c:pt idx="2081">
                  <c:v>-0.70516553145108296</c:v>
                </c:pt>
                <c:pt idx="2082">
                  <c:v>-0.71793378741956604</c:v>
                </c:pt>
                <c:pt idx="2083">
                  <c:v>-0.71282648503217305</c:v>
                </c:pt>
                <c:pt idx="2084">
                  <c:v>-0.57631429754789099</c:v>
                </c:pt>
                <c:pt idx="2085">
                  <c:v>-0.350216916913064</c:v>
                </c:pt>
                <c:pt idx="2086">
                  <c:v>-0.107240287836532</c:v>
                </c:pt>
                <c:pt idx="2087">
                  <c:v>-0.957103884865386</c:v>
                </c:pt>
                <c:pt idx="2088">
                  <c:v>-0.83812590416141797</c:v>
                </c:pt>
                <c:pt idx="2089">
                  <c:v>-0.66474963833543199</c:v>
                </c:pt>
                <c:pt idx="2090">
                  <c:v>-0.73410014466582696</c:v>
                </c:pt>
                <c:pt idx="2091">
                  <c:v>-0.57087864781578301</c:v>
                </c:pt>
                <c:pt idx="2092">
                  <c:v>-0.77164854087368595</c:v>
                </c:pt>
                <c:pt idx="2093">
                  <c:v>-0.66949468881020902</c:v>
                </c:pt>
                <c:pt idx="2094">
                  <c:v>-0.73220212447591604</c:v>
                </c:pt>
                <c:pt idx="2095">
                  <c:v>-0.70711915020963301</c:v>
                </c:pt>
                <c:pt idx="2096">
                  <c:v>-0.71715233991614602</c:v>
                </c:pt>
                <c:pt idx="2097">
                  <c:v>-0.71313906403354099</c:v>
                </c:pt>
                <c:pt idx="2098">
                  <c:v>-0.568280677459023</c:v>
                </c:pt>
                <c:pt idx="2099">
                  <c:v>-0.77268772901639005</c:v>
                </c:pt>
                <c:pt idx="2100">
                  <c:v>-0.690924908393443</c:v>
                </c:pt>
                <c:pt idx="2101">
                  <c:v>-0.53404404097705205</c:v>
                </c:pt>
                <c:pt idx="2102">
                  <c:v>-0.30212072985411498</c:v>
                </c:pt>
                <c:pt idx="2103">
                  <c:v>-6.5312624753581197E-2</c:v>
                </c:pt>
                <c:pt idx="2104">
                  <c:v>0.123569060714951</c:v>
                </c:pt>
                <c:pt idx="2105">
                  <c:v>-1.0494276242859799</c:v>
                </c:pt>
                <c:pt idx="2106">
                  <c:v>-0.58022895028560695</c:v>
                </c:pt>
                <c:pt idx="2107">
                  <c:v>-0.76790841988575598</c:v>
                </c:pt>
                <c:pt idx="2108">
                  <c:v>-0.69283663204569701</c:v>
                </c:pt>
                <c:pt idx="2109">
                  <c:v>-0.72286534718172102</c:v>
                </c:pt>
                <c:pt idx="2110">
                  <c:v>-0.57969663553848205</c:v>
                </c:pt>
                <c:pt idx="2111">
                  <c:v>-0.34795340593725599</c:v>
                </c:pt>
                <c:pt idx="2112">
                  <c:v>-0.10130493865144399</c:v>
                </c:pt>
                <c:pt idx="2113">
                  <c:v>-0.95947802453942199</c:v>
                </c:pt>
                <c:pt idx="2114">
                  <c:v>-0.84106677018764897</c:v>
                </c:pt>
                <c:pt idx="2115">
                  <c:v>-0.66357329192493997</c:v>
                </c:pt>
                <c:pt idx="2116">
                  <c:v>-0.73457068323002395</c:v>
                </c:pt>
                <c:pt idx="2117">
                  <c:v>-0.57131367996559101</c:v>
                </c:pt>
                <c:pt idx="2118">
                  <c:v>-0.77147452801376304</c:v>
                </c:pt>
                <c:pt idx="2119">
                  <c:v>-0.66936901696110596</c:v>
                </c:pt>
                <c:pt idx="2120">
                  <c:v>-0.44840129391792899</c:v>
                </c:pt>
                <c:pt idx="2121">
                  <c:v>-0.187843379844741</c:v>
                </c:pt>
                <c:pt idx="2122">
                  <c:v>-0.92486264806210305</c:v>
                </c:pt>
                <c:pt idx="2123">
                  <c:v>-0.81808754281194296</c:v>
                </c:pt>
                <c:pt idx="2124">
                  <c:v>-0.56131437586354604</c:v>
                </c:pt>
                <c:pt idx="2125">
                  <c:v>-0.24977647973450001</c:v>
                </c:pt>
                <c:pt idx="2126">
                  <c:v>3.4365234440510303E-2</c:v>
                </c:pt>
                <c:pt idx="2127">
                  <c:v>-1.0137460937762</c:v>
                </c:pt>
                <c:pt idx="2128">
                  <c:v>-0.59450156248951802</c:v>
                </c:pt>
                <c:pt idx="2129">
                  <c:v>-0.76219937500419199</c:v>
                </c:pt>
                <c:pt idx="2130">
                  <c:v>-0.623134098419311</c:v>
                </c:pt>
                <c:pt idx="2131">
                  <c:v>-0.75074636063227496</c:v>
                </c:pt>
                <c:pt idx="2132">
                  <c:v>-0.69970145574708897</c:v>
                </c:pt>
                <c:pt idx="2133">
                  <c:v>-0.54159449129508097</c:v>
                </c:pt>
                <c:pt idx="2134">
                  <c:v>-0.30712383300946999</c:v>
                </c:pt>
                <c:pt idx="2135">
                  <c:v>-6.7348129395143203E-2</c:v>
                </c:pt>
                <c:pt idx="2136">
                  <c:v>-0.973060748241942</c:v>
                </c:pt>
                <c:pt idx="2137">
                  <c:v>-0.61077570070322196</c:v>
                </c:pt>
                <c:pt idx="2138">
                  <c:v>-0.75568971971871002</c:v>
                </c:pt>
                <c:pt idx="2139">
                  <c:v>-0.69772411211251495</c:v>
                </c:pt>
                <c:pt idx="2140">
                  <c:v>-0.55362136620679203</c:v>
                </c:pt>
                <c:pt idx="2141">
                  <c:v>-0.326863171540133</c:v>
                </c:pt>
                <c:pt idx="2142">
                  <c:v>-8.8480901026872005E-2</c:v>
                </c:pt>
                <c:pt idx="2143">
                  <c:v>-0.964607639589251</c:v>
                </c:pt>
                <c:pt idx="2144">
                  <c:v>-0.614156944164299</c:v>
                </c:pt>
                <c:pt idx="2145">
                  <c:v>-0.75433722233428002</c:v>
                </c:pt>
                <c:pt idx="2146">
                  <c:v>-0.61482261156909801</c:v>
                </c:pt>
                <c:pt idx="2147">
                  <c:v>-0.75407095537236002</c:v>
                </c:pt>
                <c:pt idx="2148">
                  <c:v>-0.69837161785105495</c:v>
                </c:pt>
                <c:pt idx="2149">
                  <c:v>-0.72065135285957704</c:v>
                </c:pt>
                <c:pt idx="2150">
                  <c:v>-0.583799600998959</c:v>
                </c:pt>
                <c:pt idx="2151">
                  <c:v>-0.35582295564919297</c:v>
                </c:pt>
                <c:pt idx="2152">
                  <c:v>-0.85767081774032194</c:v>
                </c:pt>
                <c:pt idx="2153">
                  <c:v>-0.75590387724402297</c:v>
                </c:pt>
                <c:pt idx="2154">
                  <c:v>-0.51635589824565298</c:v>
                </c:pt>
                <c:pt idx="2155">
                  <c:v>-0.22730626547820099</c:v>
                </c:pt>
                <c:pt idx="2156">
                  <c:v>-0.90907749380871905</c:v>
                </c:pt>
                <c:pt idx="2157">
                  <c:v>-0.63636900247651196</c:v>
                </c:pt>
                <c:pt idx="2158">
                  <c:v>-0.74545239900939497</c:v>
                </c:pt>
                <c:pt idx="2159">
                  <c:v>-0.610262949569224</c:v>
                </c:pt>
                <c:pt idx="2160">
                  <c:v>-0.75589482017231002</c:v>
                </c:pt>
                <c:pt idx="2161">
                  <c:v>-0.69764207193107497</c:v>
                </c:pt>
                <c:pt idx="2162">
                  <c:v>-0.54044063901374195</c:v>
                </c:pt>
                <c:pt idx="2163">
                  <c:v>-0.78382374439450297</c:v>
                </c:pt>
                <c:pt idx="2164">
                  <c:v>-0.68647050224219797</c:v>
                </c:pt>
                <c:pt idx="2165">
                  <c:v>-0.52910223664712397</c:v>
                </c:pt>
                <c:pt idx="2166">
                  <c:v>-0.29789475724978298</c:v>
                </c:pt>
                <c:pt idx="2167">
                  <c:v>-0.88084209710008599</c:v>
                </c:pt>
                <c:pt idx="2168">
                  <c:v>-0.77498631149249897</c:v>
                </c:pt>
                <c:pt idx="2169">
                  <c:v>-0.69000547540299995</c:v>
                </c:pt>
                <c:pt idx="2170">
                  <c:v>-0.72399780983879902</c:v>
                </c:pt>
                <c:pt idx="2171">
                  <c:v>-0.56452321002361106</c:v>
                </c:pt>
                <c:pt idx="2172">
                  <c:v>-0.324054494698791</c:v>
                </c:pt>
                <c:pt idx="2173">
                  <c:v>-0.870378202120483</c:v>
                </c:pt>
                <c:pt idx="2174">
                  <c:v>-0.769531795108501</c:v>
                </c:pt>
                <c:pt idx="2175">
                  <c:v>-0.52769736668085299</c:v>
                </c:pt>
                <c:pt idx="2176">
                  <c:v>-0.78892105332765805</c:v>
                </c:pt>
                <c:pt idx="2177">
                  <c:v>-0.70620266188685299</c:v>
                </c:pt>
                <c:pt idx="2178">
                  <c:v>-0.49151987713353601</c:v>
                </c:pt>
                <c:pt idx="2179">
                  <c:v>-0.80339204914658502</c:v>
                </c:pt>
                <c:pt idx="2180">
                  <c:v>-0.67864318034136495</c:v>
                </c:pt>
                <c:pt idx="2181">
                  <c:v>-0.72854272786345298</c:v>
                </c:pt>
                <c:pt idx="2182">
                  <c:v>-0.59352223169054497</c:v>
                </c:pt>
                <c:pt idx="2183">
                  <c:v>-0.76259110732378099</c:v>
                </c:pt>
                <c:pt idx="2184">
                  <c:v>-0.69496355707048696</c:v>
                </c:pt>
                <c:pt idx="2185">
                  <c:v>-0.538364908175607</c:v>
                </c:pt>
                <c:pt idx="2186">
                  <c:v>-0.78465403672975698</c:v>
                </c:pt>
                <c:pt idx="2187">
                  <c:v>-0.67771618370730702</c:v>
                </c:pt>
                <c:pt idx="2188">
                  <c:v>-0.72891352651707697</c:v>
                </c:pt>
                <c:pt idx="2189">
                  <c:v>-0.61945288730270398</c:v>
                </c:pt>
                <c:pt idx="2190">
                  <c:v>-0.40392177154111403</c:v>
                </c:pt>
                <c:pt idx="2191">
                  <c:v>-0.83843129138355399</c:v>
                </c:pt>
                <c:pt idx="2192">
                  <c:v>-0.73717894277279195</c:v>
                </c:pt>
                <c:pt idx="2193">
                  <c:v>-0.70512842289088296</c:v>
                </c:pt>
                <c:pt idx="2194">
                  <c:v>-0.59916597100394597</c:v>
                </c:pt>
                <c:pt idx="2195">
                  <c:v>-0.76033361159842106</c:v>
                </c:pt>
                <c:pt idx="2196">
                  <c:v>-0.64374817951932595</c:v>
                </c:pt>
                <c:pt idx="2197">
                  <c:v>-0.41767516095438101</c:v>
                </c:pt>
                <c:pt idx="2198">
                  <c:v>-0.83292993561824702</c:v>
                </c:pt>
                <c:pt idx="2199">
                  <c:v>-0.73598496502511801</c:v>
                </c:pt>
                <c:pt idx="2200">
                  <c:v>-0.50432802632616003</c:v>
                </c:pt>
                <c:pt idx="2201">
                  <c:v>-0.22371608981323601</c:v>
                </c:pt>
                <c:pt idx="2202">
                  <c:v>-0.91051356407470496</c:v>
                </c:pt>
                <c:pt idx="2203">
                  <c:v>-0.81277755828082199</c:v>
                </c:pt>
                <c:pt idx="2204">
                  <c:v>-0.67488897668767001</c:v>
                </c:pt>
                <c:pt idx="2205">
                  <c:v>-0.57446916650986002</c:v>
                </c:pt>
                <c:pt idx="2206">
                  <c:v>-0.37539502389016199</c:v>
                </c:pt>
                <c:pt idx="2207">
                  <c:v>-0.84984199044393405</c:v>
                </c:pt>
                <c:pt idx="2208">
                  <c:v>-0.660063203822426</c:v>
                </c:pt>
                <c:pt idx="2209">
                  <c:v>-0.50349951665525905</c:v>
                </c:pt>
                <c:pt idx="2210">
                  <c:v>-0.27845664617657301</c:v>
                </c:pt>
                <c:pt idx="2211">
                  <c:v>-0.88861734152937</c:v>
                </c:pt>
                <c:pt idx="2212">
                  <c:v>-0.64455306338825102</c:v>
                </c:pt>
                <c:pt idx="2213">
                  <c:v>-0.74217877464469895</c:v>
                </c:pt>
                <c:pt idx="2214">
                  <c:v>-0.60468013704297696</c:v>
                </c:pt>
                <c:pt idx="2215">
                  <c:v>-0.37168274412739599</c:v>
                </c:pt>
                <c:pt idx="2216">
                  <c:v>-0.118945701990741</c:v>
                </c:pt>
                <c:pt idx="2217">
                  <c:v>-0.952421719203703</c:v>
                </c:pt>
                <c:pt idx="2218">
                  <c:v>-0.83734229001697602</c:v>
                </c:pt>
                <c:pt idx="2219">
                  <c:v>-0.66506308399320901</c:v>
                </c:pt>
                <c:pt idx="2220">
                  <c:v>-0.57189839170353896</c:v>
                </c:pt>
                <c:pt idx="2221">
                  <c:v>-0.771240643318584</c:v>
                </c:pt>
                <c:pt idx="2222">
                  <c:v>-0.64850599014560395</c:v>
                </c:pt>
                <c:pt idx="2223">
                  <c:v>-0.740597603941758</c:v>
                </c:pt>
                <c:pt idx="2224">
                  <c:v>-0.63325519739618696</c:v>
                </c:pt>
                <c:pt idx="2225">
                  <c:v>-0.74669792104152499</c:v>
                </c:pt>
                <c:pt idx="2226">
                  <c:v>-0.70132083158338998</c:v>
                </c:pt>
                <c:pt idx="2227">
                  <c:v>-0.54660529717996198</c:v>
                </c:pt>
                <c:pt idx="2228">
                  <c:v>-0.31354580633763401</c:v>
                </c:pt>
                <c:pt idx="2229">
                  <c:v>-7.3413558433263706E-2</c:v>
                </c:pt>
                <c:pt idx="2230">
                  <c:v>-0.97063457662669395</c:v>
                </c:pt>
                <c:pt idx="2231">
                  <c:v>-0.61174616934932202</c:v>
                </c:pt>
                <c:pt idx="2232">
                  <c:v>-0.75530153226027097</c:v>
                </c:pt>
                <c:pt idx="2233">
                  <c:v>-0.69787938709589104</c:v>
                </c:pt>
                <c:pt idx="2234">
                  <c:v>-0.55373612088483604</c:v>
                </c:pt>
                <c:pt idx="2235">
                  <c:v>-0.326923067823021</c:v>
                </c:pt>
                <c:pt idx="2236">
                  <c:v>-8.8487300326337698E-2</c:v>
                </c:pt>
                <c:pt idx="2237">
                  <c:v>0.106637758330227</c:v>
                </c:pt>
                <c:pt idx="2238">
                  <c:v>-1.0426551033320901</c:v>
                </c:pt>
                <c:pt idx="2239">
                  <c:v>-0.89094305015306097</c:v>
                </c:pt>
                <c:pt idx="2240">
                  <c:v>-0.64362277993877504</c:v>
                </c:pt>
                <c:pt idx="2241">
                  <c:v>-0.56593158719403802</c:v>
                </c:pt>
                <c:pt idx="2242">
                  <c:v>-0.77362736512238395</c:v>
                </c:pt>
                <c:pt idx="2243">
                  <c:v>-0.64580805997916002</c:v>
                </c:pt>
                <c:pt idx="2244">
                  <c:v>-0.41100070665405303</c:v>
                </c:pt>
                <c:pt idx="2245">
                  <c:v>-0.14837304907353199</c:v>
                </c:pt>
                <c:pt idx="2246">
                  <c:v>-0.94065078037058703</c:v>
                </c:pt>
                <c:pt idx="2247">
                  <c:v>-0.83105083465450402</c:v>
                </c:pt>
                <c:pt idx="2248">
                  <c:v>-0.56937325307350095</c:v>
                </c:pt>
                <c:pt idx="2249">
                  <c:v>-0.25246424903055997</c:v>
                </c:pt>
                <c:pt idx="2250">
                  <c:v>-0.89901430038777597</c:v>
                </c:pt>
                <c:pt idx="2251">
                  <c:v>-0.64039427984488895</c:v>
                </c:pt>
                <c:pt idx="2252">
                  <c:v>-0.743842288062044</c:v>
                </c:pt>
                <c:pt idx="2253">
                  <c:v>-0.61031833938819602</c:v>
                </c:pt>
                <c:pt idx="2254">
                  <c:v>-0.75587266424472099</c:v>
                </c:pt>
                <c:pt idx="2255">
                  <c:v>-0.64838967832180205</c:v>
                </c:pt>
                <c:pt idx="2256">
                  <c:v>-0.428020633902232</c:v>
                </c:pt>
                <c:pt idx="2257">
                  <c:v>-0.82879174643910603</c:v>
                </c:pt>
                <c:pt idx="2258">
                  <c:v>-0.73106434527950603</c:v>
                </c:pt>
                <c:pt idx="2259">
                  <c:v>-0.499901012651365</c:v>
                </c:pt>
                <c:pt idx="2260">
                  <c:v>-0.22061647815190999</c:v>
                </c:pt>
                <c:pt idx="2261">
                  <c:v>-0.91175340873923505</c:v>
                </c:pt>
                <c:pt idx="2262">
                  <c:v>-0.81335597605629695</c:v>
                </c:pt>
                <c:pt idx="2263">
                  <c:v>-0.56379176931951103</c:v>
                </c:pt>
                <c:pt idx="2264">
                  <c:v>-0.25703212142653198</c:v>
                </c:pt>
                <c:pt idx="2265">
                  <c:v>2.5163984481742199E-2</c:v>
                </c:pt>
                <c:pt idx="2266">
                  <c:v>-1.0100655937926899</c:v>
                </c:pt>
                <c:pt idx="2267">
                  <c:v>-0.89113445967058302</c:v>
                </c:pt>
                <c:pt idx="2268">
                  <c:v>-0.60949999671779298</c:v>
                </c:pt>
                <c:pt idx="2269">
                  <c:v>-0.269139217558023</c:v>
                </c:pt>
                <c:pt idx="2270">
                  <c:v>-0.89234431297678996</c:v>
                </c:pt>
                <c:pt idx="2271">
                  <c:v>-0.81619023475633901</c:v>
                </c:pt>
                <c:pt idx="2272">
                  <c:v>-0.67352390609746404</c:v>
                </c:pt>
                <c:pt idx="2273">
                  <c:v>-0.56703360336881803</c:v>
                </c:pt>
                <c:pt idx="2274">
                  <c:v>-0.36509984398311301</c:v>
                </c:pt>
                <c:pt idx="2275">
                  <c:v>-0.13670777700949199</c:v>
                </c:pt>
                <c:pt idx="2276">
                  <c:v>-0.94531688919620205</c:v>
                </c:pt>
                <c:pt idx="2277">
                  <c:v>-0.82460072954700603</c:v>
                </c:pt>
                <c:pt idx="2278">
                  <c:v>-0.55612737144032998</c:v>
                </c:pt>
                <c:pt idx="2279">
                  <c:v>-0.23708810647542999</c:v>
                </c:pt>
                <c:pt idx="2280">
                  <c:v>4.98256273317337E-2</c:v>
                </c:pt>
                <c:pt idx="2281">
                  <c:v>-1.01993025093269</c:v>
                </c:pt>
                <c:pt idx="2282">
                  <c:v>-0.90024445635220496</c:v>
                </c:pt>
                <c:pt idx="2283">
                  <c:v>-0.61607102056739604</c:v>
                </c:pt>
                <c:pt idx="2284">
                  <c:v>-0.75357159177304101</c:v>
                </c:pt>
                <c:pt idx="2285">
                  <c:v>-0.69857136329078295</c:v>
                </c:pt>
                <c:pt idx="2286">
                  <c:v>-0.52358522244112904</c:v>
                </c:pt>
                <c:pt idx="2287">
                  <c:v>-0.28058330054723402</c:v>
                </c:pt>
                <c:pt idx="2288">
                  <c:v>-0.88776667978110602</c:v>
                </c:pt>
                <c:pt idx="2289">
                  <c:v>-0.64489332808755695</c:v>
                </c:pt>
                <c:pt idx="2290">
                  <c:v>-0.74204266876497704</c:v>
                </c:pt>
                <c:pt idx="2291">
                  <c:v>-0.60542142996741</c:v>
                </c:pt>
                <c:pt idx="2292">
                  <c:v>-0.75783142801303605</c:v>
                </c:pt>
                <c:pt idx="2293">
                  <c:v>-0.65083603957223302</c:v>
                </c:pt>
                <c:pt idx="2294">
                  <c:v>-0.43029431884737901</c:v>
                </c:pt>
                <c:pt idx="2295">
                  <c:v>-0.17399070185953699</c:v>
                </c:pt>
                <c:pt idx="2296">
                  <c:v>-0.93040371925618404</c:v>
                </c:pt>
                <c:pt idx="2297">
                  <c:v>-0.821167689102132</c:v>
                </c:pt>
                <c:pt idx="2298">
                  <c:v>-0.561909104111878</c:v>
                </c:pt>
                <c:pt idx="2299">
                  <c:v>-0.77523635835524796</c:v>
                </c:pt>
                <c:pt idx="2300">
                  <c:v>-0.68990545665790004</c:v>
                </c:pt>
                <c:pt idx="2301">
                  <c:v>-0.51974536812293104</c:v>
                </c:pt>
                <c:pt idx="2302">
                  <c:v>-0.79210185275082701</c:v>
                </c:pt>
                <c:pt idx="2303">
                  <c:v>-0.68754452211360395</c:v>
                </c:pt>
                <c:pt idx="2304">
                  <c:v>-0.72498219115455798</c:v>
                </c:pt>
                <c:pt idx="2305">
                  <c:v>-0.61567466119053205</c:v>
                </c:pt>
                <c:pt idx="2306">
                  <c:v>-0.40107862081400703</c:v>
                </c:pt>
                <c:pt idx="2307">
                  <c:v>-0.83956855167439703</c:v>
                </c:pt>
                <c:pt idx="2308">
                  <c:v>-0.73779285058273802</c:v>
                </c:pt>
                <c:pt idx="2309">
                  <c:v>-0.50217936917072603</c:v>
                </c:pt>
                <c:pt idx="2310">
                  <c:v>-0.79912825233170903</c:v>
                </c:pt>
                <c:pt idx="2311">
                  <c:v>-0.71235334618012902</c:v>
                </c:pt>
                <c:pt idx="2312">
                  <c:v>-0.71505866152794795</c:v>
                </c:pt>
                <c:pt idx="2313">
                  <c:v>-0.71397653538882</c:v>
                </c:pt>
                <c:pt idx="2314">
                  <c:v>-0.55893441396382804</c:v>
                </c:pt>
                <c:pt idx="2315">
                  <c:v>-0.32295121672222499</c:v>
                </c:pt>
                <c:pt idx="2316">
                  <c:v>-7.8615825678062204E-2</c:v>
                </c:pt>
                <c:pt idx="2317">
                  <c:v>0.118712762423658</c:v>
                </c:pt>
                <c:pt idx="2318">
                  <c:v>0.23843043190409899</c:v>
                </c:pt>
                <c:pt idx="2319">
                  <c:v>0.274851722930541</c:v>
                </c:pt>
                <c:pt idx="2320">
                  <c:v>0.24190833228195799</c:v>
                </c:pt>
                <c:pt idx="2321">
                  <c:v>-1.0967633329127799</c:v>
                </c:pt>
                <c:pt idx="2322">
                  <c:v>-0.56129466683488605</c:v>
                </c:pt>
                <c:pt idx="2323">
                  <c:v>-0.77548213326604498</c:v>
                </c:pt>
                <c:pt idx="2324">
                  <c:v>-0.61855808219104003</c:v>
                </c:pt>
                <c:pt idx="2325">
                  <c:v>-0.36821266343334602</c:v>
                </c:pt>
                <c:pt idx="2326">
                  <c:v>-0.103434806994575</c:v>
                </c:pt>
                <c:pt idx="2327">
                  <c:v>0.114372753916681</c:v>
                </c:pt>
                <c:pt idx="2328">
                  <c:v>-1.04574910156667</c:v>
                </c:pt>
                <c:pt idx="2329">
                  <c:v>-0.58170035937333098</c:v>
                </c:pt>
                <c:pt idx="2330">
                  <c:v>-0.76731985625066701</c:v>
                </c:pt>
                <c:pt idx="2331">
                  <c:v>-0.693072057499732</c:v>
                </c:pt>
                <c:pt idx="2332">
                  <c:v>-0.72277117700010596</c:v>
                </c:pt>
                <c:pt idx="2333">
                  <c:v>-0.57984143461982696</c:v>
                </c:pt>
                <c:pt idx="2334">
                  <c:v>-0.34824296046685899</c:v>
                </c:pt>
                <c:pt idx="2335">
                  <c:v>-0.101638257734041</c:v>
                </c:pt>
                <c:pt idx="2336">
                  <c:v>-0.95934469690638302</c:v>
                </c:pt>
                <c:pt idx="2337">
                  <c:v>-0.840949542353845</c:v>
                </c:pt>
                <c:pt idx="2338">
                  <c:v>-0.57063065593969597</c:v>
                </c:pt>
                <c:pt idx="2339">
                  <c:v>-0.24707421458814099</c:v>
                </c:pt>
                <c:pt idx="2340">
                  <c:v>-0.90117031416474302</c:v>
                </c:pt>
                <c:pt idx="2341">
                  <c:v>-0.63953187433410197</c:v>
                </c:pt>
                <c:pt idx="2342">
                  <c:v>-0.74418725026635801</c:v>
                </c:pt>
                <c:pt idx="2343">
                  <c:v>-0.70232509989345604</c:v>
                </c:pt>
                <c:pt idx="2344">
                  <c:v>-0.55563918423943304</c:v>
                </c:pt>
                <c:pt idx="2345">
                  <c:v>-0.77774432630422596</c:v>
                </c:pt>
                <c:pt idx="2346">
                  <c:v>-0.68890226947830902</c:v>
                </c:pt>
                <c:pt idx="2347">
                  <c:v>-0.532245850618004</c:v>
                </c:pt>
                <c:pt idx="2348">
                  <c:v>-0.787101659752798</c:v>
                </c:pt>
                <c:pt idx="2349">
                  <c:v>-0.67964824841113303</c:v>
                </c:pt>
                <c:pt idx="2350">
                  <c:v>-0.45249915335125901</c:v>
                </c:pt>
                <c:pt idx="2351">
                  <c:v>-0.81900033865949595</c:v>
                </c:pt>
                <c:pt idx="2352">
                  <c:v>-0.67239986453620104</c:v>
                </c:pt>
                <c:pt idx="2353">
                  <c:v>-0.73104005418551898</c:v>
                </c:pt>
                <c:pt idx="2354">
                  <c:v>-0.70758397832579201</c:v>
                </c:pt>
                <c:pt idx="2355">
                  <c:v>-0.56157414822568597</c:v>
                </c:pt>
                <c:pt idx="2356">
                  <c:v>-0.33167876288993797</c:v>
                </c:pt>
                <c:pt idx="2357">
                  <c:v>-8.9934627861440297E-2</c:v>
                </c:pt>
                <c:pt idx="2358">
                  <c:v>-0.96402614885542304</c:v>
                </c:pt>
                <c:pt idx="2359">
                  <c:v>-0.84317824846329104</c:v>
                </c:pt>
                <c:pt idx="2360">
                  <c:v>-0.66272870061468303</c:v>
                </c:pt>
                <c:pt idx="2361">
                  <c:v>-0.57177389989262295</c:v>
                </c:pt>
                <c:pt idx="2362">
                  <c:v>-0.77129044004295</c:v>
                </c:pt>
                <c:pt idx="2363">
                  <c:v>-0.64789294469464098</c:v>
                </c:pt>
                <c:pt idx="2364">
                  <c:v>-0.74084282212214303</c:v>
                </c:pt>
                <c:pt idx="2365">
                  <c:v>-0.70366287115114201</c:v>
                </c:pt>
                <c:pt idx="2366">
                  <c:v>-0.718534851539542</c:v>
                </c:pt>
                <c:pt idx="2367">
                  <c:v>-0.71258605938418196</c:v>
                </c:pt>
                <c:pt idx="2368">
                  <c:v>-0.71496557624632595</c:v>
                </c:pt>
                <c:pt idx="2369">
                  <c:v>-0.57302125109903101</c:v>
                </c:pt>
                <c:pt idx="2370">
                  <c:v>-0.343633692631237</c:v>
                </c:pt>
                <c:pt idx="2371">
                  <c:v>-9.9662737988835307E-2</c:v>
                </c:pt>
                <c:pt idx="2372">
                  <c:v>-0.96013490480446495</c:v>
                </c:pt>
                <c:pt idx="2373">
                  <c:v>-0.61594603807821302</c:v>
                </c:pt>
                <c:pt idx="2374">
                  <c:v>-0.75362158476871399</c:v>
                </c:pt>
                <c:pt idx="2375">
                  <c:v>-0.698551366092514</c:v>
                </c:pt>
                <c:pt idx="2376">
                  <c:v>-0.72057945356299402</c:v>
                </c:pt>
                <c:pt idx="2377">
                  <c:v>-0.71176821857480199</c:v>
                </c:pt>
                <c:pt idx="2378">
                  <c:v>-0.71529271257007898</c:v>
                </c:pt>
                <c:pt idx="2379">
                  <c:v>-0.57253187887094403</c:v>
                </c:pt>
                <c:pt idx="2380">
                  <c:v>-0.77098724845162203</c:v>
                </c:pt>
                <c:pt idx="2381">
                  <c:v>-0.69160510061935099</c:v>
                </c:pt>
                <c:pt idx="2382">
                  <c:v>-0.53482376817474298</c:v>
                </c:pt>
                <c:pt idx="2383">
                  <c:v>-0.30280420540877601</c:v>
                </c:pt>
                <c:pt idx="2384">
                  <c:v>-6.5776380815649294E-2</c:v>
                </c:pt>
                <c:pt idx="2385">
                  <c:v>0.123368283069726</c:v>
                </c:pt>
                <c:pt idx="2386">
                  <c:v>-1.0493473132278901</c:v>
                </c:pt>
                <c:pt idx="2387">
                  <c:v>-0.89441457950224201</c:v>
                </c:pt>
                <c:pt idx="2388">
                  <c:v>-0.58551158260651703</c:v>
                </c:pt>
                <c:pt idx="2389">
                  <c:v>-0.23025741172105099</c:v>
                </c:pt>
                <c:pt idx="2390">
                  <c:v>8.1882077514568594E-2</c:v>
                </c:pt>
                <c:pt idx="2391">
                  <c:v>-1.03275283100582</c:v>
                </c:pt>
                <c:pt idx="2392">
                  <c:v>-0.917719449883036</c:v>
                </c:pt>
                <c:pt idx="2393">
                  <c:v>-0.63317507567231701</c:v>
                </c:pt>
                <c:pt idx="2394">
                  <c:v>-0.28551624878819398</c:v>
                </c:pt>
                <c:pt idx="2395">
                  <c:v>-0.88579350048472205</c:v>
                </c:pt>
                <c:pt idx="2396">
                  <c:v>-0.81321809506313802</c:v>
                </c:pt>
                <c:pt idx="2397">
                  <c:v>-0.67471276197474395</c:v>
                </c:pt>
                <c:pt idx="2398">
                  <c:v>-0.56690791258462403</c:v>
                </c:pt>
                <c:pt idx="2399">
                  <c:v>-0.77323683496615003</c:v>
                </c:pt>
                <c:pt idx="2400">
                  <c:v>-0.69070526601353899</c:v>
                </c:pt>
                <c:pt idx="2401">
                  <c:v>-0.72371789359458405</c:v>
                </c:pt>
                <c:pt idx="2402">
                  <c:v>-0.58470195879065201</c:v>
                </c:pt>
                <c:pt idx="2403">
                  <c:v>-0.76611921648373904</c:v>
                </c:pt>
                <c:pt idx="2404">
                  <c:v>-0.65802693638142895</c:v>
                </c:pt>
                <c:pt idx="2405">
                  <c:v>-0.73678922544742798</c:v>
                </c:pt>
                <c:pt idx="2406">
                  <c:v>-0.70528430982102797</c:v>
                </c:pt>
                <c:pt idx="2407">
                  <c:v>-0.54961782547541804</c:v>
                </c:pt>
                <c:pt idx="2408">
                  <c:v>-0.78015286980983201</c:v>
                </c:pt>
                <c:pt idx="2409">
                  <c:v>-0.67391944488054101</c:v>
                </c:pt>
                <c:pt idx="2410">
                  <c:v>-0.73043222204778302</c:v>
                </c:pt>
                <c:pt idx="2411">
                  <c:v>-0.70782711118088604</c:v>
                </c:pt>
                <c:pt idx="2412">
                  <c:v>-0.71686915552764496</c:v>
                </c:pt>
                <c:pt idx="2413">
                  <c:v>-0.71325233778894104</c:v>
                </c:pt>
                <c:pt idx="2414">
                  <c:v>-0.56829227006583505</c:v>
                </c:pt>
                <c:pt idx="2415">
                  <c:v>-0.33770932614694599</c:v>
                </c:pt>
                <c:pt idx="2416">
                  <c:v>-9.4145797342797904E-2</c:v>
                </c:pt>
                <c:pt idx="2417">
                  <c:v>-0.96234168106287998</c:v>
                </c:pt>
                <c:pt idx="2418">
                  <c:v>-0.84239711480197299</c:v>
                </c:pt>
                <c:pt idx="2419">
                  <c:v>-0.66304115407921005</c:v>
                </c:pt>
                <c:pt idx="2420">
                  <c:v>-0.734783538368315</c:v>
                </c:pt>
                <c:pt idx="2421">
                  <c:v>-0.70608658465267304</c:v>
                </c:pt>
                <c:pt idx="2422">
                  <c:v>-0.71756536613892996</c:v>
                </c:pt>
                <c:pt idx="2423">
                  <c:v>-0.57140788199800296</c:v>
                </c:pt>
                <c:pt idx="2424">
                  <c:v>-0.33926376657288998</c:v>
                </c:pt>
                <c:pt idx="2425">
                  <c:v>-9.4210471429065898E-2</c:v>
                </c:pt>
                <c:pt idx="2426">
                  <c:v>-0.96231581142837297</c:v>
                </c:pt>
                <c:pt idx="2427">
                  <c:v>-0.84281641506079297</c:v>
                </c:pt>
                <c:pt idx="2428">
                  <c:v>-0.66287343397568199</c:v>
                </c:pt>
                <c:pt idx="2429">
                  <c:v>-0.571489276646864</c:v>
                </c:pt>
                <c:pt idx="2430">
                  <c:v>-0.37972825560277101</c:v>
                </c:pt>
                <c:pt idx="2431">
                  <c:v>-0.84810869775889097</c:v>
                </c:pt>
                <c:pt idx="2432">
                  <c:v>-0.73773741677540605</c:v>
                </c:pt>
                <c:pt idx="2433">
                  <c:v>-0.704905033289837</c:v>
                </c:pt>
                <c:pt idx="2434">
                  <c:v>-0.71803798668406404</c:v>
                </c:pt>
                <c:pt idx="2435">
                  <c:v>-0.55932734368506498</c:v>
                </c:pt>
                <c:pt idx="2436">
                  <c:v>-0.77626906252597305</c:v>
                </c:pt>
                <c:pt idx="2437">
                  <c:v>-0.67177890263074602</c:v>
                </c:pt>
                <c:pt idx="2438">
                  <c:v>-0.44852787147957601</c:v>
                </c:pt>
                <c:pt idx="2439">
                  <c:v>-0.18625824606851701</c:v>
                </c:pt>
                <c:pt idx="2440">
                  <c:v>4.7721623979188603E-2</c:v>
                </c:pt>
                <c:pt idx="2441">
                  <c:v>0.209920950748505</c:v>
                </c:pt>
                <c:pt idx="2442">
                  <c:v>0.283880375290678</c:v>
                </c:pt>
                <c:pt idx="2443">
                  <c:v>0.27666047716973402</c:v>
                </c:pt>
                <c:pt idx="2444">
                  <c:v>0.211133760483591</c:v>
                </c:pt>
                <c:pt idx="2445">
                  <c:v>0.116858547974662</c:v>
                </c:pt>
                <c:pt idx="2446">
                  <c:v>2.1892731188790399E-2</c:v>
                </c:pt>
                <c:pt idx="2447">
                  <c:v>-1.00875709247551</c:v>
                </c:pt>
                <c:pt idx="2448">
                  <c:v>-0.59649716300979305</c:v>
                </c:pt>
                <c:pt idx="2449">
                  <c:v>-0.48846686617266299</c:v>
                </c:pt>
                <c:pt idx="2450">
                  <c:v>-0.30249332914642502</c:v>
                </c:pt>
                <c:pt idx="2451">
                  <c:v>-9.9496699813609799E-2</c:v>
                </c:pt>
                <c:pt idx="2452">
                  <c:v>7.1884095861716499E-2</c:v>
                </c:pt>
                <c:pt idx="2453">
                  <c:v>0.18265259149232699</c:v>
                </c:pt>
                <c:pt idx="2454">
                  <c:v>-1.07306103659693</c:v>
                </c:pt>
                <c:pt idx="2455">
                  <c:v>-0.88984409198429404</c:v>
                </c:pt>
                <c:pt idx="2456">
                  <c:v>-0.64406236320628196</c:v>
                </c:pt>
                <c:pt idx="2457">
                  <c:v>-0.74237505471748699</c:v>
                </c:pt>
                <c:pt idx="2458">
                  <c:v>-0.70304997811300496</c:v>
                </c:pt>
                <c:pt idx="2459">
                  <c:v>-0.57209131524977697</c:v>
                </c:pt>
                <c:pt idx="2460">
                  <c:v>-0.77116347390008899</c:v>
                </c:pt>
                <c:pt idx="2461">
                  <c:v>-0.691534610439964</c:v>
                </c:pt>
                <c:pt idx="2462">
                  <c:v>-0.53616146165176104</c:v>
                </c:pt>
                <c:pt idx="2463">
                  <c:v>-0.304889493050159</c:v>
                </c:pt>
                <c:pt idx="2464">
                  <c:v>-6.7959335321903402E-2</c:v>
                </c:pt>
                <c:pt idx="2465">
                  <c:v>-0.97281626587123804</c:v>
                </c:pt>
                <c:pt idx="2466">
                  <c:v>-0.84863532015380105</c:v>
                </c:pt>
                <c:pt idx="2467">
                  <c:v>-0.57237640892715302</c:v>
                </c:pt>
                <c:pt idx="2468">
                  <c:v>-0.244058729423828</c:v>
                </c:pt>
                <c:pt idx="2469">
                  <c:v>-0.902376508230468</c:v>
                </c:pt>
                <c:pt idx="2470">
                  <c:v>-0.63904939670781202</c:v>
                </c:pt>
                <c:pt idx="2471">
                  <c:v>-0.74438024131687497</c:v>
                </c:pt>
                <c:pt idx="2472">
                  <c:v>-0.61127779651202796</c:v>
                </c:pt>
                <c:pt idx="2473">
                  <c:v>-0.75548888139518799</c:v>
                </c:pt>
                <c:pt idx="2474">
                  <c:v>-0.69780444744192405</c:v>
                </c:pt>
                <c:pt idx="2475">
                  <c:v>-0.54081398155247296</c:v>
                </c:pt>
                <c:pt idx="2476">
                  <c:v>-0.30733669152659499</c:v>
                </c:pt>
                <c:pt idx="2477">
                  <c:v>-6.8247378327321001E-2</c:v>
                </c:pt>
                <c:pt idx="2478">
                  <c:v>-0.97270104866907103</c:v>
                </c:pt>
                <c:pt idx="2479">
                  <c:v>-0.84918221144499495</c:v>
                </c:pt>
                <c:pt idx="2480">
                  <c:v>-0.57329266789808597</c:v>
                </c:pt>
                <c:pt idx="2481">
                  <c:v>-0.77068293284076494</c:v>
                </c:pt>
                <c:pt idx="2482">
                  <c:v>-0.70198077758269495</c:v>
                </c:pt>
                <c:pt idx="2483">
                  <c:v>-0.719207688966921</c:v>
                </c:pt>
                <c:pt idx="2484">
                  <c:v>-0.71231692441323102</c:v>
                </c:pt>
                <c:pt idx="2485">
                  <c:v>-0.71507323023470704</c:v>
                </c:pt>
                <c:pt idx="2486">
                  <c:v>-0.71397070790611705</c:v>
                </c:pt>
                <c:pt idx="2487">
                  <c:v>-0.56956300929695602</c:v>
                </c:pt>
                <c:pt idx="2488">
                  <c:v>-0.33911097997982098</c:v>
                </c:pt>
                <c:pt idx="2489">
                  <c:v>-0.86435560800807099</c:v>
                </c:pt>
                <c:pt idx="2490">
                  <c:v>-0.65425775679677101</c:v>
                </c:pt>
                <c:pt idx="2491">
                  <c:v>-0.49525424222590197</c:v>
                </c:pt>
                <c:pt idx="2492">
                  <c:v>-0.27020592677007299</c:v>
                </c:pt>
                <c:pt idx="2493">
                  <c:v>-0.89191762929197005</c:v>
                </c:pt>
                <c:pt idx="2494">
                  <c:v>-0.64323294828321098</c:v>
                </c:pt>
                <c:pt idx="2495">
                  <c:v>-0.74270682068671501</c:v>
                </c:pt>
                <c:pt idx="2496">
                  <c:v>-0.70291727172531304</c:v>
                </c:pt>
                <c:pt idx="2497">
                  <c:v>-0.55796258507839103</c:v>
                </c:pt>
                <c:pt idx="2498">
                  <c:v>-0.32963134969456398</c:v>
                </c:pt>
                <c:pt idx="2499">
                  <c:v>-0.86814746012217403</c:v>
                </c:pt>
                <c:pt idx="2500">
                  <c:v>-0.65274101595112999</c:v>
                </c:pt>
                <c:pt idx="2501">
                  <c:v>-0.73890359361954705</c:v>
                </c:pt>
                <c:pt idx="2502">
                  <c:v>-0.70443856255217996</c:v>
                </c:pt>
                <c:pt idx="2503">
                  <c:v>-0.55909085308881701</c:v>
                </c:pt>
                <c:pt idx="2504">
                  <c:v>-0.776363658764473</c:v>
                </c:pt>
                <c:pt idx="2505">
                  <c:v>-0.66791031481739405</c:v>
                </c:pt>
                <c:pt idx="2506">
                  <c:v>-0.44257784381776399</c:v>
                </c:pt>
                <c:pt idx="2507">
                  <c:v>-0.18006767439369101</c:v>
                </c:pt>
                <c:pt idx="2508">
                  <c:v>5.2742552521571701E-2</c:v>
                </c:pt>
                <c:pt idx="2509">
                  <c:v>0.21298659646557599</c:v>
                </c:pt>
                <c:pt idx="2510">
                  <c:v>-1.0851946385862301</c:v>
                </c:pt>
                <c:pt idx="2511">
                  <c:v>-0.56592214456550705</c:v>
                </c:pt>
                <c:pt idx="2512">
                  <c:v>-0.434426124817957</c:v>
                </c:pt>
                <c:pt idx="2513">
                  <c:v>-0.82622955007281695</c:v>
                </c:pt>
                <c:pt idx="2514">
                  <c:v>-0.70283858564328905</c:v>
                </c:pt>
                <c:pt idx="2515">
                  <c:v>-0.458887734044089</c:v>
                </c:pt>
                <c:pt idx="2516">
                  <c:v>-0.17909561497652601</c:v>
                </c:pt>
                <c:pt idx="2517">
                  <c:v>6.6250257866600604E-2</c:v>
                </c:pt>
                <c:pt idx="2518">
                  <c:v>0.232801317563918</c:v>
                </c:pt>
                <c:pt idx="2519">
                  <c:v>0.30499181249475099</c:v>
                </c:pt>
                <c:pt idx="2520">
                  <c:v>-1.1219967249978999</c:v>
                </c:pt>
                <c:pt idx="2521">
                  <c:v>-0.55120131000083905</c:v>
                </c:pt>
                <c:pt idx="2522">
                  <c:v>-0.77951947599966398</c:v>
                </c:pt>
                <c:pt idx="2523">
                  <c:v>-0.68819220960013405</c:v>
                </c:pt>
                <c:pt idx="2524">
                  <c:v>-0.724723116159946</c:v>
                </c:pt>
                <c:pt idx="2525">
                  <c:v>-0.58026878262432602</c:v>
                </c:pt>
                <c:pt idx="2526">
                  <c:v>-0.34745277910939898</c:v>
                </c:pt>
                <c:pt idx="2527">
                  <c:v>-0.86101888835623996</c:v>
                </c:pt>
                <c:pt idx="2528">
                  <c:v>-0.65559244465750299</c:v>
                </c:pt>
                <c:pt idx="2529">
                  <c:v>-0.496019515229213</c:v>
                </c:pt>
                <c:pt idx="2530">
                  <c:v>-0.27038467596902899</c:v>
                </c:pt>
                <c:pt idx="2531">
                  <c:v>-4.5120713039857097E-2</c:v>
                </c:pt>
                <c:pt idx="2532">
                  <c:v>-0.98195171478405696</c:v>
                </c:pt>
                <c:pt idx="2533">
                  <c:v>-0.60721931408637697</c:v>
                </c:pt>
                <c:pt idx="2534">
                  <c:v>-0.75711227436544903</c:v>
                </c:pt>
                <c:pt idx="2535">
                  <c:v>-0.69715509025382005</c:v>
                </c:pt>
                <c:pt idx="2536">
                  <c:v>-0.72113796389847096</c:v>
                </c:pt>
                <c:pt idx="2537">
                  <c:v>-0.71154481444061102</c:v>
                </c:pt>
                <c:pt idx="2538">
                  <c:v>-0.71538207422375499</c:v>
                </c:pt>
                <c:pt idx="2539">
                  <c:v>-0.71384717031049705</c:v>
                </c:pt>
                <c:pt idx="2540">
                  <c:v>-0.57096832466735903</c:v>
                </c:pt>
                <c:pt idx="2541">
                  <c:v>-0.77161267013305601</c:v>
                </c:pt>
                <c:pt idx="2542">
                  <c:v>-0.691354931946777</c:v>
                </c:pt>
                <c:pt idx="2543">
                  <c:v>-0.53461410890773797</c:v>
                </c:pt>
                <c:pt idx="2544">
                  <c:v>-0.30267004773581802</c:v>
                </c:pt>
                <c:pt idx="2545">
                  <c:v>-6.5727105828097099E-2</c:v>
                </c:pt>
                <c:pt idx="2546">
                  <c:v>-0.97370915766876098</c:v>
                </c:pt>
                <c:pt idx="2547">
                  <c:v>-0.84933769054049302</c:v>
                </c:pt>
                <c:pt idx="2548">
                  <c:v>-0.66026492378380197</c:v>
                </c:pt>
                <c:pt idx="2549">
                  <c:v>-0.57088583402997095</c:v>
                </c:pt>
                <c:pt idx="2550">
                  <c:v>-0.77164566638801102</c:v>
                </c:pt>
                <c:pt idx="2551">
                  <c:v>-0.69134173344479499</c:v>
                </c:pt>
                <c:pt idx="2552">
                  <c:v>-0.72346330662208103</c:v>
                </c:pt>
                <c:pt idx="2553">
                  <c:v>-0.71061467735116701</c:v>
                </c:pt>
                <c:pt idx="2554">
                  <c:v>-0.71575412905953295</c:v>
                </c:pt>
                <c:pt idx="2555">
                  <c:v>-0.71369834837618595</c:v>
                </c:pt>
                <c:pt idx="2556">
                  <c:v>-0.71452066064952502</c:v>
                </c:pt>
                <c:pt idx="2557">
                  <c:v>-0.71419173574018902</c:v>
                </c:pt>
                <c:pt idx="2558">
                  <c:v>-0.71432330570392399</c:v>
                </c:pt>
                <c:pt idx="2559">
                  <c:v>-0.57147856058844604</c:v>
                </c:pt>
                <c:pt idx="2560">
                  <c:v>-0.77140857576462096</c:v>
                </c:pt>
                <c:pt idx="2561">
                  <c:v>-0.69143656969415102</c:v>
                </c:pt>
                <c:pt idx="2562">
                  <c:v>-0.534682006689155</c:v>
                </c:pt>
                <c:pt idx="2563">
                  <c:v>-0.30271303636111002</c:v>
                </c:pt>
                <c:pt idx="2564">
                  <c:v>-6.5742367134967006E-2</c:v>
                </c:pt>
                <c:pt idx="2565">
                  <c:v>0.123352737574805</c:v>
                </c:pt>
                <c:pt idx="2566">
                  <c:v>-1.04934109502992</c:v>
                </c:pt>
                <c:pt idx="2567">
                  <c:v>-0.58026356198803097</c:v>
                </c:pt>
                <c:pt idx="2568">
                  <c:v>-0.76789457520478699</c:v>
                </c:pt>
                <c:pt idx="2569">
                  <c:v>-0.62310321479119701</c:v>
                </c:pt>
                <c:pt idx="2570">
                  <c:v>-0.38071784781156798</c:v>
                </c:pt>
                <c:pt idx="2571">
                  <c:v>-0.119090197443596</c:v>
                </c:pt>
                <c:pt idx="2572">
                  <c:v>-0.95236392102256096</c:v>
                </c:pt>
                <c:pt idx="2573">
                  <c:v>-0.61905443159097495</c:v>
                </c:pt>
                <c:pt idx="2574">
                  <c:v>-0.46403193849095198</c:v>
                </c:pt>
                <c:pt idx="2575">
                  <c:v>-0.24871399776474401</c:v>
                </c:pt>
                <c:pt idx="2576">
                  <c:v>-0.90051440089410195</c:v>
                </c:pt>
                <c:pt idx="2577">
                  <c:v>-0.63979423964235904</c:v>
                </c:pt>
                <c:pt idx="2578">
                  <c:v>-0.48572405100343702</c:v>
                </c:pt>
                <c:pt idx="2579">
                  <c:v>-0.26638832636502102</c:v>
                </c:pt>
                <c:pt idx="2580">
                  <c:v>-4.6640196054696402E-2</c:v>
                </c:pt>
                <c:pt idx="2581">
                  <c:v>-0.981343921578121</c:v>
                </c:pt>
                <c:pt idx="2582">
                  <c:v>-0.85023797260947998</c:v>
                </c:pt>
                <c:pt idx="2583">
                  <c:v>-0.56852244181038702</c:v>
                </c:pt>
                <c:pt idx="2584">
                  <c:v>-0.77259102327584395</c:v>
                </c:pt>
                <c:pt idx="2585">
                  <c:v>-0.69096359068966196</c:v>
                </c:pt>
                <c:pt idx="2586">
                  <c:v>-0.51792297327280501</c:v>
                </c:pt>
                <c:pt idx="2587">
                  <c:v>-0.27758817488197002</c:v>
                </c:pt>
                <c:pt idx="2588">
                  <c:v>-0.88896473004721099</c:v>
                </c:pt>
                <c:pt idx="2589">
                  <c:v>-0.64441410798111498</c:v>
                </c:pt>
                <c:pt idx="2590">
                  <c:v>-0.74223435680755301</c:v>
                </c:pt>
                <c:pt idx="2591">
                  <c:v>-0.70310625727697795</c:v>
                </c:pt>
                <c:pt idx="2592">
                  <c:v>-0.55782179944280497</c:v>
                </c:pt>
                <c:pt idx="2593">
                  <c:v>-0.77687128022287799</c:v>
                </c:pt>
                <c:pt idx="2594">
                  <c:v>-0.689251487910848</c:v>
                </c:pt>
                <c:pt idx="2595">
                  <c:v>-0.53268447356569004</c:v>
                </c:pt>
                <c:pt idx="2596">
                  <c:v>-0.30128850233680698</c:v>
                </c:pt>
                <c:pt idx="2597">
                  <c:v>-6.5050455849893704E-2</c:v>
                </c:pt>
                <c:pt idx="2598">
                  <c:v>0.12335370643179</c:v>
                </c:pt>
                <c:pt idx="2599">
                  <c:v>-1.0493414825727101</c:v>
                </c:pt>
                <c:pt idx="2600">
                  <c:v>-0.89419154000448098</c:v>
                </c:pt>
                <c:pt idx="2601">
                  <c:v>-0.64232338399820699</c:v>
                </c:pt>
                <c:pt idx="2602">
                  <c:v>-0.56592925469552902</c:v>
                </c:pt>
                <c:pt idx="2603">
                  <c:v>-0.77362829812178802</c:v>
                </c:pt>
                <c:pt idx="2604">
                  <c:v>-0.69054868075128395</c:v>
                </c:pt>
                <c:pt idx="2605">
                  <c:v>-0.54182955825601997</c:v>
                </c:pt>
                <c:pt idx="2606">
                  <c:v>-0.78326817669759097</c:v>
                </c:pt>
                <c:pt idx="2607">
                  <c:v>-0.67430711134919796</c:v>
                </c:pt>
                <c:pt idx="2608">
                  <c:v>-0.44720820211863799</c:v>
                </c:pt>
                <c:pt idx="2609">
                  <c:v>-0.18238754188916101</c:v>
                </c:pt>
                <c:pt idx="2610">
                  <c:v>5.26317062111826E-2</c:v>
                </c:pt>
                <c:pt idx="2611">
                  <c:v>-1.0210526824844699</c:v>
                </c:pt>
                <c:pt idx="2612">
                  <c:v>-0.88581169773537705</c:v>
                </c:pt>
                <c:pt idx="2613">
                  <c:v>-0.645675320905849</c:v>
                </c:pt>
                <c:pt idx="2614">
                  <c:v>-0.56267787121710899</c:v>
                </c:pt>
                <c:pt idx="2615">
                  <c:v>-0.37902024754985197</c:v>
                </c:pt>
                <c:pt idx="2616">
                  <c:v>-0.84839190098005901</c:v>
                </c:pt>
                <c:pt idx="2617">
                  <c:v>-0.73556816861358498</c:v>
                </c:pt>
                <c:pt idx="2618">
                  <c:v>-0.49228975012975801</c:v>
                </c:pt>
                <c:pt idx="2619">
                  <c:v>-0.20572533902785201</c:v>
                </c:pt>
                <c:pt idx="2620">
                  <c:v>-0.91770986438885804</c:v>
                </c:pt>
                <c:pt idx="2621">
                  <c:v>-0.63291605424445596</c:v>
                </c:pt>
                <c:pt idx="2622">
                  <c:v>-0.47193433530026002</c:v>
                </c:pt>
                <c:pt idx="2623">
                  <c:v>-0.25050130804568399</c:v>
                </c:pt>
                <c:pt idx="2624">
                  <c:v>-0.899799476781726</c:v>
                </c:pt>
                <c:pt idx="2625">
                  <c:v>-0.64008020928730902</c:v>
                </c:pt>
                <c:pt idx="2626">
                  <c:v>-0.48522611560191398</c:v>
                </c:pt>
                <c:pt idx="2627">
                  <c:v>-0.26542053334459098</c:v>
                </c:pt>
                <c:pt idx="2628">
                  <c:v>-0.89383178666216301</c:v>
                </c:pt>
                <c:pt idx="2629">
                  <c:v>-0.78178542887367697</c:v>
                </c:pt>
                <c:pt idx="2630">
                  <c:v>-0.52902352604597802</c:v>
                </c:pt>
                <c:pt idx="2631">
                  <c:v>-0.78839058958160801</c:v>
                </c:pt>
                <c:pt idx="2632">
                  <c:v>-0.70901166909893498</c:v>
                </c:pt>
                <c:pt idx="2633">
                  <c:v>-0.49618083815498598</c:v>
                </c:pt>
                <c:pt idx="2634">
                  <c:v>-0.80152766473800496</c:v>
                </c:pt>
                <c:pt idx="2635">
                  <c:v>-0.70750885325271695</c:v>
                </c:pt>
                <c:pt idx="2636">
                  <c:v>-0.48420665143337799</c:v>
                </c:pt>
                <c:pt idx="2637">
                  <c:v>-0.80631733942664796</c:v>
                </c:pt>
                <c:pt idx="2638">
                  <c:v>-0.67747306422933995</c:v>
                </c:pt>
                <c:pt idx="2639">
                  <c:v>-0.51426169280312395</c:v>
                </c:pt>
                <c:pt idx="2640">
                  <c:v>-0.281973640885188</c:v>
                </c:pt>
                <c:pt idx="2641">
                  <c:v>-0.887210543645924</c:v>
                </c:pt>
                <c:pt idx="2642">
                  <c:v>-0.78028779618643895</c:v>
                </c:pt>
                <c:pt idx="2643">
                  <c:v>-0.53163095321015397</c:v>
                </c:pt>
                <c:pt idx="2644">
                  <c:v>-0.78734761871593795</c:v>
                </c:pt>
                <c:pt idx="2645">
                  <c:v>-0.68506095251362398</c:v>
                </c:pt>
                <c:pt idx="2646">
                  <c:v>-0.51720620326597</c:v>
                </c:pt>
                <c:pt idx="2647">
                  <c:v>-0.28085247039022498</c:v>
                </c:pt>
                <c:pt idx="2648">
                  <c:v>-0.88765901184390905</c:v>
                </c:pt>
                <c:pt idx="2649">
                  <c:v>-0.78183821621433403</c:v>
                </c:pt>
                <c:pt idx="2650">
                  <c:v>-0.53365680150972095</c:v>
                </c:pt>
                <c:pt idx="2651">
                  <c:v>-0.23447447001508201</c:v>
                </c:pt>
                <c:pt idx="2652">
                  <c:v>3.7224062370644698E-2</c:v>
                </c:pt>
                <c:pt idx="2653">
                  <c:v>0.22952894388650399</c:v>
                </c:pt>
                <c:pt idx="2654">
                  <c:v>0.321427526302899</c:v>
                </c:pt>
                <c:pt idx="2655">
                  <c:v>-1.1285710105211599</c:v>
                </c:pt>
                <c:pt idx="2656">
                  <c:v>-0.92770771638788796</c:v>
                </c:pt>
                <c:pt idx="2657">
                  <c:v>-0.62891691344484402</c:v>
                </c:pt>
                <c:pt idx="2658">
                  <c:v>-0.74843323462206202</c:v>
                </c:pt>
                <c:pt idx="2659">
                  <c:v>-0.57242908024786898</c:v>
                </c:pt>
                <c:pt idx="2660">
                  <c:v>-0.77102836790085205</c:v>
                </c:pt>
                <c:pt idx="2661">
                  <c:v>-0.69158865283965898</c:v>
                </c:pt>
                <c:pt idx="2662">
                  <c:v>-0.53088765569912399</c:v>
                </c:pt>
                <c:pt idx="2663">
                  <c:v>-0.78764493772035005</c:v>
                </c:pt>
                <c:pt idx="2664">
                  <c:v>-0.68494202491185896</c:v>
                </c:pt>
                <c:pt idx="2665">
                  <c:v>-0.72602319003525595</c:v>
                </c:pt>
                <c:pt idx="2666">
                  <c:v>-0.58900265943499897</c:v>
                </c:pt>
                <c:pt idx="2667">
                  <c:v>-0.35976933737119299</c:v>
                </c:pt>
                <c:pt idx="2668">
                  <c:v>-0.11240103120495901</c:v>
                </c:pt>
                <c:pt idx="2669">
                  <c:v>9.4516295813454401E-2</c:v>
                </c:pt>
                <c:pt idx="2670">
                  <c:v>-1.03780651832538</c:v>
                </c:pt>
                <c:pt idx="2671">
                  <c:v>-0.58487739266984695</c:v>
                </c:pt>
                <c:pt idx="2672">
                  <c:v>-0.766049042932061</c:v>
                </c:pt>
                <c:pt idx="2673">
                  <c:v>-0.69358038282717505</c:v>
                </c:pt>
                <c:pt idx="2674">
                  <c:v>-0.55099976268151696</c:v>
                </c:pt>
                <c:pt idx="2675">
                  <c:v>-0.77960009492739302</c:v>
                </c:pt>
                <c:pt idx="2676">
                  <c:v>-0.68815996202904195</c:v>
                </c:pt>
                <c:pt idx="2677">
                  <c:v>-0.72473601518838204</c:v>
                </c:pt>
                <c:pt idx="2678">
                  <c:v>-0.71010559392464601</c:v>
                </c:pt>
                <c:pt idx="2679">
                  <c:v>-0.56514392957190596</c:v>
                </c:pt>
                <c:pt idx="2680">
                  <c:v>-0.77394242817123704</c:v>
                </c:pt>
                <c:pt idx="2681">
                  <c:v>-0.66590204525180896</c:v>
                </c:pt>
                <c:pt idx="2682">
                  <c:v>-0.73363918189927602</c:v>
                </c:pt>
                <c:pt idx="2683">
                  <c:v>-0.62347553049454196</c:v>
                </c:pt>
                <c:pt idx="2684">
                  <c:v>-0.40655054578279698</c:v>
                </c:pt>
                <c:pt idx="2685">
                  <c:v>-0.15808127829707799</c:v>
                </c:pt>
                <c:pt idx="2686">
                  <c:v>-0.93676748868116799</c:v>
                </c:pt>
                <c:pt idx="2687">
                  <c:v>-0.625293004527532</c:v>
                </c:pt>
                <c:pt idx="2688">
                  <c:v>-0.74988279818898695</c:v>
                </c:pt>
                <c:pt idx="2689">
                  <c:v>-0.61181364093170099</c:v>
                </c:pt>
                <c:pt idx="2690">
                  <c:v>-0.75527454362731905</c:v>
                </c:pt>
                <c:pt idx="2691">
                  <c:v>-0.69789018254907198</c:v>
                </c:pt>
                <c:pt idx="2692">
                  <c:v>-0.72084392698037103</c:v>
                </c:pt>
                <c:pt idx="2693">
                  <c:v>-0.58388203633459201</c:v>
                </c:pt>
                <c:pt idx="2694">
                  <c:v>-0.355806214687859</c:v>
                </c:pt>
                <c:pt idx="2695">
                  <c:v>-0.11015405632515</c:v>
                </c:pt>
                <c:pt idx="2696">
                  <c:v>-0.95593837746993904</c:v>
                </c:pt>
                <c:pt idx="2697">
                  <c:v>-0.83800339933581403</c:v>
                </c:pt>
                <c:pt idx="2698">
                  <c:v>-0.56866501976860995</c:v>
                </c:pt>
                <c:pt idx="2699">
                  <c:v>-0.77253399209255502</c:v>
                </c:pt>
                <c:pt idx="2700">
                  <c:v>-0.69098640316297699</c:v>
                </c:pt>
                <c:pt idx="2701">
                  <c:v>-0.72360543873480898</c:v>
                </c:pt>
                <c:pt idx="2702">
                  <c:v>-0.592239390547315</c:v>
                </c:pt>
                <c:pt idx="2703">
                  <c:v>-0.763104243781073</c:v>
                </c:pt>
                <c:pt idx="2704">
                  <c:v>-0.69475830248756998</c:v>
                </c:pt>
                <c:pt idx="2705">
                  <c:v>-0.53863560032337998</c:v>
                </c:pt>
                <c:pt idx="2706">
                  <c:v>-0.30627238857670502</c:v>
                </c:pt>
                <c:pt idx="2707">
                  <c:v>-6.8236411838067307E-2</c:v>
                </c:pt>
                <c:pt idx="2708">
                  <c:v>-0.97270543526477304</c:v>
                </c:pt>
                <c:pt idx="2709">
                  <c:v>-0.84887486712812599</c:v>
                </c:pt>
                <c:pt idx="2710">
                  <c:v>-0.57282226898345501</c:v>
                </c:pt>
                <c:pt idx="2711">
                  <c:v>-0.24455974686114601</c:v>
                </c:pt>
                <c:pt idx="2712">
                  <c:v>5.0782890373254501E-2</c:v>
                </c:pt>
                <c:pt idx="2713">
                  <c:v>0.25757726265212799</c:v>
                </c:pt>
                <c:pt idx="2714">
                  <c:v>0.35405997929192201</c:v>
                </c:pt>
                <c:pt idx="2715">
                  <c:v>0.34818217959151199</c:v>
                </c:pt>
                <c:pt idx="2716">
                  <c:v>-1.1392728718366001</c:v>
                </c:pt>
                <c:pt idx="2717">
                  <c:v>-0.90723290890135</c:v>
                </c:pt>
                <c:pt idx="2718">
                  <c:v>-0.53866635126337303</c:v>
                </c:pt>
                <c:pt idx="2719">
                  <c:v>-0.14959786031469099</c:v>
                </c:pt>
                <c:pt idx="2720">
                  <c:v>-0.94016085587412301</c:v>
                </c:pt>
                <c:pt idx="2721">
                  <c:v>-0.86797262120541296</c:v>
                </c:pt>
                <c:pt idx="2722">
                  <c:v>-0.65281095151783397</c:v>
                </c:pt>
                <c:pt idx="2723">
                  <c:v>-0.54965770522420998</c:v>
                </c:pt>
                <c:pt idx="2724">
                  <c:v>-0.353966354101244</c:v>
                </c:pt>
                <c:pt idx="2725">
                  <c:v>-0.13260133486051401</c:v>
                </c:pt>
                <c:pt idx="2726">
                  <c:v>5.95315537970963E-2</c:v>
                </c:pt>
                <c:pt idx="2727">
                  <c:v>-1.0238126215188299</c:v>
                </c:pt>
                <c:pt idx="2728">
                  <c:v>-0.59047495139246398</c:v>
                </c:pt>
                <c:pt idx="2729">
                  <c:v>-0.44987284698164698</c:v>
                </c:pt>
                <c:pt idx="2730">
                  <c:v>-0.24827240326502201</c:v>
                </c:pt>
                <c:pt idx="2731">
                  <c:v>-4.5547841029170998E-2</c:v>
                </c:pt>
                <c:pt idx="2732">
                  <c:v>-0.98178086358833105</c:v>
                </c:pt>
                <c:pt idx="2733">
                  <c:v>-0.84555720251357602</c:v>
                </c:pt>
                <c:pt idx="2734">
                  <c:v>-0.66177711899456904</c:v>
                </c:pt>
                <c:pt idx="2735">
                  <c:v>-0.57556584686484602</c:v>
                </c:pt>
                <c:pt idx="2736">
                  <c:v>-0.76977366125406099</c:v>
                </c:pt>
                <c:pt idx="2737">
                  <c:v>-0.64530668629432997</c:v>
                </c:pt>
                <c:pt idx="2738">
                  <c:v>-0.41308111062638703</c:v>
                </c:pt>
                <c:pt idx="2739">
                  <c:v>-0.83476755574944494</c:v>
                </c:pt>
                <c:pt idx="2740">
                  <c:v>-0.73923796946343501</c:v>
                </c:pt>
                <c:pt idx="2741">
                  <c:v>-0.507917164463631</c:v>
                </c:pt>
                <c:pt idx="2742">
                  <c:v>-0.79683313421454705</c:v>
                </c:pt>
                <c:pt idx="2743">
                  <c:v>-0.70929113451660397</c:v>
                </c:pt>
                <c:pt idx="2744">
                  <c:v>-0.49037840466858801</c:v>
                </c:pt>
                <c:pt idx="2745">
                  <c:v>-0.80384863813256402</c:v>
                </c:pt>
                <c:pt idx="2746">
                  <c:v>-0.71111918628927695</c:v>
                </c:pt>
                <c:pt idx="2747">
                  <c:v>-0.48798240767312101</c:v>
                </c:pt>
                <c:pt idx="2748">
                  <c:v>-0.217211747856174</c:v>
                </c:pt>
                <c:pt idx="2749">
                  <c:v>-0.91311530085753001</c:v>
                </c:pt>
                <c:pt idx="2750">
                  <c:v>-0.81190958686332404</c:v>
                </c:pt>
                <c:pt idx="2751">
                  <c:v>-0.56058872611973798</c:v>
                </c:pt>
                <c:pt idx="2752">
                  <c:v>-0.77576450955210396</c:v>
                </c:pt>
                <c:pt idx="2753">
                  <c:v>-0.69870785902735399</c:v>
                </c:pt>
                <c:pt idx="2754">
                  <c:v>-0.489832043475946</c:v>
                </c:pt>
                <c:pt idx="2755">
                  <c:v>-0.22917778926486099</c:v>
                </c:pt>
                <c:pt idx="2756">
                  <c:v>1.29498755852683E-2</c:v>
                </c:pt>
                <c:pt idx="2757">
                  <c:v>0.188725348251369</c:v>
                </c:pt>
                <c:pt idx="2758">
                  <c:v>-1.07549013930054</c:v>
                </c:pt>
                <c:pt idx="2759">
                  <c:v>-0.56980394427977998</c:v>
                </c:pt>
                <c:pt idx="2760">
                  <c:v>-0.77207842228808699</c:v>
                </c:pt>
                <c:pt idx="2761">
                  <c:v>-0.62574788487106403</c:v>
                </c:pt>
                <c:pt idx="2762">
                  <c:v>-0.38165174072432501</c:v>
                </c:pt>
                <c:pt idx="2763">
                  <c:v>-0.847339303710269</c:v>
                </c:pt>
                <c:pt idx="2764">
                  <c:v>-0.75257639759196904</c:v>
                </c:pt>
                <c:pt idx="2765">
                  <c:v>-0.69896944096321201</c:v>
                </c:pt>
                <c:pt idx="2766">
                  <c:v>-0.72041222361471502</c:v>
                </c:pt>
                <c:pt idx="2767">
                  <c:v>-0.71183511055411397</c:v>
                </c:pt>
                <c:pt idx="2768">
                  <c:v>-0.71526595577835395</c:v>
                </c:pt>
                <c:pt idx="2769">
                  <c:v>-0.713893617688658</c:v>
                </c:pt>
                <c:pt idx="2770">
                  <c:v>-0.71444255292453596</c:v>
                </c:pt>
                <c:pt idx="2771">
                  <c:v>-0.57121349080646899</c:v>
                </c:pt>
                <c:pt idx="2772">
                  <c:v>-0.34127167898869398</c:v>
                </c:pt>
                <c:pt idx="2773">
                  <c:v>-0.86349132840452203</c:v>
                </c:pt>
                <c:pt idx="2774">
                  <c:v>-0.76103764750241398</c:v>
                </c:pt>
                <c:pt idx="2775">
                  <c:v>-0.69558494099903401</c:v>
                </c:pt>
                <c:pt idx="2776">
                  <c:v>-0.721766023600386</c:v>
                </c:pt>
                <c:pt idx="2777">
                  <c:v>-0.71129359055984498</c:v>
                </c:pt>
                <c:pt idx="2778">
                  <c:v>-0.57472857469616001</c:v>
                </c:pt>
                <c:pt idx="2779">
                  <c:v>-0.34893728114122102</c:v>
                </c:pt>
                <c:pt idx="2780">
                  <c:v>-0.86042508754351099</c:v>
                </c:pt>
                <c:pt idx="2781">
                  <c:v>-0.75741405174449195</c:v>
                </c:pt>
                <c:pt idx="2782">
                  <c:v>-0.51661981407953395</c:v>
                </c:pt>
                <c:pt idx="2783">
                  <c:v>-0.22659351283415399</c:v>
                </c:pt>
                <c:pt idx="2784">
                  <c:v>-0.90936259486633797</c:v>
                </c:pt>
                <c:pt idx="2785">
                  <c:v>-0.81465465414285898</c:v>
                </c:pt>
                <c:pt idx="2786">
                  <c:v>-0.67413813834285596</c:v>
                </c:pt>
                <c:pt idx="2787">
                  <c:v>-0.73034474466285704</c:v>
                </c:pt>
                <c:pt idx="2788">
                  <c:v>-0.57080467589179695</c:v>
                </c:pt>
                <c:pt idx="2789">
                  <c:v>-0.32892082369220799</c:v>
                </c:pt>
                <c:pt idx="2790">
                  <c:v>-0.86843167052311598</c:v>
                </c:pt>
                <c:pt idx="2791">
                  <c:v>-0.65262733179075305</c:v>
                </c:pt>
                <c:pt idx="2792">
                  <c:v>-0.49262945969189798</c:v>
                </c:pt>
                <c:pt idx="2793">
                  <c:v>-0.26741885880282601</c:v>
                </c:pt>
                <c:pt idx="2794">
                  <c:v>-0.89303245647886897</c:v>
                </c:pt>
                <c:pt idx="2795">
                  <c:v>-0.78275472963537895</c:v>
                </c:pt>
                <c:pt idx="2796">
                  <c:v>-0.53108644914696201</c:v>
                </c:pt>
                <c:pt idx="2797">
                  <c:v>-0.22989151412432701</c:v>
                </c:pt>
                <c:pt idx="2798">
                  <c:v>-0.90804339435026904</c:v>
                </c:pt>
                <c:pt idx="2799">
                  <c:v>-0.81691770536872799</c:v>
                </c:pt>
                <c:pt idx="2800">
                  <c:v>-0.67323291785250805</c:v>
                </c:pt>
                <c:pt idx="2801">
                  <c:v>-0.57122315820491598</c:v>
                </c:pt>
                <c:pt idx="2802">
                  <c:v>-0.371682600263462</c:v>
                </c:pt>
                <c:pt idx="2803">
                  <c:v>-0.85132695989461504</c:v>
                </c:pt>
                <c:pt idx="2804">
                  <c:v>-0.74255065963659295</c:v>
                </c:pt>
                <c:pt idx="2805">
                  <c:v>-0.70297973614536202</c:v>
                </c:pt>
                <c:pt idx="2806">
                  <c:v>-0.71880810554185404</c:v>
                </c:pt>
                <c:pt idx="2807">
                  <c:v>-0.71247675778325803</c:v>
                </c:pt>
                <c:pt idx="2808">
                  <c:v>-0.57595275283012104</c:v>
                </c:pt>
                <c:pt idx="2809">
                  <c:v>-0.349925327760853</c:v>
                </c:pt>
                <c:pt idx="2810">
                  <c:v>-0.86002986889565802</c:v>
                </c:pt>
                <c:pt idx="2811">
                  <c:v>-0.75717450091640004</c:v>
                </c:pt>
                <c:pt idx="2812">
                  <c:v>-0.69713019963343903</c:v>
                </c:pt>
                <c:pt idx="2813">
                  <c:v>-0.72114792014662399</c:v>
                </c:pt>
                <c:pt idx="2814">
                  <c:v>-0.56264755361527796</c:v>
                </c:pt>
                <c:pt idx="2815">
                  <c:v>-0.77494097855388799</c:v>
                </c:pt>
                <c:pt idx="2816">
                  <c:v>-0.69002360857844403</c:v>
                </c:pt>
                <c:pt idx="2817">
                  <c:v>-0.72399055656862199</c:v>
                </c:pt>
                <c:pt idx="2818">
                  <c:v>-0.710403777372551</c:v>
                </c:pt>
                <c:pt idx="2819">
                  <c:v>-0.56507662273523296</c:v>
                </c:pt>
                <c:pt idx="2820">
                  <c:v>-0.77396935090590602</c:v>
                </c:pt>
                <c:pt idx="2821">
                  <c:v>-0.69041225963763697</c:v>
                </c:pt>
                <c:pt idx="2822">
                  <c:v>-0.72383509614494501</c:v>
                </c:pt>
                <c:pt idx="2823">
                  <c:v>-0.71046596154202102</c:v>
                </c:pt>
                <c:pt idx="2824">
                  <c:v>-0.71581361538319099</c:v>
                </c:pt>
                <c:pt idx="2825">
                  <c:v>-0.573850392162636</c:v>
                </c:pt>
                <c:pt idx="2826">
                  <c:v>-0.77045984313494498</c:v>
                </c:pt>
                <c:pt idx="2827">
                  <c:v>-0.69181606274602103</c:v>
                </c:pt>
                <c:pt idx="2828">
                  <c:v>-0.53508295574089004</c:v>
                </c:pt>
                <c:pt idx="2829">
                  <c:v>-0.78596681770364296</c:v>
                </c:pt>
                <c:pt idx="2830">
                  <c:v>-0.67878297406212496</c:v>
                </c:pt>
                <c:pt idx="2831">
                  <c:v>-0.72848681037514995</c:v>
                </c:pt>
                <c:pt idx="2832">
                  <c:v>-0.70860527584993904</c:v>
                </c:pt>
                <c:pt idx="2833">
                  <c:v>-0.71655788966002398</c:v>
                </c:pt>
                <c:pt idx="2834">
                  <c:v>-0.71337684413599001</c:v>
                </c:pt>
                <c:pt idx="2835">
                  <c:v>-0.56837173749340697</c:v>
                </c:pt>
                <c:pt idx="2836">
                  <c:v>-0.33773828075527201</c:v>
                </c:pt>
                <c:pt idx="2837">
                  <c:v>-0.86490468769789097</c:v>
                </c:pt>
                <c:pt idx="2838">
                  <c:v>-0.65403812492084301</c:v>
                </c:pt>
                <c:pt idx="2839">
                  <c:v>-0.73838475003166204</c:v>
                </c:pt>
                <c:pt idx="2840">
                  <c:v>-0.70464609998733496</c:v>
                </c:pt>
                <c:pt idx="2841">
                  <c:v>-0.71814156000506602</c:v>
                </c:pt>
                <c:pt idx="2842">
                  <c:v>-0.57631609658190897</c:v>
                </c:pt>
                <c:pt idx="2843">
                  <c:v>-0.76947356136723599</c:v>
                </c:pt>
                <c:pt idx="2844">
                  <c:v>-0.66148029914209305</c:v>
                </c:pt>
                <c:pt idx="2845">
                  <c:v>-0.43788635583150798</c:v>
                </c:pt>
                <c:pt idx="2846">
                  <c:v>-0.82484545766739603</c:v>
                </c:pt>
                <c:pt idx="2847">
                  <c:v>-0.67006181693304101</c:v>
                </c:pt>
                <c:pt idx="2848">
                  <c:v>-0.73197527322678302</c:v>
                </c:pt>
                <c:pt idx="2849">
                  <c:v>-0.59662851889813195</c:v>
                </c:pt>
                <c:pt idx="2850">
                  <c:v>-0.366970387193085</c:v>
                </c:pt>
                <c:pt idx="2851">
                  <c:v>-0.117721792994227</c:v>
                </c:pt>
                <c:pt idx="2852">
                  <c:v>-0.95291128280230897</c:v>
                </c:pt>
                <c:pt idx="2853">
                  <c:v>-0.61883548687907597</c:v>
                </c:pt>
                <c:pt idx="2854">
                  <c:v>-0.75246580524836904</c:v>
                </c:pt>
                <c:pt idx="2855">
                  <c:v>-0.69901367790065205</c:v>
                </c:pt>
                <c:pt idx="2856">
                  <c:v>-0.55445145005459395</c:v>
                </c:pt>
                <c:pt idx="2857">
                  <c:v>-0.32717371526346201</c:v>
                </c:pt>
                <c:pt idx="2858">
                  <c:v>-0.86913051389461404</c:v>
                </c:pt>
                <c:pt idx="2859">
                  <c:v>-0.65234779444215396</c:v>
                </c:pt>
                <c:pt idx="2860">
                  <c:v>-0.49413450522243102</c:v>
                </c:pt>
                <c:pt idx="2861">
                  <c:v>-0.80234619791102701</c:v>
                </c:pt>
                <c:pt idx="2862">
                  <c:v>-0.67906152083558902</c:v>
                </c:pt>
                <c:pt idx="2863">
                  <c:v>-0.52318603436121003</c:v>
                </c:pt>
                <c:pt idx="2864">
                  <c:v>-0.29436699446070802</c:v>
                </c:pt>
                <c:pt idx="2865">
                  <c:v>-0.88225320221571601</c:v>
                </c:pt>
                <c:pt idx="2866">
                  <c:v>-0.77538567494582</c:v>
                </c:pt>
                <c:pt idx="2867">
                  <c:v>-0.52783626396333405</c:v>
                </c:pt>
                <c:pt idx="2868">
                  <c:v>-0.78886549441466602</c:v>
                </c:pt>
                <c:pt idx="2869">
                  <c:v>-0.68445380223413299</c:v>
                </c:pt>
                <c:pt idx="2870">
                  <c:v>-0.51686186358147701</c:v>
                </c:pt>
                <c:pt idx="2871">
                  <c:v>-0.79325525456740897</c:v>
                </c:pt>
                <c:pt idx="2872">
                  <c:v>-0.68768923675362004</c:v>
                </c:pt>
                <c:pt idx="2873">
                  <c:v>-0.46018256409658198</c:v>
                </c:pt>
                <c:pt idx="2874">
                  <c:v>-0.81592697436136696</c:v>
                </c:pt>
                <c:pt idx="2875">
                  <c:v>-0.67362921025545297</c:v>
                </c:pt>
                <c:pt idx="2876">
                  <c:v>-0.51075806662357304</c:v>
                </c:pt>
                <c:pt idx="2877">
                  <c:v>-0.27948335578340899</c:v>
                </c:pt>
                <c:pt idx="2878">
                  <c:v>-0.88820665768663598</c:v>
                </c:pt>
                <c:pt idx="2879">
                  <c:v>-0.78076817966030598</c:v>
                </c:pt>
                <c:pt idx="2880">
                  <c:v>-0.53162640237400205</c:v>
                </c:pt>
                <c:pt idx="2881">
                  <c:v>-0.23217752229104099</c:v>
                </c:pt>
                <c:pt idx="2882">
                  <c:v>-0.90712899108358303</c:v>
                </c:pt>
                <c:pt idx="2883">
                  <c:v>-0.815687120203472</c:v>
                </c:pt>
                <c:pt idx="2884">
                  <c:v>-0.57074607888602602</c:v>
                </c:pt>
                <c:pt idx="2885">
                  <c:v>-0.77170156844558901</c:v>
                </c:pt>
                <c:pt idx="2886">
                  <c:v>-0.69364671198212802</c:v>
                </c:pt>
                <c:pt idx="2887">
                  <c:v>-0.48513592532736799</c:v>
                </c:pt>
                <c:pt idx="2888">
                  <c:v>-0.80594562986905205</c:v>
                </c:pt>
                <c:pt idx="2889">
                  <c:v>-0.67762174805237896</c:v>
                </c:pt>
                <c:pt idx="2890">
                  <c:v>-0.51612364667833299</c:v>
                </c:pt>
                <c:pt idx="2891">
                  <c:v>-0.79355054132866598</c:v>
                </c:pt>
                <c:pt idx="2892">
                  <c:v>-0.68612234336494704</c:v>
                </c:pt>
                <c:pt idx="2893">
                  <c:v>-0.45758308263069503</c:v>
                </c:pt>
                <c:pt idx="2894">
                  <c:v>-0.81696676694772097</c:v>
                </c:pt>
                <c:pt idx="2895">
                  <c:v>-0.67321329322091095</c:v>
                </c:pt>
                <c:pt idx="2896">
                  <c:v>-0.73071468271163498</c:v>
                </c:pt>
                <c:pt idx="2897">
                  <c:v>-0.59587568351150899</c:v>
                </c:pt>
                <c:pt idx="2898">
                  <c:v>-0.76164972659539598</c:v>
                </c:pt>
                <c:pt idx="2899">
                  <c:v>-0.65329764441224303</c:v>
                </c:pt>
                <c:pt idx="2900">
                  <c:v>-0.43121958116984499</c:v>
                </c:pt>
                <c:pt idx="2901">
                  <c:v>-0.82751216753206103</c:v>
                </c:pt>
                <c:pt idx="2902">
                  <c:v>-0.73056743165612203</c:v>
                </c:pt>
                <c:pt idx="2903">
                  <c:v>-0.70777302733755099</c:v>
                </c:pt>
                <c:pt idx="2904">
                  <c:v>-0.71689078906497905</c:v>
                </c:pt>
                <c:pt idx="2905">
                  <c:v>-0.56001432341530499</c:v>
                </c:pt>
                <c:pt idx="2906">
                  <c:v>-0.77599427063387705</c:v>
                </c:pt>
                <c:pt idx="2907">
                  <c:v>-0.68960229174644805</c:v>
                </c:pt>
                <c:pt idx="2908">
                  <c:v>-0.53159090009230903</c:v>
                </c:pt>
                <c:pt idx="2909">
                  <c:v>-0.29936751774812898</c:v>
                </c:pt>
                <c:pt idx="2910">
                  <c:v>-6.2937179069069898E-2</c:v>
                </c:pt>
                <c:pt idx="2911">
                  <c:v>0.125148968906034</c:v>
                </c:pt>
                <c:pt idx="2912">
                  <c:v>0.23664889601851799</c:v>
                </c:pt>
                <c:pt idx="2913">
                  <c:v>-1.0946595584073999</c:v>
                </c:pt>
                <c:pt idx="2914">
                  <c:v>-0.56213617663703697</c:v>
                </c:pt>
                <c:pt idx="2915">
                  <c:v>-0.43721656920271001</c:v>
                </c:pt>
                <c:pt idx="2916">
                  <c:v>-0.82511337231891502</c:v>
                </c:pt>
                <c:pt idx="2917">
                  <c:v>-0.70002498347974296</c:v>
                </c:pt>
                <c:pt idx="2918">
                  <c:v>-0.45543435146677702</c:v>
                </c:pt>
                <c:pt idx="2919">
                  <c:v>-0.17592178641484299</c:v>
                </c:pt>
                <c:pt idx="2920">
                  <c:v>-0.92963128543406204</c:v>
                </c:pt>
                <c:pt idx="2921">
                  <c:v>-0.82741090491653302</c:v>
                </c:pt>
                <c:pt idx="2922">
                  <c:v>-0.57196853933696601</c:v>
                </c:pt>
                <c:pt idx="2923">
                  <c:v>-0.25909389632575303</c:v>
                </c:pt>
                <c:pt idx="2924">
                  <c:v>2.80612721998009E-2</c:v>
                </c:pt>
                <c:pt idx="2925">
                  <c:v>-1.0112245088799201</c:v>
                </c:pt>
                <c:pt idx="2926">
                  <c:v>-0.59551019644803105</c:v>
                </c:pt>
                <c:pt idx="2927">
                  <c:v>-0.761795921420787</c:v>
                </c:pt>
                <c:pt idx="2928">
                  <c:v>-0.69528163143168498</c:v>
                </c:pt>
                <c:pt idx="2929">
                  <c:v>-0.55081572373315602</c:v>
                </c:pt>
                <c:pt idx="2930">
                  <c:v>-0.77967371050673695</c:v>
                </c:pt>
                <c:pt idx="2931">
                  <c:v>-0.67023993250784497</c:v>
                </c:pt>
                <c:pt idx="2932">
                  <c:v>-0.73190402699686197</c:v>
                </c:pt>
                <c:pt idx="2933">
                  <c:v>-0.62252905258313795</c:v>
                </c:pt>
                <c:pt idx="2934">
                  <c:v>-0.40639174961348401</c:v>
                </c:pt>
                <c:pt idx="2935">
                  <c:v>-0.158538030227173</c:v>
                </c:pt>
                <c:pt idx="2936">
                  <c:v>5.8776748569602202E-2</c:v>
                </c:pt>
                <c:pt idx="2937">
                  <c:v>-1.02351069942784</c:v>
                </c:pt>
                <c:pt idx="2938">
                  <c:v>-0.882511323568543</c:v>
                </c:pt>
                <c:pt idx="2939">
                  <c:v>-0.646995470572582</c:v>
                </c:pt>
                <c:pt idx="2940">
                  <c:v>-0.741201811770966</c:v>
                </c:pt>
                <c:pt idx="2941">
                  <c:v>-0.70351927529161296</c:v>
                </c:pt>
                <c:pt idx="2942">
                  <c:v>-0.718592289883354</c:v>
                </c:pt>
                <c:pt idx="2943">
                  <c:v>-0.57181377843011005</c:v>
                </c:pt>
                <c:pt idx="2944">
                  <c:v>-0.33912327019580601</c:v>
                </c:pt>
                <c:pt idx="2945">
                  <c:v>-0.86435069192167702</c:v>
                </c:pt>
                <c:pt idx="2946">
                  <c:v>-0.65425972323132897</c:v>
                </c:pt>
                <c:pt idx="2947">
                  <c:v>-0.73829611070746803</c:v>
                </c:pt>
                <c:pt idx="2948">
                  <c:v>-0.60200335822543505</c:v>
                </c:pt>
                <c:pt idx="2949">
                  <c:v>-0.37047789324483199</c:v>
                </c:pt>
                <c:pt idx="2950">
                  <c:v>-0.119088720705064</c:v>
                </c:pt>
                <c:pt idx="2951">
                  <c:v>9.22496385856902E-2</c:v>
                </c:pt>
                <c:pt idx="2952">
                  <c:v>0.22805929104230399</c:v>
                </c:pt>
                <c:pt idx="2953">
                  <c:v>-1.0912237164169201</c:v>
                </c:pt>
                <c:pt idx="2954">
                  <c:v>-0.563510513433231</c:v>
                </c:pt>
                <c:pt idx="2955">
                  <c:v>-0.77459579462670702</c:v>
                </c:pt>
                <c:pt idx="2956">
                  <c:v>-0.69016168214931695</c:v>
                </c:pt>
                <c:pt idx="2957">
                  <c:v>-0.54966766620253404</c:v>
                </c:pt>
                <c:pt idx="2958">
                  <c:v>-0.32643159587451598</c:v>
                </c:pt>
                <c:pt idx="2959">
                  <c:v>-0.86942736165019296</c:v>
                </c:pt>
                <c:pt idx="2960">
                  <c:v>-0.76370353794468904</c:v>
                </c:pt>
                <c:pt idx="2961">
                  <c:v>-0.69451858482212403</c:v>
                </c:pt>
                <c:pt idx="2962">
                  <c:v>-0.59218409771090097</c:v>
                </c:pt>
                <c:pt idx="2963">
                  <c:v>-0.387842920355771</c:v>
                </c:pt>
                <c:pt idx="2964">
                  <c:v>-0.84486283185769095</c:v>
                </c:pt>
                <c:pt idx="2965">
                  <c:v>-0.73890950061231497</c:v>
                </c:pt>
                <c:pt idx="2966">
                  <c:v>-0.49997161615248598</c:v>
                </c:pt>
                <c:pt idx="2967">
                  <c:v>-0.80001135353900499</c:v>
                </c:pt>
                <c:pt idx="2968">
                  <c:v>-0.71402511643994604</c:v>
                </c:pt>
                <c:pt idx="2969">
                  <c:v>-0.71438995342402101</c:v>
                </c:pt>
                <c:pt idx="2970">
                  <c:v>-0.60190807895266096</c:v>
                </c:pt>
                <c:pt idx="2971">
                  <c:v>-0.387966250362486</c:v>
                </c:pt>
                <c:pt idx="2972">
                  <c:v>-0.84481349985500498</c:v>
                </c:pt>
                <c:pt idx="2973">
                  <c:v>-0.66207460005799701</c:v>
                </c:pt>
                <c:pt idx="2974">
                  <c:v>-0.73517015997680002</c:v>
                </c:pt>
                <c:pt idx="2975">
                  <c:v>-0.70593193600927895</c:v>
                </c:pt>
                <c:pt idx="2976">
                  <c:v>-0.56053097731879598</c:v>
                </c:pt>
                <c:pt idx="2977">
                  <c:v>-0.77578760907248101</c:v>
                </c:pt>
                <c:pt idx="2978">
                  <c:v>-0.68968495637100702</c:v>
                </c:pt>
                <c:pt idx="2979">
                  <c:v>-0.53300987032386005</c:v>
                </c:pt>
                <c:pt idx="2980">
                  <c:v>-0.30146337907301202</c:v>
                </c:pt>
                <c:pt idx="2981">
                  <c:v>-0.87941464837079497</c:v>
                </c:pt>
                <c:pt idx="2982">
                  <c:v>-0.77396949766395995</c:v>
                </c:pt>
                <c:pt idx="2983">
                  <c:v>-0.52777739181092098</c:v>
                </c:pt>
                <c:pt idx="2984">
                  <c:v>-0.231341734075662</c:v>
                </c:pt>
                <c:pt idx="2985">
                  <c:v>-0.90746330636973405</c:v>
                </c:pt>
                <c:pt idx="2986">
                  <c:v>-0.63701467745210605</c:v>
                </c:pt>
                <c:pt idx="2987">
                  <c:v>-0.74519412901915705</c:v>
                </c:pt>
                <c:pt idx="2988">
                  <c:v>-0.70192234839233603</c:v>
                </c:pt>
                <c:pt idx="2989">
                  <c:v>-0.55583618128883805</c:v>
                </c:pt>
                <c:pt idx="2990">
                  <c:v>-0.77766552748446405</c:v>
                </c:pt>
                <c:pt idx="2991">
                  <c:v>-0.68893378900621405</c:v>
                </c:pt>
                <c:pt idx="2992">
                  <c:v>-0.724426484397514</c:v>
                </c:pt>
                <c:pt idx="2993">
                  <c:v>-0.71022940624099395</c:v>
                </c:pt>
                <c:pt idx="2994">
                  <c:v>-0.715908237503602</c:v>
                </c:pt>
                <c:pt idx="2995">
                  <c:v>-0.57393015734901898</c:v>
                </c:pt>
                <c:pt idx="2996">
                  <c:v>-0.77042793706039203</c:v>
                </c:pt>
                <c:pt idx="2997">
                  <c:v>-0.66227203072485896</c:v>
                </c:pt>
                <c:pt idx="2998">
                  <c:v>-0.73509118771005599</c:v>
                </c:pt>
                <c:pt idx="2999">
                  <c:v>-0.62464566386958298</c:v>
                </c:pt>
                <c:pt idx="3000">
                  <c:v>-0.75014173445216603</c:v>
                </c:pt>
                <c:pt idx="3001">
                  <c:v>-0.637096740389268</c:v>
                </c:pt>
                <c:pt idx="3002">
                  <c:v>-0.74516130384429202</c:v>
                </c:pt>
                <c:pt idx="3003">
                  <c:v>-0.70193547846228199</c:v>
                </c:pt>
                <c:pt idx="3004">
                  <c:v>-0.719225808615086</c:v>
                </c:pt>
                <c:pt idx="3005">
                  <c:v>-0.58143471986817397</c:v>
                </c:pt>
                <c:pt idx="3006">
                  <c:v>-0.76742611205273004</c:v>
                </c:pt>
                <c:pt idx="3007">
                  <c:v>-0.65868807289394504</c:v>
                </c:pt>
                <c:pt idx="3008">
                  <c:v>-0.73652477084242196</c:v>
                </c:pt>
                <c:pt idx="3009">
                  <c:v>-0.70539009166303102</c:v>
                </c:pt>
                <c:pt idx="3010">
                  <c:v>-0.54962437928779195</c:v>
                </c:pt>
                <c:pt idx="3011">
                  <c:v>-0.780150248284883</c:v>
                </c:pt>
                <c:pt idx="3012">
                  <c:v>-0.68793990068604605</c:v>
                </c:pt>
                <c:pt idx="3013">
                  <c:v>-0.53042133198508601</c:v>
                </c:pt>
                <c:pt idx="3014">
                  <c:v>-0.78783146720596497</c:v>
                </c:pt>
                <c:pt idx="3015">
                  <c:v>-0.68486741311761301</c:v>
                </c:pt>
                <c:pt idx="3016">
                  <c:v>-0.72605303475295402</c:v>
                </c:pt>
                <c:pt idx="3017">
                  <c:v>-0.58887577895223597</c:v>
                </c:pt>
                <c:pt idx="3018">
                  <c:v>-0.35955446557361997</c:v>
                </c:pt>
                <c:pt idx="3019">
                  <c:v>-0.112168013116733</c:v>
                </c:pt>
                <c:pt idx="3020">
                  <c:v>9.4711993869667804E-2</c:v>
                </c:pt>
                <c:pt idx="3021">
                  <c:v>-1.03788479754786</c:v>
                </c:pt>
                <c:pt idx="3022">
                  <c:v>-0.89067894286271898</c:v>
                </c:pt>
                <c:pt idx="3023">
                  <c:v>-0.64372842285491205</c:v>
                </c:pt>
                <c:pt idx="3024">
                  <c:v>-0.56468473340798897</c:v>
                </c:pt>
                <c:pt idx="3025">
                  <c:v>-0.77412610663680403</c:v>
                </c:pt>
                <c:pt idx="3026">
                  <c:v>-0.69034955734527803</c:v>
                </c:pt>
                <c:pt idx="3027">
                  <c:v>-0.54136107361317698</c:v>
                </c:pt>
                <c:pt idx="3028">
                  <c:v>-0.31366699839415202</c:v>
                </c:pt>
                <c:pt idx="3029">
                  <c:v>-7.7465909662032401E-2</c:v>
                </c:pt>
                <c:pt idx="3030">
                  <c:v>-0.96901363613518698</c:v>
                </c:pt>
                <c:pt idx="3031">
                  <c:v>-0.84544503813169503</c:v>
                </c:pt>
                <c:pt idx="3032">
                  <c:v>-0.57033199994686201</c:v>
                </c:pt>
                <c:pt idx="3033">
                  <c:v>-0.77186720002125497</c:v>
                </c:pt>
                <c:pt idx="3034">
                  <c:v>-0.69125311999149797</c:v>
                </c:pt>
                <c:pt idx="3035">
                  <c:v>-0.51892870076692599</c:v>
                </c:pt>
                <c:pt idx="3036">
                  <c:v>-0.79242851969322903</c:v>
                </c:pt>
                <c:pt idx="3037">
                  <c:v>-0.68843867045600005</c:v>
                </c:pt>
                <c:pt idx="3038">
                  <c:v>-0.724624531817599</c:v>
                </c:pt>
                <c:pt idx="3039">
                  <c:v>-0.71015018727295998</c:v>
                </c:pt>
                <c:pt idx="3040">
                  <c:v>-0.55390904047478295</c:v>
                </c:pt>
                <c:pt idx="3041">
                  <c:v>-0.318134963389134</c:v>
                </c:pt>
                <c:pt idx="3042">
                  <c:v>-0.87274601464434598</c:v>
                </c:pt>
                <c:pt idx="3043">
                  <c:v>-0.65090159414226101</c:v>
                </c:pt>
                <c:pt idx="3044">
                  <c:v>-0.49200029377556498</c:v>
                </c:pt>
                <c:pt idx="3045">
                  <c:v>-0.80319988248977303</c:v>
                </c:pt>
                <c:pt idx="3046">
                  <c:v>-0.69290582772018805</c:v>
                </c:pt>
                <c:pt idx="3047">
                  <c:v>-0.46077662481023002</c:v>
                </c:pt>
                <c:pt idx="3048">
                  <c:v>-0.81568935007590704</c:v>
                </c:pt>
                <c:pt idx="3049">
                  <c:v>-0.67372425996963603</c:v>
                </c:pt>
                <c:pt idx="3050">
                  <c:v>-0.51028690098962204</c:v>
                </c:pt>
                <c:pt idx="3051">
                  <c:v>-0.79588523960415103</c:v>
                </c:pt>
                <c:pt idx="3052">
                  <c:v>-0.68852116985975098</c:v>
                </c:pt>
                <c:pt idx="3053">
                  <c:v>-0.72459153205609905</c:v>
                </c:pt>
                <c:pt idx="3054">
                  <c:v>-0.71016338717756</c:v>
                </c:pt>
                <c:pt idx="3055">
                  <c:v>-0.71593464512897498</c:v>
                </c:pt>
                <c:pt idx="3056">
                  <c:v>-0.71362614194840901</c:v>
                </c:pt>
                <c:pt idx="3057">
                  <c:v>-0.56856338497164205</c:v>
                </c:pt>
                <c:pt idx="3058">
                  <c:v>-0.33784570285575</c:v>
                </c:pt>
                <c:pt idx="3059">
                  <c:v>-9.4153115585656505E-2</c:v>
                </c:pt>
                <c:pt idx="3060">
                  <c:v>0.106082254736203</c:v>
                </c:pt>
                <c:pt idx="3061">
                  <c:v>-1.04243290189448</c:v>
                </c:pt>
                <c:pt idx="3062">
                  <c:v>-0.583026839242207</c:v>
                </c:pt>
                <c:pt idx="3063">
                  <c:v>-0.443089221559198</c:v>
                </c:pt>
                <c:pt idx="3064">
                  <c:v>-0.24345502014492901</c:v>
                </c:pt>
                <c:pt idx="3065">
                  <c:v>-0.90261799194202796</c:v>
                </c:pt>
                <c:pt idx="3066">
                  <c:v>-0.78270839168070805</c:v>
                </c:pt>
                <c:pt idx="3067">
                  <c:v>-0.68691664332771596</c:v>
                </c:pt>
                <c:pt idx="3068">
                  <c:v>-0.72523334266891304</c:v>
                </c:pt>
                <c:pt idx="3069">
                  <c:v>-0.70990666293243398</c:v>
                </c:pt>
                <c:pt idx="3070">
                  <c:v>-0.57446747363211204</c:v>
                </c:pt>
                <c:pt idx="3071">
                  <c:v>-0.34956340534184699</c:v>
                </c:pt>
                <c:pt idx="3072">
                  <c:v>-0.10760916756856199</c:v>
                </c:pt>
                <c:pt idx="3073">
                  <c:v>9.4272033075932501E-2</c:v>
                </c:pt>
                <c:pt idx="3074">
                  <c:v>0.222666012273988</c:v>
                </c:pt>
                <c:pt idx="3075">
                  <c:v>-1.0890664049095899</c:v>
                </c:pt>
                <c:pt idx="3076">
                  <c:v>-0.56437343803616102</c:v>
                </c:pt>
                <c:pt idx="3077">
                  <c:v>-0.77425062478553497</c:v>
                </c:pt>
                <c:pt idx="3078">
                  <c:v>-0.62521070637181797</c:v>
                </c:pt>
                <c:pt idx="3079">
                  <c:v>-0.74991571745127195</c:v>
                </c:pt>
                <c:pt idx="3080">
                  <c:v>-0.70003371301949002</c:v>
                </c:pt>
                <c:pt idx="3081">
                  <c:v>-0.71998651479220299</c:v>
                </c:pt>
                <c:pt idx="3082">
                  <c:v>-0.71200539408311803</c:v>
                </c:pt>
                <c:pt idx="3083">
                  <c:v>-0.56650836512878899</c:v>
                </c:pt>
                <c:pt idx="3084">
                  <c:v>-0.335917536320052</c:v>
                </c:pt>
                <c:pt idx="3085">
                  <c:v>-9.2738085087484004E-2</c:v>
                </c:pt>
                <c:pt idx="3086">
                  <c:v>-0.96290476596500596</c:v>
                </c:pt>
                <c:pt idx="3087">
                  <c:v>-0.61483809361399699</c:v>
                </c:pt>
                <c:pt idx="3088">
                  <c:v>-0.75406476255440102</c:v>
                </c:pt>
                <c:pt idx="3089">
                  <c:v>-0.614835896669228</c:v>
                </c:pt>
                <c:pt idx="3090">
                  <c:v>-0.37835239407710097</c:v>
                </c:pt>
                <c:pt idx="3091">
                  <c:v>-0.12159268161396999</c:v>
                </c:pt>
                <c:pt idx="3092">
                  <c:v>9.4251849818034306E-2</c:v>
                </c:pt>
                <c:pt idx="3093">
                  <c:v>-1.03770073992721</c:v>
                </c:pt>
                <c:pt idx="3094">
                  <c:v>-0.58491970402911397</c:v>
                </c:pt>
                <c:pt idx="3095">
                  <c:v>-0.442728068210899</c:v>
                </c:pt>
                <c:pt idx="3096">
                  <c:v>-0.82290877271564</c:v>
                </c:pt>
                <c:pt idx="3097">
                  <c:v>-0.70339604400452205</c:v>
                </c:pt>
                <c:pt idx="3098">
                  <c:v>-0.46218447613181801</c:v>
                </c:pt>
                <c:pt idx="3099">
                  <c:v>-0.815126209547272</c:v>
                </c:pt>
                <c:pt idx="3100">
                  <c:v>-0.673949516181091</c:v>
                </c:pt>
                <c:pt idx="3101">
                  <c:v>-0.50939127706602005</c:v>
                </c:pt>
                <c:pt idx="3102">
                  <c:v>-0.277169578005178</c:v>
                </c:pt>
                <c:pt idx="3103">
                  <c:v>-0.889132168797928</c:v>
                </c:pt>
                <c:pt idx="3104">
                  <c:v>-0.64434713248082798</c:v>
                </c:pt>
                <c:pt idx="3105">
                  <c:v>-0.48729132041663498</c:v>
                </c:pt>
                <c:pt idx="3106">
                  <c:v>-0.26541236211542701</c:v>
                </c:pt>
                <c:pt idx="3107">
                  <c:v>-0.89383505515382899</c:v>
                </c:pt>
                <c:pt idx="3108">
                  <c:v>-0.78239971500954397</c:v>
                </c:pt>
                <c:pt idx="3109">
                  <c:v>-0.52995483013304301</c:v>
                </c:pt>
                <c:pt idx="3110">
                  <c:v>-0.78801806794678197</c:v>
                </c:pt>
                <c:pt idx="3111">
                  <c:v>-0.70862667519552502</c:v>
                </c:pt>
                <c:pt idx="3112">
                  <c:v>-0.71654932992178899</c:v>
                </c:pt>
                <c:pt idx="3113">
                  <c:v>-0.71338026803128396</c:v>
                </c:pt>
                <c:pt idx="3114">
                  <c:v>-0.71464789278748597</c:v>
                </c:pt>
                <c:pt idx="3115">
                  <c:v>-0.71414084288500501</c:v>
                </c:pt>
                <c:pt idx="3116">
                  <c:v>-0.71434366284599704</c:v>
                </c:pt>
                <c:pt idx="3117">
                  <c:v>-0.57220228690555197</c:v>
                </c:pt>
                <c:pt idx="3118">
                  <c:v>-0.34284759038123103</c:v>
                </c:pt>
                <c:pt idx="3119">
                  <c:v>-0.86286096384750699</c:v>
                </c:pt>
                <c:pt idx="3120">
                  <c:v>-0.65485561446099705</c:v>
                </c:pt>
                <c:pt idx="3121">
                  <c:v>-0.73805775421560105</c:v>
                </c:pt>
                <c:pt idx="3122">
                  <c:v>-0.704776898313759</c:v>
                </c:pt>
                <c:pt idx="3123">
                  <c:v>-0.559336241422283</c:v>
                </c:pt>
                <c:pt idx="3124">
                  <c:v>-0.33034764676564099</c:v>
                </c:pt>
                <c:pt idx="3125">
                  <c:v>-0.86786094129374303</c:v>
                </c:pt>
                <c:pt idx="3126">
                  <c:v>-0.65285562348250203</c:v>
                </c:pt>
                <c:pt idx="3127">
                  <c:v>-0.49432992182571101</c:v>
                </c:pt>
                <c:pt idx="3128">
                  <c:v>-0.80226803126971502</c:v>
                </c:pt>
                <c:pt idx="3129">
                  <c:v>-0.69206593068224398</c:v>
                </c:pt>
                <c:pt idx="3130">
                  <c:v>-0.46018731477246999</c:v>
                </c:pt>
                <c:pt idx="3131">
                  <c:v>-0.18901688798293001</c:v>
                </c:pt>
                <c:pt idx="3132">
                  <c:v>5.2128493642119099E-2</c:v>
                </c:pt>
                <c:pt idx="3133">
                  <c:v>0.21865416691223</c:v>
                </c:pt>
                <c:pt idx="3134">
                  <c:v>-1.08746166676489</c:v>
                </c:pt>
                <c:pt idx="3135">
                  <c:v>-0.56501533329404297</c:v>
                </c:pt>
                <c:pt idx="3136">
                  <c:v>-0.77399386668238201</c:v>
                </c:pt>
                <c:pt idx="3137">
                  <c:v>-0.69040245332704597</c:v>
                </c:pt>
                <c:pt idx="3138">
                  <c:v>-0.54927604846601796</c:v>
                </c:pt>
                <c:pt idx="3139">
                  <c:v>-0.78028958061359199</c:v>
                </c:pt>
                <c:pt idx="3140">
                  <c:v>-0.68788416775456196</c:v>
                </c:pt>
                <c:pt idx="3141">
                  <c:v>-0.72484633289817402</c:v>
                </c:pt>
                <c:pt idx="3142">
                  <c:v>-0.71006146684073002</c:v>
                </c:pt>
                <c:pt idx="3143">
                  <c:v>-0.71597541326370795</c:v>
                </c:pt>
                <c:pt idx="3144">
                  <c:v>-0.713609834694516</c:v>
                </c:pt>
                <c:pt idx="3145">
                  <c:v>-0.57042189821581002</c:v>
                </c:pt>
                <c:pt idx="3146">
                  <c:v>-0.34068267121735601</c:v>
                </c:pt>
                <c:pt idx="3147">
                  <c:v>-9.7094468126399505E-2</c:v>
                </c:pt>
                <c:pt idx="3148">
                  <c:v>-0.96116221274944003</c:v>
                </c:pt>
                <c:pt idx="3149">
                  <c:v>-0.84148157869511697</c:v>
                </c:pt>
                <c:pt idx="3150">
                  <c:v>-0.66340736852195203</c:v>
                </c:pt>
                <c:pt idx="3151">
                  <c:v>-0.57196049940296301</c:v>
                </c:pt>
                <c:pt idx="3152">
                  <c:v>-0.38005068407071102</c:v>
                </c:pt>
                <c:pt idx="3153">
                  <c:v>-0.15579897542785601</c:v>
                </c:pt>
                <c:pt idx="3154">
                  <c:v>4.35109419202157E-2</c:v>
                </c:pt>
                <c:pt idx="3155">
                  <c:v>0.18105395599431401</c:v>
                </c:pt>
                <c:pt idx="3156">
                  <c:v>0.24310834235100601</c:v>
                </c:pt>
                <c:pt idx="3157">
                  <c:v>0.23597928243212399</c:v>
                </c:pt>
                <c:pt idx="3158">
                  <c:v>0.17937179597872599</c:v>
                </c:pt>
                <c:pt idx="3159">
                  <c:v>-1.07174871839149</c:v>
                </c:pt>
                <c:pt idx="3160">
                  <c:v>-0.83943472446629097</c:v>
                </c:pt>
                <c:pt idx="3161">
                  <c:v>-0.48541892650319901</c:v>
                </c:pt>
                <c:pt idx="3162">
                  <c:v>-0.11866971551852599</c:v>
                </c:pt>
                <c:pt idx="3163">
                  <c:v>-0.95253211379258895</c:v>
                </c:pt>
                <c:pt idx="3164">
                  <c:v>-0.61898715448296404</c:v>
                </c:pt>
                <c:pt idx="3165">
                  <c:v>-0.75240513820681398</c:v>
                </c:pt>
                <c:pt idx="3166">
                  <c:v>-0.69903794471727398</c:v>
                </c:pt>
                <c:pt idx="3167">
                  <c:v>-0.72038482211308996</c:v>
                </c:pt>
                <c:pt idx="3168">
                  <c:v>-0.57909931041383</c:v>
                </c:pt>
                <c:pt idx="3169">
                  <c:v>-0.76836027583446798</c:v>
                </c:pt>
                <c:pt idx="3170">
                  <c:v>-0.66044995718463695</c:v>
                </c:pt>
                <c:pt idx="3171">
                  <c:v>-0.73582001712614498</c:v>
                </c:pt>
                <c:pt idx="3172">
                  <c:v>-0.70567199314954099</c:v>
                </c:pt>
                <c:pt idx="3173">
                  <c:v>-0.549942623274423</c:v>
                </c:pt>
                <c:pt idx="3174">
                  <c:v>-0.78002295069022998</c:v>
                </c:pt>
                <c:pt idx="3175">
                  <c:v>-0.67383634990799102</c:v>
                </c:pt>
                <c:pt idx="3176">
                  <c:v>-0.73046546003680302</c:v>
                </c:pt>
                <c:pt idx="3177">
                  <c:v>-0.70781381598527804</c:v>
                </c:pt>
                <c:pt idx="3178">
                  <c:v>-0.71687447360588796</c:v>
                </c:pt>
                <c:pt idx="3179">
                  <c:v>-0.71325021055764404</c:v>
                </c:pt>
                <c:pt idx="3180">
                  <c:v>-0.56829148987983402</c:v>
                </c:pt>
                <c:pt idx="3181">
                  <c:v>-0.77268340404806601</c:v>
                </c:pt>
                <c:pt idx="3182">
                  <c:v>-0.66491611627598801</c:v>
                </c:pt>
                <c:pt idx="3183">
                  <c:v>-0.44074121791364801</c:v>
                </c:pt>
                <c:pt idx="3184">
                  <c:v>-0.179484523863576</c:v>
                </c:pt>
                <c:pt idx="3185">
                  <c:v>-0.92820619045456898</c:v>
                </c:pt>
                <c:pt idx="3186">
                  <c:v>-0.82090969842418804</c:v>
                </c:pt>
                <c:pt idx="3187">
                  <c:v>-0.56313785552547502</c:v>
                </c:pt>
                <c:pt idx="3188">
                  <c:v>-0.77474485778980895</c:v>
                </c:pt>
                <c:pt idx="3189">
                  <c:v>-0.69981338126358295</c:v>
                </c:pt>
                <c:pt idx="3190">
                  <c:v>-0.49226453241488199</c:v>
                </c:pt>
                <c:pt idx="3191">
                  <c:v>-0.232059739250603</c:v>
                </c:pt>
                <c:pt idx="3192">
                  <c:v>1.0363515448301001E-2</c:v>
                </c:pt>
                <c:pt idx="3193">
                  <c:v>-1.00414540617932</c:v>
                </c:pt>
                <c:pt idx="3194">
                  <c:v>-0.87476792286106497</c:v>
                </c:pt>
                <c:pt idx="3195">
                  <c:v>-0.65009283085557401</c:v>
                </c:pt>
                <c:pt idx="3196">
                  <c:v>-0.73996286765776997</c:v>
                </c:pt>
                <c:pt idx="3197">
                  <c:v>-0.70401485293689103</c:v>
                </c:pt>
                <c:pt idx="3198">
                  <c:v>-0.57030466616633901</c:v>
                </c:pt>
                <c:pt idx="3199">
                  <c:v>-0.77187813353346402</c:v>
                </c:pt>
                <c:pt idx="3200">
                  <c:v>-0.69124874658661395</c:v>
                </c:pt>
                <c:pt idx="3201">
                  <c:v>-0.72350050136535404</c:v>
                </c:pt>
                <c:pt idx="3202">
                  <c:v>-0.585754768829018</c:v>
                </c:pt>
                <c:pt idx="3203">
                  <c:v>-0.35669327881302298</c:v>
                </c:pt>
                <c:pt idx="3204">
                  <c:v>-0.11012106630750999</c:v>
                </c:pt>
                <c:pt idx="3205">
                  <c:v>-0.955951573476995</c:v>
                </c:pt>
                <c:pt idx="3206">
                  <c:v>-0.61761937060920102</c:v>
                </c:pt>
                <c:pt idx="3207">
                  <c:v>-0.75295225175631897</c:v>
                </c:pt>
                <c:pt idx="3208">
                  <c:v>-0.61412562826656403</c:v>
                </c:pt>
                <c:pt idx="3209">
                  <c:v>-0.75434974869337401</c:v>
                </c:pt>
                <c:pt idx="3210">
                  <c:v>-0.648762650372113</c:v>
                </c:pt>
                <c:pt idx="3211">
                  <c:v>-0.740494939851154</c:v>
                </c:pt>
                <c:pt idx="3212">
                  <c:v>-0.70380202405953796</c:v>
                </c:pt>
                <c:pt idx="3213">
                  <c:v>-0.71847919037618402</c:v>
                </c:pt>
                <c:pt idx="3214">
                  <c:v>-0.71260832384952599</c:v>
                </c:pt>
                <c:pt idx="3215">
                  <c:v>-0.567800597860592</c:v>
                </c:pt>
                <c:pt idx="3216">
                  <c:v>-0.77287976085576304</c:v>
                </c:pt>
                <c:pt idx="3217">
                  <c:v>-0.69084809565769401</c:v>
                </c:pt>
                <c:pt idx="3218">
                  <c:v>-0.53398992145226998</c:v>
                </c:pt>
                <c:pt idx="3219">
                  <c:v>-0.78640403141909099</c:v>
                </c:pt>
                <c:pt idx="3220">
                  <c:v>-0.68543838743236296</c:v>
                </c:pt>
                <c:pt idx="3221">
                  <c:v>-0.52833522004005296</c:v>
                </c:pt>
                <c:pt idx="3222">
                  <c:v>-0.29749017989076998</c:v>
                </c:pt>
                <c:pt idx="3223">
                  <c:v>-0.88100392804369099</c:v>
                </c:pt>
                <c:pt idx="3224">
                  <c:v>-0.77500599394702896</c:v>
                </c:pt>
                <c:pt idx="3225">
                  <c:v>-0.52818061347445699</c:v>
                </c:pt>
                <c:pt idx="3226">
                  <c:v>-0.23119011134584599</c:v>
                </c:pt>
                <c:pt idx="3227">
                  <c:v>-0.90752395546166098</c:v>
                </c:pt>
                <c:pt idx="3228">
                  <c:v>-0.81527082050122901</c:v>
                </c:pt>
                <c:pt idx="3229">
                  <c:v>-0.67389167179950804</c:v>
                </c:pt>
                <c:pt idx="3230">
                  <c:v>-0.57207120895466101</c:v>
                </c:pt>
                <c:pt idx="3231">
                  <c:v>-0.77117151641813497</c:v>
                </c:pt>
                <c:pt idx="3232">
                  <c:v>-0.65100570380329204</c:v>
                </c:pt>
                <c:pt idx="3233">
                  <c:v>-0.420712559270988</c:v>
                </c:pt>
                <c:pt idx="3234">
                  <c:v>-0.15930128296659299</c:v>
                </c:pt>
                <c:pt idx="3235">
                  <c:v>6.8179633609058807E-2</c:v>
                </c:pt>
                <c:pt idx="3236">
                  <c:v>0.221133669401928</c:v>
                </c:pt>
                <c:pt idx="3237">
                  <c:v>0.28583387974088997</c:v>
                </c:pt>
                <c:pt idx="3238">
                  <c:v>0.27135930265529001</c:v>
                </c:pt>
                <c:pt idx="3239">
                  <c:v>-1.1085437210621101</c:v>
                </c:pt>
                <c:pt idx="3240">
                  <c:v>-0.55658251157515304</c:v>
                </c:pt>
                <c:pt idx="3241">
                  <c:v>-0.44773838874573402</c:v>
                </c:pt>
                <c:pt idx="3242">
                  <c:v>-0.82090464450170597</c:v>
                </c:pt>
                <c:pt idx="3243">
                  <c:v>-0.67163814219931695</c:v>
                </c:pt>
                <c:pt idx="3244">
                  <c:v>-0.73134474312027298</c:v>
                </c:pt>
                <c:pt idx="3245">
                  <c:v>-0.590718266217236</c:v>
                </c:pt>
                <c:pt idx="3246">
                  <c:v>-0.35845188212468498</c:v>
                </c:pt>
                <c:pt idx="3247">
                  <c:v>-0.109133067667688</c:v>
                </c:pt>
                <c:pt idx="3248">
                  <c:v>9.8511845400281101E-2</c:v>
                </c:pt>
                <c:pt idx="3249">
                  <c:v>-1.0394047381601099</c:v>
                </c:pt>
                <c:pt idx="3250">
                  <c:v>-0.58423810473595505</c:v>
                </c:pt>
                <c:pt idx="3251">
                  <c:v>-0.44316247108478102</c:v>
                </c:pt>
                <c:pt idx="3252">
                  <c:v>-0.24267292999562701</c:v>
                </c:pt>
                <c:pt idx="3253">
                  <c:v>-0.90293082800174895</c:v>
                </c:pt>
                <c:pt idx="3254">
                  <c:v>-0.78320551403151195</c:v>
                </c:pt>
                <c:pt idx="3255">
                  <c:v>-0.52447060259380796</c:v>
                </c:pt>
                <c:pt idx="3256">
                  <c:v>-0.79021175896247597</c:v>
                </c:pt>
                <c:pt idx="3257">
                  <c:v>-0.68391529641500903</c:v>
                </c:pt>
                <c:pt idx="3258">
                  <c:v>-0.515120468606871</c:v>
                </c:pt>
                <c:pt idx="3259">
                  <c:v>-0.793951812557251</c:v>
                </c:pt>
                <c:pt idx="3260">
                  <c:v>-0.68241927497709898</c:v>
                </c:pt>
                <c:pt idx="3261">
                  <c:v>-0.52456435034347704</c:v>
                </c:pt>
                <c:pt idx="3262">
                  <c:v>-0.79017425986260903</c:v>
                </c:pt>
                <c:pt idx="3263">
                  <c:v>-0.68393029605495603</c:v>
                </c:pt>
                <c:pt idx="3264">
                  <c:v>-0.72642788157801697</c:v>
                </c:pt>
                <c:pt idx="3265">
                  <c:v>-0.70942884736879297</c:v>
                </c:pt>
                <c:pt idx="3266">
                  <c:v>-0.56432602509565299</c:v>
                </c:pt>
                <c:pt idx="3267">
                  <c:v>-0.774269589961738</c:v>
                </c:pt>
                <c:pt idx="3268">
                  <c:v>-0.69029216401530402</c:v>
                </c:pt>
                <c:pt idx="3269">
                  <c:v>-0.72388313439387797</c:v>
                </c:pt>
                <c:pt idx="3270">
                  <c:v>-0.71044674624244797</c:v>
                </c:pt>
                <c:pt idx="3271">
                  <c:v>-0.71582130150302004</c:v>
                </c:pt>
                <c:pt idx="3272">
                  <c:v>-0.71367147939879105</c:v>
                </c:pt>
                <c:pt idx="3273">
                  <c:v>-0.714531408240483</c:v>
                </c:pt>
                <c:pt idx="3274">
                  <c:v>-0.71418743670380602</c:v>
                </c:pt>
                <c:pt idx="3275">
                  <c:v>-0.57127329847071595</c:v>
                </c:pt>
                <c:pt idx="3276">
                  <c:v>-0.771490680611713</c:v>
                </c:pt>
                <c:pt idx="3277">
                  <c:v>-0.691403727755314</c:v>
                </c:pt>
                <c:pt idx="3278">
                  <c:v>-0.72343850889787398</c:v>
                </c:pt>
                <c:pt idx="3279">
                  <c:v>-0.58614075133678301</c:v>
                </c:pt>
                <c:pt idx="3280">
                  <c:v>-0.357325697868838</c:v>
                </c:pt>
                <c:pt idx="3281">
                  <c:v>-0.85706972085246402</c:v>
                </c:pt>
                <c:pt idx="3282">
                  <c:v>-0.75568094297014998</c:v>
                </c:pt>
                <c:pt idx="3283">
                  <c:v>-0.69772762281193901</c:v>
                </c:pt>
                <c:pt idx="3284">
                  <c:v>-0.593415837114459</c:v>
                </c:pt>
                <c:pt idx="3285">
                  <c:v>-0.76263366515421604</c:v>
                </c:pt>
                <c:pt idx="3286">
                  <c:v>-0.64506072886884303</c:v>
                </c:pt>
                <c:pt idx="3287">
                  <c:v>-0.417973716462892</c:v>
                </c:pt>
                <c:pt idx="3288">
                  <c:v>-0.83281051341484302</c:v>
                </c:pt>
                <c:pt idx="3289">
                  <c:v>-0.66687579463406199</c:v>
                </c:pt>
                <c:pt idx="3290">
                  <c:v>-0.50552372086558905</c:v>
                </c:pt>
                <c:pt idx="3291">
                  <c:v>-0.27650846959361097</c:v>
                </c:pt>
                <c:pt idx="3292">
                  <c:v>-4.7418577271831103E-2</c:v>
                </c:pt>
                <c:pt idx="3293">
                  <c:v>-0.98103256909126701</c:v>
                </c:pt>
                <c:pt idx="3294">
                  <c:v>-0.60758697236349302</c:v>
                </c:pt>
                <c:pt idx="3295">
                  <c:v>-0.458899774444949</c:v>
                </c:pt>
                <c:pt idx="3296">
                  <c:v>-0.81644009022202002</c:v>
                </c:pt>
                <c:pt idx="3297">
                  <c:v>-0.70025139746359499</c:v>
                </c:pt>
                <c:pt idx="3298">
                  <c:v>-0.71989944101456105</c:v>
                </c:pt>
                <c:pt idx="3299">
                  <c:v>-0.71204022359417496</c:v>
                </c:pt>
                <c:pt idx="3300">
                  <c:v>-0.71518391056232899</c:v>
                </c:pt>
                <c:pt idx="3301">
                  <c:v>-0.71392643577506798</c:v>
                </c:pt>
                <c:pt idx="3302">
                  <c:v>-0.56863170338808</c:v>
                </c:pt>
                <c:pt idx="3303">
                  <c:v>-0.33772805012219198</c:v>
                </c:pt>
                <c:pt idx="3304">
                  <c:v>-9.3923891766684198E-2</c:v>
                </c:pt>
                <c:pt idx="3305">
                  <c:v>-0.96243044329332605</c:v>
                </c:pt>
                <c:pt idx="3306">
                  <c:v>-0.84253755771390704</c:v>
                </c:pt>
                <c:pt idx="3307">
                  <c:v>-0.57076839275198199</c:v>
                </c:pt>
                <c:pt idx="3308">
                  <c:v>-0.24611225441323401</c:v>
                </c:pt>
                <c:pt idx="3309">
                  <c:v>4.6908139785745498E-2</c:v>
                </c:pt>
                <c:pt idx="3310">
                  <c:v>-1.0187632559142901</c:v>
                </c:pt>
                <c:pt idx="3311">
                  <c:v>-0.59249469763427998</c:v>
                </c:pt>
                <c:pt idx="3312">
                  <c:v>-0.76300212094628705</c:v>
                </c:pt>
                <c:pt idx="3313">
                  <c:v>-0.69479915162148398</c:v>
                </c:pt>
                <c:pt idx="3314">
                  <c:v>-0.72208033935140603</c:v>
                </c:pt>
                <c:pt idx="3315">
                  <c:v>-0.71116786425943701</c:v>
                </c:pt>
                <c:pt idx="3316">
                  <c:v>-0.71553285429622404</c:v>
                </c:pt>
                <c:pt idx="3317">
                  <c:v>-0.57277904121254597</c:v>
                </c:pt>
                <c:pt idx="3318">
                  <c:v>-0.342847109314174</c:v>
                </c:pt>
                <c:pt idx="3319">
                  <c:v>-9.8645785359171498E-2</c:v>
                </c:pt>
                <c:pt idx="3320">
                  <c:v>0.102942434084194</c:v>
                </c:pt>
                <c:pt idx="3321">
                  <c:v>0.22923363108889999</c:v>
                </c:pt>
                <c:pt idx="3322">
                  <c:v>0.27250477987462701</c:v>
                </c:pt>
                <c:pt idx="3323">
                  <c:v>0.24512453911825999</c:v>
                </c:pt>
                <c:pt idx="3324">
                  <c:v>0.17158977382422999</c:v>
                </c:pt>
                <c:pt idx="3325">
                  <c:v>8.0012596159201504E-2</c:v>
                </c:pt>
                <c:pt idx="3326">
                  <c:v>-4.9454710107660199E-3</c:v>
                </c:pt>
                <c:pt idx="3327">
                  <c:v>-0.99802181159569303</c:v>
                </c:pt>
                <c:pt idx="3328">
                  <c:v>-0.77338623725464295</c:v>
                </c:pt>
                <c:pt idx="3329">
                  <c:v>-0.43940619239407402</c:v>
                </c:pt>
                <c:pt idx="3330">
                  <c:v>-0.82423752304236997</c:v>
                </c:pt>
                <c:pt idx="3331">
                  <c:v>-0.67030499078305095</c:v>
                </c:pt>
                <c:pt idx="3332">
                  <c:v>-0.73187800368677902</c:v>
                </c:pt>
                <c:pt idx="3333">
                  <c:v>-0.60176334567424195</c:v>
                </c:pt>
                <c:pt idx="3334">
                  <c:v>-0.75929466173030302</c:v>
                </c:pt>
                <c:pt idx="3335">
                  <c:v>-0.69628213530787797</c:v>
                </c:pt>
                <c:pt idx="3336">
                  <c:v>-0.72148714587684804</c:v>
                </c:pt>
                <c:pt idx="3337">
                  <c:v>-0.58400978752604904</c:v>
                </c:pt>
                <c:pt idx="3338">
                  <c:v>-0.355525958240831</c:v>
                </c:pt>
                <c:pt idx="3339">
                  <c:v>-0.85778961670366705</c:v>
                </c:pt>
                <c:pt idx="3340">
                  <c:v>-0.656884153318533</c:v>
                </c:pt>
                <c:pt idx="3341">
                  <c:v>-0.73724633867258604</c:v>
                </c:pt>
                <c:pt idx="3342">
                  <c:v>-0.60098343441620095</c:v>
                </c:pt>
                <c:pt idx="3343">
                  <c:v>-0.75960662623351904</c:v>
                </c:pt>
                <c:pt idx="3344">
                  <c:v>-0.69615734950659203</c:v>
                </c:pt>
                <c:pt idx="3345">
                  <c:v>-0.72153706019736297</c:v>
                </c:pt>
                <c:pt idx="3346">
                  <c:v>-0.71138517592105399</c:v>
                </c:pt>
                <c:pt idx="3347">
                  <c:v>-0.71544592963157805</c:v>
                </c:pt>
                <c:pt idx="3348">
                  <c:v>-0.71382162814736805</c:v>
                </c:pt>
                <c:pt idx="3349">
                  <c:v>-0.714471348741052</c:v>
                </c:pt>
                <c:pt idx="3350">
                  <c:v>-0.571759080372784</c:v>
                </c:pt>
                <c:pt idx="3351">
                  <c:v>-0.342079735335232</c:v>
                </c:pt>
                <c:pt idx="3352">
                  <c:v>-9.8231700026587404E-2</c:v>
                </c:pt>
                <c:pt idx="3353">
                  <c:v>0.10300582874285399</c:v>
                </c:pt>
                <c:pt idx="3354">
                  <c:v>0.22902456162874901</c:v>
                </c:pt>
                <c:pt idx="3355">
                  <c:v>-1.0916098246515</c:v>
                </c:pt>
                <c:pt idx="3356">
                  <c:v>-0.56335607013940003</c:v>
                </c:pt>
                <c:pt idx="3357">
                  <c:v>-0.77465757194424001</c:v>
                </c:pt>
                <c:pt idx="3358">
                  <c:v>-0.62541697500127802</c:v>
                </c:pt>
                <c:pt idx="3359">
                  <c:v>-0.74983320999948799</c:v>
                </c:pt>
                <c:pt idx="3360">
                  <c:v>-0.64830144922565103</c:v>
                </c:pt>
                <c:pt idx="3361">
                  <c:v>-0.432341227127367</c:v>
                </c:pt>
                <c:pt idx="3362">
                  <c:v>-0.82706350914905302</c:v>
                </c:pt>
                <c:pt idx="3363">
                  <c:v>-0.66917459634037801</c:v>
                </c:pt>
                <c:pt idx="3364">
                  <c:v>-0.732330161463848</c:v>
                </c:pt>
                <c:pt idx="3365">
                  <c:v>-0.70706793541446</c:v>
                </c:pt>
                <c:pt idx="3366">
                  <c:v>-0.56138167081688894</c:v>
                </c:pt>
                <c:pt idx="3367">
                  <c:v>-0.33176683047996602</c:v>
                </c:pt>
                <c:pt idx="3368">
                  <c:v>-0.86729326780801297</c:v>
                </c:pt>
                <c:pt idx="3369">
                  <c:v>-0.76391581522599505</c:v>
                </c:pt>
                <c:pt idx="3370">
                  <c:v>-0.69443367390960098</c:v>
                </c:pt>
                <c:pt idx="3371">
                  <c:v>-0.59142539007667105</c:v>
                </c:pt>
                <c:pt idx="3372">
                  <c:v>-0.763429843969331</c:v>
                </c:pt>
                <c:pt idx="3373">
                  <c:v>-0.69462806241226704</c:v>
                </c:pt>
                <c:pt idx="3374">
                  <c:v>-0.722148775035093</c:v>
                </c:pt>
                <c:pt idx="3375">
                  <c:v>-0.58324785183738703</c:v>
                </c:pt>
                <c:pt idx="3376">
                  <c:v>-0.76670085926504405</c:v>
                </c:pt>
                <c:pt idx="3377">
                  <c:v>-0.658448080669222</c:v>
                </c:pt>
                <c:pt idx="3378">
                  <c:v>-0.736620767732311</c:v>
                </c:pt>
                <c:pt idx="3379">
                  <c:v>-0.62587098847067102</c:v>
                </c:pt>
                <c:pt idx="3380">
                  <c:v>-0.40799242419606802</c:v>
                </c:pt>
                <c:pt idx="3381">
                  <c:v>-0.83680303032157199</c:v>
                </c:pt>
                <c:pt idx="3382">
                  <c:v>-0.66527878787136996</c:v>
                </c:pt>
                <c:pt idx="3383">
                  <c:v>-0.50536096698912902</c:v>
                </c:pt>
                <c:pt idx="3384">
                  <c:v>-0.27743903588955199</c:v>
                </c:pt>
                <c:pt idx="3385">
                  <c:v>-0.88902438564417796</c:v>
                </c:pt>
                <c:pt idx="3386">
                  <c:v>-0.64439024574232795</c:v>
                </c:pt>
                <c:pt idx="3387">
                  <c:v>-0.48783249364815001</c:v>
                </c:pt>
                <c:pt idx="3388">
                  <c:v>-0.26620314508564602</c:v>
                </c:pt>
                <c:pt idx="3389">
                  <c:v>-0.89351874196574099</c:v>
                </c:pt>
                <c:pt idx="3390">
                  <c:v>-0.78207858671387698</c:v>
                </c:pt>
                <c:pt idx="3391">
                  <c:v>-0.52970002773116198</c:v>
                </c:pt>
                <c:pt idx="3392">
                  <c:v>-0.22828287659120999</c:v>
                </c:pt>
                <c:pt idx="3393">
                  <c:v>-0.90868684936351496</c:v>
                </c:pt>
                <c:pt idx="3394">
                  <c:v>-0.63652526025459299</c:v>
                </c:pt>
                <c:pt idx="3395">
                  <c:v>-0.47300531711426103</c:v>
                </c:pt>
                <c:pt idx="3396">
                  <c:v>-0.24946705004988901</c:v>
                </c:pt>
                <c:pt idx="3397">
                  <c:v>-3.0301194172352299E-2</c:v>
                </c:pt>
                <c:pt idx="3398">
                  <c:v>0.137949080974822</c:v>
                </c:pt>
                <c:pt idx="3399">
                  <c:v>0.232032763903257</c:v>
                </c:pt>
                <c:pt idx="3400">
                  <c:v>-1.0928131055613</c:v>
                </c:pt>
                <c:pt idx="3401">
                  <c:v>-0.900375423602369</c:v>
                </c:pt>
                <c:pt idx="3402">
                  <c:v>-0.56251169721358296</c:v>
                </c:pt>
                <c:pt idx="3403">
                  <c:v>-0.77499532111456604</c:v>
                </c:pt>
                <c:pt idx="3404">
                  <c:v>-0.69000187155417303</c:v>
                </c:pt>
                <c:pt idx="3405">
                  <c:v>-0.72399925137832999</c:v>
                </c:pt>
                <c:pt idx="3406">
                  <c:v>-0.595782344491805</c:v>
                </c:pt>
                <c:pt idx="3407">
                  <c:v>-0.76168706220327698</c:v>
                </c:pt>
                <c:pt idx="3408">
                  <c:v>-0.69532517511868797</c:v>
                </c:pt>
                <c:pt idx="3409">
                  <c:v>-0.539450770529742</c:v>
                </c:pt>
                <c:pt idx="3410">
                  <c:v>-0.78421969178810302</c:v>
                </c:pt>
                <c:pt idx="3411">
                  <c:v>-0.68631212328475799</c:v>
                </c:pt>
                <c:pt idx="3412">
                  <c:v>-0.72547515068609603</c:v>
                </c:pt>
                <c:pt idx="3413">
                  <c:v>-0.58834602738958897</c:v>
                </c:pt>
                <c:pt idx="3414">
                  <c:v>-0.76466158904416404</c:v>
                </c:pt>
                <c:pt idx="3415">
                  <c:v>-0.65632980380555495</c:v>
                </c:pt>
                <c:pt idx="3416">
                  <c:v>-0.433606913705468</c:v>
                </c:pt>
                <c:pt idx="3417">
                  <c:v>-0.82655723451781205</c:v>
                </c:pt>
                <c:pt idx="3418">
                  <c:v>-0.73001054178186597</c:v>
                </c:pt>
                <c:pt idx="3419">
                  <c:v>-0.499947407328097</c:v>
                </c:pt>
                <c:pt idx="3420">
                  <c:v>-0.22146428352040401</c:v>
                </c:pt>
                <c:pt idx="3421">
                  <c:v>-0.91141428659183799</c:v>
                </c:pt>
                <c:pt idx="3422">
                  <c:v>-0.63543428536326396</c:v>
                </c:pt>
                <c:pt idx="3423">
                  <c:v>-0.74582628585469402</c:v>
                </c:pt>
                <c:pt idx="3424">
                  <c:v>-0.61005667178842804</c:v>
                </c:pt>
                <c:pt idx="3425">
                  <c:v>-0.75597733128462796</c:v>
                </c:pt>
                <c:pt idx="3426">
                  <c:v>-0.69760906748614804</c:v>
                </c:pt>
                <c:pt idx="3427">
                  <c:v>-0.54034634762751799</c:v>
                </c:pt>
                <c:pt idx="3428">
                  <c:v>-0.306770000216044</c:v>
                </c:pt>
                <c:pt idx="3429">
                  <c:v>-6.7730934318330105E-2</c:v>
                </c:pt>
                <c:pt idx="3430">
                  <c:v>-0.97290762627266703</c:v>
                </c:pt>
                <c:pt idx="3431">
                  <c:v>-0.84932901279819695</c:v>
                </c:pt>
                <c:pt idx="3432">
                  <c:v>-0.57336343431453896</c:v>
                </c:pt>
                <c:pt idx="3433">
                  <c:v>-0.24504734031815001</c:v>
                </c:pt>
                <c:pt idx="3434">
                  <c:v>5.0440911866816297E-2</c:v>
                </c:pt>
                <c:pt idx="3435">
                  <c:v>-1.0201763647467199</c:v>
                </c:pt>
                <c:pt idx="3436">
                  <c:v>-0.90296684170249097</c:v>
                </c:pt>
                <c:pt idx="3437">
                  <c:v>-0.62002751275060097</c:v>
                </c:pt>
                <c:pt idx="3438">
                  <c:v>-0.75198899489975901</c:v>
                </c:pt>
                <c:pt idx="3439">
                  <c:v>-0.68943460922353705</c:v>
                </c:pt>
                <c:pt idx="3440">
                  <c:v>-0.72422615631058496</c:v>
                </c:pt>
                <c:pt idx="3441">
                  <c:v>-0.60269059064731401</c:v>
                </c:pt>
                <c:pt idx="3442">
                  <c:v>-0.75892376374107395</c:v>
                </c:pt>
                <c:pt idx="3443">
                  <c:v>-0.64723980604430698</c:v>
                </c:pt>
                <c:pt idx="3444">
                  <c:v>-0.74110407758227603</c:v>
                </c:pt>
                <c:pt idx="3445">
                  <c:v>-0.63039106517922705</c:v>
                </c:pt>
                <c:pt idx="3446">
                  <c:v>-0.74784357392830902</c:v>
                </c:pt>
                <c:pt idx="3447">
                  <c:v>-0.70086257042867595</c:v>
                </c:pt>
                <c:pt idx="3448">
                  <c:v>-0.54584896823163798</c:v>
                </c:pt>
                <c:pt idx="3449">
                  <c:v>-0.31273419976389799</c:v>
                </c:pt>
                <c:pt idx="3450">
                  <c:v>-7.2737784673469003E-2</c:v>
                </c:pt>
                <c:pt idx="3451">
                  <c:v>-0.97090488613061199</c:v>
                </c:pt>
                <c:pt idx="3452">
                  <c:v>-0.61163804554775503</c:v>
                </c:pt>
                <c:pt idx="3453">
                  <c:v>-0.75534478178089803</c:v>
                </c:pt>
                <c:pt idx="3454">
                  <c:v>-0.69786208728763999</c:v>
                </c:pt>
                <c:pt idx="3455">
                  <c:v>-0.55372515038612002</c:v>
                </c:pt>
                <c:pt idx="3456">
                  <c:v>-0.32691915300353802</c:v>
                </c:pt>
                <c:pt idx="3457">
                  <c:v>-8.8489441640576802E-2</c:v>
                </c:pt>
                <c:pt idx="3458">
                  <c:v>0.106631615961733</c:v>
                </c:pt>
                <c:pt idx="3459">
                  <c:v>0.227349868415924</c:v>
                </c:pt>
                <c:pt idx="3460">
                  <c:v>0.26692032005882999</c:v>
                </c:pt>
                <c:pt idx="3461">
                  <c:v>-1.10676812802353</c:v>
                </c:pt>
                <c:pt idx="3462">
                  <c:v>-0.55729274879058699</c:v>
                </c:pt>
                <c:pt idx="3463">
                  <c:v>-0.44191590023266603</c:v>
                </c:pt>
                <c:pt idx="3464">
                  <c:v>-0.82323363990693299</c:v>
                </c:pt>
                <c:pt idx="3465">
                  <c:v>-0.69573878526171296</c:v>
                </c:pt>
                <c:pt idx="3466">
                  <c:v>-0.721704485895314</c:v>
                </c:pt>
                <c:pt idx="3467">
                  <c:v>-0.71131820564187398</c:v>
                </c:pt>
                <c:pt idx="3468">
                  <c:v>-0.55204893132839195</c:v>
                </c:pt>
                <c:pt idx="3469">
                  <c:v>-0.77918042746864302</c:v>
                </c:pt>
                <c:pt idx="3470">
                  <c:v>-0.68832782901254197</c:v>
                </c:pt>
                <c:pt idx="3471">
                  <c:v>-0.53031137074203305</c:v>
                </c:pt>
                <c:pt idx="3472">
                  <c:v>-0.29836267684823897</c:v>
                </c:pt>
                <c:pt idx="3473">
                  <c:v>-0.88065492926070399</c:v>
                </c:pt>
                <c:pt idx="3474">
                  <c:v>-0.77505855930000001</c:v>
                </c:pt>
                <c:pt idx="3475">
                  <c:v>-0.68997657627999998</c:v>
                </c:pt>
                <c:pt idx="3476">
                  <c:v>-0.58859282627467802</c:v>
                </c:pt>
                <c:pt idx="3477">
                  <c:v>-0.76456286949012797</c:v>
                </c:pt>
                <c:pt idx="3478">
                  <c:v>-0.64570625069064602</c:v>
                </c:pt>
                <c:pt idx="3479">
                  <c:v>-0.417531928513864</c:v>
                </c:pt>
                <c:pt idx="3480">
                  <c:v>-0.158375600831652</c:v>
                </c:pt>
                <c:pt idx="3481">
                  <c:v>-0.93664975966733899</c:v>
                </c:pt>
                <c:pt idx="3482">
                  <c:v>-0.62534009613306396</c:v>
                </c:pt>
                <c:pt idx="3483">
                  <c:v>-0.74986396154677404</c:v>
                </c:pt>
                <c:pt idx="3484">
                  <c:v>-0.61230340078129297</c:v>
                </c:pt>
                <c:pt idx="3485">
                  <c:v>-0.37760151115066498</c:v>
                </c:pt>
                <c:pt idx="3486">
                  <c:v>-0.84895939553973299</c:v>
                </c:pt>
                <c:pt idx="3487">
                  <c:v>-0.75107227658690801</c:v>
                </c:pt>
                <c:pt idx="3488">
                  <c:v>-0.51543741026199197</c:v>
                </c:pt>
                <c:pt idx="3489">
                  <c:v>-0.229473952387725</c:v>
                </c:pt>
                <c:pt idx="3490">
                  <c:v>-0.90821041904490896</c:v>
                </c:pt>
                <c:pt idx="3491">
                  <c:v>-0.81255449047196104</c:v>
                </c:pt>
                <c:pt idx="3492">
                  <c:v>-0.67497820381121498</c:v>
                </c:pt>
                <c:pt idx="3493">
                  <c:v>-0.57392527182805697</c:v>
                </c:pt>
                <c:pt idx="3494">
                  <c:v>-0.77042989126877603</c:v>
                </c:pt>
                <c:pt idx="3495">
                  <c:v>-0.65019900398100094</c:v>
                </c:pt>
                <c:pt idx="3496">
                  <c:v>-0.420033398251273</c:v>
                </c:pt>
                <c:pt idx="3497">
                  <c:v>-0.15886398000554799</c:v>
                </c:pt>
                <c:pt idx="3498">
                  <c:v>6.8343384941705998E-2</c:v>
                </c:pt>
                <c:pt idx="3499">
                  <c:v>0.221060016763485</c:v>
                </c:pt>
                <c:pt idx="3500">
                  <c:v>-1.0884240067053901</c:v>
                </c:pt>
                <c:pt idx="3501">
                  <c:v>-0.56463039731784204</c:v>
                </c:pt>
                <c:pt idx="3502">
                  <c:v>-0.43430381684039998</c:v>
                </c:pt>
                <c:pt idx="3503">
                  <c:v>-0.24367042053576801</c:v>
                </c:pt>
                <c:pt idx="3504">
                  <c:v>-5.0036543912888698E-2</c:v>
                </c:pt>
                <c:pt idx="3505">
                  <c:v>-0.97998538243484401</c:v>
                </c:pt>
                <c:pt idx="3506">
                  <c:v>-0.84147030217583696</c:v>
                </c:pt>
                <c:pt idx="3507">
                  <c:v>-0.55619764122333004</c:v>
                </c:pt>
                <c:pt idx="3508">
                  <c:v>-0.77752094351066703</c:v>
                </c:pt>
                <c:pt idx="3509">
                  <c:v>-0.710099232090173</c:v>
                </c:pt>
                <c:pt idx="3510">
                  <c:v>-0.50585138484359504</c:v>
                </c:pt>
                <c:pt idx="3511">
                  <c:v>-0.24512491137255299</c:v>
                </c:pt>
                <c:pt idx="3512">
                  <c:v>-0.90195003545097796</c:v>
                </c:pt>
                <c:pt idx="3513">
                  <c:v>-0.80021044646974204</c:v>
                </c:pt>
                <c:pt idx="3514">
                  <c:v>-0.55104153248536603</c:v>
                </c:pt>
                <c:pt idx="3515">
                  <c:v>-0.77958338700585295</c:v>
                </c:pt>
                <c:pt idx="3516">
                  <c:v>-0.70106083837532995</c:v>
                </c:pt>
                <c:pt idx="3517">
                  <c:v>-0.490591768074984</c:v>
                </c:pt>
                <c:pt idx="3518">
                  <c:v>-0.228597013088332</c:v>
                </c:pt>
                <c:pt idx="3519">
                  <c:v>-0.90856119476466701</c:v>
                </c:pt>
                <c:pt idx="3520">
                  <c:v>-0.805757211295137</c:v>
                </c:pt>
                <c:pt idx="3521">
                  <c:v>-0.55459622391019003</c:v>
                </c:pt>
                <c:pt idx="3522">
                  <c:v>-0.77816151043592396</c:v>
                </c:pt>
                <c:pt idx="3523">
                  <c:v>-0.70053610348312101</c:v>
                </c:pt>
                <c:pt idx="3524">
                  <c:v>-0.71978555860675097</c:v>
                </c:pt>
                <c:pt idx="3525">
                  <c:v>-0.603662821121277</c:v>
                </c:pt>
                <c:pt idx="3526">
                  <c:v>-0.75853487155148902</c:v>
                </c:pt>
                <c:pt idx="3527">
                  <c:v>-0.645338535969599</c:v>
                </c:pt>
                <c:pt idx="3528">
                  <c:v>-0.42141925341741199</c:v>
                </c:pt>
                <c:pt idx="3529">
                  <c:v>-0.16455556106329</c:v>
                </c:pt>
                <c:pt idx="3530">
                  <c:v>-0.93417777557468296</c:v>
                </c:pt>
                <c:pt idx="3531">
                  <c:v>-0.62632888977012602</c:v>
                </c:pt>
                <c:pt idx="3532">
                  <c:v>-0.74946844409194902</c:v>
                </c:pt>
                <c:pt idx="3533">
                  <c:v>-0.70021262236322002</c:v>
                </c:pt>
                <c:pt idx="3534">
                  <c:v>-0.55524571165428505</c:v>
                </c:pt>
                <c:pt idx="3535">
                  <c:v>-0.777901715338285</c:v>
                </c:pt>
                <c:pt idx="3536">
                  <c:v>-0.688839313864685</c:v>
                </c:pt>
                <c:pt idx="3537">
                  <c:v>-0.72446427445412498</c:v>
                </c:pt>
                <c:pt idx="3538">
                  <c:v>-0.58704021430659803</c:v>
                </c:pt>
                <c:pt idx="3539">
                  <c:v>-0.35793627690866597</c:v>
                </c:pt>
                <c:pt idx="3540">
                  <c:v>-0.85682548923653301</c:v>
                </c:pt>
                <c:pt idx="3541">
                  <c:v>-0.75557508846854904</c:v>
                </c:pt>
                <c:pt idx="3542">
                  <c:v>-0.51647965361132797</c:v>
                </c:pt>
                <c:pt idx="3543">
                  <c:v>-0.227736888234816</c:v>
                </c:pt>
                <c:pt idx="3544">
                  <c:v>-0.90890524470607303</c:v>
                </c:pt>
                <c:pt idx="3545">
                  <c:v>-0.81391812895471705</c:v>
                </c:pt>
                <c:pt idx="3546">
                  <c:v>-0.56674704751597105</c:v>
                </c:pt>
                <c:pt idx="3547">
                  <c:v>-0.773301180993611</c:v>
                </c:pt>
                <c:pt idx="3548">
                  <c:v>-0.69067952760255502</c:v>
                </c:pt>
                <c:pt idx="3549">
                  <c:v>-0.72372818895897695</c:v>
                </c:pt>
                <c:pt idx="3550">
                  <c:v>-0.710508724416408</c:v>
                </c:pt>
                <c:pt idx="3551">
                  <c:v>-0.56348440320786597</c:v>
                </c:pt>
                <c:pt idx="3552">
                  <c:v>-0.77460623871685297</c:v>
                </c:pt>
                <c:pt idx="3553">
                  <c:v>-0.66702997690143395</c:v>
                </c:pt>
                <c:pt idx="3554">
                  <c:v>-0.73318800923942595</c:v>
                </c:pt>
                <c:pt idx="3555">
                  <c:v>-0.62298559871494796</c:v>
                </c:pt>
                <c:pt idx="3556">
                  <c:v>-0.75080576051402004</c:v>
                </c:pt>
                <c:pt idx="3557">
                  <c:v>-0.63754454622731105</c:v>
                </c:pt>
                <c:pt idx="3558">
                  <c:v>-0.415273381310372</c:v>
                </c:pt>
                <c:pt idx="3559">
                  <c:v>-0.83389064747585095</c:v>
                </c:pt>
                <c:pt idx="3560">
                  <c:v>-0.735614927082199</c:v>
                </c:pt>
                <c:pt idx="3561">
                  <c:v>-0.70575402916712004</c:v>
                </c:pt>
                <c:pt idx="3562">
                  <c:v>-0.59877722096529695</c:v>
                </c:pt>
                <c:pt idx="3563">
                  <c:v>-0.760489111613881</c:v>
                </c:pt>
                <c:pt idx="3564">
                  <c:v>-0.64416911841856594</c:v>
                </c:pt>
                <c:pt idx="3565">
                  <c:v>-0.74233235263257302</c:v>
                </c:pt>
                <c:pt idx="3566">
                  <c:v>-0.63271988349207098</c:v>
                </c:pt>
                <c:pt idx="3567">
                  <c:v>-0.74691204660317101</c:v>
                </c:pt>
                <c:pt idx="3568">
                  <c:v>-0.63432404815753496</c:v>
                </c:pt>
                <c:pt idx="3569">
                  <c:v>-0.74627038073698504</c:v>
                </c:pt>
                <c:pt idx="3570">
                  <c:v>-0.70149184770520501</c:v>
                </c:pt>
                <c:pt idx="3571">
                  <c:v>-0.54612003641999196</c:v>
                </c:pt>
                <c:pt idx="3572">
                  <c:v>-0.78155198543200199</c:v>
                </c:pt>
                <c:pt idx="3573">
                  <c:v>-0.67492717260358803</c:v>
                </c:pt>
                <c:pt idx="3574">
                  <c:v>-0.73002913095856403</c:v>
                </c:pt>
                <c:pt idx="3575">
                  <c:v>-0.70798834761657403</c:v>
                </c:pt>
                <c:pt idx="3576">
                  <c:v>-0.55190664926444899</c:v>
                </c:pt>
                <c:pt idx="3577">
                  <c:v>-0.31668590167997801</c:v>
                </c:pt>
                <c:pt idx="3578">
                  <c:v>-7.4276226056108702E-2</c:v>
                </c:pt>
                <c:pt idx="3579">
                  <c:v>-0.970289509577556</c:v>
                </c:pt>
                <c:pt idx="3580">
                  <c:v>-0.84827506298954602</c:v>
                </c:pt>
                <c:pt idx="3581">
                  <c:v>-0.57369255347970505</c:v>
                </c:pt>
                <c:pt idx="3582">
                  <c:v>-0.246324994828062</c:v>
                </c:pt>
                <c:pt idx="3583">
                  <c:v>4.8741635307975803E-2</c:v>
                </c:pt>
                <c:pt idx="3584">
                  <c:v>-1.01949665412319</c:v>
                </c:pt>
                <c:pt idx="3585">
                  <c:v>-0.59220133835072297</c:v>
                </c:pt>
                <c:pt idx="3586">
                  <c:v>-0.76311946465971003</c:v>
                </c:pt>
                <c:pt idx="3587">
                  <c:v>-0.62436970251861101</c:v>
                </c:pt>
                <c:pt idx="3588">
                  <c:v>-0.75025211899255495</c:v>
                </c:pt>
                <c:pt idx="3589">
                  <c:v>-0.64553398772188497</c:v>
                </c:pt>
                <c:pt idx="3590">
                  <c:v>-0.74178640491124503</c:v>
                </c:pt>
                <c:pt idx="3591">
                  <c:v>-0.70328543803550103</c:v>
                </c:pt>
                <c:pt idx="3592">
                  <c:v>-0.71868582478579901</c:v>
                </c:pt>
                <c:pt idx="3593">
                  <c:v>-0.58061915530442498</c:v>
                </c:pt>
                <c:pt idx="3594">
                  <c:v>-0.35243845170072002</c:v>
                </c:pt>
                <c:pt idx="3595">
                  <c:v>-0.107441757632551</c:v>
                </c:pt>
                <c:pt idx="3596">
                  <c:v>9.66471303729734E-2</c:v>
                </c:pt>
                <c:pt idx="3597">
                  <c:v>-1.03865885214918</c:v>
                </c:pt>
                <c:pt idx="3598">
                  <c:v>-0.58453645914032404</c:v>
                </c:pt>
                <c:pt idx="3599">
                  <c:v>-0.76618541634387005</c:v>
                </c:pt>
                <c:pt idx="3600">
                  <c:v>-0.693525833462451</c:v>
                </c:pt>
                <c:pt idx="3601">
                  <c:v>-0.722589666615019</c:v>
                </c:pt>
                <c:pt idx="3602">
                  <c:v>-0.710964133353992</c:v>
                </c:pt>
                <c:pt idx="3603">
                  <c:v>-0.71561434665840296</c:v>
                </c:pt>
                <c:pt idx="3604">
                  <c:v>-0.57273532854861198</c:v>
                </c:pt>
                <c:pt idx="3605">
                  <c:v>-0.77090586858055399</c:v>
                </c:pt>
                <c:pt idx="3606">
                  <c:v>-0.66291177708053795</c:v>
                </c:pt>
                <c:pt idx="3607">
                  <c:v>-0.43900573249740099</c:v>
                </c:pt>
                <c:pt idx="3608">
                  <c:v>-0.178324986621444</c:v>
                </c:pt>
                <c:pt idx="3609">
                  <c:v>-0.92867000535142197</c:v>
                </c:pt>
                <c:pt idx="3610">
                  <c:v>-0.62853199785943104</c:v>
                </c:pt>
                <c:pt idx="3611">
                  <c:v>-0.47155893621992201</c:v>
                </c:pt>
                <c:pt idx="3612">
                  <c:v>-0.81137642551203104</c:v>
                </c:pt>
                <c:pt idx="3613">
                  <c:v>-0.67544942979518696</c:v>
                </c:pt>
                <c:pt idx="3614">
                  <c:v>-0.52050630102930595</c:v>
                </c:pt>
                <c:pt idx="3615">
                  <c:v>-0.79179747958827695</c:v>
                </c:pt>
                <c:pt idx="3616">
                  <c:v>-0.68328100816468895</c:v>
                </c:pt>
                <c:pt idx="3617">
                  <c:v>-0.72668759673412398</c:v>
                </c:pt>
                <c:pt idx="3618">
                  <c:v>-0.58925068299855199</c:v>
                </c:pt>
                <c:pt idx="3619">
                  <c:v>-0.76429972680057801</c:v>
                </c:pt>
                <c:pt idx="3620">
                  <c:v>-0.69428010927976802</c:v>
                </c:pt>
                <c:pt idx="3621">
                  <c:v>-0.53754500268907301</c:v>
                </c:pt>
                <c:pt idx="3622">
                  <c:v>-0.78498199892437004</c:v>
                </c:pt>
                <c:pt idx="3623">
                  <c:v>-0.68600720043025099</c:v>
                </c:pt>
                <c:pt idx="3624">
                  <c:v>-0.52879478327722096</c:v>
                </c:pt>
                <c:pt idx="3625">
                  <c:v>-0.78848208668911102</c:v>
                </c:pt>
                <c:pt idx="3626">
                  <c:v>-0.68460716532435495</c:v>
                </c:pt>
                <c:pt idx="3627">
                  <c:v>-0.72615713387025704</c:v>
                </c:pt>
                <c:pt idx="3628">
                  <c:v>-0.70953714645189603</c:v>
                </c:pt>
                <c:pt idx="3629">
                  <c:v>-0.56442289048432703</c:v>
                </c:pt>
                <c:pt idx="3630">
                  <c:v>-0.77423084380626905</c:v>
                </c:pt>
                <c:pt idx="3631">
                  <c:v>-0.69030766247749198</c:v>
                </c:pt>
                <c:pt idx="3632">
                  <c:v>-0.53353091109012096</c:v>
                </c:pt>
                <c:pt idx="3633">
                  <c:v>-0.30179605301358597</c:v>
                </c:pt>
                <c:pt idx="3634">
                  <c:v>-0.87928157879456503</c:v>
                </c:pt>
                <c:pt idx="3635">
                  <c:v>-0.77392095977576902</c:v>
                </c:pt>
                <c:pt idx="3636">
                  <c:v>-0.69043161608969195</c:v>
                </c:pt>
                <c:pt idx="3637">
                  <c:v>-0.58887929346388102</c:v>
                </c:pt>
                <c:pt idx="3638">
                  <c:v>-0.76444828261444697</c:v>
                </c:pt>
                <c:pt idx="3639">
                  <c:v>-0.64566633358506298</c:v>
                </c:pt>
                <c:pt idx="3640">
                  <c:v>-0.417555773792879</c:v>
                </c:pt>
                <c:pt idx="3641">
                  <c:v>-0.15844128851283401</c:v>
                </c:pt>
                <c:pt idx="3642">
                  <c:v>-0.936623484594866</c:v>
                </c:pt>
                <c:pt idx="3643">
                  <c:v>-0.62535060616205296</c:v>
                </c:pt>
                <c:pt idx="3644">
                  <c:v>-0.46925465916637998</c:v>
                </c:pt>
                <c:pt idx="3645">
                  <c:v>-0.81229813633344705</c:v>
                </c:pt>
                <c:pt idx="3646">
                  <c:v>-0.675080745466621</c:v>
                </c:pt>
                <c:pt idx="3647">
                  <c:v>-0.72996770181335102</c:v>
                </c:pt>
                <c:pt idx="3648">
                  <c:v>-0.591871457611022</c:v>
                </c:pt>
                <c:pt idx="3649">
                  <c:v>-0.361220438711226</c:v>
                </c:pt>
                <c:pt idx="3650">
                  <c:v>-0.855511824515509</c:v>
                </c:pt>
                <c:pt idx="3651">
                  <c:v>-0.65779527019379602</c:v>
                </c:pt>
                <c:pt idx="3652">
                  <c:v>-0.73688189192248099</c:v>
                </c:pt>
                <c:pt idx="3653">
                  <c:v>-0.70524724323100696</c:v>
                </c:pt>
                <c:pt idx="3654">
                  <c:v>-0.71790110270759699</c:v>
                </c:pt>
                <c:pt idx="3655">
                  <c:v>-0.57612809543979804</c:v>
                </c:pt>
                <c:pt idx="3656">
                  <c:v>-0.76954876182408005</c:v>
                </c:pt>
                <c:pt idx="3657">
                  <c:v>-0.69218049527036696</c:v>
                </c:pt>
                <c:pt idx="3658">
                  <c:v>-0.723127801891852</c:v>
                </c:pt>
                <c:pt idx="3659">
                  <c:v>-0.71074887924325802</c:v>
                </c:pt>
                <c:pt idx="3660">
                  <c:v>-0.56566248580381095</c:v>
                </c:pt>
                <c:pt idx="3661">
                  <c:v>-0.335558605091965</c:v>
                </c:pt>
                <c:pt idx="3662">
                  <c:v>-9.2816430210895903E-2</c:v>
                </c:pt>
                <c:pt idx="3663">
                  <c:v>0.106427053195271</c:v>
                </c:pt>
                <c:pt idx="3664">
                  <c:v>0.23023051978036899</c:v>
                </c:pt>
                <c:pt idx="3665">
                  <c:v>-1.09209220791214</c:v>
                </c:pt>
                <c:pt idx="3666">
                  <c:v>-0.90857991825173201</c:v>
                </c:pt>
                <c:pt idx="3667">
                  <c:v>-0.57551426318663201</c:v>
                </c:pt>
                <c:pt idx="3668">
                  <c:v>-0.76979429472534699</c:v>
                </c:pt>
                <c:pt idx="3669">
                  <c:v>-0.71815474706351801</c:v>
                </c:pt>
                <c:pt idx="3670">
                  <c:v>-0.71273810117459202</c:v>
                </c:pt>
                <c:pt idx="3671">
                  <c:v>-0.59048202250114701</c:v>
                </c:pt>
                <c:pt idx="3672">
                  <c:v>-0.76380719099954097</c:v>
                </c:pt>
                <c:pt idx="3673">
                  <c:v>-0.65127317968985399</c:v>
                </c:pt>
                <c:pt idx="3674">
                  <c:v>-0.426551049047317</c:v>
                </c:pt>
                <c:pt idx="3675">
                  <c:v>-0.82937958038107296</c:v>
                </c:pt>
                <c:pt idx="3676">
                  <c:v>-0.73280860111492496</c:v>
                </c:pt>
                <c:pt idx="3677">
                  <c:v>-0.70687655955402895</c:v>
                </c:pt>
                <c:pt idx="3678">
                  <c:v>-0.71724937617838802</c:v>
                </c:pt>
                <c:pt idx="3679">
                  <c:v>-0.71310024952864404</c:v>
                </c:pt>
                <c:pt idx="3680">
                  <c:v>-0.57586440350684098</c:v>
                </c:pt>
                <c:pt idx="3681">
                  <c:v>-0.76965423859726301</c:v>
                </c:pt>
                <c:pt idx="3682">
                  <c:v>-0.66026754028877199</c:v>
                </c:pt>
                <c:pt idx="3683">
                  <c:v>-0.73589298388449098</c:v>
                </c:pt>
                <c:pt idx="3684">
                  <c:v>-0.70564280644620303</c:v>
                </c:pt>
                <c:pt idx="3685">
                  <c:v>-0.54974555117593404</c:v>
                </c:pt>
                <c:pt idx="3686">
                  <c:v>-0.31513110375269998</c:v>
                </c:pt>
                <c:pt idx="3687">
                  <c:v>-7.3506959156735996E-2</c:v>
                </c:pt>
                <c:pt idx="3688">
                  <c:v>-0.970597216337305</c:v>
                </c:pt>
                <c:pt idx="3689">
                  <c:v>-0.611761113465077</c:v>
                </c:pt>
                <c:pt idx="3690">
                  <c:v>-0.75529555461396802</c:v>
                </c:pt>
                <c:pt idx="3691">
                  <c:v>-0.61572544794942397</c:v>
                </c:pt>
                <c:pt idx="3692">
                  <c:v>-0.37879667979986098</c:v>
                </c:pt>
                <c:pt idx="3693">
                  <c:v>-0.121611862888293</c:v>
                </c:pt>
                <c:pt idx="3694">
                  <c:v>-0.95135525484468197</c:v>
                </c:pt>
                <c:pt idx="3695">
                  <c:v>-0.61945789806212703</c:v>
                </c:pt>
                <c:pt idx="3696">
                  <c:v>-0.464871936091172</c:v>
                </c:pt>
                <c:pt idx="3697">
                  <c:v>-0.24969319724795699</c:v>
                </c:pt>
                <c:pt idx="3698">
                  <c:v>-3.6644119756046402E-2</c:v>
                </c:pt>
                <c:pt idx="3699">
                  <c:v>0.128474640260902</c:v>
                </c:pt>
                <c:pt idx="3700">
                  <c:v>0.22231015592863199</c:v>
                </c:pt>
                <c:pt idx="3701">
                  <c:v>0.24314854235507899</c:v>
                </c:pt>
                <c:pt idx="3702">
                  <c:v>0.20560981336676001</c:v>
                </c:pt>
                <c:pt idx="3703">
                  <c:v>-1.0822439253467</c:v>
                </c:pt>
                <c:pt idx="3704">
                  <c:v>-0.85327222059054797</c:v>
                </c:pt>
                <c:pt idx="3705">
                  <c:v>-0.498710655961904</c:v>
                </c:pt>
                <c:pt idx="3706">
                  <c:v>-0.80051573761523798</c:v>
                </c:pt>
                <c:pt idx="3707">
                  <c:v>-0.74853335713819702</c:v>
                </c:pt>
                <c:pt idx="3708">
                  <c:v>-0.54731029478505999</c:v>
                </c:pt>
                <c:pt idx="3709">
                  <c:v>-0.27979344384815702</c:v>
                </c:pt>
                <c:pt idx="3710">
                  <c:v>-0.88808262246073699</c:v>
                </c:pt>
                <c:pt idx="3711">
                  <c:v>-0.64476695101570503</c:v>
                </c:pt>
                <c:pt idx="3712">
                  <c:v>-0.74209321959371699</c:v>
                </c:pt>
                <c:pt idx="3713">
                  <c:v>-0.70316271216251203</c:v>
                </c:pt>
                <c:pt idx="3714">
                  <c:v>-0.55735270300712203</c:v>
                </c:pt>
                <c:pt idx="3715">
                  <c:v>-0.328523292079757</c:v>
                </c:pt>
                <c:pt idx="3716">
                  <c:v>-0.86859068316809696</c:v>
                </c:pt>
                <c:pt idx="3717">
                  <c:v>-0.764699179910729</c:v>
                </c:pt>
                <c:pt idx="3718">
                  <c:v>-0.52167026555951901</c:v>
                </c:pt>
                <c:pt idx="3719">
                  <c:v>-0.22889668854831599</c:v>
                </c:pt>
                <c:pt idx="3720">
                  <c:v>3.6861021283260999E-2</c:v>
                </c:pt>
                <c:pt idx="3721">
                  <c:v>0.22486294982379401</c:v>
                </c:pt>
                <c:pt idx="3722">
                  <c:v>-1.0899451799295099</c:v>
                </c:pt>
                <c:pt idx="3723">
                  <c:v>-0.92584119777345297</c:v>
                </c:pt>
                <c:pt idx="3724">
                  <c:v>-0.62966352089061794</c:v>
                </c:pt>
                <c:pt idx="3725">
                  <c:v>-0.55866597764014503</c:v>
                </c:pt>
                <c:pt idx="3726">
                  <c:v>-0.77653360894394197</c:v>
                </c:pt>
                <c:pt idx="3727">
                  <c:v>-0.68938655642242297</c:v>
                </c:pt>
                <c:pt idx="3728">
                  <c:v>-0.54155719568065597</c:v>
                </c:pt>
                <c:pt idx="3729">
                  <c:v>-0.314675413417417</c:v>
                </c:pt>
                <c:pt idx="3730">
                  <c:v>-7.8854040860423094E-2</c:v>
                </c:pt>
                <c:pt idx="3731">
                  <c:v>-0.96845838365583004</c:v>
                </c:pt>
                <c:pt idx="3732">
                  <c:v>-0.61261664653766701</c:v>
                </c:pt>
                <c:pt idx="3733">
                  <c:v>-0.46204056914738401</c:v>
                </c:pt>
                <c:pt idx="3734">
                  <c:v>-0.815183772341046</c:v>
                </c:pt>
                <c:pt idx="3735">
                  <c:v>-0.69982574935286301</c:v>
                </c:pt>
                <c:pt idx="3736">
                  <c:v>-0.462455588537596</c:v>
                </c:pt>
                <c:pt idx="3737">
                  <c:v>-0.815017764584961</c:v>
                </c:pt>
                <c:pt idx="3738">
                  <c:v>-0.67399289416601504</c:v>
                </c:pt>
                <c:pt idx="3739">
                  <c:v>-0.73040284233359298</c:v>
                </c:pt>
                <c:pt idx="3740">
                  <c:v>-0.70783886306656196</c:v>
                </c:pt>
                <c:pt idx="3741">
                  <c:v>-0.56158057015947405</c:v>
                </c:pt>
                <c:pt idx="3742">
                  <c:v>-0.33150052124450402</c:v>
                </c:pt>
                <c:pt idx="3743">
                  <c:v>-0.86739979150219804</c:v>
                </c:pt>
                <c:pt idx="3744">
                  <c:v>-0.76413641450319203</c:v>
                </c:pt>
                <c:pt idx="3745">
                  <c:v>-0.52169326383283099</c:v>
                </c:pt>
                <c:pt idx="3746">
                  <c:v>-0.22934674168834801</c:v>
                </c:pt>
                <c:pt idx="3747">
                  <c:v>-0.90826130332466004</c:v>
                </c:pt>
                <c:pt idx="3748">
                  <c:v>-0.81447756161472196</c:v>
                </c:pt>
                <c:pt idx="3749">
                  <c:v>-0.56807235632210795</c:v>
                </c:pt>
                <c:pt idx="3750">
                  <c:v>-0.77277105747115604</c:v>
                </c:pt>
                <c:pt idx="3751">
                  <c:v>-0.69491546713496499</c:v>
                </c:pt>
                <c:pt idx="3752">
                  <c:v>-0.722033813146013</c:v>
                </c:pt>
                <c:pt idx="3753">
                  <c:v>-0.71118647474159402</c:v>
                </c:pt>
                <c:pt idx="3754">
                  <c:v>-0.55780409248870699</c:v>
                </c:pt>
                <c:pt idx="3755">
                  <c:v>-0.323291076813435</c:v>
                </c:pt>
                <c:pt idx="3756">
                  <c:v>-0.87068356927462498</c:v>
                </c:pt>
                <c:pt idx="3757">
                  <c:v>-0.65172657229014896</c:v>
                </c:pt>
                <c:pt idx="3758">
                  <c:v>-0.73930937108394001</c:v>
                </c:pt>
                <c:pt idx="3759">
                  <c:v>-0.70427625156642404</c:v>
                </c:pt>
                <c:pt idx="3760">
                  <c:v>-0.71828949937343001</c:v>
                </c:pt>
                <c:pt idx="3761">
                  <c:v>-0.57646114674547899</c:v>
                </c:pt>
                <c:pt idx="3762">
                  <c:v>-0.769415541301808</c:v>
                </c:pt>
                <c:pt idx="3763">
                  <c:v>-0.692233783479276</c:v>
                </c:pt>
                <c:pt idx="3764">
                  <c:v>-0.72310648660828902</c:v>
                </c:pt>
                <c:pt idx="3765">
                  <c:v>-0.58582972106782105</c:v>
                </c:pt>
                <c:pt idx="3766">
                  <c:v>-0.76566811157287096</c:v>
                </c:pt>
                <c:pt idx="3767">
                  <c:v>-0.693732755370851</c:v>
                </c:pt>
                <c:pt idx="3768">
                  <c:v>-0.722506897851659</c:v>
                </c:pt>
                <c:pt idx="3769">
                  <c:v>-0.58514573878394704</c:v>
                </c:pt>
                <c:pt idx="3770">
                  <c:v>-0.76594170448641996</c:v>
                </c:pt>
                <c:pt idx="3771">
                  <c:v>-0.65739982596151303</c:v>
                </c:pt>
                <c:pt idx="3772">
                  <c:v>-0.73704006961539403</c:v>
                </c:pt>
                <c:pt idx="3773">
                  <c:v>-0.70518397215384199</c:v>
                </c:pt>
                <c:pt idx="3774">
                  <c:v>-0.54948626147716995</c:v>
                </c:pt>
                <c:pt idx="3775">
                  <c:v>-0.78020549540913098</c:v>
                </c:pt>
                <c:pt idx="3776">
                  <c:v>-0.67396983216614903</c:v>
                </c:pt>
                <c:pt idx="3777">
                  <c:v>-0.44895457147877199</c:v>
                </c:pt>
                <c:pt idx="3778">
                  <c:v>-0.82041817140849105</c:v>
                </c:pt>
                <c:pt idx="3779">
                  <c:v>-0.67183273143660305</c:v>
                </c:pt>
                <c:pt idx="3780">
                  <c:v>-0.50964652807071698</c:v>
                </c:pt>
                <c:pt idx="3781">
                  <c:v>-0.79614138877171303</c:v>
                </c:pt>
                <c:pt idx="3782">
                  <c:v>-0.68154344449131399</c:v>
                </c:pt>
                <c:pt idx="3783">
                  <c:v>-0.72738262220347405</c:v>
                </c:pt>
                <c:pt idx="3784">
                  <c:v>-0.59013639040256904</c:v>
                </c:pt>
                <c:pt idx="3785">
                  <c:v>-0.763945443838972</c:v>
                </c:pt>
                <c:pt idx="3786">
                  <c:v>-0.69442182246441098</c:v>
                </c:pt>
                <c:pt idx="3787">
                  <c:v>-0.53767838260393896</c:v>
                </c:pt>
                <c:pt idx="3788">
                  <c:v>-0.78492864695842401</c:v>
                </c:pt>
                <c:pt idx="3789">
                  <c:v>-0.68602854121663004</c:v>
                </c:pt>
                <c:pt idx="3790">
                  <c:v>-0.72558858351334699</c:v>
                </c:pt>
                <c:pt idx="3791">
                  <c:v>-0.70976456659466003</c:v>
                </c:pt>
                <c:pt idx="3792">
                  <c:v>-0.71609417336213499</c:v>
                </c:pt>
                <c:pt idx="3793">
                  <c:v>-0.57415612820164297</c:v>
                </c:pt>
                <c:pt idx="3794">
                  <c:v>-0.77033754871934201</c:v>
                </c:pt>
                <c:pt idx="3795">
                  <c:v>-0.66218949896216495</c:v>
                </c:pt>
                <c:pt idx="3796">
                  <c:v>-0.43832706248710301</c:v>
                </c:pt>
                <c:pt idx="3797">
                  <c:v>-0.82466917500515802</c:v>
                </c:pt>
                <c:pt idx="3798">
                  <c:v>-0.72886953578163804</c:v>
                </c:pt>
                <c:pt idx="3799">
                  <c:v>-0.70845218568734403</c:v>
                </c:pt>
                <c:pt idx="3800">
                  <c:v>-0.60015771563828502</c:v>
                </c:pt>
                <c:pt idx="3801">
                  <c:v>-0.389685395607209</c:v>
                </c:pt>
                <c:pt idx="3802">
                  <c:v>-0.84412584175711602</c:v>
                </c:pt>
                <c:pt idx="3803">
                  <c:v>-0.74014181189273598</c:v>
                </c:pt>
                <c:pt idx="3804">
                  <c:v>-0.70394327524290501</c:v>
                </c:pt>
                <c:pt idx="3805">
                  <c:v>-0.71842268990283698</c:v>
                </c:pt>
                <c:pt idx="3806">
                  <c:v>-0.56038213331150499</c:v>
                </c:pt>
                <c:pt idx="3807">
                  <c:v>-0.775847146675397</c:v>
                </c:pt>
                <c:pt idx="3808">
                  <c:v>-0.67125109337553701</c:v>
                </c:pt>
                <c:pt idx="3809">
                  <c:v>-0.44803680654304401</c:v>
                </c:pt>
                <c:pt idx="3810">
                  <c:v>-0.82078527738278195</c:v>
                </c:pt>
                <c:pt idx="3811">
                  <c:v>-0.72563954421134702</c:v>
                </c:pt>
                <c:pt idx="3812">
                  <c:v>-0.49756088660370801</c:v>
                </c:pt>
                <c:pt idx="3813">
                  <c:v>-0.22106081982734599</c:v>
                </c:pt>
                <c:pt idx="3814">
                  <c:v>3.0988463821328398E-2</c:v>
                </c:pt>
                <c:pt idx="3815">
                  <c:v>0.21015692571306999</c:v>
                </c:pt>
                <c:pt idx="3816">
                  <c:v>-1.0840627702852199</c:v>
                </c:pt>
                <c:pt idx="3817">
                  <c:v>-0.91863257446770197</c:v>
                </c:pt>
                <c:pt idx="3818">
                  <c:v>-0.63254697021291895</c:v>
                </c:pt>
                <c:pt idx="3819">
                  <c:v>-0.74698121191483202</c:v>
                </c:pt>
                <c:pt idx="3820">
                  <c:v>-0.70120751523406699</c:v>
                </c:pt>
                <c:pt idx="3821">
                  <c:v>-0.56981012391497399</c:v>
                </c:pt>
                <c:pt idx="3822">
                  <c:v>-0.34890072511411302</c:v>
                </c:pt>
                <c:pt idx="3823">
                  <c:v>-0.86043970995435404</c:v>
                </c:pt>
                <c:pt idx="3824">
                  <c:v>-0.65582411601825796</c:v>
                </c:pt>
                <c:pt idx="3825">
                  <c:v>-0.73767035359269595</c:v>
                </c:pt>
                <c:pt idx="3826">
                  <c:v>-0.70493185856292095</c:v>
                </c:pt>
                <c:pt idx="3827">
                  <c:v>-0.559616951162208</c:v>
                </c:pt>
                <c:pt idx="3828">
                  <c:v>-0.77615321953511596</c:v>
                </c:pt>
                <c:pt idx="3829">
                  <c:v>-0.68953871218595297</c:v>
                </c:pt>
                <c:pt idx="3830">
                  <c:v>-0.53290560430248701</c:v>
                </c:pt>
                <c:pt idx="3831">
                  <c:v>-0.78683775827900504</c:v>
                </c:pt>
                <c:pt idx="3832">
                  <c:v>-0.67943489422743097</c:v>
                </c:pt>
                <c:pt idx="3833">
                  <c:v>-0.72822604230902699</c:v>
                </c:pt>
                <c:pt idx="3834">
                  <c:v>-0.70870958307638898</c:v>
                </c:pt>
                <c:pt idx="3835">
                  <c:v>-0.55237912139505596</c:v>
                </c:pt>
                <c:pt idx="3836">
                  <c:v>-0.77904835144197704</c:v>
                </c:pt>
                <c:pt idx="3837">
                  <c:v>-0.67325116958266296</c:v>
                </c:pt>
                <c:pt idx="3838">
                  <c:v>-0.448715713742046</c:v>
                </c:pt>
                <c:pt idx="3839">
                  <c:v>-0.820513714503181</c:v>
                </c:pt>
                <c:pt idx="3840">
                  <c:v>-0.67179451419872704</c:v>
                </c:pt>
                <c:pt idx="3841">
                  <c:v>-0.50967325155259802</c:v>
                </c:pt>
                <c:pt idx="3842">
                  <c:v>-0.27918770868696702</c:v>
                </c:pt>
                <c:pt idx="3843">
                  <c:v>-4.8430326858994503E-2</c:v>
                </c:pt>
                <c:pt idx="3844">
                  <c:v>-0.980627869256402</c:v>
                </c:pt>
                <c:pt idx="3845">
                  <c:v>-0.60774885229743902</c:v>
                </c:pt>
                <c:pt idx="3846">
                  <c:v>-0.45882963886370598</c:v>
                </c:pt>
                <c:pt idx="3847">
                  <c:v>-0.24914549761824201</c:v>
                </c:pt>
                <c:pt idx="3848">
                  <c:v>-0.900341800952703</c:v>
                </c:pt>
                <c:pt idx="3849">
                  <c:v>-0.63986327961891798</c:v>
                </c:pt>
                <c:pt idx="3850">
                  <c:v>-0.74405468815243203</c:v>
                </c:pt>
                <c:pt idx="3851">
                  <c:v>-0.60542282145575299</c:v>
                </c:pt>
                <c:pt idx="3852">
                  <c:v>-0.37142795063151002</c:v>
                </c:pt>
                <c:pt idx="3853">
                  <c:v>-0.118010611854132</c:v>
                </c:pt>
                <c:pt idx="3854">
                  <c:v>-0.95279575525834703</c:v>
                </c:pt>
                <c:pt idx="3855">
                  <c:v>-0.61888169789666103</c:v>
                </c:pt>
                <c:pt idx="3856">
                  <c:v>-0.464865739781196</c:v>
                </c:pt>
                <c:pt idx="3857">
                  <c:v>-0.25010878409884102</c:v>
                </c:pt>
                <c:pt idx="3858">
                  <c:v>-0.89995648636046299</c:v>
                </c:pt>
                <c:pt idx="3859">
                  <c:v>-0.78508784713294799</c:v>
                </c:pt>
                <c:pt idx="3860">
                  <c:v>-0.68596486114681998</c:v>
                </c:pt>
                <c:pt idx="3861">
                  <c:v>-0.72561405554127101</c:v>
                </c:pt>
                <c:pt idx="3862">
                  <c:v>-0.70975437778349104</c:v>
                </c:pt>
                <c:pt idx="3863">
                  <c:v>-0.57411036010863303</c:v>
                </c:pt>
                <c:pt idx="3864">
                  <c:v>-0.77035585595654599</c:v>
                </c:pt>
                <c:pt idx="3865">
                  <c:v>-0.66034683267519201</c:v>
                </c:pt>
                <c:pt idx="3866">
                  <c:v>-0.73586126692992304</c:v>
                </c:pt>
                <c:pt idx="3867">
                  <c:v>-0.62579491747490201</c:v>
                </c:pt>
                <c:pt idx="3868">
                  <c:v>-0.40843700407434003</c:v>
                </c:pt>
                <c:pt idx="3869">
                  <c:v>-0.15923791506350901</c:v>
                </c:pt>
                <c:pt idx="3870">
                  <c:v>-0.93630483397459596</c:v>
                </c:pt>
                <c:pt idx="3871">
                  <c:v>-0.82368860132347899</c:v>
                </c:pt>
                <c:pt idx="3872">
                  <c:v>-0.56138822847202596</c:v>
                </c:pt>
                <c:pt idx="3873">
                  <c:v>-0.24575739494128199</c:v>
                </c:pt>
                <c:pt idx="3874">
                  <c:v>-0.90169704202348699</c:v>
                </c:pt>
                <c:pt idx="3875">
                  <c:v>-0.81621148680408695</c:v>
                </c:pt>
                <c:pt idx="3876">
                  <c:v>-0.57554972174568797</c:v>
                </c:pt>
                <c:pt idx="3877">
                  <c:v>-0.27279798438675101</c:v>
                </c:pt>
                <c:pt idx="3878">
                  <c:v>-0.89088080624529897</c:v>
                </c:pt>
                <c:pt idx="3879">
                  <c:v>-0.80394901539670205</c:v>
                </c:pt>
                <c:pt idx="3880">
                  <c:v>-0.67842039384131803</c:v>
                </c:pt>
                <c:pt idx="3881">
                  <c:v>-0.57404447171341699</c:v>
                </c:pt>
                <c:pt idx="3882">
                  <c:v>-0.37214471450703801</c:v>
                </c:pt>
                <c:pt idx="3883">
                  <c:v>-0.14224476371488101</c:v>
                </c:pt>
                <c:pt idx="3884">
                  <c:v>5.8281900573772E-2</c:v>
                </c:pt>
                <c:pt idx="3885">
                  <c:v>-1.0233127602295</c:v>
                </c:pt>
                <c:pt idx="3886">
                  <c:v>-0.87740329063529199</c:v>
                </c:pt>
                <c:pt idx="3887">
                  <c:v>-0.578857509820358</c:v>
                </c:pt>
                <c:pt idx="3888">
                  <c:v>-0.76845699607185602</c:v>
                </c:pt>
                <c:pt idx="3889">
                  <c:v>-0.69261720157125695</c:v>
                </c:pt>
                <c:pt idx="3890">
                  <c:v>-0.72295311937149698</c:v>
                </c:pt>
                <c:pt idx="3891">
                  <c:v>-0.593107792143721</c:v>
                </c:pt>
                <c:pt idx="3892">
                  <c:v>-0.36827362321003998</c:v>
                </c:pt>
                <c:pt idx="3893">
                  <c:v>-0.85269055071598299</c:v>
                </c:pt>
                <c:pt idx="3894">
                  <c:v>-0.65892377971360605</c:v>
                </c:pt>
                <c:pt idx="3895">
                  <c:v>-0.49956793596704802</c:v>
                </c:pt>
                <c:pt idx="3896">
                  <c:v>-0.27332108275315697</c:v>
                </c:pt>
                <c:pt idx="3897">
                  <c:v>-0.89067156689873705</c:v>
                </c:pt>
                <c:pt idx="3898">
                  <c:v>-0.643731373240505</c:v>
                </c:pt>
                <c:pt idx="3899">
                  <c:v>-0.48751467779447999</c:v>
                </c:pt>
                <c:pt idx="3900">
                  <c:v>-0.26620604934541398</c:v>
                </c:pt>
                <c:pt idx="3901">
                  <c:v>-0.89351758026183403</c:v>
                </c:pt>
                <c:pt idx="3902">
                  <c:v>-0.78198305253447198</c:v>
                </c:pt>
                <c:pt idx="3903">
                  <c:v>-0.52955567265126802</c:v>
                </c:pt>
                <c:pt idx="3904">
                  <c:v>-0.22813392288050099</c:v>
                </c:pt>
                <c:pt idx="3905">
                  <c:v>-0.90874643084779905</c:v>
                </c:pt>
                <c:pt idx="3906">
                  <c:v>-0.63650142766088003</c:v>
                </c:pt>
                <c:pt idx="3907">
                  <c:v>-0.47298612778092503</c:v>
                </c:pt>
                <c:pt idx="3908">
                  <c:v>-0.81080554888762901</c:v>
                </c:pt>
                <c:pt idx="3909">
                  <c:v>-0.67567778044494797</c:v>
                </c:pt>
                <c:pt idx="3910">
                  <c:v>-0.51991287378949402</c:v>
                </c:pt>
                <c:pt idx="3911">
                  <c:v>-0.29188763730383799</c:v>
                </c:pt>
                <c:pt idx="3912">
                  <c:v>-0.88324494507846396</c:v>
                </c:pt>
                <c:pt idx="3913">
                  <c:v>-0.77592741080211802</c:v>
                </c:pt>
                <c:pt idx="3914">
                  <c:v>-0.68962903567915201</c:v>
                </c:pt>
                <c:pt idx="3915">
                  <c:v>-0.58882872282826104</c:v>
                </c:pt>
                <c:pt idx="3916">
                  <c:v>-0.38634928198201501</c:v>
                </c:pt>
                <c:pt idx="3917">
                  <c:v>-0.15293084265453699</c:v>
                </c:pt>
                <c:pt idx="3918">
                  <c:v>5.2516349555037797E-2</c:v>
                </c:pt>
                <c:pt idx="3919">
                  <c:v>0.19262664086564399</c:v>
                </c:pt>
                <c:pt idx="3920">
                  <c:v>0.25405643468398298</c:v>
                </c:pt>
                <c:pt idx="3921">
                  <c:v>-1.1016225738735901</c:v>
                </c:pt>
                <c:pt idx="3922">
                  <c:v>-0.89763374816686203</c:v>
                </c:pt>
                <c:pt idx="3923">
                  <c:v>-0.55184648672446801</c:v>
                </c:pt>
                <c:pt idx="3924">
                  <c:v>-0.77926140531021204</c:v>
                </c:pt>
                <c:pt idx="3925">
                  <c:v>-0.68829543787591496</c:v>
                </c:pt>
                <c:pt idx="3926">
                  <c:v>-0.50827392114772996</c:v>
                </c:pt>
                <c:pt idx="3927">
                  <c:v>-0.79669043154090702</c:v>
                </c:pt>
                <c:pt idx="3928">
                  <c:v>-0.68132382738363595</c:v>
                </c:pt>
                <c:pt idx="3929">
                  <c:v>-0.727470469046545</c:v>
                </c:pt>
                <c:pt idx="3930">
                  <c:v>-0.59104706270929397</c:v>
                </c:pt>
                <c:pt idx="3931">
                  <c:v>-0.76358117491628197</c:v>
                </c:pt>
                <c:pt idx="3932">
                  <c:v>-0.65527627306024105</c:v>
                </c:pt>
                <c:pt idx="3933">
                  <c:v>-0.43280246043331699</c:v>
                </c:pt>
                <c:pt idx="3934">
                  <c:v>-0.826879015826673</c:v>
                </c:pt>
                <c:pt idx="3935">
                  <c:v>-0.66924839366932998</c:v>
                </c:pt>
                <c:pt idx="3936">
                  <c:v>-0.50792447373590499</c:v>
                </c:pt>
                <c:pt idx="3937">
                  <c:v>-0.27840758490807699</c:v>
                </c:pt>
                <c:pt idx="3938">
                  <c:v>-0.88863696603676801</c:v>
                </c:pt>
                <c:pt idx="3939">
                  <c:v>-0.78058622510692999</c:v>
                </c:pt>
                <c:pt idx="3940">
                  <c:v>-0.68776550995722696</c:v>
                </c:pt>
                <c:pt idx="3941">
                  <c:v>-0.58758702559447396</c:v>
                </c:pt>
                <c:pt idx="3942">
                  <c:v>-0.38583643875915002</c:v>
                </c:pt>
                <c:pt idx="3943">
                  <c:v>-0.153067196835423</c:v>
                </c:pt>
                <c:pt idx="3944">
                  <c:v>5.1930818038904897E-2</c:v>
                </c:pt>
                <c:pt idx="3945">
                  <c:v>-1.02077232721556</c:v>
                </c:pt>
                <c:pt idx="3946">
                  <c:v>-0.591691069113775</c:v>
                </c:pt>
                <c:pt idx="3947">
                  <c:v>-0.76332357235449</c:v>
                </c:pt>
                <c:pt idx="3948">
                  <c:v>-0.62027758129951605</c:v>
                </c:pt>
                <c:pt idx="3949">
                  <c:v>-0.379794456606593</c:v>
                </c:pt>
                <c:pt idx="3950">
                  <c:v>-0.11977083007549801</c:v>
                </c:pt>
                <c:pt idx="3951">
                  <c:v>9.8084729478265603E-2</c:v>
                </c:pt>
                <c:pt idx="3952">
                  <c:v>-1.0392338917913</c:v>
                </c:pt>
                <c:pt idx="3953">
                  <c:v>-0.58430644328347703</c:v>
                </c:pt>
                <c:pt idx="3954">
                  <c:v>-0.44201091950869498</c:v>
                </c:pt>
                <c:pt idx="3955">
                  <c:v>-0.24087216508732401</c:v>
                </c:pt>
                <c:pt idx="3956">
                  <c:v>-0.90365113396507002</c:v>
                </c:pt>
                <c:pt idx="3957">
                  <c:v>-0.63853954641397104</c:v>
                </c:pt>
                <c:pt idx="3958">
                  <c:v>-0.74458418143441096</c:v>
                </c:pt>
                <c:pt idx="3959">
                  <c:v>-0.70216632742623497</c:v>
                </c:pt>
                <c:pt idx="3960">
                  <c:v>-0.71913346902950503</c:v>
                </c:pt>
                <c:pt idx="3961">
                  <c:v>-0.57686939200816001</c:v>
                </c:pt>
                <c:pt idx="3962">
                  <c:v>-0.76925224319673602</c:v>
                </c:pt>
                <c:pt idx="3963">
                  <c:v>-0.69229910272130502</c:v>
                </c:pt>
                <c:pt idx="3964">
                  <c:v>-0.53542538065539802</c:v>
                </c:pt>
                <c:pt idx="3965">
                  <c:v>-0.78582984773784004</c:v>
                </c:pt>
                <c:pt idx="3966">
                  <c:v>-0.68566806090486299</c:v>
                </c:pt>
                <c:pt idx="3967">
                  <c:v>-0.52851308166863498</c:v>
                </c:pt>
                <c:pt idx="3968">
                  <c:v>-0.29759112241289798</c:v>
                </c:pt>
                <c:pt idx="3969">
                  <c:v>-0.88096355103484003</c:v>
                </c:pt>
                <c:pt idx="3970">
                  <c:v>-0.77499709718847198</c:v>
                </c:pt>
                <c:pt idx="3971">
                  <c:v>-0.52819687248317904</c:v>
                </c:pt>
                <c:pt idx="3972">
                  <c:v>-0.23122138728821501</c:v>
                </c:pt>
                <c:pt idx="3973">
                  <c:v>3.8141504465505897E-2</c:v>
                </c:pt>
                <c:pt idx="3974">
                  <c:v>0.22852398205135599</c:v>
                </c:pt>
                <c:pt idx="3975">
                  <c:v>-1.0914095928205401</c:v>
                </c:pt>
                <c:pt idx="3976">
                  <c:v>-0.92768931160972101</c:v>
                </c:pt>
                <c:pt idx="3977">
                  <c:v>-0.62892427535611095</c:v>
                </c:pt>
                <c:pt idx="3978">
                  <c:v>-0.55797438480706196</c:v>
                </c:pt>
                <c:pt idx="3979">
                  <c:v>-0.77681024607717497</c:v>
                </c:pt>
                <c:pt idx="3980">
                  <c:v>-0.68927590156912899</c:v>
                </c:pt>
                <c:pt idx="3981">
                  <c:v>-0.54147624310465003</c:v>
                </c:pt>
                <c:pt idx="3982">
                  <c:v>-0.78340950275813903</c:v>
                </c:pt>
                <c:pt idx="3983">
                  <c:v>-0.68663619889674399</c:v>
                </c:pt>
                <c:pt idx="3984">
                  <c:v>-0.53034143752346796</c:v>
                </c:pt>
                <c:pt idx="3985">
                  <c:v>-0.78786342499061202</c:v>
                </c:pt>
                <c:pt idx="3986">
                  <c:v>-0.68485463000375502</c:v>
                </c:pt>
                <c:pt idx="3987">
                  <c:v>-0.52794497995670897</c:v>
                </c:pt>
                <c:pt idx="3988">
                  <c:v>-0.78882200801731595</c:v>
                </c:pt>
                <c:pt idx="3989">
                  <c:v>-0.68106896222262803</c:v>
                </c:pt>
                <c:pt idx="3990">
                  <c:v>-0.72757241511094795</c:v>
                </c:pt>
                <c:pt idx="3991">
                  <c:v>-0.70897103395562</c:v>
                </c:pt>
                <c:pt idx="3992">
                  <c:v>-0.55254235351437098</c:v>
                </c:pt>
                <c:pt idx="3993">
                  <c:v>-0.77898305859425099</c:v>
                </c:pt>
                <c:pt idx="3994">
                  <c:v>-0.68840677656229898</c:v>
                </c:pt>
                <c:pt idx="3995">
                  <c:v>-0.72463728937507998</c:v>
                </c:pt>
                <c:pt idx="3996">
                  <c:v>-0.71014508424996703</c:v>
                </c:pt>
                <c:pt idx="3997">
                  <c:v>-0.71594196630001194</c:v>
                </c:pt>
                <c:pt idx="3998">
                  <c:v>-0.57403466401079095</c:v>
                </c:pt>
                <c:pt idx="3999">
                  <c:v>-0.34445389495351297</c:v>
                </c:pt>
                <c:pt idx="4000">
                  <c:v>-0.10016195215498</c:v>
                </c:pt>
                <c:pt idx="4001">
                  <c:v>-0.95993521913800695</c:v>
                </c:pt>
                <c:pt idx="4002">
                  <c:v>-0.61602591234479598</c:v>
                </c:pt>
                <c:pt idx="4003">
                  <c:v>-0.75358963506208099</c:v>
                </c:pt>
                <c:pt idx="4004">
                  <c:v>-0.61451667364109697</c:v>
                </c:pt>
                <c:pt idx="4005">
                  <c:v>-0.37821762911267598</c:v>
                </c:pt>
                <c:pt idx="4006">
                  <c:v>-0.84871294835492905</c:v>
                </c:pt>
                <c:pt idx="4007">
                  <c:v>-0.66051482065802802</c:v>
                </c:pt>
                <c:pt idx="4008">
                  <c:v>-0.73579407173678801</c:v>
                </c:pt>
                <c:pt idx="4009">
                  <c:v>-0.60021610894249</c:v>
                </c:pt>
                <c:pt idx="4010">
                  <c:v>-0.75991355642300396</c:v>
                </c:pt>
                <c:pt idx="4011">
                  <c:v>-0.65215728868818801</c:v>
                </c:pt>
                <c:pt idx="4012">
                  <c:v>-0.73913708452472404</c:v>
                </c:pt>
                <c:pt idx="4013">
                  <c:v>-0.62769326416462401</c:v>
                </c:pt>
                <c:pt idx="4014">
                  <c:v>-0.74892269433415004</c:v>
                </c:pt>
                <c:pt idx="4015">
                  <c:v>-0.63643750080608297</c:v>
                </c:pt>
                <c:pt idx="4016">
                  <c:v>-0.41497962188437698</c:v>
                </c:pt>
                <c:pt idx="4017">
                  <c:v>-0.83400815124624905</c:v>
                </c:pt>
                <c:pt idx="4018">
                  <c:v>-0.73546691013212495</c:v>
                </c:pt>
                <c:pt idx="4019">
                  <c:v>-0.50274529104159704</c:v>
                </c:pt>
                <c:pt idx="4020">
                  <c:v>-0.22169244946977201</c:v>
                </c:pt>
                <c:pt idx="4021">
                  <c:v>-0.911323020212091</c:v>
                </c:pt>
                <c:pt idx="4022">
                  <c:v>-0.63547079191516298</c:v>
                </c:pt>
                <c:pt idx="4023">
                  <c:v>-0.47458361544348299</c:v>
                </c:pt>
                <c:pt idx="4024">
                  <c:v>-0.25264383935746998</c:v>
                </c:pt>
                <c:pt idx="4025">
                  <c:v>-0.89894246425701096</c:v>
                </c:pt>
                <c:pt idx="4026">
                  <c:v>-0.64042301429719495</c:v>
                </c:pt>
                <c:pt idx="4027">
                  <c:v>-0.74383079428112198</c:v>
                </c:pt>
                <c:pt idx="4028">
                  <c:v>-0.60582619129137605</c:v>
                </c:pt>
                <c:pt idx="4029">
                  <c:v>-0.37220621690113598</c:v>
                </c:pt>
                <c:pt idx="4030">
                  <c:v>-0.11889605099320801</c:v>
                </c:pt>
                <c:pt idx="4031">
                  <c:v>-0.95244157960271603</c:v>
                </c:pt>
                <c:pt idx="4032">
                  <c:v>-0.61902336815891301</c:v>
                </c:pt>
                <c:pt idx="4033">
                  <c:v>-0.75239065273643402</c:v>
                </c:pt>
                <c:pt idx="4034">
                  <c:v>-0.61400430771690195</c:v>
                </c:pt>
                <c:pt idx="4035">
                  <c:v>-0.37832320227129701</c:v>
                </c:pt>
                <c:pt idx="4036">
                  <c:v>-0.12216169008038499</c:v>
                </c:pt>
                <c:pt idx="4037">
                  <c:v>-0.95113532396784595</c:v>
                </c:pt>
                <c:pt idx="4038">
                  <c:v>-0.61954587041286102</c:v>
                </c:pt>
                <c:pt idx="4039">
                  <c:v>-0.75218165183485497</c:v>
                </c:pt>
                <c:pt idx="4040">
                  <c:v>-0.69912733926605697</c:v>
                </c:pt>
                <c:pt idx="4041">
                  <c:v>-0.55440984511812796</c:v>
                </c:pt>
                <c:pt idx="4042">
                  <c:v>-0.32702663913690999</c:v>
                </c:pt>
                <c:pt idx="4043">
                  <c:v>-0.86918934434523498</c:v>
                </c:pt>
                <c:pt idx="4044">
                  <c:v>-0.65232426226190499</c:v>
                </c:pt>
                <c:pt idx="4045">
                  <c:v>-0.73907029509523703</c:v>
                </c:pt>
                <c:pt idx="4046">
                  <c:v>-0.60235854145734502</c:v>
                </c:pt>
                <c:pt idx="4047">
                  <c:v>-0.75905658341706095</c:v>
                </c:pt>
                <c:pt idx="4048">
                  <c:v>-0.69637736663317495</c:v>
                </c:pt>
                <c:pt idx="4049">
                  <c:v>-0.53927147733646696</c:v>
                </c:pt>
                <c:pt idx="4050">
                  <c:v>-0.78429140906541295</c:v>
                </c:pt>
                <c:pt idx="4051">
                  <c:v>-0.68628343637383404</c:v>
                </c:pt>
                <c:pt idx="4052">
                  <c:v>-0.52896715198764699</c:v>
                </c:pt>
                <c:pt idx="4053">
                  <c:v>-0.29782740835188398</c:v>
                </c:pt>
                <c:pt idx="4054">
                  <c:v>-6.2531489388775105E-2</c:v>
                </c:pt>
                <c:pt idx="4055">
                  <c:v>0.12462963252941101</c:v>
                </c:pt>
                <c:pt idx="4056">
                  <c:v>-1.04985185301176</c:v>
                </c:pt>
                <c:pt idx="4057">
                  <c:v>-0.89422410720714596</c:v>
                </c:pt>
                <c:pt idx="4058">
                  <c:v>-0.64231035711714102</c:v>
                </c:pt>
                <c:pt idx="4059">
                  <c:v>-0.74307585715314295</c:v>
                </c:pt>
                <c:pt idx="4060">
                  <c:v>-0.573575986587741</c:v>
                </c:pt>
                <c:pt idx="4061">
                  <c:v>-0.32374274737720798</c:v>
                </c:pt>
                <c:pt idx="4062">
                  <c:v>-6.90193283062389E-2</c:v>
                </c:pt>
                <c:pt idx="4063">
                  <c:v>-0.97239226867750395</c:v>
                </c:pt>
                <c:pt idx="4064">
                  <c:v>-0.61104309252899802</c:v>
                </c:pt>
                <c:pt idx="4065">
                  <c:v>-0.75558276298839999</c:v>
                </c:pt>
                <c:pt idx="4066">
                  <c:v>-0.616568529372156</c:v>
                </c:pt>
                <c:pt idx="4067">
                  <c:v>-0.75337258825113695</c:v>
                </c:pt>
                <c:pt idx="4068">
                  <c:v>-0.69865096469954502</c:v>
                </c:pt>
                <c:pt idx="4069">
                  <c:v>-0.54077861098646895</c:v>
                </c:pt>
                <c:pt idx="4070">
                  <c:v>-0.30665853713704899</c:v>
                </c:pt>
                <c:pt idx="4071">
                  <c:v>-6.7242672984694593E-2</c:v>
                </c:pt>
                <c:pt idx="4072">
                  <c:v>-0.97310293080612198</c:v>
                </c:pt>
                <c:pt idx="4073">
                  <c:v>-0.61075882767755096</c:v>
                </c:pt>
                <c:pt idx="4074">
                  <c:v>-0.46016280415111099</c:v>
                </c:pt>
                <c:pt idx="4075">
                  <c:v>-0.81593487833955503</c:v>
                </c:pt>
                <c:pt idx="4076">
                  <c:v>-0.67362604866417697</c:v>
                </c:pt>
                <c:pt idx="4077">
                  <c:v>-0.51983228016235605</c:v>
                </c:pt>
                <c:pt idx="4078">
                  <c:v>-0.29327849235208397</c:v>
                </c:pt>
                <c:pt idx="4079">
                  <c:v>-6.2355018527413902E-2</c:v>
                </c:pt>
                <c:pt idx="4080">
                  <c:v>-0.97505799258903403</c:v>
                </c:pt>
                <c:pt idx="4081">
                  <c:v>-0.60997680296438594</c:v>
                </c:pt>
                <c:pt idx="4082">
                  <c:v>-0.46055318595244299</c:v>
                </c:pt>
                <c:pt idx="4083">
                  <c:v>-0.25012195278118199</c:v>
                </c:pt>
                <c:pt idx="4084">
                  <c:v>-4.0481338268875497E-2</c:v>
                </c:pt>
                <c:pt idx="4085">
                  <c:v>0.122958318202709</c:v>
                </c:pt>
                <c:pt idx="4086">
                  <c:v>0.21675567877524099</c:v>
                </c:pt>
                <c:pt idx="4087">
                  <c:v>0.23877457623204801</c:v>
                </c:pt>
                <c:pt idx="4088">
                  <c:v>0.203058367208095</c:v>
                </c:pt>
                <c:pt idx="4089">
                  <c:v>-1.08122334688323</c:v>
                </c:pt>
                <c:pt idx="4090">
                  <c:v>-0.56751066124670402</c:v>
                </c:pt>
                <c:pt idx="4091">
                  <c:v>-0.45879542548359198</c:v>
                </c:pt>
                <c:pt idx="4092">
                  <c:v>-0.81648182980656203</c:v>
                </c:pt>
                <c:pt idx="4093">
                  <c:v>-0.67340726807737405</c:v>
                </c:pt>
                <c:pt idx="4094">
                  <c:v>-0.52460370927991795</c:v>
                </c:pt>
                <c:pt idx="4095">
                  <c:v>-0.30069243717160399</c:v>
                </c:pt>
                <c:pt idx="4096">
                  <c:v>-7.0104808535970994E-2</c:v>
                </c:pt>
                <c:pt idx="4097">
                  <c:v>-0.97195807658561095</c:v>
                </c:pt>
                <c:pt idx="4098">
                  <c:v>-0.61121676936575497</c:v>
                </c:pt>
                <c:pt idx="4099">
                  <c:v>-0.75551329225369701</c:v>
                </c:pt>
                <c:pt idx="4100">
                  <c:v>-0.61537481169171804</c:v>
                </c:pt>
                <c:pt idx="4101">
                  <c:v>-0.37810310940508401</c:v>
                </c:pt>
                <c:pt idx="4102">
                  <c:v>-0.120816265191916</c:v>
                </c:pt>
                <c:pt idx="4103">
                  <c:v>-0.95167349392323297</c:v>
                </c:pt>
                <c:pt idx="4104">
                  <c:v>-0.83809925216218994</c:v>
                </c:pt>
                <c:pt idx="4105">
                  <c:v>-0.66476029913512302</c:v>
                </c:pt>
                <c:pt idx="4106">
                  <c:v>-0.57121740233249796</c:v>
                </c:pt>
                <c:pt idx="4107">
                  <c:v>-0.37792325490333001</c:v>
                </c:pt>
                <c:pt idx="4108">
                  <c:v>-0.84883069803866695</c:v>
                </c:pt>
                <c:pt idx="4109">
                  <c:v>-0.66046772078453198</c:v>
                </c:pt>
                <c:pt idx="4110">
                  <c:v>-0.50449814263881698</c:v>
                </c:pt>
                <c:pt idx="4111">
                  <c:v>-0.279676185960331</c:v>
                </c:pt>
                <c:pt idx="4112">
                  <c:v>-5.2989972649312003E-2</c:v>
                </c:pt>
                <c:pt idx="4113">
                  <c:v>0.12574439633738599</c:v>
                </c:pt>
                <c:pt idx="4114">
                  <c:v>0.230216886258959</c:v>
                </c:pt>
                <c:pt idx="4115">
                  <c:v>0.25718060037516199</c:v>
                </c:pt>
                <c:pt idx="4116">
                  <c:v>0.221106537265638</c:v>
                </c:pt>
                <c:pt idx="4117">
                  <c:v>0.14638552580705</c:v>
                </c:pt>
                <c:pt idx="4118">
                  <c:v>-1.05855421032282</c:v>
                </c:pt>
                <c:pt idx="4119">
                  <c:v>-0.57657831587087105</c:v>
                </c:pt>
                <c:pt idx="4120">
                  <c:v>-0.76936867365165096</c:v>
                </c:pt>
                <c:pt idx="4121">
                  <c:v>-0.61180274030973303</c:v>
                </c:pt>
                <c:pt idx="4122">
                  <c:v>-0.36245383158533601</c:v>
                </c:pt>
                <c:pt idx="4123">
                  <c:v>-9.9664122757252394E-2</c:v>
                </c:pt>
                <c:pt idx="4124">
                  <c:v>0.11585647958632</c:v>
                </c:pt>
                <c:pt idx="4125">
                  <c:v>0.24961410591695599</c:v>
                </c:pt>
                <c:pt idx="4126">
                  <c:v>0.29395770165090401</c:v>
                </c:pt>
                <c:pt idx="4127">
                  <c:v>-1.1175830806603599</c:v>
                </c:pt>
                <c:pt idx="4128">
                  <c:v>-0.90508013679401</c:v>
                </c:pt>
                <c:pt idx="4129">
                  <c:v>-0.63796794528239498</c:v>
                </c:pt>
                <c:pt idx="4130">
                  <c:v>-0.74481282188704101</c:v>
                </c:pt>
                <c:pt idx="4131">
                  <c:v>-0.56822280442108997</c:v>
                </c:pt>
                <c:pt idx="4132">
                  <c:v>-0.314324725296175</c:v>
                </c:pt>
                <c:pt idx="4133">
                  <c:v>-0.87427010988152998</c:v>
                </c:pt>
                <c:pt idx="4134">
                  <c:v>-0.65029195604738799</c:v>
                </c:pt>
                <c:pt idx="4135">
                  <c:v>-0.73988321758104403</c:v>
                </c:pt>
                <c:pt idx="4136">
                  <c:v>-0.70404671296758203</c:v>
                </c:pt>
                <c:pt idx="4137">
                  <c:v>-0.71838131481296696</c:v>
                </c:pt>
                <c:pt idx="4138">
                  <c:v>-0.57667939899484899</c:v>
                </c:pt>
                <c:pt idx="4139">
                  <c:v>-0.76932824040206005</c:v>
                </c:pt>
                <c:pt idx="4140">
                  <c:v>-0.69226870383917505</c:v>
                </c:pt>
                <c:pt idx="4141">
                  <c:v>-0.72309251846432898</c:v>
                </c:pt>
                <c:pt idx="4142">
                  <c:v>-0.71076299261426801</c:v>
                </c:pt>
                <c:pt idx="4143">
                  <c:v>-0.715694802954292</c:v>
                </c:pt>
                <c:pt idx="4144">
                  <c:v>-0.57373005180245795</c:v>
                </c:pt>
                <c:pt idx="4145">
                  <c:v>-0.344173192080651</c:v>
                </c:pt>
                <c:pt idx="4146">
                  <c:v>-0.86233072316773896</c:v>
                </c:pt>
                <c:pt idx="4147">
                  <c:v>-0.76001601369876104</c:v>
                </c:pt>
                <c:pt idx="4148">
                  <c:v>-0.51916919941359196</c:v>
                </c:pt>
                <c:pt idx="4149">
                  <c:v>-0.228549371404454</c:v>
                </c:pt>
                <c:pt idx="4150">
                  <c:v>-0.90858025143821797</c:v>
                </c:pt>
                <c:pt idx="4151">
                  <c:v>-0.63656789942471204</c:v>
                </c:pt>
                <c:pt idx="4152">
                  <c:v>-0.74537284023011496</c:v>
                </c:pt>
                <c:pt idx="4153">
                  <c:v>-0.61027482604497196</c:v>
                </c:pt>
                <c:pt idx="4154">
                  <c:v>-0.75589006958201099</c:v>
                </c:pt>
                <c:pt idx="4155">
                  <c:v>-0.69764397216719498</c:v>
                </c:pt>
                <c:pt idx="4156">
                  <c:v>-0.72094241113312096</c:v>
                </c:pt>
                <c:pt idx="4157">
                  <c:v>-0.71162303554675099</c:v>
                </c:pt>
                <c:pt idx="4158">
                  <c:v>-0.71535078578129896</c:v>
                </c:pt>
                <c:pt idx="4159">
                  <c:v>-0.57341101333878097</c:v>
                </c:pt>
                <c:pt idx="4160">
                  <c:v>-0.34394200068266101</c:v>
                </c:pt>
                <c:pt idx="4161">
                  <c:v>-9.9843877598959893E-2</c:v>
                </c:pt>
                <c:pt idx="4162">
                  <c:v>0.10192892575311099</c:v>
                </c:pt>
                <c:pt idx="4163">
                  <c:v>0.228576811261722</c:v>
                </c:pt>
                <c:pt idx="4164">
                  <c:v>-1.0914307245046799</c:v>
                </c:pt>
                <c:pt idx="4165">
                  <c:v>-0.908901590992929</c:v>
                </c:pt>
                <c:pt idx="4166">
                  <c:v>-0.63643936360282805</c:v>
                </c:pt>
                <c:pt idx="4167">
                  <c:v>-0.74542425455886796</c:v>
                </c:pt>
                <c:pt idx="4168">
                  <c:v>-0.57223857854633497</c:v>
                </c:pt>
                <c:pt idx="4169">
                  <c:v>-0.77110456858146503</c:v>
                </c:pt>
                <c:pt idx="4170">
                  <c:v>-0.67200891630887605</c:v>
                </c:pt>
                <c:pt idx="4171">
                  <c:v>-0.73119643347644903</c:v>
                </c:pt>
                <c:pt idx="4172">
                  <c:v>-0.70752142660941997</c:v>
                </c:pt>
                <c:pt idx="4173">
                  <c:v>-0.55242989168060797</c:v>
                </c:pt>
                <c:pt idx="4174">
                  <c:v>-0.31782563108741602</c:v>
                </c:pt>
                <c:pt idx="4175">
                  <c:v>-7.5622671149256304E-2</c:v>
                </c:pt>
                <c:pt idx="4176">
                  <c:v>-0.96975093154029701</c:v>
                </c:pt>
                <c:pt idx="4177">
                  <c:v>-0.84779269013728298</c:v>
                </c:pt>
                <c:pt idx="4178">
                  <c:v>-0.57335660190454696</c:v>
                </c:pt>
                <c:pt idx="4179">
                  <c:v>-0.77065735923818002</c:v>
                </c:pt>
                <c:pt idx="4180">
                  <c:v>-0.70153194134013896</c:v>
                </c:pt>
                <c:pt idx="4181">
                  <c:v>-0.49789168266292899</c:v>
                </c:pt>
                <c:pt idx="4182">
                  <c:v>-0.239345397715165</c:v>
                </c:pt>
                <c:pt idx="4183">
                  <c:v>-0.90426184091393302</c:v>
                </c:pt>
                <c:pt idx="4184">
                  <c:v>-0.63829526363442601</c:v>
                </c:pt>
                <c:pt idx="4185">
                  <c:v>-0.74468189454622902</c:v>
                </c:pt>
                <c:pt idx="4186">
                  <c:v>-0.60822015363872795</c:v>
                </c:pt>
                <c:pt idx="4187">
                  <c:v>-0.75671193854450802</c:v>
                </c:pt>
                <c:pt idx="4188">
                  <c:v>-0.69731522458219597</c:v>
                </c:pt>
                <c:pt idx="4189">
                  <c:v>-0.72107391016712097</c:v>
                </c:pt>
                <c:pt idx="4190">
                  <c:v>-0.71157043593315095</c:v>
                </c:pt>
                <c:pt idx="4191">
                  <c:v>-0.71537182562673896</c:v>
                </c:pt>
                <c:pt idx="4192">
                  <c:v>-0.57343777517451699</c:v>
                </c:pt>
                <c:pt idx="4193">
                  <c:v>-0.77062488993019296</c:v>
                </c:pt>
                <c:pt idx="4194">
                  <c:v>-0.69175004402792195</c:v>
                </c:pt>
                <c:pt idx="4195">
                  <c:v>-0.53503474554927699</c:v>
                </c:pt>
                <c:pt idx="4196">
                  <c:v>-0.78598610178028905</c:v>
                </c:pt>
                <c:pt idx="4197">
                  <c:v>-0.68560555928788403</c:v>
                </c:pt>
                <c:pt idx="4198">
                  <c:v>-0.52848287692158402</c:v>
                </c:pt>
                <c:pt idx="4199">
                  <c:v>-0.29759131239006498</c:v>
                </c:pt>
                <c:pt idx="4200">
                  <c:v>-6.2529824815538496E-2</c:v>
                </c:pt>
                <c:pt idx="4201">
                  <c:v>0.124458018299293</c:v>
                </c:pt>
                <c:pt idx="4202">
                  <c:v>0.235298186598867</c:v>
                </c:pt>
                <c:pt idx="4203">
                  <c:v>-1.0941192746395401</c:v>
                </c:pt>
                <c:pt idx="4204">
                  <c:v>-0.90634120373308802</c:v>
                </c:pt>
                <c:pt idx="4205">
                  <c:v>-0.63746351850676397</c:v>
                </c:pt>
                <c:pt idx="4206">
                  <c:v>-0.57175349891993399</c:v>
                </c:pt>
                <c:pt idx="4207">
                  <c:v>-0.77129860043202603</c:v>
                </c:pt>
                <c:pt idx="4208">
                  <c:v>-0.69148055982718903</c:v>
                </c:pt>
                <c:pt idx="4209">
                  <c:v>-0.72340777606912399</c:v>
                </c:pt>
                <c:pt idx="4210">
                  <c:v>-0.58247217746510604</c:v>
                </c:pt>
                <c:pt idx="4211">
                  <c:v>-0.35177213411837499</c:v>
                </c:pt>
                <c:pt idx="4212">
                  <c:v>-0.10506216576166801</c:v>
                </c:pt>
                <c:pt idx="4213">
                  <c:v>-0.95797513369533205</c:v>
                </c:pt>
                <c:pt idx="4214">
                  <c:v>-0.61680994652186705</c:v>
                </c:pt>
                <c:pt idx="4215">
                  <c:v>-0.75327602139125305</c:v>
                </c:pt>
                <c:pt idx="4216">
                  <c:v>-0.61438544858675004</c:v>
                </c:pt>
                <c:pt idx="4217">
                  <c:v>-0.75424582056529899</c:v>
                </c:pt>
                <c:pt idx="4218">
                  <c:v>-0.69830167177388003</c:v>
                </c:pt>
                <c:pt idx="4219">
                  <c:v>-0.72067933129044703</c:v>
                </c:pt>
                <c:pt idx="4220">
                  <c:v>-0.71172826748382001</c:v>
                </c:pt>
                <c:pt idx="4221">
                  <c:v>-0.56648318690492605</c:v>
                </c:pt>
                <c:pt idx="4222">
                  <c:v>-0.773406725238029</c:v>
                </c:pt>
                <c:pt idx="4223">
                  <c:v>-0.690637309904788</c:v>
                </c:pt>
                <c:pt idx="4224">
                  <c:v>-0.72374507603808402</c:v>
                </c:pt>
                <c:pt idx="4225">
                  <c:v>-0.71050196958476597</c:v>
                </c:pt>
                <c:pt idx="4226">
                  <c:v>-0.56540374205438504</c:v>
                </c:pt>
                <c:pt idx="4227">
                  <c:v>-0.33534743515694199</c:v>
                </c:pt>
                <c:pt idx="4228">
                  <c:v>-0.86586102593722303</c:v>
                </c:pt>
                <c:pt idx="4229">
                  <c:v>-0.76292547948030498</c:v>
                </c:pt>
                <c:pt idx="4230">
                  <c:v>-0.52098763607876697</c:v>
                </c:pt>
                <c:pt idx="4231">
                  <c:v>-0.79160494556849204</c:v>
                </c:pt>
                <c:pt idx="4232">
                  <c:v>-0.70833305072997799</c:v>
                </c:pt>
                <c:pt idx="4233">
                  <c:v>-0.492778429258246</c:v>
                </c:pt>
                <c:pt idx="4234">
                  <c:v>-0.80288862829670105</c:v>
                </c:pt>
                <c:pt idx="4235">
                  <c:v>-0.67884454868131905</c:v>
                </c:pt>
                <c:pt idx="4236">
                  <c:v>-0.72846218052747203</c:v>
                </c:pt>
                <c:pt idx="4237">
                  <c:v>-0.59350036772773695</c:v>
                </c:pt>
                <c:pt idx="4238">
                  <c:v>-0.76259985290890497</c:v>
                </c:pt>
                <c:pt idx="4239">
                  <c:v>-0.65407725816436102</c:v>
                </c:pt>
                <c:pt idx="4240">
                  <c:v>-0.73836909673425499</c:v>
                </c:pt>
                <c:pt idx="4241">
                  <c:v>-0.70465236130629705</c:v>
                </c:pt>
                <c:pt idx="4242">
                  <c:v>-0.71813905547748003</c:v>
                </c:pt>
                <c:pt idx="4243">
                  <c:v>-0.58037095802212901</c:v>
                </c:pt>
                <c:pt idx="4244">
                  <c:v>-0.352464488873447</c:v>
                </c:pt>
                <c:pt idx="4245">
                  <c:v>-0.85901420445062104</c:v>
                </c:pt>
                <c:pt idx="4246">
                  <c:v>-0.756934238219793</c:v>
                </c:pt>
                <c:pt idx="4247">
                  <c:v>-0.51693116489130697</c:v>
                </c:pt>
                <c:pt idx="4248">
                  <c:v>-0.22742067652386799</c:v>
                </c:pt>
                <c:pt idx="4249">
                  <c:v>-0.90903172939045196</c:v>
                </c:pt>
                <c:pt idx="4250">
                  <c:v>-0.63638730824381795</c:v>
                </c:pt>
                <c:pt idx="4251">
                  <c:v>-0.474302560174792</c:v>
                </c:pt>
                <c:pt idx="4252">
                  <c:v>-0.25154061290504298</c:v>
                </c:pt>
                <c:pt idx="4253">
                  <c:v>-0.89938375483798205</c:v>
                </c:pt>
                <c:pt idx="4254">
                  <c:v>-0.78700153470770395</c:v>
                </c:pt>
                <c:pt idx="4255">
                  <c:v>-0.53285687518721403</c:v>
                </c:pt>
                <c:pt idx="4256">
                  <c:v>-0.78685724992511397</c:v>
                </c:pt>
                <c:pt idx="4257">
                  <c:v>-0.70821995268633398</c:v>
                </c:pt>
                <c:pt idx="4258">
                  <c:v>-0.49610842053846399</c:v>
                </c:pt>
                <c:pt idx="4259">
                  <c:v>-0.801556631784614</c:v>
                </c:pt>
                <c:pt idx="4260">
                  <c:v>-0.70731929515318903</c:v>
                </c:pt>
                <c:pt idx="4261">
                  <c:v>-0.71707228193872397</c:v>
                </c:pt>
                <c:pt idx="4262">
                  <c:v>-0.60644113718859305</c:v>
                </c:pt>
                <c:pt idx="4263">
                  <c:v>-0.757423545124562</c:v>
                </c:pt>
                <c:pt idx="4264">
                  <c:v>-0.64284879465253597</c:v>
                </c:pt>
                <c:pt idx="4265">
                  <c:v>-0.41845456098797701</c:v>
                </c:pt>
                <c:pt idx="4266">
                  <c:v>-0.832618175604808</c:v>
                </c:pt>
                <c:pt idx="4267">
                  <c:v>-0.66695272975807596</c:v>
                </c:pt>
                <c:pt idx="4268">
                  <c:v>-0.505901705882562</c:v>
                </c:pt>
                <c:pt idx="4269">
                  <c:v>-0.79763931764697504</c:v>
                </c:pt>
                <c:pt idx="4270">
                  <c:v>-0.68094427294120996</c:v>
                </c:pt>
                <c:pt idx="4271">
                  <c:v>-0.72762229082351504</c:v>
                </c:pt>
                <c:pt idx="4272">
                  <c:v>-0.59027031939379504</c:v>
                </c:pt>
                <c:pt idx="4273">
                  <c:v>-0.76389187224248101</c:v>
                </c:pt>
                <c:pt idx="4274">
                  <c:v>-0.65579332649314204</c:v>
                </c:pt>
                <c:pt idx="4275">
                  <c:v>-0.43335921130352101</c:v>
                </c:pt>
                <c:pt idx="4276">
                  <c:v>-0.82665631547859098</c:v>
                </c:pt>
                <c:pt idx="4277">
                  <c:v>-0.730002862575995</c:v>
                </c:pt>
                <c:pt idx="4278">
                  <c:v>-0.49986265281850401</c:v>
                </c:pt>
                <c:pt idx="4279">
                  <c:v>-0.80005493887259804</c:v>
                </c:pt>
                <c:pt idx="4280">
                  <c:v>-0.71146355166077102</c:v>
                </c:pt>
                <c:pt idx="4281">
                  <c:v>-0.71541457933569097</c:v>
                </c:pt>
                <c:pt idx="4282">
                  <c:v>-0.71383416826572299</c:v>
                </c:pt>
                <c:pt idx="4283">
                  <c:v>-0.558608652097911</c:v>
                </c:pt>
                <c:pt idx="4284">
                  <c:v>-0.32256106867602702</c:v>
                </c:pt>
                <c:pt idx="4285">
                  <c:v>-0.87097557252958901</c:v>
                </c:pt>
                <c:pt idx="4286">
                  <c:v>-0.76869476695994299</c:v>
                </c:pt>
                <c:pt idx="4287">
                  <c:v>-0.69252209321602198</c:v>
                </c:pt>
                <c:pt idx="4288">
                  <c:v>-0.58960621460748397</c:v>
                </c:pt>
                <c:pt idx="4289">
                  <c:v>-0.76415751415700595</c:v>
                </c:pt>
                <c:pt idx="4290">
                  <c:v>-0.64584113990110403</c:v>
                </c:pt>
                <c:pt idx="4291">
                  <c:v>-0.74166354403955803</c:v>
                </c:pt>
                <c:pt idx="4292">
                  <c:v>-0.70333458238417601</c:v>
                </c:pt>
                <c:pt idx="4293">
                  <c:v>-0.54688575203319501</c:v>
                </c:pt>
                <c:pt idx="4294">
                  <c:v>-0.31248675512388802</c:v>
                </c:pt>
                <c:pt idx="4295">
                  <c:v>-0.87500529795044402</c:v>
                </c:pt>
                <c:pt idx="4296">
                  <c:v>-0.64999788081982202</c:v>
                </c:pt>
                <c:pt idx="4297">
                  <c:v>-0.74000084767207097</c:v>
                </c:pt>
                <c:pt idx="4298">
                  <c:v>-0.70399966093117095</c:v>
                </c:pt>
                <c:pt idx="4299">
                  <c:v>-0.71840013562753102</c:v>
                </c:pt>
                <c:pt idx="4300">
                  <c:v>-0.57654684736421202</c:v>
                </c:pt>
                <c:pt idx="4301">
                  <c:v>-0.76938126105431504</c:v>
                </c:pt>
                <c:pt idx="4302">
                  <c:v>-0.69224749557827403</c:v>
                </c:pt>
                <c:pt idx="4303">
                  <c:v>-0.53543348287275705</c:v>
                </c:pt>
                <c:pt idx="4304">
                  <c:v>-0.30325714122805603</c:v>
                </c:pt>
                <c:pt idx="4305">
                  <c:v>-6.6015117699700296E-2</c:v>
                </c:pt>
                <c:pt idx="4306">
                  <c:v>0.12333948846627001</c:v>
                </c:pt>
                <c:pt idx="4307">
                  <c:v>0.23616877328402899</c:v>
                </c:pt>
                <c:pt idx="4308">
                  <c:v>0.268001328699004</c:v>
                </c:pt>
                <c:pt idx="4309">
                  <c:v>-1.1072005314796001</c:v>
                </c:pt>
                <c:pt idx="4310">
                  <c:v>-0.893265572979274</c:v>
                </c:pt>
                <c:pt idx="4311">
                  <c:v>-0.64269377080829004</c:v>
                </c:pt>
                <c:pt idx="4312">
                  <c:v>-0.58356297643634203</c:v>
                </c:pt>
                <c:pt idx="4313">
                  <c:v>-0.412964798835046</c:v>
                </c:pt>
                <c:pt idx="4314">
                  <c:v>-0.197270442809823</c:v>
                </c:pt>
                <c:pt idx="4315">
                  <c:v>4.7517625497979499E-3</c:v>
                </c:pt>
                <c:pt idx="4316">
                  <c:v>-1.00190070501991</c:v>
                </c:pt>
                <c:pt idx="4317">
                  <c:v>-0.86109174307688696</c:v>
                </c:pt>
                <c:pt idx="4318">
                  <c:v>-0.65556330276924402</c:v>
                </c:pt>
                <c:pt idx="4319">
                  <c:v>-0.57205700421832895</c:v>
                </c:pt>
                <c:pt idx="4320">
                  <c:v>-0.77117719831266796</c:v>
                </c:pt>
                <c:pt idx="4321">
                  <c:v>-0.691529120674932</c:v>
                </c:pt>
                <c:pt idx="4322">
                  <c:v>-0.54175730468628203</c:v>
                </c:pt>
                <c:pt idx="4323">
                  <c:v>-0.31339922371331902</c:v>
                </c:pt>
                <c:pt idx="4324">
                  <c:v>-7.6766632107642896E-2</c:v>
                </c:pt>
                <c:pt idx="4325">
                  <c:v>0.114477986607326</c:v>
                </c:pt>
                <c:pt idx="4326">
                  <c:v>-1.0457911946429299</c:v>
                </c:pt>
                <c:pt idx="4327">
                  <c:v>-0.89225184299429305</c:v>
                </c:pt>
                <c:pt idx="4328">
                  <c:v>-0.64309926280228202</c:v>
                </c:pt>
                <c:pt idx="4329">
                  <c:v>-0.56606111352691901</c:v>
                </c:pt>
                <c:pt idx="4330">
                  <c:v>-0.773575554589232</c:v>
                </c:pt>
                <c:pt idx="4331">
                  <c:v>-0.64557484947281796</c:v>
                </c:pt>
                <c:pt idx="4332">
                  <c:v>-0.741770060210872</c:v>
                </c:pt>
                <c:pt idx="4333">
                  <c:v>-0.63572622314653304</c:v>
                </c:pt>
                <c:pt idx="4334">
                  <c:v>-0.74570951074138603</c:v>
                </c:pt>
                <c:pt idx="4335">
                  <c:v>-0.63233029489152304</c:v>
                </c:pt>
                <c:pt idx="4336">
                  <c:v>-0.74706788204339003</c:v>
                </c:pt>
                <c:pt idx="4337">
                  <c:v>-0.63555731475509203</c:v>
                </c:pt>
                <c:pt idx="4338">
                  <c:v>-0.41500984863253498</c:v>
                </c:pt>
                <c:pt idx="4339">
                  <c:v>-0.16202789455809699</c:v>
                </c:pt>
                <c:pt idx="4340">
                  <c:v>5.9828864623049399E-2</c:v>
                </c:pt>
                <c:pt idx="4341">
                  <c:v>0.21045164925308801</c:v>
                </c:pt>
                <c:pt idx="4342">
                  <c:v>-1.08418065970123</c:v>
                </c:pt>
                <c:pt idx="4343">
                  <c:v>-0.91030269452749302</c:v>
                </c:pt>
                <c:pt idx="4344">
                  <c:v>-0.63587892218900199</c:v>
                </c:pt>
                <c:pt idx="4345">
                  <c:v>-0.56641262356553601</c:v>
                </c:pt>
                <c:pt idx="4346">
                  <c:v>-0.77343495057378497</c:v>
                </c:pt>
                <c:pt idx="4347">
                  <c:v>-0.64323084207479697</c:v>
                </c:pt>
                <c:pt idx="4348">
                  <c:v>-0.74270766317008097</c:v>
                </c:pt>
                <c:pt idx="4349">
                  <c:v>-0.70291693473196704</c:v>
                </c:pt>
                <c:pt idx="4350">
                  <c:v>-0.545156041665674</c:v>
                </c:pt>
                <c:pt idx="4351">
                  <c:v>-0.31016565227352599</c:v>
                </c:pt>
                <c:pt idx="4352">
                  <c:v>-6.9344695123158495E-2</c:v>
                </c:pt>
                <c:pt idx="4353">
                  <c:v>-0.97226212195073602</c:v>
                </c:pt>
                <c:pt idx="4354">
                  <c:v>-0.84934969941189997</c:v>
                </c:pt>
                <c:pt idx="4355">
                  <c:v>-0.66026012023523895</c:v>
                </c:pt>
                <c:pt idx="4356">
                  <c:v>-0.570451599217909</c:v>
                </c:pt>
                <c:pt idx="4357">
                  <c:v>-0.77181936031283604</c:v>
                </c:pt>
                <c:pt idx="4358">
                  <c:v>-0.64796857354971604</c:v>
                </c:pt>
                <c:pt idx="4359">
                  <c:v>-0.74081257058011296</c:v>
                </c:pt>
                <c:pt idx="4360">
                  <c:v>-0.63375269134847101</c:v>
                </c:pt>
                <c:pt idx="4361">
                  <c:v>-0.74649892346061097</c:v>
                </c:pt>
                <c:pt idx="4362">
                  <c:v>-0.63324770448408496</c:v>
                </c:pt>
                <c:pt idx="4363">
                  <c:v>-0.41191890487126298</c:v>
                </c:pt>
                <c:pt idx="4364">
                  <c:v>-0.83523243805149405</c:v>
                </c:pt>
                <c:pt idx="4365">
                  <c:v>-0.665907024779402</c:v>
                </c:pt>
                <c:pt idx="4366">
                  <c:v>-0.50544531657229697</c:v>
                </c:pt>
                <c:pt idx="4367">
                  <c:v>-0.27710385971260498</c:v>
                </c:pt>
                <c:pt idx="4368">
                  <c:v>-0.88915845611495703</c:v>
                </c:pt>
                <c:pt idx="4369">
                  <c:v>-0.64433661755401594</c:v>
                </c:pt>
                <c:pt idx="4370">
                  <c:v>-0.487741024201509</c:v>
                </c:pt>
                <c:pt idx="4371">
                  <c:v>-0.80490359031939596</c:v>
                </c:pt>
                <c:pt idx="4372">
                  <c:v>-0.67803856387224104</c:v>
                </c:pt>
                <c:pt idx="4373">
                  <c:v>-0.72878457445110301</c:v>
                </c:pt>
                <c:pt idx="4374">
                  <c:v>-0.70848617021955795</c:v>
                </c:pt>
                <c:pt idx="4375">
                  <c:v>-0.71660553191217602</c:v>
                </c:pt>
                <c:pt idx="4376">
                  <c:v>-0.57455509844297203</c:v>
                </c:pt>
                <c:pt idx="4377">
                  <c:v>-0.77017796062281096</c:v>
                </c:pt>
                <c:pt idx="4378">
                  <c:v>-0.69192881575087495</c:v>
                </c:pt>
                <c:pt idx="4379">
                  <c:v>-0.53516088148718299</c:v>
                </c:pt>
                <c:pt idx="4380">
                  <c:v>-0.30307784536267302</c:v>
                </c:pt>
                <c:pt idx="4381">
                  <c:v>-6.5943658766316499E-2</c:v>
                </c:pt>
                <c:pt idx="4382">
                  <c:v>-0.97362253649347297</c:v>
                </c:pt>
                <c:pt idx="4383">
                  <c:v>-0.61055098540260999</c:v>
                </c:pt>
                <c:pt idx="4384">
                  <c:v>-0.460269462813646</c:v>
                </c:pt>
                <c:pt idx="4385">
                  <c:v>-0.24926717664377701</c:v>
                </c:pt>
                <c:pt idx="4386">
                  <c:v>-3.9391352727196099E-2</c:v>
                </c:pt>
                <c:pt idx="4387">
                  <c:v>0.123984613347112</c:v>
                </c:pt>
                <c:pt idx="4388">
                  <c:v>0.21751167405919</c:v>
                </c:pt>
                <c:pt idx="4389">
                  <c:v>-1.0870046696236699</c:v>
                </c:pt>
                <c:pt idx="4390">
                  <c:v>-0.56519813215052905</c:v>
                </c:pt>
                <c:pt idx="4391">
                  <c:v>-0.441733328997577</c:v>
                </c:pt>
                <c:pt idx="4392">
                  <c:v>-0.25454451780208698</c:v>
                </c:pt>
                <c:pt idx="4393">
                  <c:v>-6.1085163590559599E-2</c:v>
                </c:pt>
                <c:pt idx="4394">
                  <c:v>-0.97556593456377605</c:v>
                </c:pt>
                <c:pt idx="4395">
                  <c:v>-0.60977362617448905</c:v>
                </c:pt>
                <c:pt idx="4396">
                  <c:v>-0.464815585972292</c:v>
                </c:pt>
                <c:pt idx="4397">
                  <c:v>-0.25675066401158098</c:v>
                </c:pt>
                <c:pt idx="4398">
                  <c:v>-4.7413033084441003E-2</c:v>
                </c:pt>
                <c:pt idx="4399">
                  <c:v>0.117311479486592</c:v>
                </c:pt>
                <c:pt idx="4400">
                  <c:v>0.21328530202270399</c:v>
                </c:pt>
                <c:pt idx="4401">
                  <c:v>0.23766471180519899</c:v>
                </c:pt>
                <c:pt idx="4402">
                  <c:v>-1.09506588472208</c:v>
                </c:pt>
                <c:pt idx="4403">
                  <c:v>-0.88157244926878198</c:v>
                </c:pt>
                <c:pt idx="4404">
                  <c:v>-0.53226952631754298</c:v>
                </c:pt>
                <c:pt idx="4405">
                  <c:v>-0.78709218947298198</c:v>
                </c:pt>
                <c:pt idx="4406">
                  <c:v>-0.73647926343119496</c:v>
                </c:pt>
                <c:pt idx="4407">
                  <c:v>-0.70540829462752197</c:v>
                </c:pt>
                <c:pt idx="4408">
                  <c:v>-0.71783668214899099</c:v>
                </c:pt>
                <c:pt idx="4409">
                  <c:v>-0.71286532714040296</c:v>
                </c:pt>
                <c:pt idx="4410">
                  <c:v>-0.71485386914383797</c:v>
                </c:pt>
                <c:pt idx="4411">
                  <c:v>-0.57059556560537905</c:v>
                </c:pt>
                <c:pt idx="4412">
                  <c:v>-0.77176177375784805</c:v>
                </c:pt>
                <c:pt idx="4413">
                  <c:v>-0.69129529049686</c:v>
                </c:pt>
                <c:pt idx="4414">
                  <c:v>-0.723481883801255</c:v>
                </c:pt>
                <c:pt idx="4415">
                  <c:v>-0.71060724647949702</c:v>
                </c:pt>
                <c:pt idx="4416">
                  <c:v>-0.56550474357349501</c:v>
                </c:pt>
                <c:pt idx="4417">
                  <c:v>-0.335423305228436</c:v>
                </c:pt>
                <c:pt idx="4418">
                  <c:v>-9.2727125087412404E-2</c:v>
                </c:pt>
                <c:pt idx="4419">
                  <c:v>0.106462999803627</c:v>
                </c:pt>
                <c:pt idx="4420">
                  <c:v>0.230219287165989</c:v>
                </c:pt>
                <c:pt idx="4421">
                  <c:v>-1.0920877148663899</c:v>
                </c:pt>
                <c:pt idx="4422">
                  <c:v>-0.90856248313485899</c:v>
                </c:pt>
                <c:pt idx="4423">
                  <c:v>-0.57549107587953197</c:v>
                </c:pt>
                <c:pt idx="4424">
                  <c:v>-0.20459074777661701</c:v>
                </c:pt>
                <c:pt idx="4425">
                  <c:v>0.11350428094828401</c:v>
                </c:pt>
                <c:pt idx="4426">
                  <c:v>-1.04540171237931</c:v>
                </c:pt>
                <c:pt idx="4427">
                  <c:v>-0.58183931504827402</c:v>
                </c:pt>
                <c:pt idx="4428">
                  <c:v>-0.42825077718377103</c:v>
                </c:pt>
                <c:pt idx="4429">
                  <c:v>-0.82869968912649095</c:v>
                </c:pt>
                <c:pt idx="4430">
                  <c:v>-0.71128939898410903</c:v>
                </c:pt>
                <c:pt idx="4431">
                  <c:v>-0.71548424040635605</c:v>
                </c:pt>
                <c:pt idx="4432">
                  <c:v>-0.71380630383745702</c:v>
                </c:pt>
                <c:pt idx="4433">
                  <c:v>-0.71447747846501697</c:v>
                </c:pt>
                <c:pt idx="4434">
                  <c:v>-0.71420900861399295</c:v>
                </c:pt>
                <c:pt idx="4435">
                  <c:v>-0.56882972149135702</c:v>
                </c:pt>
                <c:pt idx="4436">
                  <c:v>-0.77246811140345695</c:v>
                </c:pt>
                <c:pt idx="4437">
                  <c:v>-0.66487175523472697</c:v>
                </c:pt>
                <c:pt idx="4438">
                  <c:v>-0.44083258898559502</c:v>
                </c:pt>
                <c:pt idx="4439">
                  <c:v>-0.17965612859697</c:v>
                </c:pt>
                <c:pt idx="4440">
                  <c:v>5.2080802168380201E-2</c:v>
                </c:pt>
                <c:pt idx="4441">
                  <c:v>0.211677179749063</c:v>
                </c:pt>
                <c:pt idx="4442">
                  <c:v>-1.0846708718996201</c:v>
                </c:pt>
                <c:pt idx="4443">
                  <c:v>-0.913333805415671</c:v>
                </c:pt>
                <c:pt idx="4444">
                  <c:v>-0.63466647783373098</c:v>
                </c:pt>
                <c:pt idx="4445">
                  <c:v>-0.74613340886650703</c:v>
                </c:pt>
                <c:pt idx="4446">
                  <c:v>-0.70154663645339699</c:v>
                </c:pt>
                <c:pt idx="4447">
                  <c:v>-0.71938134541864096</c:v>
                </c:pt>
                <c:pt idx="4448">
                  <c:v>-0.71224746183254295</c:v>
                </c:pt>
                <c:pt idx="4449">
                  <c:v>-0.715101015266982</c:v>
                </c:pt>
                <c:pt idx="4450">
                  <c:v>-0.71395959389320696</c:v>
                </c:pt>
                <c:pt idx="4451">
                  <c:v>-0.714416162442717</c:v>
                </c:pt>
                <c:pt idx="4452">
                  <c:v>-0.57143957202476603</c:v>
                </c:pt>
                <c:pt idx="4453">
                  <c:v>-0.341634788059896</c:v>
                </c:pt>
                <c:pt idx="4454">
                  <c:v>-0.86334608477604102</c:v>
                </c:pt>
                <c:pt idx="4455">
                  <c:v>-0.65466156608958304</c:v>
                </c:pt>
                <c:pt idx="4456">
                  <c:v>-0.49564656792409101</c:v>
                </c:pt>
                <c:pt idx="4457">
                  <c:v>-0.27050441209694298</c:v>
                </c:pt>
                <c:pt idx="4458">
                  <c:v>-0.89179823516122203</c:v>
                </c:pt>
                <c:pt idx="4459">
                  <c:v>-0.78176888084538199</c:v>
                </c:pt>
                <c:pt idx="4460">
                  <c:v>-0.53049832063006297</c:v>
                </c:pt>
                <c:pt idx="4461">
                  <c:v>-0.22972472084614201</c:v>
                </c:pt>
                <c:pt idx="4462">
                  <c:v>4.2113985610598197E-2</c:v>
                </c:pt>
                <c:pt idx="4463">
                  <c:v>0.233458212224224</c:v>
                </c:pt>
                <c:pt idx="4464">
                  <c:v>0.32379320679444301</c:v>
                </c:pt>
                <c:pt idx="4465">
                  <c:v>-1.12951728271777</c:v>
                </c:pt>
                <c:pt idx="4466">
                  <c:v>-0.54819308691288904</c:v>
                </c:pt>
                <c:pt idx="4467">
                  <c:v>-0.78072276523484396</c:v>
                </c:pt>
                <c:pt idx="4468">
                  <c:v>-0.628477881407421</c:v>
                </c:pt>
                <c:pt idx="4469">
                  <c:v>-0.37942526810206001</c:v>
                </c:pt>
                <c:pt idx="4470">
                  <c:v>-0.84822989275917604</c:v>
                </c:pt>
                <c:pt idx="4471">
                  <c:v>-0.66070804289632901</c:v>
                </c:pt>
                <c:pt idx="4472">
                  <c:v>-0.49810577955024199</c:v>
                </c:pt>
                <c:pt idx="4473">
                  <c:v>-0.26978253247603601</c:v>
                </c:pt>
                <c:pt idx="4474">
                  <c:v>-4.2666626367315899E-2</c:v>
                </c:pt>
                <c:pt idx="4475">
                  <c:v>-0.98293334945307298</c:v>
                </c:pt>
                <c:pt idx="4476">
                  <c:v>-0.60682666021876996</c:v>
                </c:pt>
                <c:pt idx="4477">
                  <c:v>-0.45853786817983899</c:v>
                </c:pt>
                <c:pt idx="4478">
                  <c:v>-0.24938221505599001</c:v>
                </c:pt>
                <c:pt idx="4479">
                  <c:v>-4.08434353156562E-2</c:v>
                </c:pt>
                <c:pt idx="4480">
                  <c:v>0.12186230014550101</c:v>
                </c:pt>
                <c:pt idx="4481">
                  <c:v>0.215356814109989</c:v>
                </c:pt>
                <c:pt idx="4482">
                  <c:v>-1.0861427256439899</c:v>
                </c:pt>
                <c:pt idx="4483">
                  <c:v>-0.89498268994394503</c:v>
                </c:pt>
                <c:pt idx="4484">
                  <c:v>-0.64200692402242199</c:v>
                </c:pt>
                <c:pt idx="4485">
                  <c:v>-0.74319723039103103</c:v>
                </c:pt>
                <c:pt idx="4486">
                  <c:v>-0.56947757028476498</c:v>
                </c:pt>
                <c:pt idx="4487">
                  <c:v>-0.77220897188609305</c:v>
                </c:pt>
                <c:pt idx="4488">
                  <c:v>-0.67303054812143204</c:v>
                </c:pt>
                <c:pt idx="4489">
                  <c:v>-0.73078778075142703</c:v>
                </c:pt>
                <c:pt idx="4490">
                  <c:v>-0.61862996180744201</c:v>
                </c:pt>
                <c:pt idx="4491">
                  <c:v>-0.75254801527702297</c:v>
                </c:pt>
                <c:pt idx="4492">
                  <c:v>-0.63948461005397605</c:v>
                </c:pt>
                <c:pt idx="4493">
                  <c:v>-0.41693719121371098</c:v>
                </c:pt>
                <c:pt idx="4494">
                  <c:v>-0.83322512351451505</c:v>
                </c:pt>
                <c:pt idx="4495">
                  <c:v>-0.73517572709238799</c:v>
                </c:pt>
                <c:pt idx="4496">
                  <c:v>-0.70592970916304398</c:v>
                </c:pt>
                <c:pt idx="4497">
                  <c:v>-0.71762811633478196</c:v>
                </c:pt>
                <c:pt idx="4498">
                  <c:v>-0.56046084065217905</c:v>
                </c:pt>
                <c:pt idx="4499">
                  <c:v>-0.32257797918277797</c:v>
                </c:pt>
                <c:pt idx="4500">
                  <c:v>-0.87096880832688806</c:v>
                </c:pt>
                <c:pt idx="4501">
                  <c:v>-0.76923095508288997</c:v>
                </c:pt>
                <c:pt idx="4502">
                  <c:v>-0.69230761796684304</c:v>
                </c:pt>
                <c:pt idx="4503">
                  <c:v>-0.72307695281326201</c:v>
                </c:pt>
                <c:pt idx="4504">
                  <c:v>-0.56428871339265196</c:v>
                </c:pt>
                <c:pt idx="4505">
                  <c:v>-0.32437728396176901</c:v>
                </c:pt>
                <c:pt idx="4506">
                  <c:v>-0.87024908641529197</c:v>
                </c:pt>
                <c:pt idx="4507">
                  <c:v>-0.65190036543388297</c:v>
                </c:pt>
                <c:pt idx="4508">
                  <c:v>-0.73923985382644597</c:v>
                </c:pt>
                <c:pt idx="4509">
                  <c:v>-0.60308261653609796</c:v>
                </c:pt>
                <c:pt idx="4510">
                  <c:v>-0.37142226095248099</c:v>
                </c:pt>
                <c:pt idx="4511">
                  <c:v>-0.11972809869074599</c:v>
                </c:pt>
                <c:pt idx="4512">
                  <c:v>9.1974349668616007E-2</c:v>
                </c:pt>
                <c:pt idx="4513">
                  <c:v>-1.0367897398674399</c:v>
                </c:pt>
                <c:pt idx="4514">
                  <c:v>-0.89124498283623599</c:v>
                </c:pt>
                <c:pt idx="4515">
                  <c:v>-0.58995626178484994</c:v>
                </c:pt>
                <c:pt idx="4516">
                  <c:v>-0.23935121857296501</c:v>
                </c:pt>
                <c:pt idx="4517">
                  <c:v>-0.90425951257081305</c:v>
                </c:pt>
                <c:pt idx="4518">
                  <c:v>-0.828535154584639</c:v>
                </c:pt>
                <c:pt idx="4519">
                  <c:v>-0.59239161849641897</c:v>
                </c:pt>
                <c:pt idx="4520">
                  <c:v>-0.76304335260143197</c:v>
                </c:pt>
                <c:pt idx="4521">
                  <c:v>-0.68427690796282903</c:v>
                </c:pt>
                <c:pt idx="4522">
                  <c:v>-0.72628923681486801</c:v>
                </c:pt>
                <c:pt idx="4523">
                  <c:v>-0.70948430527405204</c:v>
                </c:pt>
                <c:pt idx="4524">
                  <c:v>-0.71620627789037805</c:v>
                </c:pt>
                <c:pt idx="4525">
                  <c:v>-0.71351748884384802</c:v>
                </c:pt>
                <c:pt idx="4526">
                  <c:v>-0.71459300446245999</c:v>
                </c:pt>
                <c:pt idx="4527">
                  <c:v>-0.71416279821501505</c:v>
                </c:pt>
                <c:pt idx="4528">
                  <c:v>-0.57104293938472805</c:v>
                </c:pt>
                <c:pt idx="4529">
                  <c:v>-0.77158282424610802</c:v>
                </c:pt>
                <c:pt idx="4530">
                  <c:v>-0.69136687030155597</c:v>
                </c:pt>
                <c:pt idx="4531">
                  <c:v>-0.72345325187937704</c:v>
                </c:pt>
                <c:pt idx="4532">
                  <c:v>-0.58616199757431098</c:v>
                </c:pt>
                <c:pt idx="4533">
                  <c:v>-0.76553520097027505</c:v>
                </c:pt>
                <c:pt idx="4534">
                  <c:v>-0.65706115290931</c:v>
                </c:pt>
                <c:pt idx="4535">
                  <c:v>-0.73717553883627496</c:v>
                </c:pt>
                <c:pt idx="4536">
                  <c:v>-0.62637032472540899</c:v>
                </c:pt>
                <c:pt idx="4537">
                  <c:v>-0.74945187010983605</c:v>
                </c:pt>
                <c:pt idx="4538">
                  <c:v>-0.70021925195606505</c:v>
                </c:pt>
                <c:pt idx="4539">
                  <c:v>-0.54533475458191705</c:v>
                </c:pt>
                <c:pt idx="4540">
                  <c:v>-0.78186609816723296</c:v>
                </c:pt>
                <c:pt idx="4541">
                  <c:v>-0.68725356073310595</c:v>
                </c:pt>
                <c:pt idx="4542">
                  <c:v>-0.72509857570675695</c:v>
                </c:pt>
                <c:pt idx="4543">
                  <c:v>-0.70996056971729704</c:v>
                </c:pt>
                <c:pt idx="4544">
                  <c:v>-0.71601577211308098</c:v>
                </c:pt>
                <c:pt idx="4545">
                  <c:v>-0.71359369115476701</c:v>
                </c:pt>
                <c:pt idx="4546">
                  <c:v>-0.71456252353809302</c:v>
                </c:pt>
                <c:pt idx="4547">
                  <c:v>-0.57185291942834704</c:v>
                </c:pt>
                <c:pt idx="4548">
                  <c:v>-0.34215512016938998</c:v>
                </c:pt>
                <c:pt idx="4549">
                  <c:v>-9.8277069287124305E-2</c:v>
                </c:pt>
                <c:pt idx="4550">
                  <c:v>0.10299247132051299</c:v>
                </c:pt>
                <c:pt idx="4551">
                  <c:v>0.22903772271336301</c:v>
                </c:pt>
                <c:pt idx="4552">
                  <c:v>0.27217009167830097</c:v>
                </c:pt>
                <c:pt idx="4553">
                  <c:v>-1.1088680366713199</c:v>
                </c:pt>
                <c:pt idx="4554">
                  <c:v>-0.89790412603105596</c:v>
                </c:pt>
                <c:pt idx="4555">
                  <c:v>-0.64083834958757702</c:v>
                </c:pt>
                <c:pt idx="4556">
                  <c:v>-0.74366466016496902</c:v>
                </c:pt>
                <c:pt idx="4557">
                  <c:v>-0.56750611323495004</c:v>
                </c:pt>
                <c:pt idx="4558">
                  <c:v>-0.77299755470601905</c:v>
                </c:pt>
                <c:pt idx="4559">
                  <c:v>-0.67436710448822201</c:v>
                </c:pt>
                <c:pt idx="4560">
                  <c:v>-0.45487500247093798</c:v>
                </c:pt>
                <c:pt idx="4561">
                  <c:v>-0.81804999901162401</c:v>
                </c:pt>
                <c:pt idx="4562">
                  <c:v>-0.67278000039535002</c:v>
                </c:pt>
                <c:pt idx="4563">
                  <c:v>-0.51103949239765001</c:v>
                </c:pt>
                <c:pt idx="4564">
                  <c:v>-0.28053750015281698</c:v>
                </c:pt>
                <c:pt idx="4565">
                  <c:v>-0.88778499993887205</c:v>
                </c:pt>
                <c:pt idx="4566">
                  <c:v>-0.78021029174408896</c:v>
                </c:pt>
                <c:pt idx="4567">
                  <c:v>-0.68791588330236397</c:v>
                </c:pt>
                <c:pt idx="4568">
                  <c:v>-0.72483364667905403</c:v>
                </c:pt>
                <c:pt idx="4569">
                  <c:v>-0.56497430839937601</c:v>
                </c:pt>
                <c:pt idx="4570">
                  <c:v>-0.32412365097658102</c:v>
                </c:pt>
                <c:pt idx="4571">
                  <c:v>-7.59428996090242E-2</c:v>
                </c:pt>
                <c:pt idx="4572">
                  <c:v>0.123640397554609</c:v>
                </c:pt>
                <c:pt idx="4573">
                  <c:v>-1.0494561590218401</c:v>
                </c:pt>
                <c:pt idx="4574">
                  <c:v>-0.58021753639126195</c:v>
                </c:pt>
                <c:pt idx="4575">
                  <c:v>-0.44096817807445998</c:v>
                </c:pt>
                <c:pt idx="4576">
                  <c:v>-0.24230317583098401</c:v>
                </c:pt>
                <c:pt idx="4577">
                  <c:v>-0.90307872966760605</c:v>
                </c:pt>
                <c:pt idx="4578">
                  <c:v>-0.78278292035385</c:v>
                </c:pt>
                <c:pt idx="4579">
                  <c:v>-0.52371916793502604</c:v>
                </c:pt>
                <c:pt idx="4580">
                  <c:v>-0.79051233282598898</c:v>
                </c:pt>
                <c:pt idx="4581">
                  <c:v>-0.71253101871670399</c:v>
                </c:pt>
                <c:pt idx="4582">
                  <c:v>-0.714987592513318</c:v>
                </c:pt>
                <c:pt idx="4583">
                  <c:v>-0.71400496299467198</c:v>
                </c:pt>
                <c:pt idx="4584">
                  <c:v>-0.71439801480213005</c:v>
                </c:pt>
                <c:pt idx="4585">
                  <c:v>-0.71424079407914698</c:v>
                </c:pt>
                <c:pt idx="4586">
                  <c:v>-0.71430368236834096</c:v>
                </c:pt>
                <c:pt idx="4587">
                  <c:v>-0.57216035582200897</c:v>
                </c:pt>
                <c:pt idx="4588">
                  <c:v>-0.77113585767119597</c:v>
                </c:pt>
                <c:pt idx="4589">
                  <c:v>-0.69154565693152104</c:v>
                </c:pt>
                <c:pt idx="4590">
                  <c:v>-0.53485013515752999</c:v>
                </c:pt>
                <c:pt idx="4591">
                  <c:v>-0.30288812888675598</c:v>
                </c:pt>
                <c:pt idx="4592">
                  <c:v>-0.87884474844529703</c:v>
                </c:pt>
                <c:pt idx="4593">
                  <c:v>-0.64846210062188003</c:v>
                </c:pt>
                <c:pt idx="4594">
                  <c:v>-0.49054151939450702</c:v>
                </c:pt>
                <c:pt idx="4595">
                  <c:v>-0.26731746406095203</c:v>
                </c:pt>
                <c:pt idx="4596">
                  <c:v>-4.4499120667259001E-2</c:v>
                </c:pt>
                <c:pt idx="4597">
                  <c:v>0.129534698077125</c:v>
                </c:pt>
                <c:pt idx="4598">
                  <c:v>0.22971529248139999</c:v>
                </c:pt>
                <c:pt idx="4599">
                  <c:v>0.25362245127004102</c:v>
                </c:pt>
                <c:pt idx="4600">
                  <c:v>0.21606812619618099</c:v>
                </c:pt>
                <c:pt idx="4601">
                  <c:v>0.14135163176141299</c:v>
                </c:pt>
                <c:pt idx="4602">
                  <c:v>5.5482630395045203E-2</c:v>
                </c:pt>
                <c:pt idx="4603">
                  <c:v>-1.02219305215801</c:v>
                </c:pt>
                <c:pt idx="4604">
                  <c:v>-0.79202905384529998</c:v>
                </c:pt>
                <c:pt idx="4605">
                  <c:v>-0.68318837846187996</c:v>
                </c:pt>
                <c:pt idx="4606">
                  <c:v>-0.62003417337075895</c:v>
                </c:pt>
                <c:pt idx="4607">
                  <c:v>-0.438532195570071</c:v>
                </c:pt>
                <c:pt idx="4608">
                  <c:v>-0.82458712177197102</c:v>
                </c:pt>
                <c:pt idx="4609">
                  <c:v>-0.71630730760470496</c:v>
                </c:pt>
                <c:pt idx="4610">
                  <c:v>-0.480571646540146</c:v>
                </c:pt>
                <c:pt idx="4611">
                  <c:v>-0.202120632651791</c:v>
                </c:pt>
                <c:pt idx="4612">
                  <c:v>4.7246284857288899E-2</c:v>
                </c:pt>
                <c:pt idx="4613">
                  <c:v>0.22089853162704001</c:v>
                </c:pt>
                <c:pt idx="4614">
                  <c:v>0.30091690836236501</c:v>
                </c:pt>
                <c:pt idx="4615">
                  <c:v>-1.1203667633449399</c:v>
                </c:pt>
                <c:pt idx="4616">
                  <c:v>-0.55185329466202104</c:v>
                </c:pt>
                <c:pt idx="4617">
                  <c:v>-0.77925868213519101</c:v>
                </c:pt>
                <c:pt idx="4618">
                  <c:v>-0.62684537240209204</c:v>
                </c:pt>
                <c:pt idx="4619">
                  <c:v>-0.74926185103916298</c:v>
                </c:pt>
                <c:pt idx="4620">
                  <c:v>-0.64879049515669396</c:v>
                </c:pt>
                <c:pt idx="4621">
                  <c:v>-0.43350601131168898</c:v>
                </c:pt>
                <c:pt idx="4622">
                  <c:v>-0.180381267966189</c:v>
                </c:pt>
                <c:pt idx="4623">
                  <c:v>-0.92784749281352397</c:v>
                </c:pt>
                <c:pt idx="4624">
                  <c:v>-0.81822980265395695</c:v>
                </c:pt>
                <c:pt idx="4625">
                  <c:v>-0.55932898933475905</c:v>
                </c:pt>
                <c:pt idx="4626">
                  <c:v>-0.24665376135127601</c:v>
                </c:pt>
                <c:pt idx="4627">
                  <c:v>3.7647345279379199E-2</c:v>
                </c:pt>
                <c:pt idx="4628">
                  <c:v>0.239155779197357</c:v>
                </c:pt>
                <c:pt idx="4629">
                  <c:v>0.335748102501913</c:v>
                </c:pt>
                <c:pt idx="4630">
                  <c:v>0.33393581306693698</c:v>
                </c:pt>
                <c:pt idx="4631">
                  <c:v>-1.13357432522677</c:v>
                </c:pt>
                <c:pt idx="4632">
                  <c:v>-0.54657026990928903</c:v>
                </c:pt>
                <c:pt idx="4633">
                  <c:v>-0.438410458326986</c:v>
                </c:pt>
                <c:pt idx="4634">
                  <c:v>-0.26323366557192701</c:v>
                </c:pt>
                <c:pt idx="4635">
                  <c:v>-7.6743617607344203E-2</c:v>
                </c:pt>
                <c:pt idx="4636">
                  <c:v>7.7510852962690294E-2</c:v>
                </c:pt>
                <c:pt idx="4637">
                  <c:v>0.17442258885046599</c:v>
                </c:pt>
                <c:pt idx="4638">
                  <c:v>-1.0697690355401801</c:v>
                </c:pt>
                <c:pt idx="4639">
                  <c:v>-0.88318013196297096</c:v>
                </c:pt>
                <c:pt idx="4640">
                  <c:v>-0.64672794721481097</c:v>
                </c:pt>
                <c:pt idx="4641">
                  <c:v>-0.57865113601229001</c:v>
                </c:pt>
                <c:pt idx="4642">
                  <c:v>-0.40252319287303501</c:v>
                </c:pt>
                <c:pt idx="4643">
                  <c:v>-0.83899072285078502</c:v>
                </c:pt>
                <c:pt idx="4644">
                  <c:v>-0.72599112990226</c:v>
                </c:pt>
                <c:pt idx="4645">
                  <c:v>-0.48466696027669598</c:v>
                </c:pt>
                <c:pt idx="4646">
                  <c:v>-0.80613321588932096</c:v>
                </c:pt>
                <c:pt idx="4647">
                  <c:v>-0.67754671364427099</c:v>
                </c:pt>
                <c:pt idx="4648">
                  <c:v>-0.51219243555274696</c:v>
                </c:pt>
                <c:pt idx="4649">
                  <c:v>-0.27877404605616102</c:v>
                </c:pt>
                <c:pt idx="4650">
                  <c:v>-4.5943409541658799E-2</c:v>
                </c:pt>
                <c:pt idx="4651">
                  <c:v>0.13578975386770301</c:v>
                </c:pt>
                <c:pt idx="4652">
                  <c:v>-1.05431590154708</c:v>
                </c:pt>
                <c:pt idx="4653">
                  <c:v>-0.57827363938116705</c:v>
                </c:pt>
                <c:pt idx="4654">
                  <c:v>-0.76869054424753303</c:v>
                </c:pt>
                <c:pt idx="4655">
                  <c:v>-0.62337845022443705</c:v>
                </c:pt>
                <c:pt idx="4656">
                  <c:v>-0.380549098904164</c:v>
                </c:pt>
                <c:pt idx="4657">
                  <c:v>-0.11863068544878499</c:v>
                </c:pt>
                <c:pt idx="4658">
                  <c:v>-0.95254772582048497</c:v>
                </c:pt>
                <c:pt idx="4659">
                  <c:v>-0.61898090967180497</c:v>
                </c:pt>
                <c:pt idx="4660">
                  <c:v>-0.46394010024486998</c:v>
                </c:pt>
                <c:pt idx="4661">
                  <c:v>-0.24862863339827901</c:v>
                </c:pt>
                <c:pt idx="4662">
                  <c:v>-3.5713304824768199E-2</c:v>
                </c:pt>
                <c:pt idx="4663">
                  <c:v>0.12910425666092301</c:v>
                </c:pt>
                <c:pt idx="4664">
                  <c:v>-1.0516417026643601</c:v>
                </c:pt>
                <c:pt idx="4665">
                  <c:v>-0.88903224150533999</c:v>
                </c:pt>
                <c:pt idx="4666">
                  <c:v>-0.64438710339786298</c:v>
                </c:pt>
                <c:pt idx="4667">
                  <c:v>-0.56974476511884797</c:v>
                </c:pt>
                <c:pt idx="4668">
                  <c:v>-0.39071211551438501</c:v>
                </c:pt>
                <c:pt idx="4669">
                  <c:v>-0.843715153794245</c:v>
                </c:pt>
                <c:pt idx="4670">
                  <c:v>-0.662513938482301</c:v>
                </c:pt>
                <c:pt idx="4671">
                  <c:v>-0.50778218829283195</c:v>
                </c:pt>
                <c:pt idx="4672">
                  <c:v>-0.79688712468286704</c:v>
                </c:pt>
                <c:pt idx="4673">
                  <c:v>-0.686736541927776</c:v>
                </c:pt>
                <c:pt idx="4674">
                  <c:v>-0.72530538322888904</c:v>
                </c:pt>
                <c:pt idx="4675">
                  <c:v>-0.61757775977434504</c:v>
                </c:pt>
                <c:pt idx="4676">
                  <c:v>-0.75296889609026096</c:v>
                </c:pt>
                <c:pt idx="4677">
                  <c:v>-0.69881244156389499</c:v>
                </c:pt>
                <c:pt idx="4678">
                  <c:v>-0.72047502337444103</c:v>
                </c:pt>
                <c:pt idx="4679">
                  <c:v>-0.71180999065022299</c:v>
                </c:pt>
                <c:pt idx="4680">
                  <c:v>-0.71527600373990996</c:v>
                </c:pt>
                <c:pt idx="4681">
                  <c:v>-0.57314577465152095</c:v>
                </c:pt>
                <c:pt idx="4682">
                  <c:v>-0.34359399711175398</c:v>
                </c:pt>
                <c:pt idx="4683">
                  <c:v>-0.86256240115529803</c:v>
                </c:pt>
                <c:pt idx="4684">
                  <c:v>-0.76019577910923797</c:v>
                </c:pt>
                <c:pt idx="4685">
                  <c:v>-0.51927155715389395</c:v>
                </c:pt>
                <c:pt idx="4686">
                  <c:v>-0.792291377138442</c:v>
                </c:pt>
                <c:pt idx="4687">
                  <c:v>-0.70857105591882197</c:v>
                </c:pt>
                <c:pt idx="4688">
                  <c:v>-0.49263388521929402</c:v>
                </c:pt>
                <c:pt idx="4689">
                  <c:v>-0.80294644591228204</c:v>
                </c:pt>
                <c:pt idx="4690">
                  <c:v>-0.70953540212495803</c:v>
                </c:pt>
                <c:pt idx="4691">
                  <c:v>-0.71618583915001599</c:v>
                </c:pt>
                <c:pt idx="4692">
                  <c:v>-0.71352566433999298</c:v>
                </c:pt>
                <c:pt idx="4693">
                  <c:v>-0.71458973426400196</c:v>
                </c:pt>
                <c:pt idx="4694">
                  <c:v>-0.71416410629439797</c:v>
                </c:pt>
                <c:pt idx="4695">
                  <c:v>-0.56924775712576003</c:v>
                </c:pt>
                <c:pt idx="4696">
                  <c:v>-0.77230089714969496</c:v>
                </c:pt>
                <c:pt idx="4697">
                  <c:v>-0.69107964114012099</c:v>
                </c:pt>
                <c:pt idx="4698">
                  <c:v>-0.72356814354395105</c:v>
                </c:pt>
                <c:pt idx="4699">
                  <c:v>-0.71057274258241898</c:v>
                </c:pt>
                <c:pt idx="4700">
                  <c:v>-0.56546532213832701</c:v>
                </c:pt>
                <c:pt idx="4701">
                  <c:v>-0.33538883472146402</c:v>
                </c:pt>
                <c:pt idx="4702">
                  <c:v>-0.86584446611141397</c:v>
                </c:pt>
                <c:pt idx="4703">
                  <c:v>-0.76291847713304095</c:v>
                </c:pt>
                <c:pt idx="4704">
                  <c:v>-0.69483260914678302</c:v>
                </c:pt>
                <c:pt idx="4705">
                  <c:v>-0.59160431718462203</c:v>
                </c:pt>
                <c:pt idx="4706">
                  <c:v>-0.76335827312615101</c:v>
                </c:pt>
                <c:pt idx="4707">
                  <c:v>-0.64530798815441603</c:v>
                </c:pt>
                <c:pt idx="4708">
                  <c:v>-0.41781507973686399</c:v>
                </c:pt>
                <c:pt idx="4709">
                  <c:v>-0.15909974913733499</c:v>
                </c:pt>
                <c:pt idx="4710">
                  <c:v>-0.93636010034506501</c:v>
                </c:pt>
                <c:pt idx="4711">
                  <c:v>-0.625455959861973</c:v>
                </c:pt>
                <c:pt idx="4712">
                  <c:v>-0.46938419453997399</c:v>
                </c:pt>
                <c:pt idx="4713">
                  <c:v>-0.25212765970656897</c:v>
                </c:pt>
                <c:pt idx="4714">
                  <c:v>-3.7016260861299999E-2</c:v>
                </c:pt>
                <c:pt idx="4715">
                  <c:v>0.129704645290389</c:v>
                </c:pt>
                <c:pt idx="4716">
                  <c:v>-1.05188185811615</c:v>
                </c:pt>
                <c:pt idx="4717">
                  <c:v>-0.88978170194107398</c:v>
                </c:pt>
                <c:pt idx="4718">
                  <c:v>-0.57660012840395702</c:v>
                </c:pt>
                <c:pt idx="4719">
                  <c:v>-0.22012921182227799</c:v>
                </c:pt>
                <c:pt idx="4720">
                  <c:v>9.0703852740896096E-2</c:v>
                </c:pt>
                <c:pt idx="4721">
                  <c:v>-1.03628154109635</c:v>
                </c:pt>
                <c:pt idx="4722">
                  <c:v>-0.58548738356145602</c:v>
                </c:pt>
                <c:pt idx="4723">
                  <c:v>-0.76580504657541704</c:v>
                </c:pt>
                <c:pt idx="4724">
                  <c:v>-0.62721517841960095</c:v>
                </c:pt>
                <c:pt idx="4725">
                  <c:v>-0.38850926884376602</c:v>
                </c:pt>
                <c:pt idx="4726">
                  <c:v>-0.127900173040226</c:v>
                </c:pt>
                <c:pt idx="4727">
                  <c:v>-0.94883993078390905</c:v>
                </c:pt>
                <c:pt idx="4728">
                  <c:v>-0.83686246947120702</c:v>
                </c:pt>
                <c:pt idx="4729">
                  <c:v>-0.66525501221151695</c:v>
                </c:pt>
                <c:pt idx="4730">
                  <c:v>-0.733897995115393</c:v>
                </c:pt>
                <c:pt idx="4731">
                  <c:v>-0.70644080195384196</c:v>
                </c:pt>
                <c:pt idx="4732">
                  <c:v>-0.57138133627839804</c:v>
                </c:pt>
                <c:pt idx="4733">
                  <c:v>-0.77144746548863996</c:v>
                </c:pt>
                <c:pt idx="4734">
                  <c:v>-0.66102844175119502</c:v>
                </c:pt>
                <c:pt idx="4735">
                  <c:v>-0.43574358091739501</c:v>
                </c:pt>
                <c:pt idx="4736">
                  <c:v>-0.82570256763304095</c:v>
                </c:pt>
                <c:pt idx="4737">
                  <c:v>-0.73009773425649604</c:v>
                </c:pt>
                <c:pt idx="4738">
                  <c:v>-0.500710342183742</c:v>
                </c:pt>
                <c:pt idx="4739">
                  <c:v>-0.22255963133169701</c:v>
                </c:pt>
                <c:pt idx="4740">
                  <c:v>3.1033308770548801E-2</c:v>
                </c:pt>
                <c:pt idx="4741">
                  <c:v>-1.01241332350821</c:v>
                </c:pt>
                <c:pt idx="4742">
                  <c:v>-0.595034670596712</c:v>
                </c:pt>
                <c:pt idx="4743">
                  <c:v>-0.76198613176131502</c:v>
                </c:pt>
                <c:pt idx="4744">
                  <c:v>-0.69520554729547301</c:v>
                </c:pt>
                <c:pt idx="4745">
                  <c:v>-0.55138993629692101</c:v>
                </c:pt>
                <c:pt idx="4746">
                  <c:v>-0.325329091486179</c:v>
                </c:pt>
                <c:pt idx="4747">
                  <c:v>-0.86986836340552798</c:v>
                </c:pt>
                <c:pt idx="4748">
                  <c:v>-0.65205265463778805</c:v>
                </c:pt>
                <c:pt idx="4749">
                  <c:v>-0.494047200327421</c:v>
                </c:pt>
                <c:pt idx="4750">
                  <c:v>-0.26999770643684701</c:v>
                </c:pt>
                <c:pt idx="4751">
                  <c:v>-4.5987298822502097E-2</c:v>
                </c:pt>
                <c:pt idx="4752">
                  <c:v>-0.98160508047099904</c:v>
                </c:pt>
                <c:pt idx="4753">
                  <c:v>-0.60735796781160001</c:v>
                </c:pt>
                <c:pt idx="4754">
                  <c:v>-0.75705681287535898</c:v>
                </c:pt>
                <c:pt idx="4755">
                  <c:v>-0.69717727484985603</c:v>
                </c:pt>
                <c:pt idx="4756">
                  <c:v>-0.72112909006005699</c:v>
                </c:pt>
                <c:pt idx="4757">
                  <c:v>-0.71154836397597698</c:v>
                </c:pt>
                <c:pt idx="4758">
                  <c:v>-0.71538065440960896</c:v>
                </c:pt>
                <c:pt idx="4759">
                  <c:v>-0.57257656256767198</c:v>
                </c:pt>
                <c:pt idx="4760">
                  <c:v>-0.34265160441033299</c:v>
                </c:pt>
                <c:pt idx="4761">
                  <c:v>-9.8497966153792305E-2</c:v>
                </c:pt>
                <c:pt idx="4762">
                  <c:v>0.103022914859297</c:v>
                </c:pt>
                <c:pt idx="4763">
                  <c:v>-1.0412091659437099</c:v>
                </c:pt>
                <c:pt idx="4764">
                  <c:v>-0.58351633362251198</c:v>
                </c:pt>
                <c:pt idx="4765">
                  <c:v>-0.76659346655099503</c:v>
                </c:pt>
                <c:pt idx="4766">
                  <c:v>-0.69336261337960203</c:v>
                </c:pt>
                <c:pt idx="4767">
                  <c:v>-0.55093127858121804</c:v>
                </c:pt>
                <c:pt idx="4768">
                  <c:v>-0.32599127981465698</c:v>
                </c:pt>
                <c:pt idx="4769">
                  <c:v>-8.91398342367722E-2</c:v>
                </c:pt>
                <c:pt idx="4770">
                  <c:v>0.10495861995139701</c:v>
                </c:pt>
                <c:pt idx="4771">
                  <c:v>0.22528664405916701</c:v>
                </c:pt>
                <c:pt idx="4772">
                  <c:v>0.26501822089378302</c:v>
                </c:pt>
                <c:pt idx="4773">
                  <c:v>0.23665626710050799</c:v>
                </c:pt>
                <c:pt idx="4774">
                  <c:v>0.16424008626151901</c:v>
                </c:pt>
                <c:pt idx="4775">
                  <c:v>-1.0656960345046</c:v>
                </c:pt>
                <c:pt idx="4776">
                  <c:v>-0.57372158619815605</c:v>
                </c:pt>
                <c:pt idx="4777">
                  <c:v>-0.467986037039332</c:v>
                </c:pt>
                <c:pt idx="4778">
                  <c:v>-0.81280558518426704</c:v>
                </c:pt>
                <c:pt idx="4779">
                  <c:v>-0.68473530627198997</c:v>
                </c:pt>
                <c:pt idx="4780">
                  <c:v>-0.72610587749120303</c:v>
                </c:pt>
                <c:pt idx="4781">
                  <c:v>-0.70955764900351803</c:v>
                </c:pt>
                <c:pt idx="4782">
                  <c:v>-0.71617694039859203</c:v>
                </c:pt>
                <c:pt idx="4783">
                  <c:v>-0.71352922384056205</c:v>
                </c:pt>
                <c:pt idx="4784">
                  <c:v>-0.71458831046377402</c:v>
                </c:pt>
                <c:pt idx="4785">
                  <c:v>-0.57276137199716803</c:v>
                </c:pt>
                <c:pt idx="4786">
                  <c:v>-0.77089545120113201</c:v>
                </c:pt>
                <c:pt idx="4787">
                  <c:v>-0.66259322094495299</c:v>
                </c:pt>
                <c:pt idx="4788">
                  <c:v>-0.43852921103037401</c:v>
                </c:pt>
                <c:pt idx="4789">
                  <c:v>-0.17783564099717</c:v>
                </c:pt>
                <c:pt idx="4790">
                  <c:v>5.3148971740304203E-2</c:v>
                </c:pt>
                <c:pt idx="4791">
                  <c:v>0.211958005844775</c:v>
                </c:pt>
                <c:pt idx="4792">
                  <c:v>-1.08478320233791</c:v>
                </c:pt>
                <c:pt idx="4793">
                  <c:v>-0.91318939493136397</c:v>
                </c:pt>
                <c:pt idx="4794">
                  <c:v>-0.58791179025123097</c:v>
                </c:pt>
                <c:pt idx="4795">
                  <c:v>-0.76483528389950695</c:v>
                </c:pt>
                <c:pt idx="4796">
                  <c:v>-0.71197703060780104</c:v>
                </c:pt>
                <c:pt idx="4797">
                  <c:v>-0.71520918775687903</c:v>
                </c:pt>
                <c:pt idx="4798">
                  <c:v>-0.59277496755216696</c:v>
                </c:pt>
                <c:pt idx="4799">
                  <c:v>-0.37347965378982001</c:v>
                </c:pt>
                <c:pt idx="4800">
                  <c:v>-0.85060813848407102</c:v>
                </c:pt>
                <c:pt idx="4801">
                  <c:v>-0.74781669692237995</c:v>
                </c:pt>
                <c:pt idx="4802">
                  <c:v>-0.50927281637616695</c:v>
                </c:pt>
                <c:pt idx="4803">
                  <c:v>-0.222505085241826</c:v>
                </c:pt>
                <c:pt idx="4804">
                  <c:v>3.7431899791485097E-2</c:v>
                </c:pt>
                <c:pt idx="4805">
                  <c:v>0.221016238557428</c:v>
                </c:pt>
                <c:pt idx="4806">
                  <c:v>0.30833491332109098</c:v>
                </c:pt>
                <c:pt idx="4807">
                  <c:v>-1.12333396532843</c:v>
                </c:pt>
                <c:pt idx="4808">
                  <c:v>-0.55066641386862503</c:v>
                </c:pt>
                <c:pt idx="4809">
                  <c:v>-0.43109640148990302</c:v>
                </c:pt>
                <c:pt idx="4810">
                  <c:v>-0.82756143940403804</c:v>
                </c:pt>
                <c:pt idx="4811">
                  <c:v>-0.66897542423838396</c:v>
                </c:pt>
                <c:pt idx="4812">
                  <c:v>-0.51985519734322405</c:v>
                </c:pt>
                <c:pt idx="4813">
                  <c:v>-0.29674362704346902</c:v>
                </c:pt>
                <c:pt idx="4814">
                  <c:v>-6.7605119545710704E-2</c:v>
                </c:pt>
                <c:pt idx="4815">
                  <c:v>0.116118317597782</c:v>
                </c:pt>
                <c:pt idx="4816">
                  <c:v>-1.0464473270391099</c:v>
                </c:pt>
                <c:pt idx="4817">
                  <c:v>-0.58142106918435399</c:v>
                </c:pt>
                <c:pt idx="4818">
                  <c:v>-0.76743157232625803</c:v>
                </c:pt>
                <c:pt idx="4819">
                  <c:v>-0.62248738425123495</c:v>
                </c:pt>
                <c:pt idx="4820">
                  <c:v>-0.38012329631402902</c:v>
                </c:pt>
                <c:pt idx="4821">
                  <c:v>-0.84795068147438801</c:v>
                </c:pt>
                <c:pt idx="4822">
                  <c:v>-0.75254371369055395</c:v>
                </c:pt>
                <c:pt idx="4823">
                  <c:v>-0.51841802215413402</c:v>
                </c:pt>
                <c:pt idx="4824">
                  <c:v>-0.23291915045612999</c:v>
                </c:pt>
                <c:pt idx="4825">
                  <c:v>2.83480244475704E-2</c:v>
                </c:pt>
                <c:pt idx="4826">
                  <c:v>0.214890162536749</c:v>
                </c:pt>
                <c:pt idx="4827">
                  <c:v>0.30572354422332998</c:v>
                </c:pt>
                <c:pt idx="4828">
                  <c:v>-1.1222894176893301</c:v>
                </c:pt>
                <c:pt idx="4829">
                  <c:v>-0.551084232924267</c:v>
                </c:pt>
                <c:pt idx="4830">
                  <c:v>-0.43100851146682201</c:v>
                </c:pt>
                <c:pt idx="4831">
                  <c:v>-0.248653207224631</c:v>
                </c:pt>
                <c:pt idx="4832">
                  <c:v>-0.90053871711014699</c:v>
                </c:pt>
                <c:pt idx="4833">
                  <c:v>-0.77598360123059495</c:v>
                </c:pt>
                <c:pt idx="4834">
                  <c:v>-0.51525771613006</c:v>
                </c:pt>
                <c:pt idx="4835">
                  <c:v>-0.79389691354797498</c:v>
                </c:pt>
                <c:pt idx="4836">
                  <c:v>-0.71566951029999804</c:v>
                </c:pt>
                <c:pt idx="4837">
                  <c:v>-0.50223929222301</c:v>
                </c:pt>
                <c:pt idx="4838">
                  <c:v>-0.79910428311079595</c:v>
                </c:pt>
                <c:pt idx="4839">
                  <c:v>-0.70578964264732102</c:v>
                </c:pt>
                <c:pt idx="4840">
                  <c:v>-0.71768414294107097</c:v>
                </c:pt>
                <c:pt idx="4841">
                  <c:v>-0.71292634282357104</c:v>
                </c:pt>
                <c:pt idx="4842">
                  <c:v>-0.55734095001622397</c:v>
                </c:pt>
                <c:pt idx="4843">
                  <c:v>-0.77706361999351004</c:v>
                </c:pt>
                <c:pt idx="4844">
                  <c:v>-0.67147849057680098</c:v>
                </c:pt>
                <c:pt idx="4845">
                  <c:v>-0.44748517956952499</c:v>
                </c:pt>
                <c:pt idx="4846">
                  <c:v>-0.18489493829622999</c:v>
                </c:pt>
                <c:pt idx="4847">
                  <c:v>-0.92604202468150798</c:v>
                </c:pt>
                <c:pt idx="4848">
                  <c:v>-0.62958319012739605</c:v>
                </c:pt>
                <c:pt idx="4849">
                  <c:v>-0.74816672394904105</c:v>
                </c:pt>
                <c:pt idx="4850">
                  <c:v>-0.700733310420383</c:v>
                </c:pt>
                <c:pt idx="4851">
                  <c:v>-0.719706675831846</c:v>
                </c:pt>
                <c:pt idx="4852">
                  <c:v>-0.71211732966726105</c:v>
                </c:pt>
                <c:pt idx="4853">
                  <c:v>-0.71515306813309498</c:v>
                </c:pt>
                <c:pt idx="4854">
                  <c:v>-0.57244512217045396</c:v>
                </c:pt>
                <c:pt idx="4855">
                  <c:v>-0.77102195113181804</c:v>
                </c:pt>
                <c:pt idx="4856">
                  <c:v>-0.69159121954727198</c:v>
                </c:pt>
                <c:pt idx="4857">
                  <c:v>-0.53481914922305895</c:v>
                </c:pt>
                <c:pt idx="4858">
                  <c:v>-0.30280742328098098</c:v>
                </c:pt>
                <c:pt idx="4859">
                  <c:v>-6.5784678920163403E-2</c:v>
                </c:pt>
                <c:pt idx="4860">
                  <c:v>0.123358043453403</c:v>
                </c:pt>
                <c:pt idx="4861">
                  <c:v>-1.0493432173813599</c:v>
                </c:pt>
                <c:pt idx="4862">
                  <c:v>-0.89441080208827395</c:v>
                </c:pt>
                <c:pt idx="4863">
                  <c:v>-0.64223567916469004</c:v>
                </c:pt>
                <c:pt idx="4864">
                  <c:v>-0.56579645518652599</c:v>
                </c:pt>
                <c:pt idx="4865">
                  <c:v>-0.77368141792538903</c:v>
                </c:pt>
                <c:pt idx="4866">
                  <c:v>-0.69052743282984397</c:v>
                </c:pt>
                <c:pt idx="4867">
                  <c:v>-0.72378902686806201</c:v>
                </c:pt>
                <c:pt idx="4868">
                  <c:v>-0.58327695520437395</c:v>
                </c:pt>
                <c:pt idx="4869">
                  <c:v>-0.35271418569276602</c:v>
                </c:pt>
                <c:pt idx="4870">
                  <c:v>-0.105900480094258</c:v>
                </c:pt>
                <c:pt idx="4871">
                  <c:v>9.9193253623711397E-2</c:v>
                </c:pt>
                <c:pt idx="4872">
                  <c:v>0.228885939625566</c:v>
                </c:pt>
                <c:pt idx="4873">
                  <c:v>-1.09155437585022</c:v>
                </c:pt>
                <c:pt idx="4874">
                  <c:v>-0.90989667374320404</c:v>
                </c:pt>
                <c:pt idx="4875">
                  <c:v>-0.57791243646254398</c:v>
                </c:pt>
                <c:pt idx="4876">
                  <c:v>-0.207287116870079</c:v>
                </c:pt>
                <c:pt idx="4877">
                  <c:v>-0.91708515325196804</c:v>
                </c:pt>
                <c:pt idx="4878">
                  <c:v>-0.63316593869921201</c:v>
                </c:pt>
                <c:pt idx="4879">
                  <c:v>-0.746733624520314</c:v>
                </c:pt>
                <c:pt idx="4880">
                  <c:v>-0.70130655019187405</c:v>
                </c:pt>
                <c:pt idx="4881">
                  <c:v>-0.71947737992325</c:v>
                </c:pt>
                <c:pt idx="4882">
                  <c:v>-0.57841860398584</c:v>
                </c:pt>
                <c:pt idx="4883">
                  <c:v>-0.76863255840566302</c:v>
                </c:pt>
                <c:pt idx="4884">
                  <c:v>-0.66059609494916405</c:v>
                </c:pt>
                <c:pt idx="4885">
                  <c:v>-0.73576156202033405</c:v>
                </c:pt>
                <c:pt idx="4886">
                  <c:v>-0.62513492430291495</c:v>
                </c:pt>
                <c:pt idx="4887">
                  <c:v>-0.407507356794232</c:v>
                </c:pt>
                <c:pt idx="4888">
                  <c:v>-0.15831166216140199</c:v>
                </c:pt>
                <c:pt idx="4889">
                  <c:v>5.9943699886093202E-2</c:v>
                </c:pt>
                <c:pt idx="4890">
                  <c:v>-1.0239774799544299</c:v>
                </c:pt>
                <c:pt idx="4891">
                  <c:v>-0.59040900801822505</c:v>
                </c:pt>
                <c:pt idx="4892">
                  <c:v>-0.76383639679270998</c:v>
                </c:pt>
                <c:pt idx="4893">
                  <c:v>-0.69446544128291599</c:v>
                </c:pt>
                <c:pt idx="4894">
                  <c:v>-0.72221382348683305</c:v>
                </c:pt>
                <c:pt idx="4895">
                  <c:v>-0.57940874348377203</c:v>
                </c:pt>
                <c:pt idx="4896">
                  <c:v>-0.347996373891445</c:v>
                </c:pt>
                <c:pt idx="4897">
                  <c:v>-0.101582599121366</c:v>
                </c:pt>
                <c:pt idx="4898">
                  <c:v>-0.95936696035145297</c:v>
                </c:pt>
                <c:pt idx="4899">
                  <c:v>-0.61625321585941795</c:v>
                </c:pt>
                <c:pt idx="4900">
                  <c:v>-0.46363574804514301</c:v>
                </c:pt>
              </c:numCache>
            </c:numRef>
          </c:xVal>
          <c:yVal>
            <c:numRef>
              <c:f>Arkusz1!$B$2:$B$4902</c:f>
              <c:numCache>
                <c:formatCode>General</c:formatCode>
                <c:ptCount val="4901"/>
                <c:pt idx="0">
                  <c:v>-0.39342546254042798</c:v>
                </c:pt>
                <c:pt idx="1">
                  <c:v>-0.46612435802968499</c:v>
                </c:pt>
                <c:pt idx="2">
                  <c:v>0.286449743211874</c:v>
                </c:pt>
                <c:pt idx="3">
                  <c:v>-1.45798972847496E-2</c:v>
                </c:pt>
                <c:pt idx="4">
                  <c:v>-0.26133094448564798</c:v>
                </c:pt>
                <c:pt idx="5">
                  <c:v>-0.38646890338095402</c:v>
                </c:pt>
                <c:pt idx="6">
                  <c:v>0.25458756135238098</c:v>
                </c:pt>
                <c:pt idx="7">
                  <c:v>-0.16612998860542499</c:v>
                </c:pt>
                <c:pt idx="8">
                  <c:v>0.16645199544216999</c:v>
                </c:pt>
                <c:pt idx="9">
                  <c:v>3.3419201823131801E-2</c:v>
                </c:pt>
                <c:pt idx="10">
                  <c:v>-0.26484821886940202</c:v>
                </c:pt>
                <c:pt idx="11">
                  <c:v>-0.42721929594623298</c:v>
                </c:pt>
                <c:pt idx="12">
                  <c:v>0.27088771837849301</c:v>
                </c:pt>
                <c:pt idx="13">
                  <c:v>-8.3550873513973303E-3</c:v>
                </c:pt>
                <c:pt idx="14">
                  <c:v>-0.26704340537603199</c:v>
                </c:pt>
                <c:pt idx="15">
                  <c:v>0.20681736215041299</c:v>
                </c:pt>
                <c:pt idx="16">
                  <c:v>1.7273055139834698E-2</c:v>
                </c:pt>
                <c:pt idx="17">
                  <c:v>-0.25835892219858803</c:v>
                </c:pt>
                <c:pt idx="18">
                  <c:v>0.203343568879435</c:v>
                </c:pt>
                <c:pt idx="19">
                  <c:v>-0.16182153311480099</c:v>
                </c:pt>
                <c:pt idx="20">
                  <c:v>0.16472861324592</c:v>
                </c:pt>
                <c:pt idx="21">
                  <c:v>3.4108554701631703E-2</c:v>
                </c:pt>
                <c:pt idx="22">
                  <c:v>8.6356578119347202E-2</c:v>
                </c:pt>
                <c:pt idx="23">
                  <c:v>6.5457368752261005E-2</c:v>
                </c:pt>
                <c:pt idx="24">
                  <c:v>-0.23564044663654299</c:v>
                </c:pt>
                <c:pt idx="25">
                  <c:v>0.194256178654617</c:v>
                </c:pt>
                <c:pt idx="26">
                  <c:v>2.2297528538152998E-2</c:v>
                </c:pt>
                <c:pt idx="27">
                  <c:v>-0.25943277345267401</c:v>
                </c:pt>
                <c:pt idx="28">
                  <c:v>0.20377310938106899</c:v>
                </c:pt>
                <c:pt idx="29">
                  <c:v>-0.15968621092087701</c:v>
                </c:pt>
                <c:pt idx="30">
                  <c:v>-0.39302608607921002</c:v>
                </c:pt>
                <c:pt idx="31">
                  <c:v>-0.47961510166516103</c:v>
                </c:pt>
                <c:pt idx="32">
                  <c:v>0.29184604066606401</c:v>
                </c:pt>
                <c:pt idx="33">
                  <c:v>-0.14835243462439199</c:v>
                </c:pt>
                <c:pt idx="34">
                  <c:v>-0.44076134022436497</c:v>
                </c:pt>
                <c:pt idx="35">
                  <c:v>-0.560532481362083</c:v>
                </c:pt>
                <c:pt idx="36">
                  <c:v>0.32421299254483299</c:v>
                </c:pt>
                <c:pt idx="37">
                  <c:v>-2.9685197017933401E-2</c:v>
                </c:pt>
                <c:pt idx="38">
                  <c:v>-0.27870460913933998</c:v>
                </c:pt>
                <c:pt idx="39">
                  <c:v>0.211481843655736</c:v>
                </c:pt>
                <c:pt idx="40">
                  <c:v>1.54072625377055E-2</c:v>
                </c:pt>
                <c:pt idx="41">
                  <c:v>9.3837094984917699E-2</c:v>
                </c:pt>
                <c:pt idx="42">
                  <c:v>6.2465162006032797E-2</c:v>
                </c:pt>
                <c:pt idx="43">
                  <c:v>-0.23578842123702701</c:v>
                </c:pt>
                <c:pt idx="44">
                  <c:v>0.19431536849480999</c:v>
                </c:pt>
                <c:pt idx="45">
                  <c:v>2.2273852602075601E-2</c:v>
                </c:pt>
                <c:pt idx="46">
                  <c:v>9.1090458959169701E-2</c:v>
                </c:pt>
                <c:pt idx="47">
                  <c:v>-0.22035374695834001</c:v>
                </c:pt>
                <c:pt idx="48">
                  <c:v>-0.402126017904961</c:v>
                </c:pt>
                <c:pt idx="49">
                  <c:v>0.26085040716198399</c:v>
                </c:pt>
                <c:pt idx="50">
                  <c:v>-0.14452055061637201</c:v>
                </c:pt>
                <c:pt idx="51">
                  <c:v>0.157808220246549</c:v>
                </c:pt>
                <c:pt idx="52">
                  <c:v>-0.159170201096173</c:v>
                </c:pt>
                <c:pt idx="53">
                  <c:v>-0.35833804892003801</c:v>
                </c:pt>
                <c:pt idx="54">
                  <c:v>0.24333521956801499</c:v>
                </c:pt>
                <c:pt idx="55">
                  <c:v>-0.15309204238803101</c:v>
                </c:pt>
                <c:pt idx="56">
                  <c:v>-0.41218396238317601</c:v>
                </c:pt>
                <c:pt idx="57">
                  <c:v>-0.51359893235701504</c:v>
                </c:pt>
                <c:pt idx="58">
                  <c:v>-0.47664348652883298</c:v>
                </c:pt>
                <c:pt idx="59">
                  <c:v>-0.34566752701729098</c:v>
                </c:pt>
                <c:pt idx="60">
                  <c:v>-0.173842405402615</c:v>
                </c:pt>
                <c:pt idx="61">
                  <c:v>-9.2760882840218894E-3</c:v>
                </c:pt>
                <c:pt idx="62">
                  <c:v>0.103710435313608</c:v>
                </c:pt>
                <c:pt idx="63">
                  <c:v>-0.36965060161330199</c:v>
                </c:pt>
                <c:pt idx="64">
                  <c:v>0.247860240645321</c:v>
                </c:pt>
                <c:pt idx="65">
                  <c:v>8.5590374187158303E-4</c:v>
                </c:pt>
                <c:pt idx="66">
                  <c:v>9.9657638503251295E-2</c:v>
                </c:pt>
                <c:pt idx="67">
                  <c:v>-0.20538459318146901</c:v>
                </c:pt>
                <c:pt idx="68">
                  <c:v>-0.38569205579583199</c:v>
                </c:pt>
                <c:pt idx="69">
                  <c:v>-0.43476024887901199</c:v>
                </c:pt>
                <c:pt idx="70">
                  <c:v>-0.37634911794109299</c:v>
                </c:pt>
                <c:pt idx="71">
                  <c:v>0.25053964717643701</c:v>
                </c:pt>
                <c:pt idx="72">
                  <c:v>-0.223451400121079</c:v>
                </c:pt>
                <c:pt idx="73">
                  <c:v>0.18938056004843101</c:v>
                </c:pt>
                <c:pt idx="74">
                  <c:v>2.4247775980627301E-2</c:v>
                </c:pt>
                <c:pt idx="75">
                  <c:v>9.0300889607748999E-2</c:v>
                </c:pt>
                <c:pt idx="76">
                  <c:v>6.3879644156900298E-2</c:v>
                </c:pt>
                <c:pt idx="77">
                  <c:v>7.44481423372398E-2</c:v>
                </c:pt>
                <c:pt idx="78">
                  <c:v>-0.22842809167931999</c:v>
                </c:pt>
                <c:pt idx="79">
                  <c:v>-0.40212364914051402</c:v>
                </c:pt>
                <c:pt idx="80">
                  <c:v>-0.44273938627091602</c:v>
                </c:pt>
                <c:pt idx="81">
                  <c:v>-0.376357463525748</c:v>
                </c:pt>
                <c:pt idx="82">
                  <c:v>0.25054298541029901</c:v>
                </c:pt>
                <c:pt idx="83">
                  <c:v>-0.22580049070171501</c:v>
                </c:pt>
                <c:pt idx="84">
                  <c:v>-0.52801725190524496</c:v>
                </c:pt>
                <c:pt idx="85">
                  <c:v>0.311206900762098</c:v>
                </c:pt>
                <c:pt idx="86">
                  <c:v>-2.4482760304839198E-2</c:v>
                </c:pt>
                <c:pt idx="87">
                  <c:v>-0.29616572495270099</c:v>
                </c:pt>
                <c:pt idx="88">
                  <c:v>0.21846628998108</c:v>
                </c:pt>
                <c:pt idx="89">
                  <c:v>1.2613484007567601E-2</c:v>
                </c:pt>
                <c:pt idx="90">
                  <c:v>9.4954606396972896E-2</c:v>
                </c:pt>
                <c:pt idx="91">
                  <c:v>6.2018157441210801E-2</c:v>
                </c:pt>
                <c:pt idx="92">
                  <c:v>7.5192737023515602E-2</c:v>
                </c:pt>
                <c:pt idx="93">
                  <c:v>-0.22937355860042399</c:v>
                </c:pt>
                <c:pt idx="94">
                  <c:v>-0.40410997190119102</c:v>
                </c:pt>
                <c:pt idx="95">
                  <c:v>-0.445061220466136</c:v>
                </c:pt>
                <c:pt idx="96">
                  <c:v>0.27802448818645398</c:v>
                </c:pt>
                <c:pt idx="97">
                  <c:v>-1.12097952745819E-2</c:v>
                </c:pt>
                <c:pt idx="98">
                  <c:v>-0.254947446373473</c:v>
                </c:pt>
                <c:pt idx="99">
                  <c:v>0.20197897854938901</c:v>
                </c:pt>
                <c:pt idx="100">
                  <c:v>-0.17229929060273999</c:v>
                </c:pt>
                <c:pt idx="101">
                  <c:v>0.168919716241096</c:v>
                </c:pt>
                <c:pt idx="102">
                  <c:v>3.2432113503561399E-2</c:v>
                </c:pt>
                <c:pt idx="103">
                  <c:v>8.7027154598575407E-2</c:v>
                </c:pt>
                <c:pt idx="104">
                  <c:v>-0.21994402455717099</c:v>
                </c:pt>
                <c:pt idx="105">
                  <c:v>-0.398506146558809</c:v>
                </c:pt>
                <c:pt idx="106">
                  <c:v>-0.44349863025602099</c:v>
                </c:pt>
                <c:pt idx="107">
                  <c:v>0.27739945210240802</c:v>
                </c:pt>
                <c:pt idx="108">
                  <c:v>-1.09597808409634E-2</c:v>
                </c:pt>
                <c:pt idx="109">
                  <c:v>-0.255228765485979</c:v>
                </c:pt>
                <c:pt idx="110">
                  <c:v>-0.37986378919039399</c:v>
                </c:pt>
                <c:pt idx="111">
                  <c:v>0.25194551567615697</c:v>
                </c:pt>
                <c:pt idx="112">
                  <c:v>-0.16834551114122301</c:v>
                </c:pt>
                <c:pt idx="113">
                  <c:v>0.167338204456489</c:v>
                </c:pt>
                <c:pt idx="114">
                  <c:v>3.3064718217404199E-2</c:v>
                </c:pt>
                <c:pt idx="115">
                  <c:v>8.6774112713038296E-2</c:v>
                </c:pt>
                <c:pt idx="116">
                  <c:v>6.5290354914784604E-2</c:v>
                </c:pt>
                <c:pt idx="117">
                  <c:v>-0.23681203684601301</c:v>
                </c:pt>
                <c:pt idx="118">
                  <c:v>-0.40811246179108501</c:v>
                </c:pt>
                <c:pt idx="119">
                  <c:v>-0.44565838354483001</c:v>
                </c:pt>
                <c:pt idx="120">
                  <c:v>-0.37637699117103701</c:v>
                </c:pt>
                <c:pt idx="121">
                  <c:v>-0.24337540287730999</c:v>
                </c:pt>
                <c:pt idx="122">
                  <c:v>-9.23149436857542E-2</c:v>
                </c:pt>
                <c:pt idx="123">
                  <c:v>3.9194982759957503E-2</c:v>
                </c:pt>
                <c:pt idx="124">
                  <c:v>8.4322006896016904E-2</c:v>
                </c:pt>
                <c:pt idx="125">
                  <c:v>-0.37506715050309902</c:v>
                </c:pt>
                <c:pt idx="126">
                  <c:v>-0.63229798105121204</c:v>
                </c:pt>
                <c:pt idx="127">
                  <c:v>-0.68444340098675704</c:v>
                </c:pt>
                <c:pt idx="128">
                  <c:v>-0.57397097867649605</c:v>
                </c:pt>
                <c:pt idx="129">
                  <c:v>0.32958839147059799</c:v>
                </c:pt>
                <c:pt idx="130">
                  <c:v>-0.176963825991822</c:v>
                </c:pt>
                <c:pt idx="131">
                  <c:v>-0.51208941305628397</c:v>
                </c:pt>
                <c:pt idx="132">
                  <c:v>-0.64784738979398304</c:v>
                </c:pt>
                <c:pt idx="133">
                  <c:v>-0.60701088141653903</c:v>
                </c:pt>
                <c:pt idx="134">
                  <c:v>-0.44480430504109802</c:v>
                </c:pt>
                <c:pt idx="135">
                  <c:v>0.277921722016439</c:v>
                </c:pt>
                <c:pt idx="136">
                  <c:v>-0.23265147298814801</c:v>
                </c:pt>
                <c:pt idx="137">
                  <c:v>0.19306058919525901</c:v>
                </c:pt>
                <c:pt idx="138">
                  <c:v>-0.100549879559475</c:v>
                </c:pt>
                <c:pt idx="139">
                  <c:v>0.14021995182378999</c:v>
                </c:pt>
                <c:pt idx="140">
                  <c:v>4.3912019270483799E-2</c:v>
                </c:pt>
                <c:pt idx="141">
                  <c:v>8.2435192291806403E-2</c:v>
                </c:pt>
                <c:pt idx="142">
                  <c:v>6.70259230832774E-2</c:v>
                </c:pt>
                <c:pt idx="143">
                  <c:v>-0.23306207507253299</c:v>
                </c:pt>
                <c:pt idx="144">
                  <c:v>0.193224830029013</c:v>
                </c:pt>
                <c:pt idx="145">
                  <c:v>2.27100679883947E-2</c:v>
                </c:pt>
                <c:pt idx="146">
                  <c:v>-0.25899082799623602</c:v>
                </c:pt>
                <c:pt idx="147">
                  <c:v>0.20359633119849399</c:v>
                </c:pt>
                <c:pt idx="148">
                  <c:v>1.8561467520602198E-2</c:v>
                </c:pt>
                <c:pt idx="149">
                  <c:v>9.2575412991759101E-2</c:v>
                </c:pt>
                <c:pt idx="150">
                  <c:v>-0.219973311699038</c:v>
                </c:pt>
                <c:pt idx="151">
                  <c:v>0.18798932467961499</c:v>
                </c:pt>
                <c:pt idx="152">
                  <c:v>2.4804270128153699E-2</c:v>
                </c:pt>
                <c:pt idx="153">
                  <c:v>-0.25882288934484099</c:v>
                </c:pt>
                <c:pt idx="154">
                  <c:v>0.20352915573793601</c:v>
                </c:pt>
                <c:pt idx="155">
                  <c:v>1.8588337704825299E-2</c:v>
                </c:pt>
                <c:pt idx="156">
                  <c:v>-0.26027302743210901</c:v>
                </c:pt>
                <c:pt idx="157">
                  <c:v>-0.40932575958788597</c:v>
                </c:pt>
                <c:pt idx="158">
                  <c:v>0.263730303835154</c:v>
                </c:pt>
                <c:pt idx="159">
                  <c:v>-0.15192089218413499</c:v>
                </c:pt>
                <c:pt idx="160">
                  <c:v>0.16076835687365401</c:v>
                </c:pt>
                <c:pt idx="161">
                  <c:v>-0.153821108708521</c:v>
                </c:pt>
                <c:pt idx="162">
                  <c:v>-0.35239082526695997</c:v>
                </c:pt>
                <c:pt idx="163">
                  <c:v>-0.42217560462237402</c:v>
                </c:pt>
                <c:pt idx="164">
                  <c:v>-0.381783446309098</c:v>
                </c:pt>
                <c:pt idx="165">
                  <c:v>-0.268914112420366</c:v>
                </c:pt>
                <c:pt idx="166">
                  <c:v>0.207565644968146</c:v>
                </c:pt>
                <c:pt idx="167">
                  <c:v>-0.27314160764745299</c:v>
                </c:pt>
                <c:pt idx="168">
                  <c:v>-0.56827566335263402</c:v>
                </c:pt>
                <c:pt idx="169">
                  <c:v>-0.66230975849524198</c:v>
                </c:pt>
                <c:pt idx="170">
                  <c:v>0.36492390339809699</c:v>
                </c:pt>
                <c:pt idx="171">
                  <c:v>-8.8979718550453807E-2</c:v>
                </c:pt>
                <c:pt idx="172">
                  <c:v>-0.404417043343126</c:v>
                </c:pt>
                <c:pt idx="173">
                  <c:v>0.26176681733724999</c:v>
                </c:pt>
                <c:pt idx="174">
                  <c:v>-0.10436701380850499</c:v>
                </c:pt>
                <c:pt idx="175">
                  <c:v>-0.35171706545688303</c:v>
                </c:pt>
                <c:pt idx="176">
                  <c:v>0.240686826182753</c:v>
                </c:pt>
                <c:pt idx="177">
                  <c:v>3.7252695268985602E-3</c:v>
                </c:pt>
                <c:pt idx="178">
                  <c:v>9.85098921892405E-2</c:v>
                </c:pt>
                <c:pt idx="179">
                  <c:v>-0.216951754873004</c:v>
                </c:pt>
                <c:pt idx="180">
                  <c:v>0.18678070194920099</c:v>
                </c:pt>
                <c:pt idx="181">
                  <c:v>-0.163028974445699</c:v>
                </c:pt>
                <c:pt idx="182">
                  <c:v>-0.385573486915195</c:v>
                </c:pt>
                <c:pt idx="183">
                  <c:v>0.25422939476607798</c:v>
                </c:pt>
                <c:pt idx="184">
                  <c:v>-0.13767138857601999</c:v>
                </c:pt>
                <c:pt idx="185">
                  <c:v>0.15506855543040801</c:v>
                </c:pt>
                <c:pt idx="186">
                  <c:v>-0.16528795511399499</c:v>
                </c:pt>
                <c:pt idx="187">
                  <c:v>-0.365616258258742</c:v>
                </c:pt>
                <c:pt idx="188">
                  <c:v>0.24624650330349701</c:v>
                </c:pt>
                <c:pt idx="189">
                  <c:v>-0.150471873255517</c:v>
                </c:pt>
                <c:pt idx="190">
                  <c:v>0.160188749302207</c:v>
                </c:pt>
                <c:pt idx="191">
                  <c:v>3.5924500279117103E-2</c:v>
                </c:pt>
                <c:pt idx="192">
                  <c:v>8.5630199888353103E-2</c:v>
                </c:pt>
                <c:pt idx="193">
                  <c:v>-0.21997768523615699</c:v>
                </c:pt>
                <c:pt idx="194">
                  <c:v>0.187991074094462</c:v>
                </c:pt>
                <c:pt idx="195">
                  <c:v>2.48035703622148E-2</c:v>
                </c:pt>
                <c:pt idx="196">
                  <c:v>9.0078571855114004E-2</c:v>
                </c:pt>
                <c:pt idx="197">
                  <c:v>-0.22079827731221699</c:v>
                </c:pt>
                <c:pt idx="198">
                  <c:v>0.18831931092488599</c:v>
                </c:pt>
                <c:pt idx="199">
                  <c:v>-0.16317786555403899</c:v>
                </c:pt>
                <c:pt idx="200">
                  <c:v>0.16527114622161501</c:v>
                </c:pt>
                <c:pt idx="201">
                  <c:v>3.38915415113537E-2</c:v>
                </c:pt>
                <c:pt idx="202">
                  <c:v>8.6443383395458498E-2</c:v>
                </c:pt>
                <c:pt idx="203">
                  <c:v>6.5422646641816601E-2</c:v>
                </c:pt>
                <c:pt idx="204">
                  <c:v>-0.235409527792136</c:v>
                </c:pt>
                <c:pt idx="205">
                  <c:v>-0.40607822640705099</c:v>
                </c:pt>
                <c:pt idx="206">
                  <c:v>-0.44360083643923798</c:v>
                </c:pt>
                <c:pt idx="207">
                  <c:v>0.277440334575695</c:v>
                </c:pt>
                <c:pt idx="208">
                  <c:v>-0.17410001136407899</c:v>
                </c:pt>
                <c:pt idx="209">
                  <c:v>0.169640004545631</c:v>
                </c:pt>
                <c:pt idx="210">
                  <c:v>-0.13629119677742599</c:v>
                </c:pt>
                <c:pt idx="211">
                  <c:v>0.15451647871096999</c:v>
                </c:pt>
                <c:pt idx="212">
                  <c:v>-0.191084365418181</c:v>
                </c:pt>
                <c:pt idx="213">
                  <c:v>0.176433746167272</c:v>
                </c:pt>
                <c:pt idx="214">
                  <c:v>2.9426501533090899E-2</c:v>
                </c:pt>
                <c:pt idx="215">
                  <c:v>8.8229399386763593E-2</c:v>
                </c:pt>
                <c:pt idx="216">
                  <c:v>6.4708240245294493E-2</c:v>
                </c:pt>
                <c:pt idx="217">
                  <c:v>-0.2358571415074</c:v>
                </c:pt>
                <c:pt idx="218">
                  <c:v>0.19434285660296</c:v>
                </c:pt>
                <c:pt idx="219">
                  <c:v>2.22628573588158E-2</c:v>
                </c:pt>
                <c:pt idx="220">
                  <c:v>-0.25939706449538802</c:v>
                </c:pt>
                <c:pt idx="221">
                  <c:v>0.20375882579815499</c:v>
                </c:pt>
                <c:pt idx="222">
                  <c:v>1.8496469680737801E-2</c:v>
                </c:pt>
                <c:pt idx="223">
                  <c:v>9.2601412127704799E-2</c:v>
                </c:pt>
                <c:pt idx="224">
                  <c:v>6.2959435148917997E-2</c:v>
                </c:pt>
                <c:pt idx="225">
                  <c:v>7.4816225940432704E-2</c:v>
                </c:pt>
                <c:pt idx="226">
                  <c:v>7.0073509623826802E-2</c:v>
                </c:pt>
                <c:pt idx="227">
                  <c:v>-0.23216288613015901</c:v>
                </c:pt>
                <c:pt idx="228">
                  <c:v>0.19286515445206301</c:v>
                </c:pt>
                <c:pt idx="229">
                  <c:v>-0.16217047695344899</c:v>
                </c:pt>
                <c:pt idx="230">
                  <c:v>-0.38875646289308502</c:v>
                </c:pt>
                <c:pt idx="231">
                  <c:v>0.25550258515723401</c:v>
                </c:pt>
                <c:pt idx="232">
                  <c:v>-2.2010340628936501E-3</c:v>
                </c:pt>
                <c:pt idx="233">
                  <c:v>0.100880413625157</c:v>
                </c:pt>
                <c:pt idx="234">
                  <c:v>5.9647834549937002E-2</c:v>
                </c:pt>
                <c:pt idx="235">
                  <c:v>-0.237569097722793</c:v>
                </c:pt>
                <c:pt idx="236">
                  <c:v>-0.40510127130267898</c:v>
                </c:pt>
                <c:pt idx="237">
                  <c:v>0.26204050852107102</c:v>
                </c:pt>
                <c:pt idx="238">
                  <c:v>-4.8162034084287802E-3</c:v>
                </c:pt>
                <c:pt idx="239">
                  <c:v>0.101926481363371</c:v>
                </c:pt>
                <c:pt idx="240">
                  <c:v>5.9229407454651398E-2</c:v>
                </c:pt>
                <c:pt idx="241">
                  <c:v>-0.23678138792703299</c:v>
                </c:pt>
                <c:pt idx="242">
                  <c:v>0.19471255517081301</c:v>
                </c:pt>
                <c:pt idx="243">
                  <c:v>2.21149779316746E-2</c:v>
                </c:pt>
                <c:pt idx="244">
                  <c:v>9.1154008827330102E-2</c:v>
                </c:pt>
                <c:pt idx="245">
                  <c:v>-0.22040989948239001</c:v>
                </c:pt>
                <c:pt idx="246">
                  <c:v>0.188163959792956</c:v>
                </c:pt>
                <c:pt idx="247">
                  <c:v>2.4734416082817401E-2</c:v>
                </c:pt>
                <c:pt idx="248">
                  <c:v>-0.25876131905988298</c:v>
                </c:pt>
                <c:pt idx="249">
                  <c:v>0.20350452762395299</c:v>
                </c:pt>
                <c:pt idx="250">
                  <c:v>1.85981889504186E-2</c:v>
                </c:pt>
                <c:pt idx="251">
                  <c:v>-0.26024980964379302</c:v>
                </c:pt>
                <c:pt idx="252">
                  <c:v>0.20409992385751699</c:v>
                </c:pt>
                <c:pt idx="253">
                  <c:v>1.8360030456992998E-2</c:v>
                </c:pt>
                <c:pt idx="254">
                  <c:v>-0.25988763757254302</c:v>
                </c:pt>
                <c:pt idx="255">
                  <c:v>-0.40857156757534302</c:v>
                </c:pt>
                <c:pt idx="256">
                  <c:v>-0.42933566124101402</c:v>
                </c:pt>
                <c:pt idx="257">
                  <c:v>-0.35122781684276799</c:v>
                </c:pt>
                <c:pt idx="258">
                  <c:v>-0.21718829786963501</c:v>
                </c:pt>
                <c:pt idx="259">
                  <c:v>0.18687531914785399</c:v>
                </c:pt>
                <c:pt idx="260">
                  <c:v>2.5249872340858199E-2</c:v>
                </c:pt>
                <c:pt idx="261">
                  <c:v>8.99000510636567E-2</c:v>
                </c:pt>
                <c:pt idx="262">
                  <c:v>-0.241692123196248</c:v>
                </c:pt>
                <c:pt idx="263">
                  <c:v>-0.43368230492284998</c:v>
                </c:pt>
                <c:pt idx="264">
                  <c:v>-0.48092499341318001</c:v>
                </c:pt>
                <c:pt idx="265">
                  <c:v>-0.41112192187693902</c:v>
                </c:pt>
                <c:pt idx="266">
                  <c:v>0.264448768750775</c:v>
                </c:pt>
                <c:pt idx="267">
                  <c:v>-0.21592998155544499</c:v>
                </c:pt>
                <c:pt idx="268">
                  <c:v>0.18637199262217799</c:v>
                </c:pt>
                <c:pt idx="269">
                  <c:v>-0.11469160648206</c:v>
                </c:pt>
                <c:pt idx="270">
                  <c:v>-0.31179922361085</c:v>
                </c:pt>
                <c:pt idx="271">
                  <c:v>0.22471968944434001</c:v>
                </c:pt>
                <c:pt idx="272">
                  <c:v>-0.16826468362107</c:v>
                </c:pt>
                <c:pt idx="273">
                  <c:v>0.16730587344842801</c:v>
                </c:pt>
                <c:pt idx="274">
                  <c:v>-0.15539377518473099</c:v>
                </c:pt>
                <c:pt idx="275">
                  <c:v>0.16215751007389201</c:v>
                </c:pt>
                <c:pt idx="276">
                  <c:v>-0.180158659785459</c:v>
                </c:pt>
                <c:pt idx="277">
                  <c:v>-0.39344854230440102</c:v>
                </c:pt>
                <c:pt idx="278">
                  <c:v>-0.46515675684493402</c:v>
                </c:pt>
                <c:pt idx="279">
                  <c:v>-0.41683062560057399</c:v>
                </c:pt>
                <c:pt idx="280">
                  <c:v>0.26673225024022901</c:v>
                </c:pt>
                <c:pt idx="281">
                  <c:v>-0.20780682917438001</c:v>
                </c:pt>
                <c:pt idx="282">
                  <c:v>-0.512608088122251</c:v>
                </c:pt>
                <c:pt idx="283">
                  <c:v>-0.62588597674679902</c:v>
                </c:pt>
                <c:pt idx="284">
                  <c:v>0.35035439069871899</c:v>
                </c:pt>
                <c:pt idx="285">
                  <c:v>-4.0141756279487899E-2</c:v>
                </c:pt>
                <c:pt idx="286">
                  <c:v>-0.28611951341698599</c:v>
                </c:pt>
                <c:pt idx="287">
                  <c:v>0.214447805366794</c:v>
                </c:pt>
                <c:pt idx="288">
                  <c:v>-0.16188275961517201</c:v>
                </c:pt>
                <c:pt idx="289">
                  <c:v>0.164753103846069</c:v>
                </c:pt>
                <c:pt idx="290">
                  <c:v>3.4098758461572301E-2</c:v>
                </c:pt>
                <c:pt idx="291">
                  <c:v>-0.25907815933657702</c:v>
                </c:pt>
                <c:pt idx="292">
                  <c:v>-0.418950046432853</c:v>
                </c:pt>
                <c:pt idx="293">
                  <c:v>0.26758001857314101</c:v>
                </c:pt>
                <c:pt idx="294">
                  <c:v>-0.145716791899488</c:v>
                </c:pt>
                <c:pt idx="295">
                  <c:v>-0.41885654538677197</c:v>
                </c:pt>
                <c:pt idx="296">
                  <c:v>-0.52918124328283001</c:v>
                </c:pt>
                <c:pt idx="297">
                  <c:v>-0.49540690191261899</c:v>
                </c:pt>
                <c:pt idx="298">
                  <c:v>-0.36269440586176499</c:v>
                </c:pt>
                <c:pt idx="299">
                  <c:v>0.24507776234470599</c:v>
                </c:pt>
                <c:pt idx="300">
                  <c:v>-0.249646653576345</c:v>
                </c:pt>
                <c:pt idx="301">
                  <c:v>0.19985866143053799</c:v>
                </c:pt>
                <c:pt idx="302">
                  <c:v>-9.9907091623399599E-2</c:v>
                </c:pt>
                <c:pt idx="303">
                  <c:v>0.13996283664935899</c:v>
                </c:pt>
                <c:pt idx="304">
                  <c:v>4.4014865340255997E-2</c:v>
                </c:pt>
                <c:pt idx="305">
                  <c:v>8.2394053863897504E-2</c:v>
                </c:pt>
                <c:pt idx="306">
                  <c:v>-0.22708643021192099</c:v>
                </c:pt>
                <c:pt idx="307">
                  <c:v>0.19083457208476801</c:v>
                </c:pt>
                <c:pt idx="308">
                  <c:v>-0.16162190877914701</c:v>
                </c:pt>
                <c:pt idx="309">
                  <c:v>-0.386424881714029</c:v>
                </c:pt>
                <c:pt idx="310">
                  <c:v>-0.468153500289825</c:v>
                </c:pt>
                <c:pt idx="311">
                  <c:v>-0.42656632768826602</c:v>
                </c:pt>
                <c:pt idx="312">
                  <c:v>-0.30307079627238998</c:v>
                </c:pt>
                <c:pt idx="313">
                  <c:v>0.221228318508956</c:v>
                </c:pt>
                <c:pt idx="314">
                  <c:v>1.15086725964175E-2</c:v>
                </c:pt>
                <c:pt idx="315">
                  <c:v>-0.21776516592498599</c:v>
                </c:pt>
                <c:pt idx="316">
                  <c:v>0.187106066369994</c:v>
                </c:pt>
                <c:pt idx="317">
                  <c:v>-0.18820326035476001</c:v>
                </c:pt>
                <c:pt idx="318">
                  <c:v>0.17528130414190399</c:v>
                </c:pt>
                <c:pt idx="319">
                  <c:v>-0.15436864388250199</c:v>
                </c:pt>
                <c:pt idx="320">
                  <c:v>0.16174745755299999</c:v>
                </c:pt>
                <c:pt idx="321">
                  <c:v>-0.17842886854541101</c:v>
                </c:pt>
                <c:pt idx="322">
                  <c:v>-0.39051680488011797</c:v>
                </c:pt>
                <c:pt idx="323">
                  <c:v>-0.461976409978684</c:v>
                </c:pt>
                <c:pt idx="324">
                  <c:v>-0.41415894788802499</c:v>
                </c:pt>
                <c:pt idx="325">
                  <c:v>-0.28876780078952002</c:v>
                </c:pt>
                <c:pt idx="326">
                  <c:v>-0.13344341723786399</c:v>
                </c:pt>
                <c:pt idx="327">
                  <c:v>1.01611356607972E-2</c:v>
                </c:pt>
                <c:pt idx="328">
                  <c:v>9.5935545735681096E-2</c:v>
                </c:pt>
                <c:pt idx="329">
                  <c:v>-0.36954911630362403</c:v>
                </c:pt>
                <c:pt idx="330">
                  <c:v>-0.63247671531614702</c:v>
                </c:pt>
                <c:pt idx="331">
                  <c:v>-0.68878517909499004</c:v>
                </c:pt>
                <c:pt idx="332">
                  <c:v>0.37551407163799599</c:v>
                </c:pt>
                <c:pt idx="333">
                  <c:v>-9.1824541197121801E-2</c:v>
                </c:pt>
                <c:pt idx="334">
                  <c:v>-0.41655248185981097</c:v>
                </c:pt>
                <c:pt idx="335">
                  <c:v>0.26662099274392398</c:v>
                </c:pt>
                <c:pt idx="336">
                  <c:v>-9.7828003664033603E-2</c:v>
                </c:pt>
                <c:pt idx="337">
                  <c:v>-0.34535820981724902</c:v>
                </c:pt>
                <c:pt idx="338">
                  <c:v>-0.45278654341962798</c:v>
                </c:pt>
                <c:pt idx="339">
                  <c:v>0.28111461736785098</c:v>
                </c:pt>
                <c:pt idx="340">
                  <c:v>-1.24458469471405E-2</c:v>
                </c:pt>
                <c:pt idx="341">
                  <c:v>-0.26375989286986101</c:v>
                </c:pt>
                <c:pt idx="342">
                  <c:v>-0.39173498045397798</c:v>
                </c:pt>
                <c:pt idx="343">
                  <c:v>-0.40088787330923698</c:v>
                </c:pt>
                <c:pt idx="344">
                  <c:v>0.26035514932369402</c:v>
                </c:pt>
                <c:pt idx="345">
                  <c:v>-0.19583766166112501</c:v>
                </c:pt>
                <c:pt idx="346">
                  <c:v>-0.48971120386606798</c:v>
                </c:pt>
                <c:pt idx="347">
                  <c:v>0.29588448154642699</c:v>
                </c:pt>
                <c:pt idx="348">
                  <c:v>-8.4035531745928996E-2</c:v>
                </c:pt>
                <c:pt idx="349">
                  <c:v>0.13361421269837101</c:v>
                </c:pt>
                <c:pt idx="350">
                  <c:v>4.6554314920651298E-2</c:v>
                </c:pt>
                <c:pt idx="351">
                  <c:v>8.1378274031739403E-2</c:v>
                </c:pt>
                <c:pt idx="352">
                  <c:v>-0.22409738228208201</c:v>
                </c:pt>
                <c:pt idx="353">
                  <c:v>0.189638952912833</c:v>
                </c:pt>
                <c:pt idx="354">
                  <c:v>-0.16373894560216901</c:v>
                </c:pt>
                <c:pt idx="355">
                  <c:v>0.165495578240867</c:v>
                </c:pt>
                <c:pt idx="356">
                  <c:v>-0.16849564440647799</c:v>
                </c:pt>
                <c:pt idx="357">
                  <c:v>0.16739825776259101</c:v>
                </c:pt>
                <c:pt idx="358">
                  <c:v>3.3040696894963403E-2</c:v>
                </c:pt>
                <c:pt idx="359">
                  <c:v>8.6783721242014597E-2</c:v>
                </c:pt>
                <c:pt idx="360">
                  <c:v>-0.22203629324746799</c:v>
                </c:pt>
                <c:pt idx="361">
                  <c:v>0.18881451729898699</c:v>
                </c:pt>
                <c:pt idx="362">
                  <c:v>2.4474193080405101E-2</c:v>
                </c:pt>
                <c:pt idx="363">
                  <c:v>-0.25864109416388098</c:v>
                </c:pt>
                <c:pt idx="364">
                  <c:v>0.20345643766555199</c:v>
                </c:pt>
                <c:pt idx="365">
                  <c:v>-0.15952534882191699</c:v>
                </c:pt>
                <c:pt idx="366">
                  <c:v>-0.39254799863142498</c:v>
                </c:pt>
                <c:pt idx="367">
                  <c:v>0.25701919945257001</c:v>
                </c:pt>
                <c:pt idx="368">
                  <c:v>-2.8076797810281302E-3</c:v>
                </c:pt>
                <c:pt idx="369">
                  <c:v>-0.27104112970059502</c:v>
                </c:pt>
                <c:pt idx="370">
                  <c:v>0.208416451880238</c:v>
                </c:pt>
                <c:pt idx="371">
                  <c:v>-0.160035370984632</c:v>
                </c:pt>
                <c:pt idx="372">
                  <c:v>0.164014148393853</c:v>
                </c:pt>
                <c:pt idx="373">
                  <c:v>-0.16520730447859699</c:v>
                </c:pt>
                <c:pt idx="374">
                  <c:v>0.16608292179143899</c:v>
                </c:pt>
                <c:pt idx="375">
                  <c:v>3.3566831283424303E-2</c:v>
                </c:pt>
                <c:pt idx="376">
                  <c:v>-0.25393471018604402</c:v>
                </c:pt>
                <c:pt idx="377">
                  <c:v>-0.41073965423744002</c:v>
                </c:pt>
                <c:pt idx="378">
                  <c:v>0.26429586169497599</c:v>
                </c:pt>
                <c:pt idx="379">
                  <c:v>-5.7183446779905103E-3</c:v>
                </c:pt>
                <c:pt idx="380">
                  <c:v>0.102287337871196</c:v>
                </c:pt>
                <c:pt idx="381">
                  <c:v>-0.21827058993870799</c:v>
                </c:pt>
                <c:pt idx="382">
                  <c:v>0.18730823597548299</c:v>
                </c:pt>
                <c:pt idx="383">
                  <c:v>2.5076705609806599E-2</c:v>
                </c:pt>
                <c:pt idx="384">
                  <c:v>8.9969317756077305E-2</c:v>
                </c:pt>
                <c:pt idx="385">
                  <c:v>6.4012272897569E-2</c:v>
                </c:pt>
                <c:pt idx="386">
                  <c:v>7.4395090840972303E-2</c:v>
                </c:pt>
                <c:pt idx="387">
                  <c:v>-0.22962848320388399</c:v>
                </c:pt>
                <c:pt idx="388">
                  <c:v>0.19185139328155301</c:v>
                </c:pt>
                <c:pt idx="389">
                  <c:v>-0.162436354610317</c:v>
                </c:pt>
                <c:pt idx="390">
                  <c:v>-0.38841284669215598</c:v>
                </c:pt>
                <c:pt idx="391">
                  <c:v>0.255365138676862</c:v>
                </c:pt>
                <c:pt idx="392">
                  <c:v>-2.1460554707450801E-3</c:v>
                </c:pt>
                <c:pt idx="393">
                  <c:v>-0.26969191548984101</c:v>
                </c:pt>
                <c:pt idx="394">
                  <c:v>0.20787676619593601</c:v>
                </c:pt>
                <c:pt idx="395">
                  <c:v>-0.16066048758826501</c:v>
                </c:pt>
                <c:pt idx="396">
                  <c:v>-0.39753384388028501</c:v>
                </c:pt>
                <c:pt idx="397">
                  <c:v>-0.48574826705293001</c:v>
                </c:pt>
                <c:pt idx="398">
                  <c:v>0.294299306821172</c:v>
                </c:pt>
                <c:pt idx="399">
                  <c:v>-1.7719722728468799E-2</c:v>
                </c:pt>
                <c:pt idx="400">
                  <c:v>0.107087889091387</c:v>
                </c:pt>
                <c:pt idx="401">
                  <c:v>5.7164844363444899E-2</c:v>
                </c:pt>
                <c:pt idx="402">
                  <c:v>7.7134062254621993E-2</c:v>
                </c:pt>
                <c:pt idx="403">
                  <c:v>-0.229240408036614</c:v>
                </c:pt>
                <c:pt idx="404">
                  <c:v>0.191696163214645</c:v>
                </c:pt>
                <c:pt idx="405">
                  <c:v>-0.16186419818613401</c:v>
                </c:pt>
                <c:pt idx="406">
                  <c:v>-0.38742867123004698</c:v>
                </c:pt>
                <c:pt idx="407">
                  <c:v>0.25497146849201802</c:v>
                </c:pt>
                <c:pt idx="408">
                  <c:v>-1.9885873968075798E-3</c:v>
                </c:pt>
                <c:pt idx="409">
                  <c:v>-0.26952008763001201</c:v>
                </c:pt>
                <c:pt idx="410">
                  <c:v>-0.40820375113373297</c:v>
                </c:pt>
                <c:pt idx="411">
                  <c:v>0.26328150045349302</c:v>
                </c:pt>
                <c:pt idx="412">
                  <c:v>-0.15533132596504801</c:v>
                </c:pt>
                <c:pt idx="413">
                  <c:v>0.16213253038601899</c:v>
                </c:pt>
                <c:pt idx="414">
                  <c:v>-0.15187997991945101</c:v>
                </c:pt>
                <c:pt idx="415">
                  <c:v>0.16075199196778001</c:v>
                </c:pt>
                <c:pt idx="416">
                  <c:v>-0.18382139044388199</c:v>
                </c:pt>
                <c:pt idx="417">
                  <c:v>0.173528556177552</c:v>
                </c:pt>
                <c:pt idx="418">
                  <c:v>-0.16480832689994501</c:v>
                </c:pt>
                <c:pt idx="419">
                  <c:v>-0.37850331992448</c:v>
                </c:pt>
                <c:pt idx="420">
                  <c:v>-0.45376242436380998</c:v>
                </c:pt>
                <c:pt idx="421">
                  <c:v>-0.41053483625669401</c:v>
                </c:pt>
                <c:pt idx="422">
                  <c:v>0.26421393450267799</c:v>
                </c:pt>
                <c:pt idx="423">
                  <c:v>-5.6855738010711896E-3</c:v>
                </c:pt>
                <c:pt idx="424">
                  <c:v>0.102274229520428</c:v>
                </c:pt>
                <c:pt idx="425">
                  <c:v>5.9090308191828603E-2</c:v>
                </c:pt>
                <c:pt idx="426">
                  <c:v>-0.232910535344625</c:v>
                </c:pt>
                <c:pt idx="427">
                  <c:v>-0.397609025046123</c:v>
                </c:pt>
                <c:pt idx="428">
                  <c:v>-0.43257090719991098</c:v>
                </c:pt>
                <c:pt idx="429">
                  <c:v>0.27302836287996401</c:v>
                </c:pt>
                <c:pt idx="430">
                  <c:v>-0.17830745517206101</c:v>
                </c:pt>
                <c:pt idx="431">
                  <c:v>-0.47241305232179598</c:v>
                </c:pt>
                <c:pt idx="432">
                  <c:v>-0.58654826059421705</c:v>
                </c:pt>
                <c:pt idx="433">
                  <c:v>0.33461930423768599</c:v>
                </c:pt>
                <c:pt idx="434">
                  <c:v>-3.3847721695074703E-2</c:v>
                </c:pt>
                <c:pt idx="435">
                  <c:v>-0.28129623819370397</c:v>
                </c:pt>
                <c:pt idx="436">
                  <c:v>0.21251849527748101</c:v>
                </c:pt>
                <c:pt idx="437">
                  <c:v>-0.162958318987142</c:v>
                </c:pt>
                <c:pt idx="438">
                  <c:v>-0.40445028697712698</c:v>
                </c:pt>
                <c:pt idx="439">
                  <c:v>-0.49456638012031601</c:v>
                </c:pt>
                <c:pt idx="440">
                  <c:v>0.29782655204812603</c:v>
                </c:pt>
                <c:pt idx="441">
                  <c:v>-1.9130620819250699E-2</c:v>
                </c:pt>
                <c:pt idx="442">
                  <c:v>0.1076522483277</c:v>
                </c:pt>
                <c:pt idx="443">
                  <c:v>-0.21722122456905199</c:v>
                </c:pt>
                <c:pt idx="444">
                  <c:v>0.18688848982762099</c:v>
                </c:pt>
                <c:pt idx="445">
                  <c:v>2.5244604068951501E-2</c:v>
                </c:pt>
                <c:pt idx="446">
                  <c:v>-0.25993288955383498</c:v>
                </c:pt>
                <c:pt idx="447">
                  <c:v>-0.41371841208308802</c:v>
                </c:pt>
                <c:pt idx="448">
                  <c:v>-0.43712548703138498</c:v>
                </c:pt>
                <c:pt idx="449">
                  <c:v>0.27485019481255402</c:v>
                </c:pt>
                <c:pt idx="450">
                  <c:v>-9.9400779250216897E-3</c:v>
                </c:pt>
                <c:pt idx="451">
                  <c:v>-0.25188352632563499</c:v>
                </c:pt>
                <c:pt idx="452">
                  <c:v>-0.37553115853746899</c:v>
                </c:pt>
                <c:pt idx="453">
                  <c:v>-0.38501807195916499</c:v>
                </c:pt>
                <c:pt idx="454">
                  <c:v>0.25400722878366599</c:v>
                </c:pt>
                <c:pt idx="455">
                  <c:v>-1.6028915134664401E-3</c:v>
                </c:pt>
                <c:pt idx="456">
                  <c:v>-0.24371770989451</c:v>
                </c:pt>
                <c:pt idx="457">
                  <c:v>0.19748708395780401</c:v>
                </c:pt>
                <c:pt idx="458">
                  <c:v>-0.17629254949626999</c:v>
                </c:pt>
                <c:pt idx="459">
                  <c:v>0.170517019798508</c:v>
                </c:pt>
                <c:pt idx="460">
                  <c:v>-0.15854754065535601</c:v>
                </c:pt>
                <c:pt idx="461">
                  <c:v>0.163419016262142</c:v>
                </c:pt>
                <c:pt idx="462">
                  <c:v>3.4632393495142799E-2</c:v>
                </c:pt>
                <c:pt idx="463">
                  <c:v>-0.25308249849592301</c:v>
                </c:pt>
                <c:pt idx="464">
                  <c:v>-0.41023025115582101</c:v>
                </c:pt>
                <c:pt idx="465">
                  <c:v>0.26409210046232801</c:v>
                </c:pt>
                <c:pt idx="466">
                  <c:v>-5.6368401849313998E-3</c:v>
                </c:pt>
                <c:pt idx="467">
                  <c:v>0.10225473607397199</c:v>
                </c:pt>
                <c:pt idx="468">
                  <c:v>-0.218279914824559</c:v>
                </c:pt>
                <c:pt idx="469">
                  <c:v>0.18731196592982299</c:v>
                </c:pt>
                <c:pt idx="470">
                  <c:v>2.50752136280704E-2</c:v>
                </c:pt>
                <c:pt idx="471">
                  <c:v>8.9969914548771804E-2</c:v>
                </c:pt>
                <c:pt idx="472">
                  <c:v>-0.22017865191286401</c:v>
                </c:pt>
                <c:pt idx="473">
                  <c:v>0.188071460765145</c:v>
                </c:pt>
                <c:pt idx="474">
                  <c:v>-0.163586656048508</c:v>
                </c:pt>
                <c:pt idx="475">
                  <c:v>-0.38737322665410401</c:v>
                </c:pt>
                <c:pt idx="476">
                  <c:v>0.25494929066164101</c:v>
                </c:pt>
                <c:pt idx="477">
                  <c:v>-0.13674168519485599</c:v>
                </c:pt>
                <c:pt idx="478">
                  <c:v>0.15469667407794199</c:v>
                </c:pt>
                <c:pt idx="479">
                  <c:v>3.8121330368822898E-2</c:v>
                </c:pt>
                <c:pt idx="480">
                  <c:v>-0.25774367332611298</c:v>
                </c:pt>
                <c:pt idx="481">
                  <c:v>0.20309746933044501</c:v>
                </c:pt>
                <c:pt idx="482">
                  <c:v>-0.156044529305705</c:v>
                </c:pt>
                <c:pt idx="483">
                  <c:v>0.16241781172228201</c:v>
                </c:pt>
                <c:pt idx="484">
                  <c:v>-0.169203048830876</c:v>
                </c:pt>
                <c:pt idx="485">
                  <c:v>-0.37698801214928701</c:v>
                </c:pt>
                <c:pt idx="486">
                  <c:v>0.25079520485971502</c:v>
                </c:pt>
                <c:pt idx="487">
                  <c:v>-3.1808194388600799E-4</c:v>
                </c:pt>
                <c:pt idx="488">
                  <c:v>0.100127232777554</c:v>
                </c:pt>
                <c:pt idx="489">
                  <c:v>-0.217554072982447</c:v>
                </c:pt>
                <c:pt idx="490">
                  <c:v>0.18702162919297799</c:v>
                </c:pt>
                <c:pt idx="491">
                  <c:v>2.51913483228084E-2</c:v>
                </c:pt>
                <c:pt idx="492">
                  <c:v>-0.25912576605280702</c:v>
                </c:pt>
                <c:pt idx="493">
                  <c:v>0.203650306421122</c:v>
                </c:pt>
                <c:pt idx="494">
                  <c:v>1.8539877431550798E-2</c:v>
                </c:pt>
                <c:pt idx="495">
                  <c:v>9.25840490273796E-2</c:v>
                </c:pt>
                <c:pt idx="496">
                  <c:v>-0.21984305261291701</c:v>
                </c:pt>
                <c:pt idx="497">
                  <c:v>0.187937221045166</c:v>
                </c:pt>
                <c:pt idx="498">
                  <c:v>2.48251115819332E-2</c:v>
                </c:pt>
                <c:pt idx="499">
                  <c:v>9.0069955367226701E-2</c:v>
                </c:pt>
                <c:pt idx="500">
                  <c:v>6.3972017853109298E-2</c:v>
                </c:pt>
                <c:pt idx="501">
                  <c:v>-0.235806756724076</c:v>
                </c:pt>
                <c:pt idx="502">
                  <c:v>-0.40561203058904899</c:v>
                </c:pt>
                <c:pt idx="503">
                  <c:v>-0.44259922273567598</c:v>
                </c:pt>
                <c:pt idx="504">
                  <c:v>0.27703968909427001</c:v>
                </c:pt>
                <c:pt idx="505">
                  <c:v>-0.174571446081701</c:v>
                </c:pt>
                <c:pt idx="506">
                  <c:v>-0.46969307272012001</c:v>
                </c:pt>
                <c:pt idx="507">
                  <c:v>-0.58516957190471997</c:v>
                </c:pt>
                <c:pt idx="508">
                  <c:v>0.33406782876188801</c:v>
                </c:pt>
                <c:pt idx="509">
                  <c:v>-0.106795144457274</c:v>
                </c:pt>
                <c:pt idx="510">
                  <c:v>0.142718057782909</c:v>
                </c:pt>
                <c:pt idx="511">
                  <c:v>4.2912776886836E-2</c:v>
                </c:pt>
                <c:pt idx="512">
                  <c:v>8.2834889245265497E-2</c:v>
                </c:pt>
                <c:pt idx="513">
                  <c:v>6.6866044301893704E-2</c:v>
                </c:pt>
                <c:pt idx="514">
                  <c:v>7.3253582279242502E-2</c:v>
                </c:pt>
                <c:pt idx="515">
                  <c:v>7.0698567088302994E-2</c:v>
                </c:pt>
                <c:pt idx="516">
                  <c:v>7.1720573164678794E-2</c:v>
                </c:pt>
                <c:pt idx="517">
                  <c:v>7.1311770734128394E-2</c:v>
                </c:pt>
                <c:pt idx="518">
                  <c:v>-0.231544772313133</c:v>
                </c:pt>
                <c:pt idx="519">
                  <c:v>0.19261790892525299</c:v>
                </c:pt>
                <c:pt idx="520">
                  <c:v>2.29528364298985E-2</c:v>
                </c:pt>
                <c:pt idx="521">
                  <c:v>9.0818865428040504E-2</c:v>
                </c:pt>
                <c:pt idx="522">
                  <c:v>-0.220348952575394</c:v>
                </c:pt>
                <c:pt idx="523">
                  <c:v>-0.40191840305432203</c:v>
                </c:pt>
                <c:pt idx="524">
                  <c:v>-0.44838658522295899</c:v>
                </c:pt>
                <c:pt idx="525">
                  <c:v>0.27935463408918298</c:v>
                </c:pt>
                <c:pt idx="526">
                  <c:v>-1.17418536356735E-2</c:v>
                </c:pt>
                <c:pt idx="527">
                  <c:v>0.10469674145426899</c:v>
                </c:pt>
                <c:pt idx="528">
                  <c:v>-0.221594073891454</c:v>
                </c:pt>
                <c:pt idx="529">
                  <c:v>-0.414047308811679</c:v>
                </c:pt>
                <c:pt idx="530">
                  <c:v>0.26561892352467098</c:v>
                </c:pt>
                <c:pt idx="531">
                  <c:v>-0.13763835180343301</c:v>
                </c:pt>
                <c:pt idx="532">
                  <c:v>-0.40513081273301599</c:v>
                </c:pt>
                <c:pt idx="533">
                  <c:v>-0.51427678706397295</c:v>
                </c:pt>
                <c:pt idx="534">
                  <c:v>0.30571071482558898</c:v>
                </c:pt>
                <c:pt idx="535">
                  <c:v>-2.2284285930235601E-2</c:v>
                </c:pt>
                <c:pt idx="536">
                  <c:v>0.108913714372094</c:v>
                </c:pt>
                <c:pt idx="537">
                  <c:v>5.64345142511622E-2</c:v>
                </c:pt>
                <c:pt idx="538">
                  <c:v>7.7426194299535095E-2</c:v>
                </c:pt>
                <c:pt idx="539">
                  <c:v>6.9029522280185898E-2</c:v>
                </c:pt>
                <c:pt idx="540">
                  <c:v>-0.23245850103343199</c:v>
                </c:pt>
                <c:pt idx="541">
                  <c:v>0.192983400413373</c:v>
                </c:pt>
                <c:pt idx="542">
                  <c:v>-0.16229876111812599</c:v>
                </c:pt>
                <c:pt idx="543">
                  <c:v>-0.389038673044456</c:v>
                </c:pt>
                <c:pt idx="544">
                  <c:v>0.255615469217782</c:v>
                </c:pt>
                <c:pt idx="545">
                  <c:v>-0.13534911326926199</c:v>
                </c:pt>
                <c:pt idx="546">
                  <c:v>-0.39427262226431498</c:v>
                </c:pt>
                <c:pt idx="547">
                  <c:v>-0.49946087989435101</c:v>
                </c:pt>
                <c:pt idx="548">
                  <c:v>-0.46836505125725503</c:v>
                </c:pt>
                <c:pt idx="549">
                  <c:v>-0.34351253290095402</c:v>
                </c:pt>
                <c:pt idx="550">
                  <c:v>0.23740501316038101</c:v>
                </c:pt>
                <c:pt idx="551">
                  <c:v>5.0379947358473003E-3</c:v>
                </c:pt>
                <c:pt idx="552">
                  <c:v>-0.22266767811233501</c:v>
                </c:pt>
                <c:pt idx="553">
                  <c:v>-0.34217089564791098</c:v>
                </c:pt>
                <c:pt idx="554">
                  <c:v>0.236868358259164</c:v>
                </c:pt>
                <c:pt idx="555">
                  <c:v>5.2526566963341697E-3</c:v>
                </c:pt>
                <c:pt idx="556">
                  <c:v>-0.25133761312146602</c:v>
                </c:pt>
                <c:pt idx="557">
                  <c:v>-0.38590753152384499</c:v>
                </c:pt>
                <c:pt idx="558">
                  <c:v>-0.40119282447785098</c:v>
                </c:pt>
                <c:pt idx="559">
                  <c:v>0.26047712979114002</c:v>
                </c:pt>
                <c:pt idx="560">
                  <c:v>-0.193932920818261</c:v>
                </c:pt>
                <c:pt idx="561">
                  <c:v>-0.48690597057770302</c:v>
                </c:pt>
                <c:pt idx="562">
                  <c:v>-0.59705215288255897</c:v>
                </c:pt>
                <c:pt idx="563">
                  <c:v>-0.54837742848337501</c:v>
                </c:pt>
                <c:pt idx="564">
                  <c:v>-0.39314802332855497</c:v>
                </c:pt>
                <c:pt idx="565">
                  <c:v>0.25725920933142199</c:v>
                </c:pt>
                <c:pt idx="566">
                  <c:v>-2.9036837325689098E-3</c:v>
                </c:pt>
                <c:pt idx="567">
                  <c:v>0.101161473493027</c:v>
                </c:pt>
                <c:pt idx="568">
                  <c:v>-0.23388148453055499</c:v>
                </c:pt>
                <c:pt idx="569">
                  <c:v>0.19355259381222201</c:v>
                </c:pt>
                <c:pt idx="570">
                  <c:v>-0.151953376266039</c:v>
                </c:pt>
                <c:pt idx="571">
                  <c:v>-0.37373352512027402</c:v>
                </c:pt>
                <c:pt idx="572">
                  <c:v>-0.45599414784898701</c:v>
                </c:pt>
                <c:pt idx="573">
                  <c:v>0.28239765913959403</c:v>
                </c:pt>
                <c:pt idx="574">
                  <c:v>-0.157021897359301</c:v>
                </c:pt>
                <c:pt idx="575">
                  <c:v>-0.44696979736750297</c:v>
                </c:pt>
                <c:pt idx="576">
                  <c:v>0.278787918947001</c:v>
                </c:pt>
                <c:pt idx="577">
                  <c:v>-1.15151675788005E-2</c:v>
                </c:pt>
                <c:pt idx="578">
                  <c:v>0.10460606703152001</c:v>
                </c:pt>
                <c:pt idx="579">
                  <c:v>-0.210171216607591</c:v>
                </c:pt>
                <c:pt idx="580">
                  <c:v>-0.39661768428598798</c:v>
                </c:pt>
                <c:pt idx="581">
                  <c:v>-0.44783659074494198</c:v>
                </c:pt>
                <c:pt idx="582">
                  <c:v>0.27913463629797702</c:v>
                </c:pt>
                <c:pt idx="583">
                  <c:v>-1.16538545191908E-2</c:v>
                </c:pt>
                <c:pt idx="584">
                  <c:v>0.10466154180767601</c:v>
                </c:pt>
                <c:pt idx="585">
                  <c:v>-0.22139734950380999</c:v>
                </c:pt>
                <c:pt idx="586">
                  <c:v>-0.41372232448313301</c:v>
                </c:pt>
                <c:pt idx="587">
                  <c:v>0.265488929793253</c:v>
                </c:pt>
                <c:pt idx="588">
                  <c:v>-6.1955719173013204E-3</c:v>
                </c:pt>
                <c:pt idx="589">
                  <c:v>-0.26888883971525601</c:v>
                </c:pt>
                <c:pt idx="590">
                  <c:v>-0.40414118252098802</c:v>
                </c:pt>
                <c:pt idx="591">
                  <c:v>0.26165647300839501</c:v>
                </c:pt>
                <c:pt idx="592">
                  <c:v>-4.6625892033581298E-3</c:v>
                </c:pt>
                <c:pt idx="593">
                  <c:v>-0.260953950281268</c:v>
                </c:pt>
                <c:pt idx="594">
                  <c:v>0.20438158011250701</c:v>
                </c:pt>
                <c:pt idx="595">
                  <c:v>-0.166715648547547</c:v>
                </c:pt>
                <c:pt idx="596">
                  <c:v>0.16668625941901899</c:v>
                </c:pt>
                <c:pt idx="597">
                  <c:v>3.33254962323924E-2</c:v>
                </c:pt>
                <c:pt idx="598">
                  <c:v>8.6669801507042996E-2</c:v>
                </c:pt>
                <c:pt idx="599">
                  <c:v>6.5332079397182705E-2</c:v>
                </c:pt>
                <c:pt idx="600">
                  <c:v>7.3867168241126893E-2</c:v>
                </c:pt>
                <c:pt idx="601">
                  <c:v>-0.229659805293739</c:v>
                </c:pt>
                <c:pt idx="602">
                  <c:v>-0.40356732734113898</c:v>
                </c:pt>
                <c:pt idx="603">
                  <c:v>-0.44402526517386898</c:v>
                </c:pt>
                <c:pt idx="604">
                  <c:v>-0.37724714241745699</c:v>
                </c:pt>
                <c:pt idx="605">
                  <c:v>-0.24590262088228801</c:v>
                </c:pt>
                <c:pt idx="606">
                  <c:v>0.19836104835291499</c:v>
                </c:pt>
                <c:pt idx="607">
                  <c:v>-0.28579420340241501</c:v>
                </c:pt>
                <c:pt idx="608">
                  <c:v>0.21431768136096599</c:v>
                </c:pt>
                <c:pt idx="609">
                  <c:v>-9.1712680625287396E-2</c:v>
                </c:pt>
                <c:pt idx="610">
                  <c:v>-0.297483996322285</c:v>
                </c:pt>
                <c:pt idx="611">
                  <c:v>0.21899359852891401</c:v>
                </c:pt>
                <c:pt idx="612">
                  <c:v>1.24025605884343E-2</c:v>
                </c:pt>
                <c:pt idx="613">
                  <c:v>-0.25592454418890498</c:v>
                </c:pt>
                <c:pt idx="614">
                  <c:v>0.202369817675562</c:v>
                </c:pt>
                <c:pt idx="615">
                  <c:v>-0.16473862565713299</c:v>
                </c:pt>
                <c:pt idx="616">
                  <c:v>0.16589545026285299</c:v>
                </c:pt>
                <c:pt idx="617">
                  <c:v>-0.16413172459346401</c:v>
                </c:pt>
                <c:pt idx="618">
                  <c:v>0.16565268983738499</c:v>
                </c:pt>
                <c:pt idx="619">
                  <c:v>-0.17526211780162099</c:v>
                </c:pt>
                <c:pt idx="620">
                  <c:v>0.170104847120648</c:v>
                </c:pt>
                <c:pt idx="621">
                  <c:v>3.1958061151740602E-2</c:v>
                </c:pt>
                <c:pt idx="622">
                  <c:v>8.7216775539303695E-2</c:v>
                </c:pt>
                <c:pt idx="623">
                  <c:v>-0.22137063404271801</c:v>
                </c:pt>
                <c:pt idx="624">
                  <c:v>-0.40081445738272298</c:v>
                </c:pt>
                <c:pt idx="625">
                  <c:v>0.260325782953089</c:v>
                </c:pt>
                <c:pt idx="626">
                  <c:v>-0.14561800177926801</c:v>
                </c:pt>
                <c:pt idx="627">
                  <c:v>0.158247200711707</c:v>
                </c:pt>
                <c:pt idx="628">
                  <c:v>3.6701119715316997E-2</c:v>
                </c:pt>
                <c:pt idx="629">
                  <c:v>-0.26053690563370902</c:v>
                </c:pt>
                <c:pt idx="630">
                  <c:v>-0.42308684246525602</c:v>
                </c:pt>
                <c:pt idx="631">
                  <c:v>-0.450919978951765</c:v>
                </c:pt>
                <c:pt idx="632">
                  <c:v>0.28036799158070602</c:v>
                </c:pt>
                <c:pt idx="633">
                  <c:v>-1.21471966322825E-2</c:v>
                </c:pt>
                <c:pt idx="634">
                  <c:v>-0.25413272208068899</c:v>
                </c:pt>
                <c:pt idx="635">
                  <c:v>0.20165308883227501</c:v>
                </c:pt>
                <c:pt idx="636">
                  <c:v>-0.173071213869329</c:v>
                </c:pt>
                <c:pt idx="637">
                  <c:v>-0.41180756340406699</c:v>
                </c:pt>
                <c:pt idx="638">
                  <c:v>0.26472302536162601</c:v>
                </c:pt>
                <c:pt idx="639">
                  <c:v>-5.8892101446507503E-3</c:v>
                </c:pt>
                <c:pt idx="640">
                  <c:v>0.10235568405786</c:v>
                </c:pt>
                <c:pt idx="641">
                  <c:v>5.9057726376855801E-2</c:v>
                </c:pt>
                <c:pt idx="642">
                  <c:v>7.6376909449257596E-2</c:v>
                </c:pt>
                <c:pt idx="643">
                  <c:v>6.9449236220296903E-2</c:v>
                </c:pt>
                <c:pt idx="644">
                  <c:v>-0.232521636532322</c:v>
                </c:pt>
                <c:pt idx="645">
                  <c:v>-0.40465864416522201</c:v>
                </c:pt>
                <c:pt idx="646">
                  <c:v>0.26186345766608798</c:v>
                </c:pt>
                <c:pt idx="647">
                  <c:v>-0.14657072799004101</c:v>
                </c:pt>
                <c:pt idx="648">
                  <c:v>-0.41593799291937</c:v>
                </c:pt>
                <c:pt idx="649">
                  <c:v>0.26637519716774799</c:v>
                </c:pt>
                <c:pt idx="650">
                  <c:v>-0.11435392789120399</c:v>
                </c:pt>
                <c:pt idx="651">
                  <c:v>0.14574157115648101</c:v>
                </c:pt>
                <c:pt idx="652">
                  <c:v>-0.175881473669775</c:v>
                </c:pt>
                <c:pt idx="653">
                  <c:v>-0.37483882286307901</c:v>
                </c:pt>
                <c:pt idx="654">
                  <c:v>0.24993552914523101</c:v>
                </c:pt>
                <c:pt idx="655" formatCode="0.00E+00">
                  <c:v>2.5788341907320701E-5</c:v>
                </c:pt>
                <c:pt idx="656">
                  <c:v>-0.26480397372368802</c:v>
                </c:pt>
                <c:pt idx="657">
                  <c:v>-0.40252106154099698</c:v>
                </c:pt>
                <c:pt idx="658">
                  <c:v>0.261008424616399</c:v>
                </c:pt>
                <c:pt idx="659">
                  <c:v>-4.4033698465596096E-3</c:v>
                </c:pt>
                <c:pt idx="660">
                  <c:v>-0.26104201640379499</c:v>
                </c:pt>
                <c:pt idx="661">
                  <c:v>0.20441680656151801</c:v>
                </c:pt>
                <c:pt idx="662">
                  <c:v>1.8233277375392602E-2</c:v>
                </c:pt>
                <c:pt idx="663">
                  <c:v>-0.25736575029359099</c:v>
                </c:pt>
                <c:pt idx="664">
                  <c:v>0.202946300117436</c:v>
                </c:pt>
                <c:pt idx="665">
                  <c:v>1.88214799530253E-2</c:v>
                </c:pt>
                <c:pt idx="666">
                  <c:v>-0.25914316893413503</c:v>
                </c:pt>
                <c:pt idx="667">
                  <c:v>0.20365726757365399</c:v>
                </c:pt>
                <c:pt idx="668">
                  <c:v>-0.16088786384270401</c:v>
                </c:pt>
                <c:pt idx="669">
                  <c:v>-0.394767153603238</c:v>
                </c:pt>
                <c:pt idx="670">
                  <c:v>-0.48137518510654398</c:v>
                </c:pt>
                <c:pt idx="671">
                  <c:v>-0.44051002886419699</c:v>
                </c:pt>
                <c:pt idx="672">
                  <c:v>-0.31451290733899301</c:v>
                </c:pt>
                <c:pt idx="673">
                  <c:v>-0.15313942186503801</c:v>
                </c:pt>
                <c:pt idx="674">
                  <c:v>-7.8720078161644003E-4</c:v>
                </c:pt>
                <c:pt idx="675">
                  <c:v>0.111759092379595</c:v>
                </c:pt>
                <c:pt idx="676">
                  <c:v>5.5296363048161802E-2</c:v>
                </c:pt>
                <c:pt idx="677">
                  <c:v>-0.39218178388540198</c:v>
                </c:pt>
                <c:pt idx="678">
                  <c:v>0.25687271355416003</c:v>
                </c:pt>
                <c:pt idx="679">
                  <c:v>-2.7490854216643398E-3</c:v>
                </c:pt>
                <c:pt idx="680">
                  <c:v>0.10109963416866501</c:v>
                </c:pt>
                <c:pt idx="681">
                  <c:v>5.9560146332533703E-2</c:v>
                </c:pt>
                <c:pt idx="682">
                  <c:v>-0.241808714467587</c:v>
                </c:pt>
                <c:pt idx="683">
                  <c:v>-0.41148080992560898</c:v>
                </c:pt>
                <c:pt idx="684">
                  <c:v>0.26459232397024302</c:v>
                </c:pt>
                <c:pt idx="685">
                  <c:v>-0.145162910681746</c:v>
                </c:pt>
                <c:pt idx="686">
                  <c:v>0.15806516427269801</c:v>
                </c:pt>
                <c:pt idx="687">
                  <c:v>3.6773934290920601E-2</c:v>
                </c:pt>
                <c:pt idx="688">
                  <c:v>-0.26092974758347298</c:v>
                </c:pt>
                <c:pt idx="689">
                  <c:v>0.20437189903338901</c:v>
                </c:pt>
                <c:pt idx="690">
                  <c:v>1.8251240386644298E-2</c:v>
                </c:pt>
                <c:pt idx="691">
                  <c:v>9.2699503845342202E-2</c:v>
                </c:pt>
                <c:pt idx="692">
                  <c:v>-0.21912078910336799</c:v>
                </c:pt>
                <c:pt idx="693">
                  <c:v>0.18764831564134701</c:v>
                </c:pt>
                <c:pt idx="694">
                  <c:v>2.49406737434609E-2</c:v>
                </c:pt>
                <c:pt idx="695">
                  <c:v>-0.25863020055575098</c:v>
                </c:pt>
                <c:pt idx="696">
                  <c:v>0.20345208022229999</c:v>
                </c:pt>
                <c:pt idx="697">
                  <c:v>1.8619167911079801E-2</c:v>
                </c:pt>
                <c:pt idx="698">
                  <c:v>-0.26024226332766698</c:v>
                </c:pt>
                <c:pt idx="699">
                  <c:v>0.204096905331066</c:v>
                </c:pt>
                <c:pt idx="700">
                  <c:v>-0.160279304596293</c:v>
                </c:pt>
                <c:pt idx="701">
                  <c:v>0.16411172183851699</c:v>
                </c:pt>
                <c:pt idx="702">
                  <c:v>3.4355311264593E-2</c:v>
                </c:pt>
                <c:pt idx="703">
                  <c:v>8.6257875494162695E-2</c:v>
                </c:pt>
                <c:pt idx="704">
                  <c:v>-0.221013349097052</c:v>
                </c:pt>
                <c:pt idx="705">
                  <c:v>-0.399564099592013</c:v>
                </c:pt>
                <c:pt idx="706">
                  <c:v>-0.444317985085875</c:v>
                </c:pt>
                <c:pt idx="707">
                  <c:v>0.27772719403434998</c:v>
                </c:pt>
                <c:pt idx="708">
                  <c:v>-1.1090877613740001E-2</c:v>
                </c:pt>
                <c:pt idx="709">
                  <c:v>0.10443635104549601</c:v>
                </c:pt>
                <c:pt idx="710">
                  <c:v>5.8225459581801503E-2</c:v>
                </c:pt>
                <c:pt idx="711">
                  <c:v>7.6709816167279302E-2</c:v>
                </c:pt>
                <c:pt idx="712">
                  <c:v>6.9316073533088204E-2</c:v>
                </c:pt>
                <c:pt idx="713">
                  <c:v>7.2273570586764702E-2</c:v>
                </c:pt>
                <c:pt idx="714">
                  <c:v>7.1090571765294097E-2</c:v>
                </c:pt>
                <c:pt idx="715">
                  <c:v>7.1563771293882306E-2</c:v>
                </c:pt>
                <c:pt idx="716">
                  <c:v>7.1374491482446997E-2</c:v>
                </c:pt>
                <c:pt idx="717">
                  <c:v>7.1450203407021101E-2</c:v>
                </c:pt>
                <c:pt idx="718">
                  <c:v>-0.23142231284391701</c:v>
                </c:pt>
                <c:pt idx="719">
                  <c:v>0.19256892513756599</c:v>
                </c:pt>
                <c:pt idx="720">
                  <c:v>2.2972429944973199E-2</c:v>
                </c:pt>
                <c:pt idx="721">
                  <c:v>9.0811028022010701E-2</c:v>
                </c:pt>
                <c:pt idx="722">
                  <c:v>6.3675588791195697E-2</c:v>
                </c:pt>
                <c:pt idx="723">
                  <c:v>-0.23585826779022701</c:v>
                </c:pt>
                <c:pt idx="724">
                  <c:v>-0.40547168133353201</c:v>
                </c:pt>
                <c:pt idx="725">
                  <c:v>0.26218867253341199</c:v>
                </c:pt>
                <c:pt idx="726">
                  <c:v>-0.14706084107804099</c:v>
                </c:pt>
                <c:pt idx="727">
                  <c:v>0.15882433643121599</c:v>
                </c:pt>
                <c:pt idx="728">
                  <c:v>-0.15723086268029199</c:v>
                </c:pt>
                <c:pt idx="729">
                  <c:v>0.162892345072117</c:v>
                </c:pt>
                <c:pt idx="730">
                  <c:v>-0.18154410326971501</c:v>
                </c:pt>
                <c:pt idx="731">
                  <c:v>-0.39609643069516098</c:v>
                </c:pt>
                <c:pt idx="732">
                  <c:v>-0.46815964408490301</c:v>
                </c:pt>
                <c:pt idx="733">
                  <c:v>-0.41944193172830102</c:v>
                </c:pt>
                <c:pt idx="734">
                  <c:v>-0.292237182749994</c:v>
                </c:pt>
                <c:pt idx="735">
                  <c:v>0.216894873099997</c:v>
                </c:pt>
                <c:pt idx="736">
                  <c:v>1.3242050760000901E-2</c:v>
                </c:pt>
                <c:pt idx="737">
                  <c:v>-0.21597122382995099</c:v>
                </c:pt>
                <c:pt idx="738">
                  <c:v>0.18638848953198001</c:v>
                </c:pt>
                <c:pt idx="739">
                  <c:v>2.54446041872078E-2</c:v>
                </c:pt>
                <c:pt idx="740">
                  <c:v>8.9822158325116794E-2</c:v>
                </c:pt>
                <c:pt idx="741">
                  <c:v>6.4071136669953205E-2</c:v>
                </c:pt>
                <c:pt idx="742">
                  <c:v>-0.23415791607966899</c:v>
                </c:pt>
                <c:pt idx="743">
                  <c:v>0.19366316643186701</c:v>
                </c:pt>
                <c:pt idx="744">
                  <c:v>-0.16272843886045699</c:v>
                </c:pt>
                <c:pt idx="745">
                  <c:v>0.16509137554418299</c:v>
                </c:pt>
                <c:pt idx="746">
                  <c:v>-0.16792272854878301</c:v>
                </c:pt>
                <c:pt idx="747">
                  <c:v>0.167169091419513</c:v>
                </c:pt>
                <c:pt idx="748">
                  <c:v>-0.173194421601783</c:v>
                </c:pt>
                <c:pt idx="749">
                  <c:v>-0.38655944266574399</c:v>
                </c:pt>
                <c:pt idx="750">
                  <c:v>0.25462377706629702</c:v>
                </c:pt>
                <c:pt idx="751">
                  <c:v>-0.14007114100861701</c:v>
                </c:pt>
                <c:pt idx="752">
                  <c:v>0.15602845640344701</c:v>
                </c:pt>
                <c:pt idx="753">
                  <c:v>-0.16371254708111899</c:v>
                </c:pt>
                <c:pt idx="754">
                  <c:v>-0.363929661006484</c:v>
                </c:pt>
                <c:pt idx="755">
                  <c:v>-0.432418710002822</c:v>
                </c:pt>
                <c:pt idx="756">
                  <c:v>0.27296748400112902</c:v>
                </c:pt>
                <c:pt idx="757">
                  <c:v>-9.1869936004516494E-3</c:v>
                </c:pt>
                <c:pt idx="758">
                  <c:v>-0.256614707399345</c:v>
                </c:pt>
                <c:pt idx="759">
                  <c:v>-0.38327802876731099</c:v>
                </c:pt>
                <c:pt idx="760">
                  <c:v>0.25331121150692398</c:v>
                </c:pt>
                <c:pt idx="761">
                  <c:v>-1.32448460276983E-3</c:v>
                </c:pt>
                <c:pt idx="762">
                  <c:v>-0.25732857528776898</c:v>
                </c:pt>
                <c:pt idx="763">
                  <c:v>0.202931430115107</c:v>
                </c:pt>
                <c:pt idx="764">
                  <c:v>-0.167935002162237</c:v>
                </c:pt>
                <c:pt idx="765">
                  <c:v>-0.40494342613950401</c:v>
                </c:pt>
                <c:pt idx="766">
                  <c:v>-0.49164515013718002</c:v>
                </c:pt>
                <c:pt idx="767">
                  <c:v>0.296658060054872</c:v>
                </c:pt>
                <c:pt idx="768">
                  <c:v>-0.144554257164793</c:v>
                </c:pt>
                <c:pt idx="769">
                  <c:v>-0.43853745598695998</c:v>
                </c:pt>
                <c:pt idx="770">
                  <c:v>-0.55995371301542696</c:v>
                </c:pt>
                <c:pt idx="771">
                  <c:v>-0.52766441624746796</c:v>
                </c:pt>
                <c:pt idx="772">
                  <c:v>-0.38902805397597201</c:v>
                </c:pt>
                <c:pt idx="773">
                  <c:v>0.25561122159038802</c:v>
                </c:pt>
                <c:pt idx="774">
                  <c:v>-2.2444886361555798E-3</c:v>
                </c:pt>
                <c:pt idx="775">
                  <c:v>0.10089779545446199</c:v>
                </c:pt>
                <c:pt idx="776">
                  <c:v>5.96408818182151E-2</c:v>
                </c:pt>
                <c:pt idx="777">
                  <c:v>7.6143647272713902E-2</c:v>
                </c:pt>
                <c:pt idx="778">
                  <c:v>-0.23172871814533699</c:v>
                </c:pt>
                <c:pt idx="779">
                  <c:v>-0.40839120580926702</c:v>
                </c:pt>
                <c:pt idx="780">
                  <c:v>0.26335648232370701</c:v>
                </c:pt>
                <c:pt idx="781">
                  <c:v>-0.14406738786956499</c:v>
                </c:pt>
                <c:pt idx="782">
                  <c:v>0.15762695514782599</c:v>
                </c:pt>
                <c:pt idx="783">
                  <c:v>-0.15870633163051701</c:v>
                </c:pt>
                <c:pt idx="784">
                  <c:v>0.163482532652206</c:v>
                </c:pt>
                <c:pt idx="785">
                  <c:v>3.46069869391172E-2</c:v>
                </c:pt>
                <c:pt idx="786">
                  <c:v>8.6157205224353106E-2</c:v>
                </c:pt>
                <c:pt idx="787">
                  <c:v>6.5537117910258694E-2</c:v>
                </c:pt>
                <c:pt idx="788">
                  <c:v>7.3785152835896498E-2</c:v>
                </c:pt>
                <c:pt idx="789">
                  <c:v>-0.23013760751415799</c:v>
                </c:pt>
                <c:pt idx="790">
                  <c:v>-0.40423309215327802</c:v>
                </c:pt>
                <c:pt idx="791">
                  <c:v>-0.44468480077054001</c:v>
                </c:pt>
                <c:pt idx="792">
                  <c:v>-0.37775856839896199</c:v>
                </c:pt>
                <c:pt idx="793">
                  <c:v>0.25110342735958502</c:v>
                </c:pt>
                <c:pt idx="794">
                  <c:v>-0.22552259403277</c:v>
                </c:pt>
                <c:pt idx="795">
                  <c:v>0.19020903761310801</c:v>
                </c:pt>
                <c:pt idx="796">
                  <c:v>2.3916384954756599E-2</c:v>
                </c:pt>
                <c:pt idx="797">
                  <c:v>9.0433446018097302E-2</c:v>
                </c:pt>
                <c:pt idx="798">
                  <c:v>-0.212447473219184</c:v>
                </c:pt>
                <c:pt idx="799">
                  <c:v>0.18497898928767301</c:v>
                </c:pt>
                <c:pt idx="800">
                  <c:v>2.6008404284930401E-2</c:v>
                </c:pt>
                <c:pt idx="801">
                  <c:v>-0.25673981905217702</c:v>
                </c:pt>
                <c:pt idx="802">
                  <c:v>-0.409428323959874</c:v>
                </c:pt>
                <c:pt idx="803">
                  <c:v>0.263771329583949</c:v>
                </c:pt>
                <c:pt idx="804">
                  <c:v>-5.5085318335799096E-3</c:v>
                </c:pt>
                <c:pt idx="805">
                  <c:v>-0.26367356190177899</c:v>
                </c:pt>
                <c:pt idx="806">
                  <c:v>0.20546942476071101</c:v>
                </c:pt>
                <c:pt idx="807">
                  <c:v>1.7812230095715201E-2</c:v>
                </c:pt>
                <c:pt idx="808">
                  <c:v>9.2875107961713901E-2</c:v>
                </c:pt>
                <c:pt idx="809">
                  <c:v>6.2849956815314398E-2</c:v>
                </c:pt>
                <c:pt idx="810">
                  <c:v>-0.23566005045786201</c:v>
                </c:pt>
                <c:pt idx="811">
                  <c:v>0.19426402018314501</c:v>
                </c:pt>
                <c:pt idx="812">
                  <c:v>2.2294391926741899E-2</c:v>
                </c:pt>
                <c:pt idx="813">
                  <c:v>-0.25912982477486801</c:v>
                </c:pt>
                <c:pt idx="814">
                  <c:v>-0.41032167714296403</c:v>
                </c:pt>
                <c:pt idx="815">
                  <c:v>-0.43255479050336298</c:v>
                </c:pt>
                <c:pt idx="816">
                  <c:v>0.27302191620134503</c:v>
                </c:pt>
                <c:pt idx="817">
                  <c:v>-0.18206799499821499</c:v>
                </c:pt>
                <c:pt idx="818">
                  <c:v>-0.478124317787399</c:v>
                </c:pt>
                <c:pt idx="819">
                  <c:v>-0.59245560992616297</c:v>
                </c:pt>
                <c:pt idx="820">
                  <c:v>-0.54786803028778297</c:v>
                </c:pt>
                <c:pt idx="821">
                  <c:v>-0.395764148155891</c:v>
                </c:pt>
                <c:pt idx="822">
                  <c:v>-0.19745404605668601</c:v>
                </c:pt>
                <c:pt idx="823">
                  <c:v>0.17898161842267399</c:v>
                </c:pt>
                <c:pt idx="824">
                  <c:v>-0.32071419426944803</c:v>
                </c:pt>
                <c:pt idx="825">
                  <c:v>0.22828567770777899</c:v>
                </c:pt>
                <c:pt idx="826">
                  <c:v>8.6857289168881802E-3</c:v>
                </c:pt>
                <c:pt idx="827">
                  <c:v>9.6525708433244706E-2</c:v>
                </c:pt>
                <c:pt idx="828">
                  <c:v>6.1389716626702097E-2</c:v>
                </c:pt>
                <c:pt idx="829">
                  <c:v>-0.24136326187617599</c:v>
                </c:pt>
                <c:pt idx="830">
                  <c:v>-0.41215321303564301</c:v>
                </c:pt>
                <c:pt idx="831">
                  <c:v>-0.44844334185431001</c:v>
                </c:pt>
                <c:pt idx="832">
                  <c:v>0.27937733674172399</c:v>
                </c:pt>
                <c:pt idx="833">
                  <c:v>-0.172948132126615</c:v>
                </c:pt>
                <c:pt idx="834">
                  <c:v>0.169179252850646</c:v>
                </c:pt>
                <c:pt idx="835">
                  <c:v>3.2328298859741401E-2</c:v>
                </c:pt>
                <c:pt idx="836">
                  <c:v>-0.26943198150610398</c:v>
                </c:pt>
                <c:pt idx="837">
                  <c:v>0.207772792602441</c:v>
                </c:pt>
                <c:pt idx="838">
                  <c:v>-0.15064721394871</c:v>
                </c:pt>
                <c:pt idx="839">
                  <c:v>-0.382236977025601</c:v>
                </c:pt>
                <c:pt idx="840">
                  <c:v>0.25289479081024002</c:v>
                </c:pt>
                <c:pt idx="841">
                  <c:v>-1.15791632409616E-3</c:v>
                </c:pt>
                <c:pt idx="842">
                  <c:v>0.10046316652963801</c:v>
                </c:pt>
                <c:pt idx="843">
                  <c:v>-0.21616749951549699</c:v>
                </c:pt>
                <c:pt idx="844">
                  <c:v>0.18646699980619899</c:v>
                </c:pt>
                <c:pt idx="845">
                  <c:v>-0.16292950764167199</c:v>
                </c:pt>
                <c:pt idx="846">
                  <c:v>-0.38519091067239503</c:v>
                </c:pt>
                <c:pt idx="847">
                  <c:v>0.25407636426895802</c:v>
                </c:pt>
                <c:pt idx="848">
                  <c:v>-1.6305457075832201E-3</c:v>
                </c:pt>
                <c:pt idx="849">
                  <c:v>-0.268850140701686</c:v>
                </c:pt>
                <c:pt idx="850">
                  <c:v>0.20754005628067401</c:v>
                </c:pt>
                <c:pt idx="851">
                  <c:v>-0.16102019065893899</c:v>
                </c:pt>
                <c:pt idx="852">
                  <c:v>0.16440807626357501</c:v>
                </c:pt>
                <c:pt idx="853">
                  <c:v>3.4236769494569601E-2</c:v>
                </c:pt>
                <c:pt idx="854">
                  <c:v>8.6305292202172104E-2</c:v>
                </c:pt>
                <c:pt idx="855">
                  <c:v>6.5477883119131094E-2</c:v>
                </c:pt>
                <c:pt idx="856">
                  <c:v>-0.235688505224043</c:v>
                </c:pt>
                <c:pt idx="857">
                  <c:v>0.19427540208961699</c:v>
                </c:pt>
                <c:pt idx="858">
                  <c:v>-0.161382794188312</c:v>
                </c:pt>
                <c:pt idx="859">
                  <c:v>-0.388599383747537</c:v>
                </c:pt>
                <c:pt idx="860">
                  <c:v>0.25543975349901499</c:v>
                </c:pt>
                <c:pt idx="861">
                  <c:v>-0.13534595427881699</c:v>
                </c:pt>
                <c:pt idx="862">
                  <c:v>0.154138381711526</c:v>
                </c:pt>
                <c:pt idx="863">
                  <c:v>-0.16634471492612901</c:v>
                </c:pt>
                <c:pt idx="864">
                  <c:v>0.16653788597045099</c:v>
                </c:pt>
                <c:pt idx="865">
                  <c:v>3.3384845611819203E-2</c:v>
                </c:pt>
                <c:pt idx="866">
                  <c:v>8.6646061755272299E-2</c:v>
                </c:pt>
                <c:pt idx="867">
                  <c:v>6.5341575297891002E-2</c:v>
                </c:pt>
                <c:pt idx="868">
                  <c:v>7.3863369880843494E-2</c:v>
                </c:pt>
                <c:pt idx="869">
                  <c:v>7.0454652047662505E-2</c:v>
                </c:pt>
                <c:pt idx="870">
                  <c:v>-0.231981973246108</c:v>
                </c:pt>
                <c:pt idx="871">
                  <c:v>0.19279278929844301</c:v>
                </c:pt>
                <c:pt idx="872">
                  <c:v>-0.16216801972622299</c:v>
                </c:pt>
                <c:pt idx="873">
                  <c:v>-0.38869935137039102</c:v>
                </c:pt>
                <c:pt idx="874">
                  <c:v>-0.47120788273293301</c:v>
                </c:pt>
                <c:pt idx="875">
                  <c:v>0.28848315309317302</c:v>
                </c:pt>
                <c:pt idx="876">
                  <c:v>-0.15218746392669699</c:v>
                </c:pt>
                <c:pt idx="877">
                  <c:v>-0.44411011889010399</c:v>
                </c:pt>
                <c:pt idx="878">
                  <c:v>0.277644047556041</c:v>
                </c:pt>
                <c:pt idx="879">
                  <c:v>-9.8882437071749305E-2</c:v>
                </c:pt>
                <c:pt idx="880">
                  <c:v>0.13955297482869899</c:v>
                </c:pt>
                <c:pt idx="881">
                  <c:v>4.4178810068520098E-2</c:v>
                </c:pt>
                <c:pt idx="882">
                  <c:v>-0.25121464861222298</c:v>
                </c:pt>
                <c:pt idx="883">
                  <c:v>-0.414432556197119</c:v>
                </c:pt>
                <c:pt idx="884">
                  <c:v>0.26577302247884699</c:v>
                </c:pt>
                <c:pt idx="885">
                  <c:v>-0.14614337575870101</c:v>
                </c:pt>
                <c:pt idx="886">
                  <c:v>-0.41817211253362402</c:v>
                </c:pt>
                <c:pt idx="887">
                  <c:v>0.267268845013449</c:v>
                </c:pt>
                <c:pt idx="888">
                  <c:v>-6.9075380053799304E-3</c:v>
                </c:pt>
                <c:pt idx="889">
                  <c:v>-0.27885220113463799</c:v>
                </c:pt>
                <c:pt idx="890">
                  <c:v>-0.41876034569188197</c:v>
                </c:pt>
                <c:pt idx="891">
                  <c:v>-0.43083434189475101</c:v>
                </c:pt>
                <c:pt idx="892">
                  <c:v>-0.34599056869769002</c:v>
                </c:pt>
                <c:pt idx="893">
                  <c:v>0.23839622747907599</c:v>
                </c:pt>
                <c:pt idx="894">
                  <c:v>-0.24075109846443099</c:v>
                </c:pt>
                <c:pt idx="895">
                  <c:v>-0.54178272705450303</c:v>
                </c:pt>
                <c:pt idx="896">
                  <c:v>-0.64593173489547895</c:v>
                </c:pt>
                <c:pt idx="897">
                  <c:v>-0.58219729756572702</c:v>
                </c:pt>
                <c:pt idx="898">
                  <c:v>0.33287891902629102</c:v>
                </c:pt>
                <c:pt idx="899">
                  <c:v>-0.16059974214359901</c:v>
                </c:pt>
                <c:pt idx="900">
                  <c:v>-0.48964309873206402</c:v>
                </c:pt>
                <c:pt idx="901">
                  <c:v>-0.62579914026761796</c:v>
                </c:pt>
                <c:pt idx="902">
                  <c:v>-0.59005394358200902</c:v>
                </c:pt>
                <c:pt idx="903">
                  <c:v>0.33602157743280298</c:v>
                </c:pt>
                <c:pt idx="904">
                  <c:v>-3.4408630973121399E-2</c:v>
                </c:pt>
                <c:pt idx="905">
                  <c:v>-0.264046807741321</c:v>
                </c:pt>
                <c:pt idx="906">
                  <c:v>0.20561872309652801</c:v>
                </c:pt>
                <c:pt idx="907">
                  <c:v>1.77525107613885E-2</c:v>
                </c:pt>
                <c:pt idx="908">
                  <c:v>9.2898995695444506E-2</c:v>
                </c:pt>
                <c:pt idx="909">
                  <c:v>-0.22217783414009301</c:v>
                </c:pt>
                <c:pt idx="910">
                  <c:v>-0.40623260711790199</c:v>
                </c:pt>
                <c:pt idx="911">
                  <c:v>0.26249304284716102</c:v>
                </c:pt>
                <c:pt idx="912">
                  <c:v>-0.14256192305700799</c:v>
                </c:pt>
                <c:pt idx="913">
                  <c:v>0.15702476922280301</c:v>
                </c:pt>
                <c:pt idx="914">
                  <c:v>-0.15987640341971199</c:v>
                </c:pt>
                <c:pt idx="915">
                  <c:v>0.163950561367884</c:v>
                </c:pt>
                <c:pt idx="916">
                  <c:v>3.4419775452846003E-2</c:v>
                </c:pt>
                <c:pt idx="917">
                  <c:v>8.6232089818861601E-2</c:v>
                </c:pt>
                <c:pt idx="918">
                  <c:v>6.5507164072455298E-2</c:v>
                </c:pt>
                <c:pt idx="919">
                  <c:v>7.37971343710178E-2</c:v>
                </c:pt>
                <c:pt idx="920">
                  <c:v>-0.23012394390551799</c:v>
                </c:pt>
                <c:pt idx="921">
                  <c:v>0.192049577562207</c:v>
                </c:pt>
                <c:pt idx="922">
                  <c:v>2.3180168975116999E-2</c:v>
                </c:pt>
                <c:pt idx="923">
                  <c:v>-0.25907538576775202</c:v>
                </c:pt>
                <c:pt idx="924">
                  <c:v>0.20363015430709999</c:v>
                </c:pt>
                <c:pt idx="925">
                  <c:v>-0.15964308839878799</c:v>
                </c:pt>
                <c:pt idx="926">
                  <c:v>-0.39285509618307501</c:v>
                </c:pt>
                <c:pt idx="927">
                  <c:v>-0.47938700419532798</c:v>
                </c:pt>
                <c:pt idx="928">
                  <c:v>-0.43889832743226298</c:v>
                </c:pt>
                <c:pt idx="929">
                  <c:v>-0.31352960340256503</c:v>
                </c:pt>
                <c:pt idx="930">
                  <c:v>0.22541184136102599</c:v>
                </c:pt>
                <c:pt idx="931">
                  <c:v>9.8352634555895005E-3</c:v>
                </c:pt>
                <c:pt idx="932">
                  <c:v>-0.21885337453725701</c:v>
                </c:pt>
                <c:pt idx="933">
                  <c:v>0.187541349814903</c:v>
                </c:pt>
                <c:pt idx="934">
                  <c:v>-0.18803535215141001</c:v>
                </c:pt>
                <c:pt idx="935">
                  <c:v>0.175214140860564</c:v>
                </c:pt>
                <c:pt idx="936">
                  <c:v>-0.154342306042553</c:v>
                </c:pt>
                <c:pt idx="937">
                  <c:v>-0.36383825548343302</c:v>
                </c:pt>
                <c:pt idx="938">
                  <c:v>-0.43919126339783099</c:v>
                </c:pt>
                <c:pt idx="939">
                  <c:v>-0.39920362312012297</c:v>
                </c:pt>
                <c:pt idx="940">
                  <c:v>-0.28284203126034602</c:v>
                </c:pt>
                <c:pt idx="941">
                  <c:v>-0.135467295102324</c:v>
                </c:pt>
                <c:pt idx="942">
                  <c:v>2.7139937020989099E-3</c:v>
                </c:pt>
                <c:pt idx="943">
                  <c:v>9.8914402519160394E-2</c:v>
                </c:pt>
                <c:pt idx="944">
                  <c:v>6.0434238992335798E-2</c:v>
                </c:pt>
                <c:pt idx="945">
                  <c:v>7.5826304403065606E-2</c:v>
                </c:pt>
                <c:pt idx="946">
                  <c:v>6.9669478238773702E-2</c:v>
                </c:pt>
                <c:pt idx="947">
                  <c:v>-0.222840423749256</c:v>
                </c:pt>
                <c:pt idx="948">
                  <c:v>0.18913616949970199</c:v>
                </c:pt>
                <c:pt idx="949">
                  <c:v>-0.167957739500884</c:v>
                </c:pt>
                <c:pt idx="950">
                  <c:v>0.16718309580035301</c:v>
                </c:pt>
                <c:pt idx="951">
                  <c:v>3.31267616798585E-2</c:v>
                </c:pt>
                <c:pt idx="952">
                  <c:v>-0.25756841642629102</c:v>
                </c:pt>
                <c:pt idx="953">
                  <c:v>-0.41593829238302699</c:v>
                </c:pt>
                <c:pt idx="954">
                  <c:v>0.26637531695321098</c:v>
                </c:pt>
                <c:pt idx="955">
                  <c:v>-6.5501267812844103E-3</c:v>
                </c:pt>
                <c:pt idx="956">
                  <c:v>0.102620050712513</c:v>
                </c:pt>
                <c:pt idx="957">
                  <c:v>-0.217936400610165</c:v>
                </c:pt>
                <c:pt idx="958">
                  <c:v>-0.40695587833300101</c:v>
                </c:pt>
                <c:pt idx="959">
                  <c:v>0.26278235133319999</c:v>
                </c:pt>
                <c:pt idx="960">
                  <c:v>-0.14087078160955799</c:v>
                </c:pt>
                <c:pt idx="961">
                  <c:v>-0.40795185038989701</c:v>
                </c:pt>
                <c:pt idx="962">
                  <c:v>-0.51618052407743298</c:v>
                </c:pt>
                <c:pt idx="963">
                  <c:v>-0.48368911175011098</c:v>
                </c:pt>
                <c:pt idx="964">
                  <c:v>-0.35447269530065301</c:v>
                </c:pt>
                <c:pt idx="965">
                  <c:v>0.24178907812026099</c:v>
                </c:pt>
                <c:pt idx="966">
                  <c:v>3.2843687518954098E-3</c:v>
                </c:pt>
                <c:pt idx="967">
                  <c:v>9.8686252499241803E-2</c:v>
                </c:pt>
                <c:pt idx="968">
                  <c:v>6.0525499000303198E-2</c:v>
                </c:pt>
                <c:pt idx="969">
                  <c:v>-0.23016395284557001</c:v>
                </c:pt>
                <c:pt idx="970">
                  <c:v>0.192065581138228</c:v>
                </c:pt>
                <c:pt idx="971">
                  <c:v>2.3173767544708599E-2</c:v>
                </c:pt>
                <c:pt idx="972">
                  <c:v>9.0730492982116495E-2</c:v>
                </c:pt>
                <c:pt idx="973">
                  <c:v>-0.22099245975117399</c:v>
                </c:pt>
                <c:pt idx="974">
                  <c:v>0.18839698390046999</c:v>
                </c:pt>
                <c:pt idx="975">
                  <c:v>-0.162867459821841</c:v>
                </c:pt>
                <c:pt idx="976">
                  <c:v>-0.38652015425418601</c:v>
                </c:pt>
                <c:pt idx="977">
                  <c:v>0.25460806170167399</c:v>
                </c:pt>
                <c:pt idx="978">
                  <c:v>-1.84322468066984E-3</c:v>
                </c:pt>
                <c:pt idx="979">
                  <c:v>-0.26918073537628301</c:v>
                </c:pt>
                <c:pt idx="980">
                  <c:v>0.207672294150513</c:v>
                </c:pt>
                <c:pt idx="981">
                  <c:v>-0.160881937901004</c:v>
                </c:pt>
                <c:pt idx="982">
                  <c:v>-0.39771962977494502</c:v>
                </c:pt>
                <c:pt idx="983">
                  <c:v>0.25908785190997802</c:v>
                </c:pt>
                <c:pt idx="984">
                  <c:v>-3.6351407639912598E-3</c:v>
                </c:pt>
                <c:pt idx="985">
                  <c:v>-0.272138771177941</c:v>
                </c:pt>
                <c:pt idx="986">
                  <c:v>0.20885550847117601</c:v>
                </c:pt>
                <c:pt idx="987">
                  <c:v>-0.159612139054819</c:v>
                </c:pt>
                <c:pt idx="988">
                  <c:v>0.16384485562192699</c:v>
                </c:pt>
                <c:pt idx="989">
                  <c:v>-0.16533509023533299</c:v>
                </c:pt>
                <c:pt idx="990">
                  <c:v>-0.37216130266444097</c:v>
                </c:pt>
                <c:pt idx="991">
                  <c:v>-0.44373401749236802</c:v>
                </c:pt>
                <c:pt idx="992">
                  <c:v>0.27749360699694697</c:v>
                </c:pt>
                <c:pt idx="993">
                  <c:v>-1.09974427987789E-2</c:v>
                </c:pt>
                <c:pt idx="994">
                  <c:v>0.104398977119511</c:v>
                </c:pt>
                <c:pt idx="995">
                  <c:v>5.8240409152195298E-2</c:v>
                </c:pt>
                <c:pt idx="996">
                  <c:v>-0.235743219961423</c:v>
                </c:pt>
                <c:pt idx="997">
                  <c:v>0.19429728798456899</c:v>
                </c:pt>
                <c:pt idx="998">
                  <c:v>-0.16348487194719</c:v>
                </c:pt>
                <c:pt idx="999">
                  <c:v>-0.39181068497714799</c:v>
                </c:pt>
                <c:pt idx="1000">
                  <c:v>-0.47496579961701701</c:v>
                </c:pt>
                <c:pt idx="1001">
                  <c:v>-0.43294845417872202</c:v>
                </c:pt>
                <c:pt idx="1002">
                  <c:v>-0.30774687655414501</c:v>
                </c:pt>
                <c:pt idx="1003">
                  <c:v>-0.148432472560075</c:v>
                </c:pt>
                <c:pt idx="1004">
                  <c:v>0.15937298902402999</c:v>
                </c:pt>
                <c:pt idx="1005">
                  <c:v>-0.32455069514200902</c:v>
                </c:pt>
                <c:pt idx="1006">
                  <c:v>0.229820278056803</c:v>
                </c:pt>
                <c:pt idx="1007">
                  <c:v>-7.9651770672008598E-2</c:v>
                </c:pt>
                <c:pt idx="1008">
                  <c:v>0.131860708268803</c:v>
                </c:pt>
                <c:pt idx="1009">
                  <c:v>4.7255716692478598E-2</c:v>
                </c:pt>
                <c:pt idx="1010">
                  <c:v>8.1097713323008497E-2</c:v>
                </c:pt>
                <c:pt idx="1011">
                  <c:v>-0.22764248777496601</c:v>
                </c:pt>
                <c:pt idx="1012">
                  <c:v>0.191056995109986</c:v>
                </c:pt>
                <c:pt idx="1013">
                  <c:v>2.3577201956005302E-2</c:v>
                </c:pt>
                <c:pt idx="1014">
                  <c:v>-0.25933348076239998</c:v>
                </c:pt>
                <c:pt idx="1015">
                  <c:v>0.20373339230495999</c:v>
                </c:pt>
                <c:pt idx="1016">
                  <c:v>-0.15936902603135999</c:v>
                </c:pt>
                <c:pt idx="1017">
                  <c:v>-0.39251466973180699</c:v>
                </c:pt>
                <c:pt idx="1018">
                  <c:v>-0.47907170439161501</c:v>
                </c:pt>
                <c:pt idx="1019">
                  <c:v>-0.43867017028107302</c:v>
                </c:pt>
                <c:pt idx="1020">
                  <c:v>0.27546806811242902</c:v>
                </c:pt>
                <c:pt idx="1021">
                  <c:v>-0.19863385213280901</c:v>
                </c:pt>
                <c:pt idx="1022">
                  <c:v>-0.50510870228159799</c:v>
                </c:pt>
                <c:pt idx="1023">
                  <c:v>-0.62125289813486895</c:v>
                </c:pt>
                <c:pt idx="1024">
                  <c:v>0.34850115925394698</c:v>
                </c:pt>
                <c:pt idx="1025">
                  <c:v>-9.5305509455162404E-2</c:v>
                </c:pt>
                <c:pt idx="1026">
                  <c:v>-0.40191882943755802</c:v>
                </c:pt>
                <c:pt idx="1027">
                  <c:v>-0.54061927697096102</c:v>
                </c:pt>
                <c:pt idx="1028">
                  <c:v>0.31624771078838398</c:v>
                </c:pt>
                <c:pt idx="1029">
                  <c:v>-0.113885611038912</c:v>
                </c:pt>
                <c:pt idx="1030">
                  <c:v>0.145554244415565</c:v>
                </c:pt>
                <c:pt idx="1031">
                  <c:v>-0.16145182389733601</c:v>
                </c:pt>
                <c:pt idx="1032">
                  <c:v>0.16458072955893399</c:v>
                </c:pt>
                <c:pt idx="1033">
                  <c:v>3.4167708176426198E-2</c:v>
                </c:pt>
                <c:pt idx="1034">
                  <c:v>8.6332916729429499E-2</c:v>
                </c:pt>
                <c:pt idx="1035">
                  <c:v>6.5466833308228195E-2</c:v>
                </c:pt>
                <c:pt idx="1036">
                  <c:v>7.3813266676708705E-2</c:v>
                </c:pt>
                <c:pt idx="1037">
                  <c:v>7.0474693329316496E-2</c:v>
                </c:pt>
                <c:pt idx="1038">
                  <c:v>7.1810122668273399E-2</c:v>
                </c:pt>
                <c:pt idx="1039">
                  <c:v>7.1275950932690596E-2</c:v>
                </c:pt>
                <c:pt idx="1040">
                  <c:v>7.1489619626923698E-2</c:v>
                </c:pt>
                <c:pt idx="1041">
                  <c:v>7.1404152149230501E-2</c:v>
                </c:pt>
                <c:pt idx="1042">
                  <c:v>-0.231441294746111</c:v>
                </c:pt>
                <c:pt idx="1043">
                  <c:v>0.19257651789844399</c:v>
                </c:pt>
                <c:pt idx="1044">
                  <c:v>-0.162216611744255</c:v>
                </c:pt>
                <c:pt idx="1045">
                  <c:v>-0.38861368945315999</c:v>
                </c:pt>
                <c:pt idx="1046">
                  <c:v>-0.47104183514624098</c:v>
                </c:pt>
                <c:pt idx="1047">
                  <c:v>0.28841673405849599</c:v>
                </c:pt>
                <c:pt idx="1048">
                  <c:v>-1.5366693623398601E-2</c:v>
                </c:pt>
                <c:pt idx="1049">
                  <c:v>-0.26309474113306103</c:v>
                </c:pt>
                <c:pt idx="1050">
                  <c:v>0.20523789645322399</c:v>
                </c:pt>
                <c:pt idx="1051">
                  <c:v>-0.16857218667774501</c:v>
                </c:pt>
                <c:pt idx="1052">
                  <c:v>-0.40761319617407199</c:v>
                </c:pt>
                <c:pt idx="1053">
                  <c:v>-0.495233213291084</c:v>
                </c:pt>
                <c:pt idx="1054">
                  <c:v>-0.45209899070445198</c:v>
                </c:pt>
                <c:pt idx="1055">
                  <c:v>0.28083959628178101</c:v>
                </c:pt>
                <c:pt idx="1056">
                  <c:v>-0.195237420901094</c:v>
                </c:pt>
                <c:pt idx="1057">
                  <c:v>-0.50390816598710497</c:v>
                </c:pt>
                <c:pt idx="1058">
                  <c:v>-0.62193329064375202</c:v>
                </c:pt>
                <c:pt idx="1059">
                  <c:v>0.34877331625750002</c:v>
                </c:pt>
                <c:pt idx="1060">
                  <c:v>-9.4537624581433999E-2</c:v>
                </c:pt>
                <c:pt idx="1061">
                  <c:v>-0.40095238743531197</c:v>
                </c:pt>
                <c:pt idx="1062">
                  <c:v>0.260380954974125</c:v>
                </c:pt>
                <c:pt idx="1063">
                  <c:v>-0.10811332919583599</c:v>
                </c:pt>
                <c:pt idx="1064">
                  <c:v>0.143245331678334</c:v>
                </c:pt>
                <c:pt idx="1065">
                  <c:v>-0.181444298893365</c:v>
                </c:pt>
                <c:pt idx="1066">
                  <c:v>-0.38145309096385499</c:v>
                </c:pt>
                <c:pt idx="1067">
                  <c:v>-0.44597538340131299</c:v>
                </c:pt>
                <c:pt idx="1068">
                  <c:v>0.27839015336052497</c:v>
                </c:pt>
                <c:pt idx="1069">
                  <c:v>-1.13560613442101E-2</c:v>
                </c:pt>
                <c:pt idx="1070">
                  <c:v>0.104542424537684</c:v>
                </c:pt>
                <c:pt idx="1071">
                  <c:v>-0.220862541895996</c:v>
                </c:pt>
                <c:pt idx="1072">
                  <c:v>0.18834501675839799</c:v>
                </c:pt>
                <c:pt idx="1073">
                  <c:v>2.46619932966405E-2</c:v>
                </c:pt>
                <c:pt idx="1074">
                  <c:v>-0.26045144896334499</c:v>
                </c:pt>
                <c:pt idx="1075">
                  <c:v>-0.41407688867988701</c:v>
                </c:pt>
                <c:pt idx="1076">
                  <c:v>0.26563075547195503</c:v>
                </c:pt>
                <c:pt idx="1077">
                  <c:v>-0.149084847184773</c:v>
                </c:pt>
                <c:pt idx="1078">
                  <c:v>-0.42253821295697003</c:v>
                </c:pt>
                <c:pt idx="1079">
                  <c:v>0.269015285182788</c:v>
                </c:pt>
                <c:pt idx="1080">
                  <c:v>-7.6061140731152601E-3</c:v>
                </c:pt>
                <c:pt idx="1081">
                  <c:v>-0.279566896065776</c:v>
                </c:pt>
                <c:pt idx="1082">
                  <c:v>-0.41933141227965098</c:v>
                </c:pt>
                <c:pt idx="1083">
                  <c:v>0.26773256491185998</c:v>
                </c:pt>
                <c:pt idx="1084">
                  <c:v>-0.151529918349218</c:v>
                </c:pt>
                <c:pt idx="1085">
                  <c:v>-0.42780501576980101</c:v>
                </c:pt>
                <c:pt idx="1086">
                  <c:v>-0.53849515619571298</c:v>
                </c:pt>
                <c:pt idx="1087">
                  <c:v>-0.50296365778567897</c:v>
                </c:pt>
                <c:pt idx="1088">
                  <c:v>-0.36731073262427399</c:v>
                </c:pt>
                <c:pt idx="1089">
                  <c:v>-0.18732631960617999</c:v>
                </c:pt>
                <c:pt idx="1090">
                  <c:v>-1.3807609417728701E-2</c:v>
                </c:pt>
                <c:pt idx="1091">
                  <c:v>0.11718432702657</c:v>
                </c:pt>
                <c:pt idx="1092">
                  <c:v>0.18830466978690399</c:v>
                </c:pt>
                <c:pt idx="1093">
                  <c:v>0.199787938461295</c:v>
                </c:pt>
                <c:pt idx="1094">
                  <c:v>0.164784142026349</c:v>
                </c:pt>
                <c:pt idx="1095">
                  <c:v>0.103108312470998</c:v>
                </c:pt>
                <c:pt idx="1096">
                  <c:v>3.5179851797283099E-2</c:v>
                </c:pt>
                <c:pt idx="1097">
                  <c:v>-2.2579316546738299E-2</c:v>
                </c:pt>
                <c:pt idx="1098">
                  <c:v>-6.0269219836718298E-2</c:v>
                </c:pt>
                <c:pt idx="1099">
                  <c:v>0.124107687934687</c:v>
                </c:pt>
                <c:pt idx="1100">
                  <c:v>-0.29401811589322402</c:v>
                </c:pt>
                <c:pt idx="1101">
                  <c:v>0.21760724635729001</c:v>
                </c:pt>
                <c:pt idx="1102">
                  <c:v>1.2957101457083901E-2</c:v>
                </c:pt>
                <c:pt idx="1103">
                  <c:v>9.4817159417166397E-2</c:v>
                </c:pt>
                <c:pt idx="1104">
                  <c:v>-0.21177924052618699</c:v>
                </c:pt>
                <c:pt idx="1105">
                  <c:v>-0.391841582385906</c:v>
                </c:pt>
                <c:pt idx="1106">
                  <c:v>0.256736632954362</c:v>
                </c:pt>
                <c:pt idx="1107">
                  <c:v>-0.14824366503421499</c:v>
                </c:pt>
                <c:pt idx="1108">
                  <c:v>-0.414699311319144</c:v>
                </c:pt>
                <c:pt idx="1109">
                  <c:v>-0.52099842587586298</c:v>
                </c:pt>
                <c:pt idx="1110">
                  <c:v>-0.48603539530230999</c:v>
                </c:pt>
                <c:pt idx="1111">
                  <c:v>0.29441415812092397</c:v>
                </c:pt>
                <c:pt idx="1112">
                  <c:v>-0.18220585522660901</c:v>
                </c:pt>
                <c:pt idx="1113">
                  <c:v>0.17288234209064299</c:v>
                </c:pt>
                <c:pt idx="1114">
                  <c:v>3.0847063163742399E-2</c:v>
                </c:pt>
                <c:pt idx="1115">
                  <c:v>-0.27345804527591</c:v>
                </c:pt>
                <c:pt idx="1116">
                  <c:v>0.20938321811036401</c:v>
                </c:pt>
                <c:pt idx="1117">
                  <c:v>1.6246712755854299E-2</c:v>
                </c:pt>
                <c:pt idx="1118">
                  <c:v>9.35013148976582E-2</c:v>
                </c:pt>
                <c:pt idx="1119">
                  <c:v>-0.21818182255302601</c:v>
                </c:pt>
                <c:pt idx="1120">
                  <c:v>-0.40060294014911302</c:v>
                </c:pt>
                <c:pt idx="1121">
                  <c:v>-0.447985556711539</c:v>
                </c:pt>
                <c:pt idx="1122">
                  <c:v>0.27919422268461502</c:v>
                </c:pt>
                <c:pt idx="1123">
                  <c:v>-0.169818672980978</c:v>
                </c:pt>
                <c:pt idx="1124">
                  <c:v>0.16792746919239099</c:v>
                </c:pt>
                <c:pt idx="1125">
                  <c:v>-0.13837678336669601</c:v>
                </c:pt>
                <c:pt idx="1126">
                  <c:v>-0.33419601199368498</c:v>
                </c:pt>
                <c:pt idx="1127">
                  <c:v>0.23367840479747401</c:v>
                </c:pt>
                <c:pt idx="1128">
                  <c:v>6.5286380810102504E-3</c:v>
                </c:pt>
                <c:pt idx="1129">
                  <c:v>9.7388544767595897E-2</c:v>
                </c:pt>
                <c:pt idx="1130">
                  <c:v>6.1044582092961597E-2</c:v>
                </c:pt>
                <c:pt idx="1131">
                  <c:v>-0.23589532730416901</c:v>
                </c:pt>
                <c:pt idx="1132">
                  <c:v>-0.40358738125410598</c:v>
                </c:pt>
                <c:pt idx="1133">
                  <c:v>0.261434952501642</c:v>
                </c:pt>
                <c:pt idx="1134">
                  <c:v>-0.14821742956532499</c:v>
                </c:pt>
                <c:pt idx="1135">
                  <c:v>-0.41812491390450601</c:v>
                </c:pt>
                <c:pt idx="1136">
                  <c:v>-0.526224693087465</c:v>
                </c:pt>
                <c:pt idx="1137">
                  <c:v>0.310489877234986</c:v>
                </c:pt>
                <c:pt idx="1138">
                  <c:v>-0.12741896120120599</c:v>
                </c:pt>
                <c:pt idx="1139">
                  <c:v>0.150967584480482</c:v>
                </c:pt>
                <c:pt idx="1140">
                  <c:v>-0.154922338210256</c:v>
                </c:pt>
                <c:pt idx="1141">
                  <c:v>0.161968935284102</c:v>
                </c:pt>
                <c:pt idx="1142">
                  <c:v>-0.18526574224304199</c:v>
                </c:pt>
                <c:pt idx="1143">
                  <c:v>-0.40107221487497802</c:v>
                </c:pt>
                <c:pt idx="1144">
                  <c:v>-0.47297775513149898</c:v>
                </c:pt>
                <c:pt idx="1145">
                  <c:v>-0.42309532210809497</c:v>
                </c:pt>
                <c:pt idx="1146">
                  <c:v>-0.29423649741931002</c:v>
                </c:pt>
                <c:pt idx="1147">
                  <c:v>0.217694598967724</c:v>
                </c:pt>
                <c:pt idx="1148">
                  <c:v>1.29221604129103E-2</c:v>
                </c:pt>
                <c:pt idx="1149">
                  <c:v>9.4831135834835795E-2</c:v>
                </c:pt>
                <c:pt idx="1150">
                  <c:v>-0.23758948054461301</c:v>
                </c:pt>
                <c:pt idx="1151">
                  <c:v>-0.43108345621958599</c:v>
                </c:pt>
                <c:pt idx="1152">
                  <c:v>0.272433382487834</c:v>
                </c:pt>
                <c:pt idx="1153">
                  <c:v>-0.13199965895837301</c:v>
                </c:pt>
                <c:pt idx="1154">
                  <c:v>-0.401586344539755</c:v>
                </c:pt>
                <c:pt idx="1155">
                  <c:v>0.26063453781590201</c:v>
                </c:pt>
                <c:pt idx="1156">
                  <c:v>-0.118780681898907</c:v>
                </c:pt>
                <c:pt idx="1157">
                  <c:v>0.147512272759563</c:v>
                </c:pt>
                <c:pt idx="1158">
                  <c:v>-0.17488373136825999</c:v>
                </c:pt>
                <c:pt idx="1159">
                  <c:v>0.16995349254730399</c:v>
                </c:pt>
                <c:pt idx="1160">
                  <c:v>3.2018602981078302E-2</c:v>
                </c:pt>
                <c:pt idx="1161">
                  <c:v>-0.254340531850753</c:v>
                </c:pt>
                <c:pt idx="1162">
                  <c:v>-0.41021452997198798</c:v>
                </c:pt>
                <c:pt idx="1163">
                  <c:v>0.26408581198879499</c:v>
                </c:pt>
                <c:pt idx="1164">
                  <c:v>-0.14963019629427701</c:v>
                </c:pt>
                <c:pt idx="1165">
                  <c:v>0.15985207851770999</c:v>
                </c:pt>
                <c:pt idx="1166">
                  <c:v>-0.15510896268390501</c:v>
                </c:pt>
                <c:pt idx="1167">
                  <c:v>-0.353672516394199</c:v>
                </c:pt>
                <c:pt idx="1168">
                  <c:v>-0.42317385404353403</c:v>
                </c:pt>
                <c:pt idx="1169">
                  <c:v>-0.38235541005381102</c:v>
                </c:pt>
                <c:pt idx="1170">
                  <c:v>0.25294216402152397</c:v>
                </c:pt>
                <c:pt idx="1171">
                  <c:v>-1.17686560860978E-3</c:v>
                </c:pt>
                <c:pt idx="1172">
                  <c:v>0.100470746243443</c:v>
                </c:pt>
                <c:pt idx="1173">
                  <c:v>5.9811701502622397E-2</c:v>
                </c:pt>
                <c:pt idx="1174">
                  <c:v>7.6075319398951E-2</c:v>
                </c:pt>
                <c:pt idx="1175">
                  <c:v>-0.231043356789357</c:v>
                </c:pt>
                <c:pt idx="1176">
                  <c:v>0.19241734271574301</c:v>
                </c:pt>
                <c:pt idx="1177">
                  <c:v>2.30330629137027E-2</c:v>
                </c:pt>
                <c:pt idx="1178">
                  <c:v>-0.25956784926535797</c:v>
                </c:pt>
                <c:pt idx="1179">
                  <c:v>-0.411532318088491</c:v>
                </c:pt>
                <c:pt idx="1180">
                  <c:v>0.26461292723539598</c:v>
                </c:pt>
                <c:pt idx="1181">
                  <c:v>-5.8451708941587004E-3</c:v>
                </c:pt>
                <c:pt idx="1182">
                  <c:v>0.102338068357663</c:v>
                </c:pt>
                <c:pt idx="1183">
                  <c:v>-0.218459399815911</c:v>
                </c:pt>
                <c:pt idx="1184">
                  <c:v>-0.40754284694079801</c:v>
                </c:pt>
                <c:pt idx="1185">
                  <c:v>-0.45832947404579699</c:v>
                </c:pt>
                <c:pt idx="1186">
                  <c:v>0.28333178961831801</c:v>
                </c:pt>
                <c:pt idx="1187">
                  <c:v>-1.33327158473275E-2</c:v>
                </c:pt>
                <c:pt idx="1188">
                  <c:v>-0.25776915146337198</c:v>
                </c:pt>
                <c:pt idx="1189">
                  <c:v>0.20310766058534899</c:v>
                </c:pt>
                <c:pt idx="1190">
                  <c:v>1.8756935765860301E-2</c:v>
                </c:pt>
                <c:pt idx="1191">
                  <c:v>-0.255515983842454</c:v>
                </c:pt>
                <c:pt idx="1192">
                  <c:v>-0.40221941126142802</c:v>
                </c:pt>
                <c:pt idx="1193">
                  <c:v>0.26088776450457102</c:v>
                </c:pt>
                <c:pt idx="1194">
                  <c:v>-4.3551058018285998E-3</c:v>
                </c:pt>
                <c:pt idx="1195">
                  <c:v>-0.262064786469628</c:v>
                </c:pt>
                <c:pt idx="1196">
                  <c:v>-0.39512614939440599</c:v>
                </c:pt>
                <c:pt idx="1197">
                  <c:v>0.25805045975776197</c:v>
                </c:pt>
                <c:pt idx="1198">
                  <c:v>-0.16108289576820001</c:v>
                </c:pt>
                <c:pt idx="1199">
                  <c:v>0.16443315830728</c:v>
                </c:pt>
                <c:pt idx="1200">
                  <c:v>-0.149926391726004</c:v>
                </c:pt>
                <c:pt idx="1201">
                  <c:v>-0.349174012990976</c:v>
                </c:pt>
                <c:pt idx="1202">
                  <c:v>-0.42015879320918198</c:v>
                </c:pt>
                <c:pt idx="1203">
                  <c:v>-0.38109061369581398</c:v>
                </c:pt>
                <c:pt idx="1204">
                  <c:v>0.25243624547832499</c:v>
                </c:pt>
                <c:pt idx="1205">
                  <c:v>-9.7449819133026095E-4</c:v>
                </c:pt>
                <c:pt idx="1206">
                  <c:v>0.10038979927653199</c:v>
                </c:pt>
                <c:pt idx="1207">
                  <c:v>5.9844080289387099E-2</c:v>
                </c:pt>
                <c:pt idx="1208">
                  <c:v>-0.232399324337831</c:v>
                </c:pt>
                <c:pt idx="1209">
                  <c:v>-0.39738796661495501</c:v>
                </c:pt>
                <c:pt idx="1210">
                  <c:v>0.25895518664598199</c:v>
                </c:pt>
                <c:pt idx="1211">
                  <c:v>-0.15095521295073999</c:v>
                </c:pt>
                <c:pt idx="1212">
                  <c:v>0.16038208518029601</c:v>
                </c:pt>
                <c:pt idx="1213">
                  <c:v>-0.15581709225791901</c:v>
                </c:pt>
                <c:pt idx="1214">
                  <c:v>-0.35513980626102298</c:v>
                </c:pt>
                <c:pt idx="1215">
                  <c:v>0.24205592250440899</c:v>
                </c:pt>
                <c:pt idx="1216">
                  <c:v>-0.154047272693074</c:v>
                </c:pt>
                <c:pt idx="1217">
                  <c:v>-0.41269230293272502</c:v>
                </c:pt>
                <c:pt idx="1218">
                  <c:v>0.26507692117309001</c:v>
                </c:pt>
                <c:pt idx="1219">
                  <c:v>-0.118533187152267</c:v>
                </c:pt>
                <c:pt idx="1220">
                  <c:v>-0.375691181528718</c:v>
                </c:pt>
                <c:pt idx="1221">
                  <c:v>-0.48362051708013898</c:v>
                </c:pt>
                <c:pt idx="1222">
                  <c:v>0.29344820683205503</c:v>
                </c:pt>
                <c:pt idx="1223">
                  <c:v>-0.14080265181350801</c:v>
                </c:pt>
                <c:pt idx="1224">
                  <c:v>-0.43046742811585698</c:v>
                </c:pt>
                <c:pt idx="1225">
                  <c:v>0.272186971246342</c:v>
                </c:pt>
                <c:pt idx="1226">
                  <c:v>-8.8747884985371506E-3</c:v>
                </c:pt>
                <c:pt idx="1227">
                  <c:v>0.10354991539941399</c:v>
                </c:pt>
                <c:pt idx="1228">
                  <c:v>-0.21101091489545801</c:v>
                </c:pt>
                <c:pt idx="1229">
                  <c:v>-0.39711500823970503</c:v>
                </c:pt>
                <c:pt idx="1230">
                  <c:v>0.25884600329588198</c:v>
                </c:pt>
                <c:pt idx="1231">
                  <c:v>-3.5384013183528801E-3</c:v>
                </c:pt>
                <c:pt idx="1232">
                  <c:v>-0.26607570587159302</c:v>
                </c:pt>
                <c:pt idx="1233">
                  <c:v>-0.401825148112405</c:v>
                </c:pt>
                <c:pt idx="1234">
                  <c:v>0.26073005924496201</c:v>
                </c:pt>
                <c:pt idx="1235">
                  <c:v>-4.2920236979849102E-3</c:v>
                </c:pt>
                <c:pt idx="1236">
                  <c:v>0.101716809479193</c:v>
                </c:pt>
                <c:pt idx="1237">
                  <c:v>-0.219710925793282</c:v>
                </c:pt>
                <c:pt idx="1238">
                  <c:v>0.187884370317312</c:v>
                </c:pt>
                <c:pt idx="1239">
                  <c:v>-0.16040522964894299</c:v>
                </c:pt>
                <c:pt idx="1240">
                  <c:v>-0.38239946061244301</c:v>
                </c:pt>
                <c:pt idx="1241">
                  <c:v>0.252959784244977</c:v>
                </c:pt>
                <c:pt idx="1242">
                  <c:v>-0.13882708690325801</c:v>
                </c:pt>
                <c:pt idx="1243">
                  <c:v>0.155530834761303</c:v>
                </c:pt>
                <c:pt idx="1244">
                  <c:v>3.7787666095478602E-2</c:v>
                </c:pt>
                <c:pt idx="1245">
                  <c:v>8.4884933561808498E-2</c:v>
                </c:pt>
                <c:pt idx="1246">
                  <c:v>6.6046026575276501E-2</c:v>
                </c:pt>
                <c:pt idx="1247">
                  <c:v>7.3581589369889303E-2</c:v>
                </c:pt>
                <c:pt idx="1248">
                  <c:v>-0.22972697283633101</c:v>
                </c:pt>
                <c:pt idx="1249">
                  <c:v>0.191890789134532</c:v>
                </c:pt>
                <c:pt idx="1250">
                  <c:v>2.3243684346187E-2</c:v>
                </c:pt>
                <c:pt idx="1251">
                  <c:v>9.0702526261525196E-2</c:v>
                </c:pt>
                <c:pt idx="1252">
                  <c:v>6.3718989495389899E-2</c:v>
                </c:pt>
                <c:pt idx="1253">
                  <c:v>7.4512404201844004E-2</c:v>
                </c:pt>
                <c:pt idx="1254">
                  <c:v>7.0195038319262396E-2</c:v>
                </c:pt>
                <c:pt idx="1255">
                  <c:v>-0.23213320715890801</c:v>
                </c:pt>
                <c:pt idx="1256">
                  <c:v>-0.40461833514582901</c:v>
                </c:pt>
                <c:pt idx="1257">
                  <c:v>-0.44379841582124901</c:v>
                </c:pt>
                <c:pt idx="1258">
                  <c:v>0.277519366328499</c:v>
                </c:pt>
                <c:pt idx="1259">
                  <c:v>-1.10077465313998E-2</c:v>
                </c:pt>
                <c:pt idx="1260">
                  <c:v>-0.25458033728715701</c:v>
                </c:pt>
                <c:pt idx="1261">
                  <c:v>0.20183213491486299</c:v>
                </c:pt>
                <c:pt idx="1262">
                  <c:v>-0.172462880466032</c:v>
                </c:pt>
                <c:pt idx="1263">
                  <c:v>-0.41101496102157198</c:v>
                </c:pt>
                <c:pt idx="1264">
                  <c:v>-0.49753412012104398</c:v>
                </c:pt>
                <c:pt idx="1265">
                  <c:v>0.29901364804841701</c:v>
                </c:pt>
                <c:pt idx="1266">
                  <c:v>-1.9605459219366999E-2</c:v>
                </c:pt>
                <c:pt idx="1267">
                  <c:v>0.10784218368774599</c:v>
                </c:pt>
                <c:pt idx="1268">
                  <c:v>-0.217242417450593</c:v>
                </c:pt>
                <c:pt idx="1269">
                  <c:v>-0.40975286921298398</c:v>
                </c:pt>
                <c:pt idx="1270">
                  <c:v>-0.46258635409217802</c:v>
                </c:pt>
                <c:pt idx="1271">
                  <c:v>0.28503454163687098</c:v>
                </c:pt>
                <c:pt idx="1272">
                  <c:v>-0.16364098324455401</c:v>
                </c:pt>
                <c:pt idx="1273">
                  <c:v>0.165456393297821</c:v>
                </c:pt>
                <c:pt idx="1274">
                  <c:v>3.3817442680871203E-2</c:v>
                </c:pt>
                <c:pt idx="1275">
                  <c:v>8.6473022927651494E-2</c:v>
                </c:pt>
                <c:pt idx="1276">
                  <c:v>6.54107908289394E-2</c:v>
                </c:pt>
                <c:pt idx="1277">
                  <c:v>-0.23725377977454201</c:v>
                </c:pt>
                <c:pt idx="1278">
                  <c:v>-0.40887274457272998</c:v>
                </c:pt>
                <c:pt idx="1279">
                  <c:v>0.26354909782909203</c:v>
                </c:pt>
                <c:pt idx="1280">
                  <c:v>-5.4196391316369196E-3</c:v>
                </c:pt>
                <c:pt idx="1281">
                  <c:v>-0.265838109406215</c:v>
                </c:pt>
                <c:pt idx="1282">
                  <c:v>0.20633524376248599</c:v>
                </c:pt>
                <c:pt idx="1283">
                  <c:v>1.74659024950054E-2</c:v>
                </c:pt>
                <c:pt idx="1284">
                  <c:v>-0.25841222407583198</c:v>
                </c:pt>
                <c:pt idx="1285">
                  <c:v>-0.405669430275581</c:v>
                </c:pt>
                <c:pt idx="1286">
                  <c:v>0.262267772110232</c:v>
                </c:pt>
                <c:pt idx="1287">
                  <c:v>-4.9071088440929903E-3</c:v>
                </c:pt>
                <c:pt idx="1288">
                  <c:v>-0.26256202840648701</c:v>
                </c:pt>
                <c:pt idx="1289">
                  <c:v>-0.39547479969445798</c:v>
                </c:pt>
                <c:pt idx="1290">
                  <c:v>-0.40745594338295099</c:v>
                </c:pt>
                <c:pt idx="1291">
                  <c:v>0.26298237735317997</c:v>
                </c:pt>
                <c:pt idx="1292">
                  <c:v>-0.192947671325018</c:v>
                </c:pt>
                <c:pt idx="1293">
                  <c:v>-0.48725626194973398</c:v>
                </c:pt>
                <c:pt idx="1294">
                  <c:v>0.29490250477989299</c:v>
                </c:pt>
                <c:pt idx="1295">
                  <c:v>-8.4675473682295097E-2</c:v>
                </c:pt>
                <c:pt idx="1296">
                  <c:v>-0.34622680752273799</c:v>
                </c:pt>
                <c:pt idx="1297">
                  <c:v>0.23849072300909499</c:v>
                </c:pt>
                <c:pt idx="1298">
                  <c:v>-0.13847675278139901</c:v>
                </c:pt>
                <c:pt idx="1299">
                  <c:v>0.15539070111255901</c:v>
                </c:pt>
                <c:pt idx="1300">
                  <c:v>-0.16944183139230501</c:v>
                </c:pt>
                <c:pt idx="1301">
                  <c:v>-0.37216776485692799</c:v>
                </c:pt>
                <c:pt idx="1302">
                  <c:v>-0.44071470774756599</c:v>
                </c:pt>
                <c:pt idx="1303">
                  <c:v>0.27628588309902602</c:v>
                </c:pt>
                <c:pt idx="1304">
                  <c:v>-0.16584983503286699</c:v>
                </c:pt>
                <c:pt idx="1305">
                  <c:v>-0.45588021662380002</c:v>
                </c:pt>
                <c:pt idx="1306">
                  <c:v>0.28235208664952</c:v>
                </c:pt>
                <c:pt idx="1307">
                  <c:v>-9.5757163620826202E-2</c:v>
                </c:pt>
                <c:pt idx="1308">
                  <c:v>0.13830286544833001</c:v>
                </c:pt>
                <c:pt idx="1309">
                  <c:v>-0.18247448487346299</c:v>
                </c:pt>
                <c:pt idx="1310">
                  <c:v>0.17298979394938499</c:v>
                </c:pt>
                <c:pt idx="1311">
                  <c:v>3.0804082420245901E-2</c:v>
                </c:pt>
                <c:pt idx="1312">
                  <c:v>-0.25509974568997601</c:v>
                </c:pt>
                <c:pt idx="1313">
                  <c:v>0.20203989827599</c:v>
                </c:pt>
                <c:pt idx="1314">
                  <c:v>1.91840406896037E-2</c:v>
                </c:pt>
                <c:pt idx="1315">
                  <c:v>-0.26007563274271001</c:v>
                </c:pt>
                <c:pt idx="1316">
                  <c:v>-0.409465110181571</c:v>
                </c:pt>
                <c:pt idx="1317">
                  <c:v>-0.43055518076496502</c:v>
                </c:pt>
                <c:pt idx="1318">
                  <c:v>-0.35242240949282</c:v>
                </c:pt>
                <c:pt idx="1319">
                  <c:v>0.24096896379712801</c:v>
                </c:pt>
                <c:pt idx="1320">
                  <c:v>3.6124144811487901E-3</c:v>
                </c:pt>
                <c:pt idx="1321">
                  <c:v>-0.22929672977549501</c:v>
                </c:pt>
                <c:pt idx="1322">
                  <c:v>0.191718691910198</c:v>
                </c:pt>
                <c:pt idx="1323">
                  <c:v>-0.18352178152797999</c:v>
                </c:pt>
                <c:pt idx="1324">
                  <c:v>-0.420364815075492</c:v>
                </c:pt>
                <c:pt idx="1325">
                  <c:v>-0.50358885285971</c:v>
                </c:pt>
                <c:pt idx="1326">
                  <c:v>-0.45539396874707599</c:v>
                </c:pt>
                <c:pt idx="1327">
                  <c:v>-0.32075169462623299</c:v>
                </c:pt>
                <c:pt idx="1328">
                  <c:v>-0.15164398448403099</c:v>
                </c:pt>
                <c:pt idx="1329">
                  <c:v>6.0875935405817301E-3</c:v>
                </c:pt>
                <c:pt idx="1330">
                  <c:v>0.12110574513710599</c:v>
                </c:pt>
                <c:pt idx="1331">
                  <c:v>0.17959052361286801</c:v>
                </c:pt>
                <c:pt idx="1332">
                  <c:v>2.81637905548527E-2</c:v>
                </c:pt>
                <c:pt idx="1333">
                  <c:v>-0.39745999931137199</c:v>
                </c:pt>
                <c:pt idx="1334">
                  <c:v>-0.62491281086654404</c:v>
                </c:pt>
                <c:pt idx="1335">
                  <c:v>-0.65670097702508001</c:v>
                </c:pt>
                <c:pt idx="1336">
                  <c:v>0.36268039081003201</c:v>
                </c:pt>
                <c:pt idx="1337">
                  <c:v>-4.5072156324012798E-2</c:v>
                </c:pt>
                <c:pt idx="1338">
                  <c:v>0.118028862529605</c:v>
                </c:pt>
                <c:pt idx="1339">
                  <c:v>-0.21185601306988999</c:v>
                </c:pt>
                <c:pt idx="1340">
                  <c:v>0.18474240522795601</c:v>
                </c:pt>
                <c:pt idx="1341">
                  <c:v>-0.160368308452771</c:v>
                </c:pt>
                <c:pt idx="1342">
                  <c:v>0.16414732338110799</c:v>
                </c:pt>
                <c:pt idx="1343">
                  <c:v>3.4341070647556503E-2</c:v>
                </c:pt>
                <c:pt idx="1344">
                  <c:v>8.6263571740977402E-2</c:v>
                </c:pt>
                <c:pt idx="1345">
                  <c:v>6.5494571303609E-2</c:v>
                </c:pt>
                <c:pt idx="1346">
                  <c:v>7.3802171478556305E-2</c:v>
                </c:pt>
                <c:pt idx="1347">
                  <c:v>-0.22990693553208899</c:v>
                </c:pt>
                <c:pt idx="1348">
                  <c:v>-0.40389502369135899</c:v>
                </c:pt>
                <c:pt idx="1349">
                  <c:v>-0.444341080362397</c:v>
                </c:pt>
                <c:pt idx="1350">
                  <c:v>-0.377485472676097</c:v>
                </c:pt>
                <c:pt idx="1351">
                  <c:v>-0.246031937592363</c:v>
                </c:pt>
                <c:pt idx="1352">
                  <c:v>-9.5535260494502797E-2</c:v>
                </c:pt>
                <c:pt idx="1353">
                  <c:v>3.6259561216482702E-2</c:v>
                </c:pt>
                <c:pt idx="1354">
                  <c:v>8.5496175513406894E-2</c:v>
                </c:pt>
                <c:pt idx="1355">
                  <c:v>6.5801529794637201E-2</c:v>
                </c:pt>
                <c:pt idx="1356">
                  <c:v>-0.17430698540963199</c:v>
                </c:pt>
                <c:pt idx="1357">
                  <c:v>-0.31348182619916498</c:v>
                </c:pt>
                <c:pt idx="1358">
                  <c:v>0.22539273047966599</c:v>
                </c:pt>
                <c:pt idx="1359">
                  <c:v>9.8429078081335494E-3</c:v>
                </c:pt>
                <c:pt idx="1360">
                  <c:v>9.6062836876746494E-2</c:v>
                </c:pt>
                <c:pt idx="1361">
                  <c:v>-0.22397289322338601</c:v>
                </c:pt>
                <c:pt idx="1362">
                  <c:v>0.18958915728935399</c:v>
                </c:pt>
                <c:pt idx="1363">
                  <c:v>-0.159482101528065</c:v>
                </c:pt>
                <c:pt idx="1364">
                  <c:v>0.16379284061122601</c:v>
                </c:pt>
                <c:pt idx="1365">
                  <c:v>3.4482863755509401E-2</c:v>
                </c:pt>
                <c:pt idx="1366">
                  <c:v>8.6206854497796206E-2</c:v>
                </c:pt>
                <c:pt idx="1367">
                  <c:v>6.5517258200881501E-2</c:v>
                </c:pt>
                <c:pt idx="1368">
                  <c:v>7.37930967196474E-2</c:v>
                </c:pt>
                <c:pt idx="1369">
                  <c:v>7.0482761312140998E-2</c:v>
                </c:pt>
                <c:pt idx="1370">
                  <c:v>7.1806895475143503E-2</c:v>
                </c:pt>
                <c:pt idx="1371">
                  <c:v>7.1277241809942493E-2</c:v>
                </c:pt>
                <c:pt idx="1372">
                  <c:v>7.1489103276022897E-2</c:v>
                </c:pt>
                <c:pt idx="1373">
                  <c:v>7.1404358689590802E-2</c:v>
                </c:pt>
                <c:pt idx="1374">
                  <c:v>-0.23144438659552199</c:v>
                </c:pt>
                <c:pt idx="1375">
                  <c:v>-0.40446332259463602</c:v>
                </c:pt>
                <c:pt idx="1376">
                  <c:v>-0.44407087079099</c:v>
                </c:pt>
                <c:pt idx="1377">
                  <c:v>0.27762834831639599</c:v>
                </c:pt>
                <c:pt idx="1378">
                  <c:v>-1.10513393265584E-2</c:v>
                </c:pt>
                <c:pt idx="1379">
                  <c:v>-0.25466489229703998</c:v>
                </c:pt>
                <c:pt idx="1380">
                  <c:v>-0.37893916840423097</c:v>
                </c:pt>
                <c:pt idx="1381">
                  <c:v>-0.38814671141613499</c:v>
                </c:pt>
                <c:pt idx="1382">
                  <c:v>-0.31047747073756399</c:v>
                </c:pt>
                <c:pt idx="1383">
                  <c:v>-0.185628741180556</c:v>
                </c:pt>
                <c:pt idx="1384">
                  <c:v>-5.3147504178418202E-2</c:v>
                </c:pt>
                <c:pt idx="1385">
                  <c:v>0.12125900167136699</c:v>
                </c:pt>
                <c:pt idx="1386">
                  <c:v>5.1496399331453002E-2</c:v>
                </c:pt>
                <c:pt idx="1387">
                  <c:v>7.9401440267418702E-2</c:v>
                </c:pt>
                <c:pt idx="1388">
                  <c:v>6.8239423893032503E-2</c:v>
                </c:pt>
                <c:pt idx="1389">
                  <c:v>7.2704230442786996E-2</c:v>
                </c:pt>
                <c:pt idx="1390">
                  <c:v>7.0918307822885204E-2</c:v>
                </c:pt>
                <c:pt idx="1391">
                  <c:v>7.1632676870845902E-2</c:v>
                </c:pt>
                <c:pt idx="1392">
                  <c:v>7.1346929251661598E-2</c:v>
                </c:pt>
                <c:pt idx="1393">
                  <c:v>-0.231240113403891</c:v>
                </c:pt>
                <c:pt idx="1394">
                  <c:v>-0.404110467389941</c:v>
                </c:pt>
                <c:pt idx="1395">
                  <c:v>-0.44368520278599999</c:v>
                </c:pt>
                <c:pt idx="1396">
                  <c:v>-0.376329627487899</c:v>
                </c:pt>
                <c:pt idx="1397">
                  <c:v>-0.24475882820665301</c:v>
                </c:pt>
                <c:pt idx="1398">
                  <c:v>-9.4452685639038594E-2</c:v>
                </c:pt>
                <c:pt idx="1399">
                  <c:v>3.6966029513888797E-2</c:v>
                </c:pt>
                <c:pt idx="1400">
                  <c:v>8.5213588194444398E-2</c:v>
                </c:pt>
                <c:pt idx="1401">
                  <c:v>-0.37434266631538599</c:v>
                </c:pt>
                <c:pt idx="1402">
                  <c:v>-0.63185439545160904</c:v>
                </c:pt>
                <c:pt idx="1403">
                  <c:v>0.35274175818064302</c:v>
                </c:pt>
                <c:pt idx="1404">
                  <c:v>-5.0278587835112902E-2</c:v>
                </c:pt>
                <c:pt idx="1405">
                  <c:v>-0.33660577434341399</c:v>
                </c:pt>
                <c:pt idx="1406">
                  <c:v>0.234642309737365</c:v>
                </c:pt>
                <c:pt idx="1407">
                  <c:v>-0.13417788375407499</c:v>
                </c:pt>
                <c:pt idx="1408">
                  <c:v>0.15367115350162999</c:v>
                </c:pt>
                <c:pt idx="1409">
                  <c:v>3.8531538599347798E-2</c:v>
                </c:pt>
                <c:pt idx="1410">
                  <c:v>-0.25472360815495598</c:v>
                </c:pt>
                <c:pt idx="1411">
                  <c:v>0.20188944326198199</c:v>
                </c:pt>
                <c:pt idx="1412">
                  <c:v>-0.15775970109343501</c:v>
                </c:pt>
                <c:pt idx="1413">
                  <c:v>0.163103880437374</c:v>
                </c:pt>
                <c:pt idx="1414">
                  <c:v>-0.168516640395176</c:v>
                </c:pt>
                <c:pt idx="1415">
                  <c:v>0.16740665615806999</c:v>
                </c:pt>
                <c:pt idx="1416">
                  <c:v>-0.17341971375549001</c:v>
                </c:pt>
                <c:pt idx="1417">
                  <c:v>-0.387077114490537</c:v>
                </c:pt>
                <c:pt idx="1418">
                  <c:v>0.25483084579621501</c:v>
                </c:pt>
                <c:pt idx="1419">
                  <c:v>-1.9323383184860199E-3</c:v>
                </c:pt>
                <c:pt idx="1420">
                  <c:v>-0.26807085330552999</c:v>
                </c:pt>
                <c:pt idx="1421">
                  <c:v>-0.40604240428069099</c:v>
                </c:pt>
                <c:pt idx="1422">
                  <c:v>0.26241696171227602</c:v>
                </c:pt>
                <c:pt idx="1423">
                  <c:v>-0.156217842756603</c:v>
                </c:pt>
                <c:pt idx="1424">
                  <c:v>0.16248713710264101</c:v>
                </c:pt>
                <c:pt idx="1425">
                  <c:v>-0.15159605122039499</c:v>
                </c:pt>
                <c:pt idx="1426">
                  <c:v>0.16063842048815799</c:v>
                </c:pt>
                <c:pt idx="1427">
                  <c:v>3.57446318047367E-2</c:v>
                </c:pt>
                <c:pt idx="1428">
                  <c:v>-0.250444241629105</c:v>
                </c:pt>
                <c:pt idx="1429">
                  <c:v>0.20017769665164201</c:v>
                </c:pt>
                <c:pt idx="1430">
                  <c:v>1.9928921339343101E-2</c:v>
                </c:pt>
                <c:pt idx="1431">
                  <c:v>-0.25952647803126599</c:v>
                </c:pt>
                <c:pt idx="1432">
                  <c:v>0.203810591212506</c:v>
                </c:pt>
                <c:pt idx="1433">
                  <c:v>-0.16032807240503</c:v>
                </c:pt>
                <c:pt idx="1434">
                  <c:v>0.16413122896201199</c:v>
                </c:pt>
                <c:pt idx="1435">
                  <c:v>3.4347508415195099E-2</c:v>
                </c:pt>
                <c:pt idx="1436">
                  <c:v>8.6260996633921894E-2</c:v>
                </c:pt>
                <c:pt idx="1437">
                  <c:v>6.5495601346431204E-2</c:v>
                </c:pt>
                <c:pt idx="1438">
                  <c:v>7.3801759461427502E-2</c:v>
                </c:pt>
                <c:pt idx="1439">
                  <c:v>7.0479296215429005E-2</c:v>
                </c:pt>
                <c:pt idx="1440">
                  <c:v>7.1808281513828398E-2</c:v>
                </c:pt>
                <c:pt idx="1441">
                  <c:v>-0.23116216629307901</c:v>
                </c:pt>
                <c:pt idx="1442">
                  <c:v>0.19246486651723099</c:v>
                </c:pt>
                <c:pt idx="1443">
                  <c:v>2.3014053393107199E-2</c:v>
                </c:pt>
                <c:pt idx="1444">
                  <c:v>9.0794378642757106E-2</c:v>
                </c:pt>
                <c:pt idx="1445">
                  <c:v>6.3682248542897099E-2</c:v>
                </c:pt>
                <c:pt idx="1446">
                  <c:v>-0.23585490639897799</c:v>
                </c:pt>
                <c:pt idx="1447">
                  <c:v>-0.405471484251687</c:v>
                </c:pt>
                <c:pt idx="1448">
                  <c:v>-0.44235007710267799</c:v>
                </c:pt>
                <c:pt idx="1449">
                  <c:v>0.27694003084107099</c:v>
                </c:pt>
                <c:pt idx="1450">
                  <c:v>-0.17468145983518901</c:v>
                </c:pt>
                <c:pt idx="1451">
                  <c:v>-0.46978678569786098</c:v>
                </c:pt>
                <c:pt idx="1452">
                  <c:v>0.287914714279144</c:v>
                </c:pt>
                <c:pt idx="1453">
                  <c:v>-8.9907652205474101E-2</c:v>
                </c:pt>
                <c:pt idx="1454">
                  <c:v>0.13596306088218901</c:v>
                </c:pt>
                <c:pt idx="1455">
                  <c:v>4.5614775647124101E-2</c:v>
                </c:pt>
                <c:pt idx="1456">
                  <c:v>-0.25024408393673803</c:v>
                </c:pt>
                <c:pt idx="1457">
                  <c:v>-0.414016466101161</c:v>
                </c:pt>
                <c:pt idx="1458">
                  <c:v>-0.44472499216202699</c:v>
                </c:pt>
                <c:pt idx="1459">
                  <c:v>0.27788999686481097</c:v>
                </c:pt>
                <c:pt idx="1460">
                  <c:v>-0.17575862292397401</c:v>
                </c:pt>
                <c:pt idx="1461">
                  <c:v>0.17030344916958901</c:v>
                </c:pt>
                <c:pt idx="1462">
                  <c:v>3.1878620332164098E-2</c:v>
                </c:pt>
                <c:pt idx="1463">
                  <c:v>8.7248551867134302E-2</c:v>
                </c:pt>
                <c:pt idx="1464">
                  <c:v>-0.216024014813956</c:v>
                </c:pt>
                <c:pt idx="1465">
                  <c:v>0.18640960592558201</c:v>
                </c:pt>
                <c:pt idx="1466">
                  <c:v>-0.166915586250234</c:v>
                </c:pt>
                <c:pt idx="1467">
                  <c:v>-0.39120741643106599</c:v>
                </c:pt>
                <c:pt idx="1468">
                  <c:v>-0.471518336557048</c:v>
                </c:pt>
                <c:pt idx="1469">
                  <c:v>-0.42815328120715801</c:v>
                </c:pt>
                <c:pt idx="1470">
                  <c:v>0.271261312482863</c:v>
                </c:pt>
                <c:pt idx="1471">
                  <c:v>-8.5045249931453796E-3</c:v>
                </c:pt>
                <c:pt idx="1472">
                  <c:v>-0.24288016998246401</c:v>
                </c:pt>
                <c:pt idx="1473">
                  <c:v>0.19715206799298499</c:v>
                </c:pt>
                <c:pt idx="1474">
                  <c:v>2.1139172802805601E-2</c:v>
                </c:pt>
                <c:pt idx="1475">
                  <c:v>-0.25246478731814398</c:v>
                </c:pt>
                <c:pt idx="1476">
                  <c:v>0.20098591492725701</c:v>
                </c:pt>
                <c:pt idx="1477">
                  <c:v>1.9605634029096899E-2</c:v>
                </c:pt>
                <c:pt idx="1478">
                  <c:v>-0.25829419689326799</c:v>
                </c:pt>
                <c:pt idx="1479">
                  <c:v>-0.40706829493763003</c:v>
                </c:pt>
                <c:pt idx="1480">
                  <c:v>0.26282731797505199</c:v>
                </c:pt>
                <c:pt idx="1481">
                  <c:v>-0.15270959652930999</c:v>
                </c:pt>
                <c:pt idx="1482">
                  <c:v>0.16108383861172401</c:v>
                </c:pt>
                <c:pt idx="1483">
                  <c:v>3.55664645553102E-2</c:v>
                </c:pt>
                <c:pt idx="1484">
                  <c:v>-0.262556802634072</c:v>
                </c:pt>
                <c:pt idx="1485">
                  <c:v>0.20502272105362801</c:v>
                </c:pt>
                <c:pt idx="1486">
                  <c:v>1.7990911578548398E-2</c:v>
                </c:pt>
                <c:pt idx="1487">
                  <c:v>9.2803635368580606E-2</c:v>
                </c:pt>
                <c:pt idx="1488">
                  <c:v>6.2878545852567705E-2</c:v>
                </c:pt>
                <c:pt idx="1489">
                  <c:v>7.4848581658972901E-2</c:v>
                </c:pt>
                <c:pt idx="1490">
                  <c:v>7.0060567336410806E-2</c:v>
                </c:pt>
                <c:pt idx="1491">
                  <c:v>7.1975773065435594E-2</c:v>
                </c:pt>
                <c:pt idx="1492">
                  <c:v>-0.23111089944287599</c:v>
                </c:pt>
                <c:pt idx="1493">
                  <c:v>-0.40437789736623803</c:v>
                </c:pt>
                <c:pt idx="1494">
                  <c:v>-0.44418700456761601</c:v>
                </c:pt>
                <c:pt idx="1495">
                  <c:v>-0.376895109845439</c:v>
                </c:pt>
                <c:pt idx="1496">
                  <c:v>-0.245248232395993</c:v>
                </c:pt>
                <c:pt idx="1497">
                  <c:v>0.19809929295839701</c:v>
                </c:pt>
                <c:pt idx="1498">
                  <c:v>-0.28608820791203399</c:v>
                </c:pt>
                <c:pt idx="1499">
                  <c:v>-0.58097211451240505</c:v>
                </c:pt>
                <c:pt idx="1500">
                  <c:v>0.33238884580496197</c:v>
                </c:pt>
                <c:pt idx="1501">
                  <c:v>-5.5176419238823798E-2</c:v>
                </c:pt>
                <c:pt idx="1502">
                  <c:v>0.122070567695529</c:v>
                </c:pt>
                <c:pt idx="1503">
                  <c:v>-0.192384732036499</c:v>
                </c:pt>
                <c:pt idx="1504">
                  <c:v>-0.38246404342770102</c:v>
                </c:pt>
                <c:pt idx="1505">
                  <c:v>0.25298561737108</c:v>
                </c:pt>
                <c:pt idx="1506">
                  <c:v>-1.1942469484321999E-3</c:v>
                </c:pt>
                <c:pt idx="1507">
                  <c:v>0.100477698779372</c:v>
                </c:pt>
                <c:pt idx="1508">
                  <c:v>-0.21811568846976101</c:v>
                </c:pt>
                <c:pt idx="1509">
                  <c:v>-0.40564819709370198</c:v>
                </c:pt>
                <c:pt idx="1510">
                  <c:v>0.26225927883748001</c:v>
                </c:pt>
                <c:pt idx="1511">
                  <c:v>-0.14171874889314701</c:v>
                </c:pt>
                <c:pt idx="1512">
                  <c:v>-0.40885494238810899</c:v>
                </c:pt>
                <c:pt idx="1513">
                  <c:v>-0.51692776324634104</c:v>
                </c:pt>
                <c:pt idx="1514">
                  <c:v>-0.48415879462896899</c:v>
                </c:pt>
                <c:pt idx="1515">
                  <c:v>-0.35463544966553101</c:v>
                </c:pt>
                <c:pt idx="1516">
                  <c:v>0.24185417986621199</c:v>
                </c:pt>
                <c:pt idx="1517">
                  <c:v>-0.25122785737068698</c:v>
                </c:pt>
                <c:pt idx="1518">
                  <c:v>-0.56025798627276402</c:v>
                </c:pt>
                <c:pt idx="1519">
                  <c:v>0.32410319450910502</c:v>
                </c:pt>
                <c:pt idx="1520">
                  <c:v>-5.74854113848072E-2</c:v>
                </c:pt>
                <c:pt idx="1521">
                  <c:v>0.12299416455392199</c:v>
                </c:pt>
                <c:pt idx="1522">
                  <c:v>-0.19342546337006999</c:v>
                </c:pt>
                <c:pt idx="1523">
                  <c:v>0.17737018534802801</c:v>
                </c:pt>
                <c:pt idx="1524">
                  <c:v>2.9051925860788599E-2</c:v>
                </c:pt>
                <c:pt idx="1525">
                  <c:v>8.8379229655684496E-2</c:v>
                </c:pt>
                <c:pt idx="1526">
                  <c:v>6.4648308137726096E-2</c:v>
                </c:pt>
                <c:pt idx="1527">
                  <c:v>7.4140676744909498E-2</c:v>
                </c:pt>
                <c:pt idx="1528">
                  <c:v>7.0343729302036195E-2</c:v>
                </c:pt>
                <c:pt idx="1529">
                  <c:v>-0.232056482611599</c:v>
                </c:pt>
                <c:pt idx="1530">
                  <c:v>0.192822593044639</c:v>
                </c:pt>
                <c:pt idx="1531">
                  <c:v>2.2870962782144101E-2</c:v>
                </c:pt>
                <c:pt idx="1532">
                  <c:v>9.0851614887142301E-2</c:v>
                </c:pt>
                <c:pt idx="1533">
                  <c:v>-0.220344871148619</c:v>
                </c:pt>
                <c:pt idx="1534">
                  <c:v>0.18813794845944701</c:v>
                </c:pt>
                <c:pt idx="1535">
                  <c:v>2.4744820616220801E-2</c:v>
                </c:pt>
                <c:pt idx="1536">
                  <c:v>-0.25870981684586503</c:v>
                </c:pt>
                <c:pt idx="1537">
                  <c:v>0.203483926738346</c:v>
                </c:pt>
                <c:pt idx="1538">
                  <c:v>-0.159403719483104</c:v>
                </c:pt>
                <c:pt idx="1539">
                  <c:v>0.16376148779324101</c:v>
                </c:pt>
                <c:pt idx="1540">
                  <c:v>3.44954048827033E-2</c:v>
                </c:pt>
                <c:pt idx="1541">
                  <c:v>8.6201838046918597E-2</c:v>
                </c:pt>
                <c:pt idx="1542">
                  <c:v>6.5519264781232503E-2</c:v>
                </c:pt>
                <c:pt idx="1543">
                  <c:v>-0.235549014988198</c:v>
                </c:pt>
                <c:pt idx="1544">
                  <c:v>0.19421960599527899</c:v>
                </c:pt>
                <c:pt idx="1545">
                  <c:v>-0.16145539500611999</c:v>
                </c:pt>
                <c:pt idx="1546">
                  <c:v>-0.38866858179142</c:v>
                </c:pt>
                <c:pt idx="1547">
                  <c:v>-0.47168674496644503</c:v>
                </c:pt>
                <c:pt idx="1548">
                  <c:v>0.28867469798657802</c:v>
                </c:pt>
                <c:pt idx="1549">
                  <c:v>-0.151887237432141</c:v>
                </c:pt>
                <c:pt idx="1550">
                  <c:v>0.160754894972856</c:v>
                </c:pt>
                <c:pt idx="1551">
                  <c:v>-0.14648197674729699</c:v>
                </c:pt>
                <c:pt idx="1552">
                  <c:v>0.15859279069891899</c:v>
                </c:pt>
                <c:pt idx="1553">
                  <c:v>3.6562883720432302E-2</c:v>
                </c:pt>
                <c:pt idx="1554">
                  <c:v>-0.248996066430059</c:v>
                </c:pt>
                <c:pt idx="1555">
                  <c:v>0.19959842657202301</c:v>
                </c:pt>
                <c:pt idx="1556">
                  <c:v>2.0160629371190401E-2</c:v>
                </c:pt>
                <c:pt idx="1557">
                  <c:v>9.1935748251523799E-2</c:v>
                </c:pt>
                <c:pt idx="1558">
                  <c:v>6.3225700699390402E-2</c:v>
                </c:pt>
                <c:pt idx="1559">
                  <c:v>-0.23588333578255</c:v>
                </c:pt>
                <c:pt idx="1560">
                  <c:v>-0.405177947225347</c:v>
                </c:pt>
                <c:pt idx="1561">
                  <c:v>-0.44188293130931799</c:v>
                </c:pt>
                <c:pt idx="1562">
                  <c:v>-0.37280280171674801</c:v>
                </c:pt>
                <c:pt idx="1563">
                  <c:v>0.249121120686699</c:v>
                </c:pt>
                <c:pt idx="1564">
                  <c:v>-0.227709036609718</c:v>
                </c:pt>
                <c:pt idx="1565">
                  <c:v>-0.52986947426528097</c:v>
                </c:pt>
                <c:pt idx="1566">
                  <c:v>-0.63744341547989902</c:v>
                </c:pt>
                <c:pt idx="1567">
                  <c:v>-0.57808226731137502</c:v>
                </c:pt>
                <c:pt idx="1568">
                  <c:v>0.33123290692454999</c:v>
                </c:pt>
                <c:pt idx="1569">
                  <c:v>-0.16059728677787299</c:v>
                </c:pt>
                <c:pt idx="1570">
                  <c:v>0.16423891471114899</c:v>
                </c:pt>
                <c:pt idx="1571">
                  <c:v>-0.12862989278003301</c:v>
                </c:pt>
                <c:pt idx="1572">
                  <c:v>-0.31666006051659501</c:v>
                </c:pt>
                <c:pt idx="1573">
                  <c:v>-0.38644588307067101</c:v>
                </c:pt>
                <c:pt idx="1574">
                  <c:v>-0.35382928163038002</c:v>
                </c:pt>
                <c:pt idx="1575">
                  <c:v>0.24153171265215201</c:v>
                </c:pt>
                <c:pt idx="1576">
                  <c:v>3.3873149391391499E-3</c:v>
                </c:pt>
                <c:pt idx="1577">
                  <c:v>9.8645074024344304E-2</c:v>
                </c:pt>
                <c:pt idx="1578">
                  <c:v>-0.23006220641758399</c:v>
                </c:pt>
                <c:pt idx="1579">
                  <c:v>-0.42245516035508401</c:v>
                </c:pt>
                <c:pt idx="1580">
                  <c:v>-0.47243796028611701</c:v>
                </c:pt>
                <c:pt idx="1581">
                  <c:v>0.288975184114447</c:v>
                </c:pt>
                <c:pt idx="1582">
                  <c:v>-0.161398890657204</c:v>
                </c:pt>
                <c:pt idx="1583">
                  <c:v>-0.458474409601766</c:v>
                </c:pt>
                <c:pt idx="1584">
                  <c:v>0.28338976384070602</c:v>
                </c:pt>
                <c:pt idx="1585">
                  <c:v>-1.33559055362827E-2</c:v>
                </c:pt>
                <c:pt idx="1586">
                  <c:v>0.105342362214513</c:v>
                </c:pt>
                <c:pt idx="1587">
                  <c:v>-0.20925867002585999</c:v>
                </c:pt>
                <c:pt idx="1588">
                  <c:v>-0.39577370480873197</c:v>
                </c:pt>
                <c:pt idx="1589">
                  <c:v>-0.44722683629819898</c:v>
                </c:pt>
                <c:pt idx="1590">
                  <c:v>-0.38786210650634101</c:v>
                </c:pt>
                <c:pt idx="1591">
                  <c:v>-0.25967588743608699</c:v>
                </c:pt>
                <c:pt idx="1592">
                  <c:v>-0.108620259143775</c:v>
                </c:pt>
                <c:pt idx="1593">
                  <c:v>2.6434140674319598E-2</c:v>
                </c:pt>
                <c:pt idx="1594">
                  <c:v>0.120298196969414</c:v>
                </c:pt>
                <c:pt idx="1595">
                  <c:v>0.163355437232131</c:v>
                </c:pt>
                <c:pt idx="1596">
                  <c:v>3.4657825107147197E-2</c:v>
                </c:pt>
                <c:pt idx="1597">
                  <c:v>8.6136869957141093E-2</c:v>
                </c:pt>
                <c:pt idx="1598">
                  <c:v>-0.16886906967868701</c:v>
                </c:pt>
                <c:pt idx="1599">
                  <c:v>-0.32021554119199203</c:v>
                </c:pt>
                <c:pt idx="1600">
                  <c:v>0.228086216476797</c:v>
                </c:pt>
                <c:pt idx="1601">
                  <c:v>-0.17913208127326799</c:v>
                </c:pt>
                <c:pt idx="1602">
                  <c:v>0.17165283250930699</c:v>
                </c:pt>
                <c:pt idx="1603">
                  <c:v>-0.14779313727653801</c:v>
                </c:pt>
                <c:pt idx="1604">
                  <c:v>0.15911725491061501</c:v>
                </c:pt>
                <c:pt idx="1605">
                  <c:v>3.6353098035753803E-2</c:v>
                </c:pt>
                <c:pt idx="1606">
                  <c:v>-0.25060107166707202</c:v>
                </c:pt>
                <c:pt idx="1607">
                  <c:v>-0.407727674045122</c:v>
                </c:pt>
                <c:pt idx="1608">
                  <c:v>0.26309106961804801</c:v>
                </c:pt>
                <c:pt idx="1609">
                  <c:v>-0.15003891436521799</c:v>
                </c:pt>
                <c:pt idx="1610">
                  <c:v>-0.42211512278540497</c:v>
                </c:pt>
                <c:pt idx="1611">
                  <c:v>-0.53094628339803096</c:v>
                </c:pt>
                <c:pt idx="1612">
                  <c:v>0.31237851335921202</c:v>
                </c:pt>
                <c:pt idx="1613">
                  <c:v>-0.12572550552060299</c:v>
                </c:pt>
                <c:pt idx="1614">
                  <c:v>-0.42151315984507198</c:v>
                </c:pt>
                <c:pt idx="1615">
                  <c:v>-0.54796487009251205</c:v>
                </c:pt>
                <c:pt idx="1616">
                  <c:v>0.31918594803700501</c:v>
                </c:pt>
                <c:pt idx="1617">
                  <c:v>-0.115200601664442</c:v>
                </c:pt>
                <c:pt idx="1618">
                  <c:v>-0.410536469802047</c:v>
                </c:pt>
                <c:pt idx="1619">
                  <c:v>-0.53904347031141897</c:v>
                </c:pt>
                <c:pt idx="1620">
                  <c:v>0.31561738812456702</c:v>
                </c:pt>
                <c:pt idx="1621">
                  <c:v>-0.117386250101053</c:v>
                </c:pt>
                <c:pt idx="1622">
                  <c:v>0.14695450004042099</c:v>
                </c:pt>
                <c:pt idx="1623">
                  <c:v>4.1218199983831499E-2</c:v>
                </c:pt>
                <c:pt idx="1624">
                  <c:v>8.3512720006467395E-2</c:v>
                </c:pt>
                <c:pt idx="1625">
                  <c:v>6.6594911997413006E-2</c:v>
                </c:pt>
                <c:pt idx="1626">
                  <c:v>-0.23603139803223699</c:v>
                </c:pt>
                <c:pt idx="1627">
                  <c:v>0.19441255921289499</c:v>
                </c:pt>
                <c:pt idx="1628">
                  <c:v>-0.16084474716068201</c:v>
                </c:pt>
                <c:pt idx="1629">
                  <c:v>0.164337898864273</c:v>
                </c:pt>
                <c:pt idx="1630">
                  <c:v>-0.16884691225613199</c:v>
                </c:pt>
                <c:pt idx="1631">
                  <c:v>0.16753876490245201</c:v>
                </c:pt>
                <c:pt idx="1632">
                  <c:v>3.2984494039018798E-2</c:v>
                </c:pt>
                <c:pt idx="1633">
                  <c:v>8.6806202384392406E-2</c:v>
                </c:pt>
                <c:pt idx="1634">
                  <c:v>6.5277519046243002E-2</c:v>
                </c:pt>
                <c:pt idx="1635">
                  <c:v>-0.235177291285289</c:v>
                </c:pt>
                <c:pt idx="1636">
                  <c:v>0.19407091651411501</c:v>
                </c:pt>
                <c:pt idx="1637">
                  <c:v>2.2371633394353701E-2</c:v>
                </c:pt>
                <c:pt idx="1638">
                  <c:v>9.1051346642258502E-2</c:v>
                </c:pt>
                <c:pt idx="1639">
                  <c:v>-0.22028043642866199</c:v>
                </c:pt>
                <c:pt idx="1640">
                  <c:v>-0.40198573665489601</c:v>
                </c:pt>
                <c:pt idx="1641">
                  <c:v>0.26079429466195803</c:v>
                </c:pt>
                <c:pt idx="1642">
                  <c:v>-4.3177178647835204E-3</c:v>
                </c:pt>
                <c:pt idx="1643">
                  <c:v>-0.26616631516890499</c:v>
                </c:pt>
                <c:pt idx="1644">
                  <c:v>0.206466526067562</c:v>
                </c:pt>
                <c:pt idx="1645">
                  <c:v>1.7413389572974999E-2</c:v>
                </c:pt>
                <c:pt idx="1646">
                  <c:v>9.3034644170809894E-2</c:v>
                </c:pt>
                <c:pt idx="1647">
                  <c:v>6.2786142331675995E-2</c:v>
                </c:pt>
                <c:pt idx="1648">
                  <c:v>-0.23577953408920699</c:v>
                </c:pt>
                <c:pt idx="1649">
                  <c:v>0.19431181363568301</c:v>
                </c:pt>
                <c:pt idx="1650">
                  <c:v>-0.162121619840224</c:v>
                </c:pt>
                <c:pt idx="1651">
                  <c:v>-0.38974925589482001</c:v>
                </c:pt>
                <c:pt idx="1652">
                  <c:v>0.25589970235792803</c:v>
                </c:pt>
                <c:pt idx="1653">
                  <c:v>-2.3598809431712702E-3</c:v>
                </c:pt>
                <c:pt idx="1654">
                  <c:v>0.100943952377268</c:v>
                </c:pt>
                <c:pt idx="1655">
                  <c:v>-0.21597837042137699</c:v>
                </c:pt>
                <c:pt idx="1656">
                  <c:v>-0.402743382313966</c:v>
                </c:pt>
                <c:pt idx="1657">
                  <c:v>-0.452864295094421</c:v>
                </c:pt>
                <c:pt idx="1658">
                  <c:v>-0.39129020974873902</c:v>
                </c:pt>
                <c:pt idx="1659">
                  <c:v>0.25651608389949498</c:v>
                </c:pt>
                <c:pt idx="1660">
                  <c:v>-0.219708634097424</c:v>
                </c:pt>
                <c:pt idx="1661">
                  <c:v>-0.52316338731235301</c:v>
                </c:pt>
                <c:pt idx="1662">
                  <c:v>-0.63315126020451695</c:v>
                </c:pt>
                <c:pt idx="1663">
                  <c:v>0.35326050408180598</c:v>
                </c:pt>
                <c:pt idx="1664">
                  <c:v>-9.3398159588290397E-2</c:v>
                </c:pt>
                <c:pt idx="1665">
                  <c:v>0.13735926383531599</c:v>
                </c:pt>
                <c:pt idx="1666">
                  <c:v>-0.162987939846023</c:v>
                </c:pt>
                <c:pt idx="1667">
                  <c:v>-0.34905786157088398</c:v>
                </c:pt>
                <c:pt idx="1668">
                  <c:v>-0.41034804515731699</c:v>
                </c:pt>
                <c:pt idx="1669">
                  <c:v>0.26413921806292701</c:v>
                </c:pt>
                <c:pt idx="1670">
                  <c:v>-5.6556872251708103E-3</c:v>
                </c:pt>
                <c:pt idx="1671">
                  <c:v>-0.25300223199110999</c:v>
                </c:pt>
                <c:pt idx="1672">
                  <c:v>-0.38039175772920097</c:v>
                </c:pt>
                <c:pt idx="1673">
                  <c:v>0.25215670309167998</c:v>
                </c:pt>
                <c:pt idx="1674">
                  <c:v>-8.6268123667224096E-4</c:v>
                </c:pt>
                <c:pt idx="1675">
                  <c:v>0.10034507249466799</c:v>
                </c:pt>
                <c:pt idx="1676">
                  <c:v>5.9861971002132398E-2</c:v>
                </c:pt>
                <c:pt idx="1677">
                  <c:v>7.6055211599146993E-2</c:v>
                </c:pt>
                <c:pt idx="1678">
                  <c:v>-0.22978861029957801</c:v>
                </c:pt>
                <c:pt idx="1679">
                  <c:v>-0.40537701173089002</c:v>
                </c:pt>
                <c:pt idx="1680">
                  <c:v>0.26215080469235602</c:v>
                </c:pt>
                <c:pt idx="1681">
                  <c:v>-0.14532760845040599</c:v>
                </c:pt>
                <c:pt idx="1682">
                  <c:v>-0.414260398385699</c:v>
                </c:pt>
                <c:pt idx="1683">
                  <c:v>0.26570415935427899</c:v>
                </c:pt>
                <c:pt idx="1684">
                  <c:v>-0.115007135378702</c:v>
                </c:pt>
                <c:pt idx="1685">
                  <c:v>-0.37079423371534398</c:v>
                </c:pt>
                <c:pt idx="1686">
                  <c:v>0.248317693486137</c:v>
                </c:pt>
                <c:pt idx="1687">
                  <c:v>6.7292260554482897E-4</c:v>
                </c:pt>
                <c:pt idx="1688">
                  <c:v>-0.27100447555071799</c:v>
                </c:pt>
                <c:pt idx="1689">
                  <c:v>0.20840179022028699</c:v>
                </c:pt>
                <c:pt idx="1690">
                  <c:v>-0.15903073977962201</c:v>
                </c:pt>
                <c:pt idx="1691">
                  <c:v>-0.395443884931511</c:v>
                </c:pt>
                <c:pt idx="1692">
                  <c:v>0.258177553972604</c:v>
                </c:pt>
                <c:pt idx="1693">
                  <c:v>-0.13049054742622099</c:v>
                </c:pt>
                <c:pt idx="1694">
                  <c:v>-0.38877739589804899</c:v>
                </c:pt>
                <c:pt idx="1695">
                  <c:v>-0.49469181398345402</c:v>
                </c:pt>
                <c:pt idx="1696">
                  <c:v>-0.46516935004044901</c:v>
                </c:pt>
                <c:pt idx="1697">
                  <c:v>0.28606774001617902</c:v>
                </c:pt>
                <c:pt idx="1698">
                  <c:v>-1.4427096006471799E-2</c:v>
                </c:pt>
                <c:pt idx="1699">
                  <c:v>0.105770838402588</c:v>
                </c:pt>
                <c:pt idx="1700">
                  <c:v>-0.22434094527569301</c:v>
                </c:pt>
                <c:pt idx="1701">
                  <c:v>0.18973637811027699</c:v>
                </c:pt>
                <c:pt idx="1702">
                  <c:v>2.4105448755888999E-2</c:v>
                </c:pt>
                <c:pt idx="1703">
                  <c:v>-0.26144236915596802</c:v>
                </c:pt>
                <c:pt idx="1704">
                  <c:v>0.20457694766238699</c:v>
                </c:pt>
                <c:pt idx="1705">
                  <c:v>1.8169220935045E-2</c:v>
                </c:pt>
                <c:pt idx="1706">
                  <c:v>-0.26082761281910599</c:v>
                </c:pt>
                <c:pt idx="1707">
                  <c:v>0.204331045127642</c:v>
                </c:pt>
                <c:pt idx="1708">
                  <c:v>1.8267581948942901E-2</c:v>
                </c:pt>
                <c:pt idx="1709">
                  <c:v>9.2692967220422806E-2</c:v>
                </c:pt>
                <c:pt idx="1710">
                  <c:v>6.2922813111830803E-2</c:v>
                </c:pt>
                <c:pt idx="1711">
                  <c:v>7.4830874755267604E-2</c:v>
                </c:pt>
                <c:pt idx="1712">
                  <c:v>7.0067650097892897E-2</c:v>
                </c:pt>
                <c:pt idx="1713">
                  <c:v>7.1972939960842794E-2</c:v>
                </c:pt>
                <c:pt idx="1714">
                  <c:v>7.1210824015662796E-2</c:v>
                </c:pt>
                <c:pt idx="1715">
                  <c:v>-0.231545507980146</c:v>
                </c:pt>
                <c:pt idx="1716">
                  <c:v>0.192618203192058</c:v>
                </c:pt>
                <c:pt idx="1717">
                  <c:v>2.2952718723176498E-2</c:v>
                </c:pt>
                <c:pt idx="1718">
                  <c:v>9.0818912510729294E-2</c:v>
                </c:pt>
                <c:pt idx="1719">
                  <c:v>6.3672434995708196E-2</c:v>
                </c:pt>
                <c:pt idx="1720">
                  <c:v>-0.23585854146364801</c:v>
                </c:pt>
                <c:pt idx="1721">
                  <c:v>-0.40546977107757998</c:v>
                </c:pt>
                <c:pt idx="1722">
                  <c:v>0.26218790843103201</c:v>
                </c:pt>
                <c:pt idx="1723">
                  <c:v>-0.147062083258266</c:v>
                </c:pt>
                <c:pt idx="1724">
                  <c:v>-0.41692416781129299</c:v>
                </c:pt>
                <c:pt idx="1725">
                  <c:v>0.266769667124517</c:v>
                </c:pt>
                <c:pt idx="1726">
                  <c:v>-6.7078668498069902E-3</c:v>
                </c:pt>
                <c:pt idx="1727">
                  <c:v>-0.27844027879389899</c:v>
                </c:pt>
                <c:pt idx="1728">
                  <c:v>-0.41828150117830898</c:v>
                </c:pt>
                <c:pt idx="1729">
                  <c:v>-0.43041033215264901</c:v>
                </c:pt>
                <c:pt idx="1730">
                  <c:v>-0.34569926960290598</c:v>
                </c:pt>
                <c:pt idx="1731">
                  <c:v>0.23827970784116201</c:v>
                </c:pt>
                <c:pt idx="1732">
                  <c:v>4.6881168635348998E-3</c:v>
                </c:pt>
                <c:pt idx="1733">
                  <c:v>-0.227678756608099</c:v>
                </c:pt>
                <c:pt idx="1734">
                  <c:v>0.19107150264323899</c:v>
                </c:pt>
                <c:pt idx="1735">
                  <c:v>-0.18418813398285799</c:v>
                </c:pt>
                <c:pt idx="1736">
                  <c:v>0.17367525359314301</c:v>
                </c:pt>
                <c:pt idx="1737">
                  <c:v>3.0529898562742699E-2</c:v>
                </c:pt>
                <c:pt idx="1738">
                  <c:v>8.7788040574902901E-2</c:v>
                </c:pt>
                <c:pt idx="1739">
                  <c:v>6.4884783770038798E-2</c:v>
                </c:pt>
                <c:pt idx="1740">
                  <c:v>7.4046086491984395E-2</c:v>
                </c:pt>
                <c:pt idx="1741">
                  <c:v>7.0381565403206198E-2</c:v>
                </c:pt>
                <c:pt idx="1742">
                  <c:v>-0.23220464764519799</c:v>
                </c:pt>
                <c:pt idx="1743">
                  <c:v>0.192881859058079</c:v>
                </c:pt>
                <c:pt idx="1744">
                  <c:v>-0.16205419717515701</c:v>
                </c:pt>
                <c:pt idx="1745">
                  <c:v>-0.38859203894747801</c:v>
                </c:pt>
                <c:pt idx="1746">
                  <c:v>-0.47112872336377098</c:v>
                </c:pt>
                <c:pt idx="1747">
                  <c:v>-0.42949017158527197</c:v>
                </c:pt>
                <c:pt idx="1748">
                  <c:v>0.27179606863410799</c:v>
                </c:pt>
                <c:pt idx="1749">
                  <c:v>-0.20187179421740101</c:v>
                </c:pt>
                <c:pt idx="1750">
                  <c:v>-0.50732190743496897</c:v>
                </c:pt>
                <c:pt idx="1751">
                  <c:v>-0.62222866388639697</c:v>
                </c:pt>
                <c:pt idx="1752">
                  <c:v>-0.57158693018329099</c:v>
                </c:pt>
                <c:pt idx="1753">
                  <c:v>0.32863477207331598</c:v>
                </c:pt>
                <c:pt idx="1754">
                  <c:v>-3.1453908829326499E-2</c:v>
                </c:pt>
                <c:pt idx="1755">
                  <c:v>0.11258156353173</c:v>
                </c:pt>
                <c:pt idx="1756">
                  <c:v>5.4967374587307702E-2</c:v>
                </c:pt>
                <c:pt idx="1757">
                  <c:v>-0.235996320547737</c:v>
                </c:pt>
                <c:pt idx="1758">
                  <c:v>0.19439852821909501</c:v>
                </c:pt>
                <c:pt idx="1759">
                  <c:v>-0.16429666290873601</c:v>
                </c:pt>
                <c:pt idx="1760">
                  <c:v>-0.39311928203568303</c:v>
                </c:pt>
                <c:pt idx="1761">
                  <c:v>0.257247712814273</c:v>
                </c:pt>
                <c:pt idx="1762">
                  <c:v>-0.13345756394689701</c:v>
                </c:pt>
                <c:pt idx="1763">
                  <c:v>0.15338302557875899</c:v>
                </c:pt>
                <c:pt idx="1764">
                  <c:v>3.8646789768496302E-2</c:v>
                </c:pt>
                <c:pt idx="1765">
                  <c:v>8.4541284092601393E-2</c:v>
                </c:pt>
                <c:pt idx="1766">
                  <c:v>6.6183486362959398E-2</c:v>
                </c:pt>
                <c:pt idx="1767">
                  <c:v>7.3526605454816193E-2</c:v>
                </c:pt>
                <c:pt idx="1768">
                  <c:v>-0.22977816155984801</c:v>
                </c:pt>
                <c:pt idx="1769">
                  <c:v>0.19191126462393901</c:v>
                </c:pt>
                <c:pt idx="1770">
                  <c:v>2.32354941504243E-2</c:v>
                </c:pt>
                <c:pt idx="1771">
                  <c:v>-0.25895936476071002</c:v>
                </c:pt>
                <c:pt idx="1772">
                  <c:v>0.20358374590428399</c:v>
                </c:pt>
                <c:pt idx="1773">
                  <c:v>-0.15969730603134599</c:v>
                </c:pt>
                <c:pt idx="1774">
                  <c:v>-0.392903276146647</c:v>
                </c:pt>
                <c:pt idx="1775">
                  <c:v>-0.47942024681418199</c:v>
                </c:pt>
                <c:pt idx="1776">
                  <c:v>0.291768098725672</c:v>
                </c:pt>
                <c:pt idx="1777">
                  <c:v>-0.14843467253128401</c:v>
                </c:pt>
                <c:pt idx="1778">
                  <c:v>0.15937386901251299</c:v>
                </c:pt>
                <c:pt idx="1779">
                  <c:v>-0.14766845925295599</c:v>
                </c:pt>
                <c:pt idx="1780">
                  <c:v>0.15906738370118201</c:v>
                </c:pt>
                <c:pt idx="1781">
                  <c:v>3.63730465195269E-2</c:v>
                </c:pt>
                <c:pt idx="1782">
                  <c:v>-0.24912163581569899</c:v>
                </c:pt>
                <c:pt idx="1783">
                  <c:v>0.19964865432627901</c:v>
                </c:pt>
                <c:pt idx="1784">
                  <c:v>-0.161802541778933</c:v>
                </c:pt>
                <c:pt idx="1785">
                  <c:v>0.16472101671157299</c:v>
                </c:pt>
                <c:pt idx="1786">
                  <c:v>-0.16671971562598201</c:v>
                </c:pt>
                <c:pt idx="1787">
                  <c:v>0.16668788625039299</c:v>
                </c:pt>
                <c:pt idx="1788">
                  <c:v>3.3324845499842701E-2</c:v>
                </c:pt>
                <c:pt idx="1789">
                  <c:v>-0.254385950348472</c:v>
                </c:pt>
                <c:pt idx="1790">
                  <c:v>-0.41124705057036098</c:v>
                </c:pt>
                <c:pt idx="1791">
                  <c:v>-0.43746043988991601</c:v>
                </c:pt>
                <c:pt idx="1792">
                  <c:v>-0.361604044131974</c:v>
                </c:pt>
                <c:pt idx="1793">
                  <c:v>-0.226967326617798</c:v>
                </c:pt>
                <c:pt idx="1794">
                  <c:v>0.19078693064711899</c:v>
                </c:pt>
                <c:pt idx="1795">
                  <c:v>-0.29269152259707598</c:v>
                </c:pt>
                <c:pt idx="1796">
                  <c:v>-0.58561555439287105</c:v>
                </c:pt>
                <c:pt idx="1797">
                  <c:v>-0.67424637560956002</c:v>
                </c:pt>
                <c:pt idx="1798">
                  <c:v>0.36969855024382398</c:v>
                </c:pt>
                <c:pt idx="1799">
                  <c:v>-8.6838216797459705E-2</c:v>
                </c:pt>
                <c:pt idx="1800">
                  <c:v>0.13473528671898299</c:v>
                </c:pt>
                <c:pt idx="1801">
                  <c:v>-0.16212650392320599</c:v>
                </c:pt>
                <c:pt idx="1802">
                  <c:v>0.164850601569282</c:v>
                </c:pt>
                <c:pt idx="1803">
                  <c:v>-0.185674786621121</c:v>
                </c:pt>
                <c:pt idx="1804">
                  <c:v>0.17426991464844799</c:v>
                </c:pt>
                <c:pt idx="1805">
                  <c:v>-0.162472208247357</c:v>
                </c:pt>
                <c:pt idx="1806">
                  <c:v>0.16498888329894201</c:v>
                </c:pt>
                <c:pt idx="1807">
                  <c:v>-0.17380030176772801</c:v>
                </c:pt>
                <c:pt idx="1808">
                  <c:v>-0.38587225900824701</c:v>
                </c:pt>
                <c:pt idx="1809">
                  <c:v>-0.45833073110865902</c:v>
                </c:pt>
                <c:pt idx="1810">
                  <c:v>0.28333229244346397</c:v>
                </c:pt>
                <c:pt idx="1811">
                  <c:v>-1.33329169773856E-2</c:v>
                </c:pt>
                <c:pt idx="1812">
                  <c:v>0.105333166790954</c:v>
                </c:pt>
                <c:pt idx="1813">
                  <c:v>5.7866733283618299E-2</c:v>
                </c:pt>
                <c:pt idx="1814">
                  <c:v>7.6853306686552603E-2</c:v>
                </c:pt>
                <c:pt idx="1815">
                  <c:v>6.9258677325378895E-2</c:v>
                </c:pt>
                <c:pt idx="1816">
                  <c:v>7.2296529069848403E-2</c:v>
                </c:pt>
                <c:pt idx="1817">
                  <c:v>7.10813883720606E-2</c:v>
                </c:pt>
                <c:pt idx="1818">
                  <c:v>7.1567444651175705E-2</c:v>
                </c:pt>
                <c:pt idx="1819">
                  <c:v>-0.231381224352503</c:v>
                </c:pt>
                <c:pt idx="1820">
                  <c:v>0.192552489741001</c:v>
                </c:pt>
                <c:pt idx="1821">
                  <c:v>2.2979004103599401E-2</c:v>
                </c:pt>
                <c:pt idx="1822">
                  <c:v>9.0808398358560194E-2</c:v>
                </c:pt>
                <c:pt idx="1823">
                  <c:v>6.3676640656575897E-2</c:v>
                </c:pt>
                <c:pt idx="1824">
                  <c:v>7.4529343737369594E-2</c:v>
                </c:pt>
                <c:pt idx="1825">
                  <c:v>-0.229656446892129</c:v>
                </c:pt>
                <c:pt idx="1826">
                  <c:v>-0.40405064321672002</c:v>
                </c:pt>
                <c:pt idx="1827">
                  <c:v>-0.44476238246178001</c:v>
                </c:pt>
                <c:pt idx="1828">
                  <c:v>0.27790495298471202</c:v>
                </c:pt>
                <c:pt idx="1829">
                  <c:v>-0.17279557323789799</c:v>
                </c:pt>
                <c:pt idx="1830">
                  <c:v>-0.46763196464312901</c:v>
                </c:pt>
                <c:pt idx="1831">
                  <c:v>-0.58334657143728297</c:v>
                </c:pt>
                <c:pt idx="1832">
                  <c:v>0.33333862857491298</c:v>
                </c:pt>
                <c:pt idx="1833">
                  <c:v>-0.10729541941444</c:v>
                </c:pt>
                <c:pt idx="1834">
                  <c:v>0.14291816776577601</c:v>
                </c:pt>
                <c:pt idx="1835">
                  <c:v>-0.16041615602127701</c:v>
                </c:pt>
                <c:pt idx="1836">
                  <c:v>-0.34924899769637802</c:v>
                </c:pt>
                <c:pt idx="1837">
                  <c:v>-0.41253551981720099</c:v>
                </c:pt>
                <c:pt idx="1838">
                  <c:v>0.26501420792688002</c:v>
                </c:pt>
                <c:pt idx="1839">
                  <c:v>-0.176220828231481</c:v>
                </c:pt>
                <c:pt idx="1840">
                  <c:v>-0.46333013867871797</c:v>
                </c:pt>
                <c:pt idx="1841">
                  <c:v>0.28533205547148699</c:v>
                </c:pt>
                <c:pt idx="1842">
                  <c:v>-1.41328221885949E-2</c:v>
                </c:pt>
                <c:pt idx="1843">
                  <c:v>0.105653128875438</c:v>
                </c:pt>
                <c:pt idx="1844">
                  <c:v>-0.20948599501515999</c:v>
                </c:pt>
                <c:pt idx="1845">
                  <c:v>0.18379439800606401</c:v>
                </c:pt>
                <c:pt idx="1846">
                  <c:v>2.6482240797574198E-2</c:v>
                </c:pt>
                <c:pt idx="1847">
                  <c:v>-0.25781575364504999</c:v>
                </c:pt>
                <c:pt idx="1848">
                  <c:v>-0.41141324635276799</c:v>
                </c:pt>
                <c:pt idx="1849">
                  <c:v>-0.43518323456761698</c:v>
                </c:pt>
                <c:pt idx="1850">
                  <c:v>-0.35802010603297701</c:v>
                </c:pt>
                <c:pt idx="1851">
                  <c:v>0.24320804241319099</c:v>
                </c:pt>
                <c:pt idx="1852">
                  <c:v>2.7167830347235799E-3</c:v>
                </c:pt>
                <c:pt idx="1853">
                  <c:v>-0.230111905176488</c:v>
                </c:pt>
                <c:pt idx="1854">
                  <c:v>0.19204476207059501</c:v>
                </c:pt>
                <c:pt idx="1855">
                  <c:v>-0.18329040198613</c:v>
                </c:pt>
                <c:pt idx="1856">
                  <c:v>-0.42025362752218898</c:v>
                </c:pt>
                <c:pt idx="1857">
                  <c:v>0.268101451008875</c:v>
                </c:pt>
                <c:pt idx="1858">
                  <c:v>-7.2405804035502799E-3</c:v>
                </c:pt>
                <c:pt idx="1859">
                  <c:v>0.10289623216142001</c:v>
                </c:pt>
                <c:pt idx="1860">
                  <c:v>-0.21401020714695901</c:v>
                </c:pt>
                <c:pt idx="1861">
                  <c:v>-0.40119177570564102</c:v>
                </c:pt>
                <c:pt idx="1862">
                  <c:v>0.260476710282256</c:v>
                </c:pt>
                <c:pt idx="1863">
                  <c:v>-0.14321697188760801</c:v>
                </c:pt>
                <c:pt idx="1864">
                  <c:v>-0.40981741877335698</c:v>
                </c:pt>
                <c:pt idx="1865">
                  <c:v>-0.51728563807120298</c:v>
                </c:pt>
                <c:pt idx="1866">
                  <c:v>0.30691425522848098</c:v>
                </c:pt>
                <c:pt idx="1867">
                  <c:v>-0.13040286328759901</c:v>
                </c:pt>
                <c:pt idx="1868">
                  <c:v>0.15216114531503899</c:v>
                </c:pt>
                <c:pt idx="1869">
                  <c:v>3.9135541873983999E-2</c:v>
                </c:pt>
                <c:pt idx="1870">
                  <c:v>8.43457832504063E-2</c:v>
                </c:pt>
                <c:pt idx="1871">
                  <c:v>6.6261686699837397E-2</c:v>
                </c:pt>
                <c:pt idx="1872">
                  <c:v>7.3495325320065003E-2</c:v>
                </c:pt>
                <c:pt idx="1873">
                  <c:v>-0.22945057477781799</c:v>
                </c:pt>
                <c:pt idx="1874">
                  <c:v>0.191780229911127</c:v>
                </c:pt>
                <c:pt idx="1875">
                  <c:v>2.3287908035549001E-2</c:v>
                </c:pt>
                <c:pt idx="1876">
                  <c:v>-0.25887600409893802</c:v>
                </c:pt>
                <c:pt idx="1877">
                  <c:v>-0.41066868719740701</c:v>
                </c:pt>
                <c:pt idx="1878">
                  <c:v>-0.43326946391668097</c:v>
                </c:pt>
                <c:pt idx="1879">
                  <c:v>-0.355660361476549</c:v>
                </c:pt>
                <c:pt idx="1880">
                  <c:v>0.24226414459061901</c:v>
                </c:pt>
                <c:pt idx="1881">
                  <c:v>-0.23559032285623599</c:v>
                </c:pt>
                <c:pt idx="1882">
                  <c:v>0.194236129142494</c:v>
                </c:pt>
                <c:pt idx="1883">
                  <c:v>2.2305548343002201E-2</c:v>
                </c:pt>
                <c:pt idx="1884">
                  <c:v>9.1077780662799104E-2</c:v>
                </c:pt>
                <c:pt idx="1885">
                  <c:v>6.35688877348803E-2</c:v>
                </c:pt>
                <c:pt idx="1886">
                  <c:v>7.4572444906047794E-2</c:v>
                </c:pt>
                <c:pt idx="1887">
                  <c:v>-0.22830165684437401</c:v>
                </c:pt>
                <c:pt idx="1888">
                  <c:v>0.191320662737749</c:v>
                </c:pt>
                <c:pt idx="1889">
                  <c:v>2.34717349049E-2</c:v>
                </c:pt>
                <c:pt idx="1890">
                  <c:v>-0.25872370460258398</c:v>
                </c:pt>
                <c:pt idx="1891">
                  <c:v>-0.41057278266178199</c:v>
                </c:pt>
                <c:pt idx="1892">
                  <c:v>0.26422911306471197</c:v>
                </c:pt>
                <c:pt idx="1893">
                  <c:v>-0.15070558994758201</c:v>
                </c:pt>
                <c:pt idx="1894">
                  <c:v>0.16028223597903299</c:v>
                </c:pt>
                <c:pt idx="1895">
                  <c:v>-0.15441284379325601</c:v>
                </c:pt>
                <c:pt idx="1896">
                  <c:v>0.16176513751730201</c:v>
                </c:pt>
                <c:pt idx="1897">
                  <c:v>3.5293944993078898E-2</c:v>
                </c:pt>
                <c:pt idx="1898">
                  <c:v>-0.25086907197182101</c:v>
                </c:pt>
                <c:pt idx="1899">
                  <c:v>0.200347628788728</c:v>
                </c:pt>
                <c:pt idx="1900">
                  <c:v>1.9860948484508499E-2</c:v>
                </c:pt>
                <c:pt idx="1901">
                  <c:v>-0.25957660851585002</c:v>
                </c:pt>
                <c:pt idx="1902">
                  <c:v>-0.409205880546265</c:v>
                </c:pt>
                <c:pt idx="1903">
                  <c:v>0.263682352218506</c:v>
                </c:pt>
                <c:pt idx="1904">
                  <c:v>-5.4729408874025299E-3</c:v>
                </c:pt>
                <c:pt idx="1905">
                  <c:v>-0.26328467711824499</c:v>
                </c:pt>
                <c:pt idx="1906">
                  <c:v>0.20531387084729799</c:v>
                </c:pt>
                <c:pt idx="1907">
                  <c:v>1.78744516610807E-2</c:v>
                </c:pt>
                <c:pt idx="1908">
                  <c:v>9.2850219335567696E-2</c:v>
                </c:pt>
                <c:pt idx="1909">
                  <c:v>-0.22088602444664401</c:v>
                </c:pt>
                <c:pt idx="1910">
                  <c:v>0.188354409778657</c:v>
                </c:pt>
                <c:pt idx="1911">
                  <c:v>-0.162306768423674</c:v>
                </c:pt>
                <c:pt idx="1912">
                  <c:v>-0.385636500656723</c:v>
                </c:pt>
                <c:pt idx="1913">
                  <c:v>-0.466450008608916</c:v>
                </c:pt>
                <c:pt idx="1914">
                  <c:v>-0.42455853020115403</c:v>
                </c:pt>
                <c:pt idx="1915">
                  <c:v>-0.30127543955581798</c:v>
                </c:pt>
                <c:pt idx="1916">
                  <c:v>0.22051017582232699</c:v>
                </c:pt>
                <c:pt idx="1917">
                  <c:v>-0.26608628150061098</c:v>
                </c:pt>
                <c:pt idx="1918">
                  <c:v>0.20643451260024401</c:v>
                </c:pt>
                <c:pt idx="1919">
                  <c:v>-9.71602185730088E-2</c:v>
                </c:pt>
                <c:pt idx="1920">
                  <c:v>-0.29994962872491299</c:v>
                </c:pt>
                <c:pt idx="1921">
                  <c:v>0.21997985148996499</c:v>
                </c:pt>
                <c:pt idx="1922">
                  <c:v>1.2008059404013701E-2</c:v>
                </c:pt>
                <c:pt idx="1923">
                  <c:v>9.5196776238394495E-2</c:v>
                </c:pt>
                <c:pt idx="1924">
                  <c:v>6.19212895046422E-2</c:v>
                </c:pt>
                <c:pt idx="1925">
                  <c:v>7.52314841981431E-2</c:v>
                </c:pt>
                <c:pt idx="1926">
                  <c:v>6.9907406320742702E-2</c:v>
                </c:pt>
                <c:pt idx="1927">
                  <c:v>7.2037037471702897E-2</c:v>
                </c:pt>
                <c:pt idx="1928">
                  <c:v>-0.23117817559704701</c:v>
                </c:pt>
                <c:pt idx="1929">
                  <c:v>-0.40452534574664001</c:v>
                </c:pt>
                <c:pt idx="1930">
                  <c:v>-0.44436150321451101</c:v>
                </c:pt>
                <c:pt idx="1931">
                  <c:v>0.27774460128580403</c:v>
                </c:pt>
                <c:pt idx="1932">
                  <c:v>-1.10978405143218E-2</c:v>
                </c:pt>
                <c:pt idx="1933">
                  <c:v>0.10443913620572801</c:v>
                </c:pt>
                <c:pt idx="1934">
                  <c:v>-0.22210869824874599</c:v>
                </c:pt>
                <c:pt idx="1935">
                  <c:v>-0.41463952820344002</c:v>
                </c:pt>
                <c:pt idx="1936">
                  <c:v>0.26585581128137598</c:v>
                </c:pt>
                <c:pt idx="1937">
                  <c:v>-0.137430117183618</c:v>
                </c:pt>
                <c:pt idx="1938">
                  <c:v>0.15497204687344701</c:v>
                </c:pt>
                <c:pt idx="1939">
                  <c:v>3.8011181250621001E-2</c:v>
                </c:pt>
                <c:pt idx="1940">
                  <c:v>8.4795527499751597E-2</c:v>
                </c:pt>
                <c:pt idx="1941">
                  <c:v>6.6081789000099297E-2</c:v>
                </c:pt>
                <c:pt idx="1942">
                  <c:v>-0.235871719027718</c:v>
                </c:pt>
                <c:pt idx="1943">
                  <c:v>0.19434868761108701</c:v>
                </c:pt>
                <c:pt idx="1944">
                  <c:v>2.2260524955564999E-2</c:v>
                </c:pt>
                <c:pt idx="1945">
                  <c:v>9.1095790017773903E-2</c:v>
                </c:pt>
                <c:pt idx="1946">
                  <c:v>-0.220174915808729</c:v>
                </c:pt>
                <c:pt idx="1947">
                  <c:v>0.18806996632349099</c:v>
                </c:pt>
                <c:pt idx="1948">
                  <c:v>2.4772013470603298E-2</c:v>
                </c:pt>
                <c:pt idx="1949">
                  <c:v>9.0091194611758602E-2</c:v>
                </c:pt>
                <c:pt idx="1950">
                  <c:v>-0.220521079888231</c:v>
                </c:pt>
                <c:pt idx="1951">
                  <c:v>-0.40164330657574498</c:v>
                </c:pt>
                <c:pt idx="1952">
                  <c:v>-0.44784147746957298</c:v>
                </c:pt>
                <c:pt idx="1953">
                  <c:v>-0.38446694282348098</c:v>
                </c:pt>
                <c:pt idx="1954">
                  <c:v>-0.25406187931013402</c:v>
                </c:pt>
                <c:pt idx="1955">
                  <c:v>0.201624751724053</c:v>
                </c:pt>
                <c:pt idx="1956">
                  <c:v>-0.28296350419007799</c:v>
                </c:pt>
                <c:pt idx="1957">
                  <c:v>-0.57882294324058003</c:v>
                </c:pt>
                <c:pt idx="1958">
                  <c:v>0.33152917729623199</c:v>
                </c:pt>
                <c:pt idx="1959">
                  <c:v>-5.5561202785967399E-2</c:v>
                </c:pt>
                <c:pt idx="1960">
                  <c:v>0.122224481114387</c:v>
                </c:pt>
                <c:pt idx="1961">
                  <c:v>5.1110207554245203E-2</c:v>
                </c:pt>
                <c:pt idx="1962">
                  <c:v>-0.247038231905339</c:v>
                </c:pt>
                <c:pt idx="1963">
                  <c:v>0.198815292762135</c:v>
                </c:pt>
                <c:pt idx="1964">
                  <c:v>2.0473882895145599E-2</c:v>
                </c:pt>
                <c:pt idx="1965">
                  <c:v>9.1810446841941701E-2</c:v>
                </c:pt>
                <c:pt idx="1966">
                  <c:v>-0.219795391898359</c:v>
                </c:pt>
                <c:pt idx="1967">
                  <c:v>-0.40180838127612301</c:v>
                </c:pt>
                <c:pt idx="1968">
                  <c:v>0.26072335251044898</c:v>
                </c:pt>
                <c:pt idx="1969">
                  <c:v>-4.2893410041797203E-3</c:v>
                </c:pt>
                <c:pt idx="1970">
                  <c:v>0.101715736401671</c:v>
                </c:pt>
                <c:pt idx="1971">
                  <c:v>5.9313705439331198E-2</c:v>
                </c:pt>
                <c:pt idx="1972">
                  <c:v>7.6274517824267501E-2</c:v>
                </c:pt>
                <c:pt idx="1973">
                  <c:v>-0.22920445277721099</c:v>
                </c:pt>
                <c:pt idx="1974">
                  <c:v>-0.40465085256854</c:v>
                </c:pt>
                <c:pt idx="1975">
                  <c:v>0.26186034102741601</c:v>
                </c:pt>
                <c:pt idx="1976">
                  <c:v>-4.7441364109665199E-3</c:v>
                </c:pt>
                <c:pt idx="1977">
                  <c:v>-0.26576129464571302</c:v>
                </c:pt>
                <c:pt idx="1978">
                  <c:v>-0.40045789284475503</c:v>
                </c:pt>
                <c:pt idx="1979">
                  <c:v>0.26018315713790202</c:v>
                </c:pt>
                <c:pt idx="1980">
                  <c:v>-4.0732628551609596E-3</c:v>
                </c:pt>
                <c:pt idx="1981">
                  <c:v>-0.26042727459093601</c:v>
                </c:pt>
                <c:pt idx="1982">
                  <c:v>-0.39284501869625599</c:v>
                </c:pt>
                <c:pt idx="1983">
                  <c:v>-0.40503327068003497</c:v>
                </c:pt>
                <c:pt idx="1984">
                  <c:v>-0.32588808564329402</c:v>
                </c:pt>
                <c:pt idx="1985">
                  <c:v>-0.196597349724213</c:v>
                </c:pt>
                <c:pt idx="1986">
                  <c:v>0.17863893988968499</c:v>
                </c:pt>
                <c:pt idx="1987">
                  <c:v>-0.30061883215587498</c:v>
                </c:pt>
                <c:pt idx="1988">
                  <c:v>0.22024753286234999</c:v>
                </c:pt>
                <c:pt idx="1989">
                  <c:v>-8.8518117224174797E-2</c:v>
                </c:pt>
                <c:pt idx="1990">
                  <c:v>-0.297002118420015</c:v>
                </c:pt>
                <c:pt idx="1991">
                  <c:v>0.21880084736800601</c:v>
                </c:pt>
                <c:pt idx="1992">
                  <c:v>-0.169539097306451</c:v>
                </c:pt>
                <c:pt idx="1993">
                  <c:v>0.16781563892258</c:v>
                </c:pt>
                <c:pt idx="1994">
                  <c:v>-0.156365226830221</c:v>
                </c:pt>
                <c:pt idx="1995">
                  <c:v>0.16254609073208801</c:v>
                </c:pt>
                <c:pt idx="1996">
                  <c:v>-0.17941761597950701</c:v>
                </c:pt>
                <c:pt idx="1997">
                  <c:v>0.17176704639180199</c:v>
                </c:pt>
                <c:pt idx="1998">
                  <c:v>3.1293181443278799E-2</c:v>
                </c:pt>
                <c:pt idx="1999">
                  <c:v>-0.25721740365005402</c:v>
                </c:pt>
                <c:pt idx="2000">
                  <c:v>-0.41405230418064498</c:v>
                </c:pt>
                <c:pt idx="2001">
                  <c:v>0.26562092167225798</c:v>
                </c:pt>
                <c:pt idx="2002">
                  <c:v>-6.2483686689032104E-3</c:v>
                </c:pt>
                <c:pt idx="2003">
                  <c:v>-0.26474175126756799</c:v>
                </c:pt>
                <c:pt idx="2004">
                  <c:v>-0.39779866519652002</c:v>
                </c:pt>
                <c:pt idx="2005">
                  <c:v>-0.409380455363752</c:v>
                </c:pt>
                <c:pt idx="2006">
                  <c:v>-0.32884199670394998</c:v>
                </c:pt>
                <c:pt idx="2007">
                  <c:v>0.23153679868158</c:v>
                </c:pt>
                <c:pt idx="2008">
                  <c:v>7.3852805273678301E-3</c:v>
                </c:pt>
                <c:pt idx="2009">
                  <c:v>9.7045887789052807E-2</c:v>
                </c:pt>
                <c:pt idx="2010">
                  <c:v>6.11816448843788E-2</c:v>
                </c:pt>
                <c:pt idx="2011">
                  <c:v>-0.23056974876451</c:v>
                </c:pt>
                <c:pt idx="2012">
                  <c:v>0.19222789950580399</c:v>
                </c:pt>
                <c:pt idx="2013">
                  <c:v>2.3108840197678199E-2</c:v>
                </c:pt>
                <c:pt idx="2014">
                  <c:v>9.0756463920928704E-2</c:v>
                </c:pt>
                <c:pt idx="2015">
                  <c:v>-0.22092200963911801</c:v>
                </c:pt>
                <c:pt idx="2016">
                  <c:v>0.188368803855647</c:v>
                </c:pt>
                <c:pt idx="2017">
                  <c:v>-0.16290263102418501</c:v>
                </c:pt>
                <c:pt idx="2018">
                  <c:v>-0.38655282888068698</c:v>
                </c:pt>
                <c:pt idx="2019">
                  <c:v>0.254621131552274</c:v>
                </c:pt>
                <c:pt idx="2020">
                  <c:v>-0.137038672297917</c:v>
                </c:pt>
                <c:pt idx="2021">
                  <c:v>-0.396107328525793</c:v>
                </c:pt>
                <c:pt idx="2022">
                  <c:v>-0.50100341467226095</c:v>
                </c:pt>
                <c:pt idx="2023">
                  <c:v>-0.46935642478121198</c:v>
                </c:pt>
                <c:pt idx="2024">
                  <c:v>-0.34388164700518198</c:v>
                </c:pt>
                <c:pt idx="2025">
                  <c:v>-0.17650280452925499</c:v>
                </c:pt>
                <c:pt idx="2026">
                  <c:v>-1.4637160053445401E-2</c:v>
                </c:pt>
                <c:pt idx="2027">
                  <c:v>0.105854864021378</c:v>
                </c:pt>
                <c:pt idx="2028">
                  <c:v>5.76580543914487E-2</c:v>
                </c:pt>
                <c:pt idx="2029">
                  <c:v>7.6936778243420503E-2</c:v>
                </c:pt>
                <c:pt idx="2030">
                  <c:v>-0.25314815906172999</c:v>
                </c:pt>
                <c:pt idx="2031">
                  <c:v>-0.441533769406177</c:v>
                </c:pt>
                <c:pt idx="2032">
                  <c:v>-0.48440924737345697</c:v>
                </c:pt>
                <c:pt idx="2033">
                  <c:v>0.29376369894938298</c:v>
                </c:pt>
                <c:pt idx="2034">
                  <c:v>-0.159749300922536</c:v>
                </c:pt>
                <c:pt idx="2035">
                  <c:v>-0.45949904174731998</c:v>
                </c:pt>
                <c:pt idx="2036">
                  <c:v>0.283799616698928</c:v>
                </c:pt>
                <c:pt idx="2037">
                  <c:v>-9.1757016361814298E-2</c:v>
                </c:pt>
                <c:pt idx="2038">
                  <c:v>-0.34880126214708701</c:v>
                </c:pt>
                <c:pt idx="2039">
                  <c:v>0.239520504858834</c:v>
                </c:pt>
                <c:pt idx="2040">
                  <c:v>-0.13900082272195999</c:v>
                </c:pt>
                <c:pt idx="2041">
                  <c:v>0.15560032908878399</c:v>
                </c:pt>
                <c:pt idx="2042">
                  <c:v>3.7759868364486297E-2</c:v>
                </c:pt>
                <c:pt idx="2043">
                  <c:v>-0.25647225198740098</c:v>
                </c:pt>
                <c:pt idx="2044">
                  <c:v>0.20258890079496</c:v>
                </c:pt>
                <c:pt idx="2045">
                  <c:v>-0.15692419922940201</c:v>
                </c:pt>
                <c:pt idx="2046">
                  <c:v>-0.38795435605505402</c:v>
                </c:pt>
                <c:pt idx="2047">
                  <c:v>0.25518174242202102</c:v>
                </c:pt>
                <c:pt idx="2048">
                  <c:v>-2.0726969688086498E-3</c:v>
                </c:pt>
                <c:pt idx="2049">
                  <c:v>-0.270230933096332</c:v>
                </c:pt>
                <c:pt idx="2050">
                  <c:v>0.208092373238532</c:v>
                </c:pt>
                <c:pt idx="2051">
                  <c:v>1.67630507045868E-2</c:v>
                </c:pt>
                <c:pt idx="2052">
                  <c:v>9.3294779718165202E-2</c:v>
                </c:pt>
                <c:pt idx="2053">
                  <c:v>6.2682088112733902E-2</c:v>
                </c:pt>
                <c:pt idx="2054">
                  <c:v>-0.23598008824376901</c:v>
                </c:pt>
                <c:pt idx="2055">
                  <c:v>-0.40492404232248103</c:v>
                </c:pt>
                <c:pt idx="2056">
                  <c:v>0.26196961692899201</c:v>
                </c:pt>
                <c:pt idx="2057">
                  <c:v>-0.14742974750337201</c:v>
                </c:pt>
                <c:pt idx="2058">
                  <c:v>0.158971899001349</c:v>
                </c:pt>
                <c:pt idx="2059">
                  <c:v>-0.15707119773921899</c:v>
                </c:pt>
                <c:pt idx="2060">
                  <c:v>0.16282847909568701</c:v>
                </c:pt>
                <c:pt idx="2061">
                  <c:v>3.4868608361724798E-2</c:v>
                </c:pt>
                <c:pt idx="2062">
                  <c:v>8.6052556655310003E-2</c:v>
                </c:pt>
                <c:pt idx="2063">
                  <c:v>-0.223455622830911</c:v>
                </c:pt>
                <c:pt idx="2064">
                  <c:v>-0.40312491249194199</c:v>
                </c:pt>
                <c:pt idx="2065">
                  <c:v>0.261249964996776</c:v>
                </c:pt>
                <c:pt idx="2066">
                  <c:v>-0.14482840016493101</c:v>
                </c:pt>
                <c:pt idx="2067">
                  <c:v>0.157931360065972</c:v>
                </c:pt>
                <c:pt idx="2068">
                  <c:v>-0.158865143027072</c:v>
                </c:pt>
                <c:pt idx="2069">
                  <c:v>0.16354605721082899</c:v>
                </c:pt>
                <c:pt idx="2070">
                  <c:v>3.4581577115668297E-2</c:v>
                </c:pt>
                <c:pt idx="2071">
                  <c:v>-0.25167443017372898</c:v>
                </c:pt>
                <c:pt idx="2072">
                  <c:v>-0.40805250514458602</c:v>
                </c:pt>
                <c:pt idx="2073">
                  <c:v>-0.43460474812362798</c:v>
                </c:pt>
                <c:pt idx="2074">
                  <c:v>0.27384189924945102</c:v>
                </c:pt>
                <c:pt idx="2075">
                  <c:v>-0.18015212425869201</c:v>
                </c:pt>
                <c:pt idx="2076">
                  <c:v>0.17206084970347699</c:v>
                </c:pt>
                <c:pt idx="2077">
                  <c:v>-0.133673194496156</c:v>
                </c:pt>
                <c:pt idx="2078">
                  <c:v>-0.33009533837544203</c:v>
                </c:pt>
                <c:pt idx="2079">
                  <c:v>0.232038135350177</c:v>
                </c:pt>
                <c:pt idx="2080">
                  <c:v>-0.162740973571876</c:v>
                </c:pt>
                <c:pt idx="2081">
                  <c:v>0.16509638942874999</c:v>
                </c:pt>
                <c:pt idx="2082">
                  <c:v>3.3961444228499699E-2</c:v>
                </c:pt>
                <c:pt idx="2083">
                  <c:v>8.6415422308600096E-2</c:v>
                </c:pt>
                <c:pt idx="2084">
                  <c:v>-0.219454873058333</c:v>
                </c:pt>
                <c:pt idx="2085">
                  <c:v>-0.397311422543489</c:v>
                </c:pt>
                <c:pt idx="2086">
                  <c:v>-0.44204344789827799</c:v>
                </c:pt>
                <c:pt idx="2087">
                  <c:v>0.27681737915931098</c:v>
                </c:pt>
                <c:pt idx="2088">
                  <c:v>-0.17246034578507799</c:v>
                </c:pt>
                <c:pt idx="2089">
                  <c:v>0.168984138314031</c:v>
                </c:pt>
                <c:pt idx="2090">
                  <c:v>3.2406344674387397E-2</c:v>
                </c:pt>
                <c:pt idx="2091">
                  <c:v>-0.269011235913796</c:v>
                </c:pt>
                <c:pt idx="2092">
                  <c:v>0.20760449436551801</c:v>
                </c:pt>
                <c:pt idx="2093">
                  <c:v>-0.15088000063168</c:v>
                </c:pt>
                <c:pt idx="2094">
                  <c:v>0.16035200025267199</c:v>
                </c:pt>
                <c:pt idx="2095">
                  <c:v>3.5859199898931E-2</c:v>
                </c:pt>
                <c:pt idx="2096">
                  <c:v>8.5656320040427503E-2</c:v>
                </c:pt>
                <c:pt idx="2097">
                  <c:v>6.5737471983828899E-2</c:v>
                </c:pt>
                <c:pt idx="2098">
                  <c:v>-0.23529514690570599</c:v>
                </c:pt>
                <c:pt idx="2099">
                  <c:v>0.194118058762282</c:v>
                </c:pt>
                <c:pt idx="2100">
                  <c:v>2.23527764950869E-2</c:v>
                </c:pt>
                <c:pt idx="2101">
                  <c:v>-0.25938185322111101</c:v>
                </c:pt>
                <c:pt idx="2102">
                  <c:v>-0.41074782483886502</c:v>
                </c:pt>
                <c:pt idx="2103">
                  <c:v>-0.43301663881918301</c:v>
                </c:pt>
                <c:pt idx="2104">
                  <c:v>-0.35521769540401199</c:v>
                </c:pt>
                <c:pt idx="2105">
                  <c:v>0.24208707816160399</c:v>
                </c:pt>
                <c:pt idx="2106">
                  <c:v>3.16516873535804E-3</c:v>
                </c:pt>
                <c:pt idx="2107">
                  <c:v>9.87339325058567E-2</c:v>
                </c:pt>
                <c:pt idx="2108">
                  <c:v>6.0506426997657202E-2</c:v>
                </c:pt>
                <c:pt idx="2109">
                  <c:v>7.5797429200937003E-2</c:v>
                </c:pt>
                <c:pt idx="2110">
                  <c:v>-0.231540092679976</c:v>
                </c:pt>
                <c:pt idx="2111">
                  <c:v>-0.40784912465217499</c:v>
                </c:pt>
                <c:pt idx="2112">
                  <c:v>-0.44914669711055499</c:v>
                </c:pt>
                <c:pt idx="2113">
                  <c:v>0.27965867884422202</c:v>
                </c:pt>
                <c:pt idx="2114">
                  <c:v>-0.17125061389415899</c:v>
                </c:pt>
                <c:pt idx="2115">
                  <c:v>0.16850024555766399</c:v>
                </c:pt>
                <c:pt idx="2116">
                  <c:v>3.2599901776934399E-2</c:v>
                </c:pt>
                <c:pt idx="2117">
                  <c:v>-0.26905234794153898</c:v>
                </c:pt>
                <c:pt idx="2118">
                  <c:v>0.207620939176615</c:v>
                </c:pt>
                <c:pt idx="2119">
                  <c:v>-0.150797897431277</c:v>
                </c:pt>
                <c:pt idx="2120">
                  <c:v>-0.38235400883221299</c:v>
                </c:pt>
                <c:pt idx="2121">
                  <c:v>-0.46994956427965401</c:v>
                </c:pt>
                <c:pt idx="2122">
                  <c:v>0.28797982571186098</c:v>
                </c:pt>
                <c:pt idx="2123">
                  <c:v>-0.151080391683826</c:v>
                </c:pt>
                <c:pt idx="2124">
                  <c:v>-0.44205611480448498</c:v>
                </c:pt>
                <c:pt idx="2125">
                  <c:v>-0.560488397596827</c:v>
                </c:pt>
                <c:pt idx="2126">
                  <c:v>-0.52588177406738901</c:v>
                </c:pt>
                <c:pt idx="2127">
                  <c:v>0.31035270962695499</c:v>
                </c:pt>
                <c:pt idx="2128">
                  <c:v>-2.4141083850782199E-2</c:v>
                </c:pt>
                <c:pt idx="2129">
                  <c:v>0.109656433540312</c:v>
                </c:pt>
                <c:pt idx="2130">
                  <c:v>-0.221540860511039</c:v>
                </c:pt>
                <c:pt idx="2131">
                  <c:v>0.188616344204415</c:v>
                </c:pt>
                <c:pt idx="2132">
                  <c:v>2.4553462318233701E-2</c:v>
                </c:pt>
                <c:pt idx="2133">
                  <c:v>-0.26121995093697797</c:v>
                </c:pt>
                <c:pt idx="2134">
                  <c:v>-0.41516495923013602</c:v>
                </c:pt>
                <c:pt idx="2135">
                  <c:v>-0.43837490221869102</c:v>
                </c:pt>
                <c:pt idx="2136">
                  <c:v>0.27534996088747599</c:v>
                </c:pt>
                <c:pt idx="2137">
                  <c:v>-1.0139984354990699E-2</c:v>
                </c:pt>
                <c:pt idx="2138">
                  <c:v>0.10405599374199601</c:v>
                </c:pt>
                <c:pt idx="2139">
                  <c:v>5.8377602503201398E-2</c:v>
                </c:pt>
                <c:pt idx="2140">
                  <c:v>-0.23472266694257299</c:v>
                </c:pt>
                <c:pt idx="2141">
                  <c:v>-0.399837773359072</c:v>
                </c:pt>
                <c:pt idx="2142">
                  <c:v>-0.434621976368948</c:v>
                </c:pt>
                <c:pt idx="2143">
                  <c:v>0.27384879054757899</c:v>
                </c:pt>
                <c:pt idx="2144">
                  <c:v>-9.5395162190317403E-3</c:v>
                </c:pt>
                <c:pt idx="2145">
                  <c:v>0.103815806487612</c:v>
                </c:pt>
                <c:pt idx="2146">
                  <c:v>-0.22283487600312599</c:v>
                </c:pt>
                <c:pt idx="2147">
                  <c:v>0.18913395040125</c:v>
                </c:pt>
                <c:pt idx="2148">
                  <c:v>2.43464198394997E-2</c:v>
                </c:pt>
                <c:pt idx="2149">
                  <c:v>9.0261432064199995E-2</c:v>
                </c:pt>
                <c:pt idx="2150">
                  <c:v>-0.219661852775039</c:v>
                </c:pt>
                <c:pt idx="2151">
                  <c:v>-0.40046284850861302</c:v>
                </c:pt>
                <c:pt idx="2152">
                  <c:v>0.26018513940344501</c:v>
                </c:pt>
                <c:pt idx="2153">
                  <c:v>-0.14532762114951001</c:v>
                </c:pt>
                <c:pt idx="2154">
                  <c:v>-0.41281054297123698</c:v>
                </c:pt>
                <c:pt idx="2155">
                  <c:v>-0.52027837195640103</c:v>
                </c:pt>
                <c:pt idx="2156">
                  <c:v>0.30811134878256002</c:v>
                </c:pt>
                <c:pt idx="2157">
                  <c:v>-2.3244539513024201E-2</c:v>
                </c:pt>
                <c:pt idx="2158">
                  <c:v>0.109297815805209</c:v>
                </c:pt>
                <c:pt idx="2159">
                  <c:v>-0.21511461959179801</c:v>
                </c:pt>
                <c:pt idx="2160">
                  <c:v>0.18604584783671901</c:v>
                </c:pt>
                <c:pt idx="2161">
                  <c:v>2.5581660865312199E-2</c:v>
                </c:pt>
                <c:pt idx="2162">
                  <c:v>-0.25961476651479298</c:v>
                </c:pt>
                <c:pt idx="2163">
                  <c:v>0.203845906605917</c:v>
                </c:pt>
                <c:pt idx="2164">
                  <c:v>1.8461637357632999E-2</c:v>
                </c:pt>
                <c:pt idx="2165">
                  <c:v>-0.260557356505078</c:v>
                </c:pt>
                <c:pt idx="2166">
                  <c:v>-0.40966448560270902</c:v>
                </c:pt>
                <c:pt idx="2167">
                  <c:v>0.26386579424108297</c:v>
                </c:pt>
                <c:pt idx="2168">
                  <c:v>-0.15179883521681101</c:v>
                </c:pt>
                <c:pt idx="2169">
                  <c:v>0.16071953408672399</c:v>
                </c:pt>
                <c:pt idx="2170">
                  <c:v>3.5712186365310199E-2</c:v>
                </c:pt>
                <c:pt idx="2171">
                  <c:v>-0.26245786229788398</c:v>
                </c:pt>
                <c:pt idx="2172">
                  <c:v>-0.42527725935583599</c:v>
                </c:pt>
                <c:pt idx="2173">
                  <c:v>0.27011090374233399</c:v>
                </c:pt>
                <c:pt idx="2174">
                  <c:v>-0.142866994004019</c:v>
                </c:pt>
                <c:pt idx="2175">
                  <c:v>-0.41639163348645503</c:v>
                </c:pt>
                <c:pt idx="2176">
                  <c:v>0.26655665339458201</c:v>
                </c:pt>
                <c:pt idx="2177">
                  <c:v>-0.112985364751181</c:v>
                </c:pt>
                <c:pt idx="2178">
                  <c:v>-0.36834994196563797</c:v>
                </c:pt>
                <c:pt idx="2179">
                  <c:v>0.24733997678625499</c:v>
                </c:pt>
                <c:pt idx="2180">
                  <c:v>1.0640092854977501E-3</c:v>
                </c:pt>
                <c:pt idx="2181">
                  <c:v>9.9574396285800906E-2</c:v>
                </c:pt>
                <c:pt idx="2182">
                  <c:v>-0.21574054996817199</c:v>
                </c:pt>
                <c:pt idx="2183">
                  <c:v>0.186296219987269</c:v>
                </c:pt>
                <c:pt idx="2184">
                  <c:v>2.5481512005092299E-2</c:v>
                </c:pt>
                <c:pt idx="2185">
                  <c:v>-0.25861947370432398</c:v>
                </c:pt>
                <c:pt idx="2186">
                  <c:v>0.20344778948172901</c:v>
                </c:pt>
                <c:pt idx="2187">
                  <c:v>-0.15924129468578799</c:v>
                </c:pt>
                <c:pt idx="2188">
                  <c:v>0.163696517874315</c:v>
                </c:pt>
                <c:pt idx="2189">
                  <c:v>-0.16715605702235101</c:v>
                </c:pt>
                <c:pt idx="2190">
                  <c:v>-0.37481975825806801</c:v>
                </c:pt>
                <c:pt idx="2191">
                  <c:v>0.24992790330322701</c:v>
                </c:pt>
                <c:pt idx="2192">
                  <c:v>-0.14542731004296799</c:v>
                </c:pt>
                <c:pt idx="2193">
                  <c:v>0.15817092401718699</c:v>
                </c:pt>
                <c:pt idx="2194">
                  <c:v>-0.16184146690328999</c:v>
                </c:pt>
                <c:pt idx="2195">
                  <c:v>0.164736586761316</c:v>
                </c:pt>
                <c:pt idx="2196">
                  <c:v>-0.17893363870076801</c:v>
                </c:pt>
                <c:pt idx="2197">
                  <c:v>-0.39348883722031402</c:v>
                </c:pt>
                <c:pt idx="2198">
                  <c:v>0.257395534888125</c:v>
                </c:pt>
                <c:pt idx="2199">
                  <c:v>-0.13755136773232299</c:v>
                </c:pt>
                <c:pt idx="2200">
                  <c:v>-0.39893302548661302</c:v>
                </c:pt>
                <c:pt idx="2201">
                  <c:v>-0.50492030990029002</c:v>
                </c:pt>
                <c:pt idx="2202">
                  <c:v>0.30196812396011602</c:v>
                </c:pt>
                <c:pt idx="2203">
                  <c:v>-0.13470965142019301</c:v>
                </c:pt>
                <c:pt idx="2204">
                  <c:v>0.15388386056807701</c:v>
                </c:pt>
                <c:pt idx="2205">
                  <c:v>-0.15300385664332899</c:v>
                </c:pt>
                <c:pt idx="2206">
                  <c:v>-0.34607059765287401</c:v>
                </c:pt>
                <c:pt idx="2207">
                  <c:v>0.23842823906114899</c:v>
                </c:pt>
                <c:pt idx="2208">
                  <c:v>4.62870437554004E-3</c:v>
                </c:pt>
                <c:pt idx="2209">
                  <c:v>-0.26050746620355902</c:v>
                </c:pt>
                <c:pt idx="2210">
                  <c:v>-0.39938548097680898</c:v>
                </c:pt>
                <c:pt idx="2211">
                  <c:v>0.259754192390723</c:v>
                </c:pt>
                <c:pt idx="2212">
                  <c:v>-3.9016769562895399E-3</c:v>
                </c:pt>
                <c:pt idx="2213">
                  <c:v>0.101560670782515</c:v>
                </c:pt>
                <c:pt idx="2214">
                  <c:v>-0.219685400063167</c:v>
                </c:pt>
                <c:pt idx="2215">
                  <c:v>-0.40883295886519799</c:v>
                </c:pt>
                <c:pt idx="2216">
                  <c:v>-0.459386146388509</c:v>
                </c:pt>
                <c:pt idx="2217">
                  <c:v>0.28375445855540299</c:v>
                </c:pt>
                <c:pt idx="2218">
                  <c:v>-0.16531529917937399</c:v>
                </c:pt>
                <c:pt idx="2219">
                  <c:v>0.16612611967174901</c:v>
                </c:pt>
                <c:pt idx="2220">
                  <c:v>-0.13976938264675301</c:v>
                </c:pt>
                <c:pt idx="2221">
                  <c:v>0.155907753058701</c:v>
                </c:pt>
                <c:pt idx="2222">
                  <c:v>-0.19000636500282</c:v>
                </c:pt>
                <c:pt idx="2223">
                  <c:v>0.176002546001128</c:v>
                </c:pt>
                <c:pt idx="2224">
                  <c:v>-0.162477106615845</c:v>
                </c:pt>
                <c:pt idx="2225">
                  <c:v>0.16499084264633801</c:v>
                </c:pt>
                <c:pt idx="2226">
                  <c:v>3.4003662941464598E-2</c:v>
                </c:pt>
                <c:pt idx="2227">
                  <c:v>-0.254685548797842</c:v>
                </c:pt>
                <c:pt idx="2228">
                  <c:v>-0.41220313595834501</c:v>
                </c:pt>
                <c:pt idx="2229">
                  <c:v>-0.43869270586339598</c:v>
                </c:pt>
                <c:pt idx="2230">
                  <c:v>0.275477082345358</c:v>
                </c:pt>
                <c:pt idx="2231">
                  <c:v>-1.01908329381434E-2</c:v>
                </c:pt>
                <c:pt idx="2232">
                  <c:v>0.104076333175257</c:v>
                </c:pt>
                <c:pt idx="2233">
                  <c:v>5.8369466729896999E-2</c:v>
                </c:pt>
                <c:pt idx="2234">
                  <c:v>-0.23479096012363401</c:v>
                </c:pt>
                <c:pt idx="2235">
                  <c:v>-0.39993557804789698</c:v>
                </c:pt>
                <c:pt idx="2236">
                  <c:v>-0.43472026644561002</c:v>
                </c:pt>
                <c:pt idx="2237">
                  <c:v>-0.36578232262919902</c:v>
                </c:pt>
                <c:pt idx="2238">
                  <c:v>0.24631292905167901</c:v>
                </c:pt>
                <c:pt idx="2239">
                  <c:v>-0.22986421525355899</c:v>
                </c:pt>
                <c:pt idx="2240">
                  <c:v>0.19194568610142301</c:v>
                </c:pt>
                <c:pt idx="2241">
                  <c:v>-0.111570390538427</c:v>
                </c:pt>
                <c:pt idx="2242">
                  <c:v>0.14462815621537101</c:v>
                </c:pt>
                <c:pt idx="2243">
                  <c:v>-0.19953354732527101</c:v>
                </c:pt>
                <c:pt idx="2244">
                  <c:v>-0.40996871995887002</c:v>
                </c:pt>
                <c:pt idx="2245">
                  <c:v>-0.47597650983036299</c:v>
                </c:pt>
                <c:pt idx="2246">
                  <c:v>0.290390603932145</c:v>
                </c:pt>
                <c:pt idx="2247">
                  <c:v>-0.15556345315980399</c:v>
                </c:pt>
                <c:pt idx="2248">
                  <c:v>-0.45064855826325301</c:v>
                </c:pt>
                <c:pt idx="2249">
                  <c:v>-0.57024220550947302</c:v>
                </c:pt>
                <c:pt idx="2250">
                  <c:v>0.32809688220378902</c:v>
                </c:pt>
                <c:pt idx="2251">
                  <c:v>-3.1238752881515602E-2</c:v>
                </c:pt>
                <c:pt idx="2252">
                  <c:v>0.112495501152606</c:v>
                </c:pt>
                <c:pt idx="2253">
                  <c:v>-0.21204033434883601</c:v>
                </c:pt>
                <c:pt idx="2254">
                  <c:v>0.18481613373953401</c:v>
                </c:pt>
                <c:pt idx="2255">
                  <c:v>-0.16188880405584199</c:v>
                </c:pt>
                <c:pt idx="2256">
                  <c:v>-0.38239136241116101</c:v>
                </c:pt>
                <c:pt idx="2257">
                  <c:v>0.25295654496446401</c:v>
                </c:pt>
                <c:pt idx="2258">
                  <c:v>-0.13926972440264901</c:v>
                </c:pt>
                <c:pt idx="2259">
                  <c:v>-0.39827072865781599</c:v>
                </c:pt>
                <c:pt idx="2260">
                  <c:v>-0.50264615884048602</c:v>
                </c:pt>
                <c:pt idx="2261">
                  <c:v>0.30105846353619398</c:v>
                </c:pt>
                <c:pt idx="2262">
                  <c:v>-0.13589693120818599</c:v>
                </c:pt>
                <c:pt idx="2263">
                  <c:v>-0.42862405814074001</c:v>
                </c:pt>
                <c:pt idx="2264">
                  <c:v>-0.55127099191476703</c:v>
                </c:pt>
                <c:pt idx="2265">
                  <c:v>-0.52177880242583596</c:v>
                </c:pt>
                <c:pt idx="2266">
                  <c:v>0.308711520970334</c:v>
                </c:pt>
                <c:pt idx="2267">
                  <c:v>-0.16940548157962401</c:v>
                </c:pt>
                <c:pt idx="2268">
                  <c:v>-0.48520194986874798</c:v>
                </c:pt>
                <c:pt idx="2269">
                  <c:v>-0.61255348058736603</c:v>
                </c:pt>
                <c:pt idx="2270">
                  <c:v>0.34502139223494599</c:v>
                </c:pt>
                <c:pt idx="2271">
                  <c:v>-9.4721467092156897E-2</c:v>
                </c:pt>
                <c:pt idx="2272">
                  <c:v>0.137888586836862</c:v>
                </c:pt>
                <c:pt idx="2273">
                  <c:v>-0.16461423644296999</c:v>
                </c:pt>
                <c:pt idx="2274">
                  <c:v>-0.351920261044184</c:v>
                </c:pt>
                <c:pt idx="2275">
                  <c:v>-0.41349933598682498</c:v>
                </c:pt>
                <c:pt idx="2276">
                  <c:v>0.26539973439473002</c:v>
                </c:pt>
                <c:pt idx="2277">
                  <c:v>-0.176422957538486</c:v>
                </c:pt>
                <c:pt idx="2278">
                  <c:v>-0.46392173954805199</c:v>
                </c:pt>
                <c:pt idx="2279">
                  <c:v>-0.57503147063265103</c:v>
                </c:pt>
                <c:pt idx="2280">
                  <c:v>-0.53185916027098701</c:v>
                </c:pt>
                <c:pt idx="2281">
                  <c:v>0.31274366410839399</c:v>
                </c:pt>
                <c:pt idx="2282">
                  <c:v>-0.17028691565069701</c:v>
                </c:pt>
                <c:pt idx="2283">
                  <c:v>-0.48951583843541102</c:v>
                </c:pt>
                <c:pt idx="2284">
                  <c:v>0.29580633537416401</c:v>
                </c:pt>
                <c:pt idx="2285">
                  <c:v>-1.8322534149665899E-2</c:v>
                </c:pt>
                <c:pt idx="2286">
                  <c:v>-0.29335367127005901</c:v>
                </c:pt>
                <c:pt idx="2287">
                  <c:v>-0.43238287914169599</c:v>
                </c:pt>
                <c:pt idx="2288">
                  <c:v>0.27295315165667799</c:v>
                </c:pt>
                <c:pt idx="2289">
                  <c:v>-9.1812606626715098E-3</c:v>
                </c:pt>
                <c:pt idx="2290">
                  <c:v>0.10367250426506799</c:v>
                </c:pt>
                <c:pt idx="2291">
                  <c:v>-0.21802596426453799</c:v>
                </c:pt>
                <c:pt idx="2292">
                  <c:v>0.187210385705815</c:v>
                </c:pt>
                <c:pt idx="2293">
                  <c:v>-0.160852678068794</c:v>
                </c:pt>
                <c:pt idx="2294">
                  <c:v>-0.38258245116117701</c:v>
                </c:pt>
                <c:pt idx="2295">
                  <c:v>-0.46288039042144602</c:v>
                </c:pt>
                <c:pt idx="2296">
                  <c:v>0.28515215616857797</c:v>
                </c:pt>
                <c:pt idx="2297">
                  <c:v>-0.15544584901435399</c:v>
                </c:pt>
                <c:pt idx="2298">
                  <c:v>-0.44660592089176199</c:v>
                </c:pt>
                <c:pt idx="2299">
                  <c:v>0.27864236835670397</c:v>
                </c:pt>
                <c:pt idx="2300">
                  <c:v>-1.1456947342681901E-2</c:v>
                </c:pt>
                <c:pt idx="2301">
                  <c:v>-0.28466946264359799</c:v>
                </c:pt>
                <c:pt idx="2302">
                  <c:v>0.213867785057439</c:v>
                </c:pt>
                <c:pt idx="2303">
                  <c:v>-0.15430122445667699</c:v>
                </c:pt>
                <c:pt idx="2304">
                  <c:v>0.16172048978267001</c:v>
                </c:pt>
                <c:pt idx="2305">
                  <c:v>-0.167085304226993</c:v>
                </c:pt>
                <c:pt idx="2306">
                  <c:v>-0.37325469568872799</c:v>
                </c:pt>
                <c:pt idx="2307">
                  <c:v>0.249301878275491</c:v>
                </c:pt>
                <c:pt idx="2308">
                  <c:v>-0.146357993180385</c:v>
                </c:pt>
                <c:pt idx="2309">
                  <c:v>-0.40634921505018801</c:v>
                </c:pt>
                <c:pt idx="2310">
                  <c:v>0.26253968602007499</c:v>
                </c:pt>
                <c:pt idx="2311">
                  <c:v>-0.120121139557426</c:v>
                </c:pt>
                <c:pt idx="2312">
                  <c:v>0.14804845582296999</c:v>
                </c:pt>
                <c:pt idx="2313">
                  <c:v>4.0780617670811703E-2</c:v>
                </c:pt>
                <c:pt idx="2314">
                  <c:v>-0.25459734472571099</c:v>
                </c:pt>
                <c:pt idx="2315">
                  <c:v>-0.41706774757707199</c:v>
                </c:pt>
                <c:pt idx="2316">
                  <c:v>-0.44615197484746399</c:v>
                </c:pt>
                <c:pt idx="2317">
                  <c:v>-0.37052183115529802</c:v>
                </c:pt>
                <c:pt idx="2318">
                  <c:v>-0.23411148670856299</c:v>
                </c:pt>
                <c:pt idx="2319">
                  <c:v>-8.2552557136868002E-2</c:v>
                </c:pt>
                <c:pt idx="2320">
                  <c:v>4.7200745748196701E-2</c:v>
                </c:pt>
                <c:pt idx="2321">
                  <c:v>8.1119701700721303E-2</c:v>
                </c:pt>
                <c:pt idx="2322">
                  <c:v>6.7552119319711404E-2</c:v>
                </c:pt>
                <c:pt idx="2323">
                  <c:v>7.2979152272115405E-2</c:v>
                </c:pt>
                <c:pt idx="2324">
                  <c:v>-0.25472869757960998</c:v>
                </c:pt>
                <c:pt idx="2325">
                  <c:v>-0.44101704303692002</c:v>
                </c:pt>
                <c:pt idx="2326">
                  <c:v>-0.48245801808139799</c:v>
                </c:pt>
                <c:pt idx="2327">
                  <c:v>-0.40804201653969202</c:v>
                </c:pt>
                <c:pt idx="2328">
                  <c:v>0.26321680661587699</c:v>
                </c:pt>
                <c:pt idx="2329">
                  <c:v>-5.2867226463508398E-3</c:v>
                </c:pt>
                <c:pt idx="2330">
                  <c:v>0.10211468905854</c:v>
                </c:pt>
                <c:pt idx="2331">
                  <c:v>5.9154124376583801E-2</c:v>
                </c:pt>
                <c:pt idx="2332">
                  <c:v>7.6338350249366402E-2</c:v>
                </c:pt>
                <c:pt idx="2333">
                  <c:v>-0.23109132461052401</c:v>
                </c:pt>
                <c:pt idx="2334">
                  <c:v>-0.407565980551929</c:v>
                </c:pt>
                <c:pt idx="2335">
                  <c:v>-0.44904732940621001</c:v>
                </c:pt>
                <c:pt idx="2336">
                  <c:v>0.27961893176248398</c:v>
                </c:pt>
                <c:pt idx="2337">
                  <c:v>-0.171227490623065</c:v>
                </c:pt>
                <c:pt idx="2338">
                  <c:v>-0.46651270981506698</c:v>
                </c:pt>
                <c:pt idx="2339">
                  <c:v>-0.58280192183532997</c:v>
                </c:pt>
                <c:pt idx="2340">
                  <c:v>0.33312076873413199</c:v>
                </c:pt>
                <c:pt idx="2341">
                  <c:v>-3.32483074936527E-2</c:v>
                </c:pt>
                <c:pt idx="2342">
                  <c:v>0.113299322997461</c:v>
                </c:pt>
                <c:pt idx="2343">
                  <c:v>5.46802708010155E-2</c:v>
                </c:pt>
                <c:pt idx="2344">
                  <c:v>-0.23937303414861</c:v>
                </c:pt>
                <c:pt idx="2345">
                  <c:v>0.195749213659444</c:v>
                </c:pt>
                <c:pt idx="2346">
                  <c:v>2.17003145362222E-2</c:v>
                </c:pt>
                <c:pt idx="2347">
                  <c:v>-0.25906866874379397</c:v>
                </c:pt>
                <c:pt idx="2348">
                  <c:v>0.20362746749751701</c:v>
                </c:pt>
                <c:pt idx="2349">
                  <c:v>-0.16008378860300501</c:v>
                </c:pt>
                <c:pt idx="2350">
                  <c:v>-0.393522978702737</c:v>
                </c:pt>
                <c:pt idx="2351">
                  <c:v>0.25740919148109498</c:v>
                </c:pt>
                <c:pt idx="2352">
                  <c:v>-2.9636765924380801E-3</c:v>
                </c:pt>
                <c:pt idx="2353">
                  <c:v>0.101185470636975</c:v>
                </c:pt>
                <c:pt idx="2354">
                  <c:v>5.9525811745209899E-2</c:v>
                </c:pt>
                <c:pt idx="2355">
                  <c:v>-0.237793974403957</c:v>
                </c:pt>
                <c:pt idx="2356">
                  <c:v>-0.40535307983728203</c:v>
                </c:pt>
                <c:pt idx="2357">
                  <c:v>-0.44073984583230902</c:v>
                </c:pt>
                <c:pt idx="2358">
                  <c:v>0.27629593833292299</c:v>
                </c:pt>
                <c:pt idx="2359">
                  <c:v>-0.17562554640914699</c:v>
                </c:pt>
                <c:pt idx="2360">
                  <c:v>0.17025021856365799</c:v>
                </c:pt>
                <c:pt idx="2361">
                  <c:v>-0.13570131413749201</c:v>
                </c:pt>
                <c:pt idx="2362">
                  <c:v>0.154280525654997</c:v>
                </c:pt>
                <c:pt idx="2363">
                  <c:v>-0.19126297651938201</c:v>
                </c:pt>
                <c:pt idx="2364">
                  <c:v>0.17650519060775299</c:v>
                </c:pt>
                <c:pt idx="2365">
                  <c:v>2.9397923756898699E-2</c:v>
                </c:pt>
                <c:pt idx="2366">
                  <c:v>8.8240830497240394E-2</c:v>
                </c:pt>
                <c:pt idx="2367">
                  <c:v>6.4703667801103801E-2</c:v>
                </c:pt>
                <c:pt idx="2368">
                  <c:v>7.4118532879558399E-2</c:v>
                </c:pt>
                <c:pt idx="2369">
                  <c:v>-0.229656145510066</c:v>
                </c:pt>
                <c:pt idx="2370">
                  <c:v>-0.40374717102726299</c:v>
                </c:pt>
                <c:pt idx="2371">
                  <c:v>-0.44430132703321501</c:v>
                </c:pt>
                <c:pt idx="2372">
                  <c:v>0.27772053081328602</c:v>
                </c:pt>
                <c:pt idx="2373">
                  <c:v>-1.10882123253144E-2</c:v>
                </c:pt>
                <c:pt idx="2374">
                  <c:v>0.10443528493012499</c:v>
                </c:pt>
                <c:pt idx="2375">
                  <c:v>5.8225886027949599E-2</c:v>
                </c:pt>
                <c:pt idx="2376">
                  <c:v>7.6709645588820097E-2</c:v>
                </c:pt>
                <c:pt idx="2377">
                  <c:v>6.93161417644719E-2</c:v>
                </c:pt>
                <c:pt idx="2378">
                  <c:v>7.2273543294211207E-2</c:v>
                </c:pt>
                <c:pt idx="2379">
                  <c:v>-0.23118919212443101</c:v>
                </c:pt>
                <c:pt idx="2380">
                  <c:v>0.19247567684977199</c:v>
                </c:pt>
                <c:pt idx="2381">
                  <c:v>2.3009729260091E-2</c:v>
                </c:pt>
                <c:pt idx="2382">
                  <c:v>-0.25915464601007099</c:v>
                </c:pt>
                <c:pt idx="2383">
                  <c:v>-0.41088703823755102</c:v>
                </c:pt>
                <c:pt idx="2384">
                  <c:v>-0.43339583122404901</c:v>
                </c:pt>
                <c:pt idx="2385">
                  <c:v>-0.355691384056537</c:v>
                </c:pt>
                <c:pt idx="2386">
                  <c:v>0.24227655362261499</c:v>
                </c:pt>
                <c:pt idx="2387">
                  <c:v>-0.23560874453796801</c:v>
                </c:pt>
                <c:pt idx="2388">
                  <c:v>-0.53682847764975306</c:v>
                </c:pt>
                <c:pt idx="2389">
                  <c:v>-0.64219427605641899</c:v>
                </c:pt>
                <c:pt idx="2390">
                  <c:v>-0.58017061449129903</c:v>
                </c:pt>
                <c:pt idx="2391">
                  <c:v>0.332068245796519</c:v>
                </c:pt>
                <c:pt idx="2392">
                  <c:v>-0.16072926559697501</c:v>
                </c:pt>
                <c:pt idx="2393">
                  <c:v>-0.48924202180691601</c:v>
                </c:pt>
                <c:pt idx="2394">
                  <c:v>-0.62509396684218299</c:v>
                </c:pt>
                <c:pt idx="2395">
                  <c:v>0.35003758673687302</c:v>
                </c:pt>
                <c:pt idx="2396">
                  <c:v>-8.8288834273864997E-2</c:v>
                </c:pt>
                <c:pt idx="2397">
                  <c:v>0.13531553370954599</c:v>
                </c:pt>
                <c:pt idx="2398">
                  <c:v>-0.16704529917064201</c:v>
                </c:pt>
                <c:pt idx="2399">
                  <c:v>0.16681811966825699</c:v>
                </c:pt>
                <c:pt idx="2400">
                  <c:v>3.3272752132697099E-2</c:v>
                </c:pt>
                <c:pt idx="2401">
                  <c:v>8.6690899146921102E-2</c:v>
                </c:pt>
                <c:pt idx="2402">
                  <c:v>-0.223602074086173</c:v>
                </c:pt>
                <c:pt idx="2403">
                  <c:v>0.18944082963446901</c:v>
                </c:pt>
                <c:pt idx="2404">
                  <c:v>-0.16247265607129799</c:v>
                </c:pt>
                <c:pt idx="2405">
                  <c:v>0.16498906242851899</c:v>
                </c:pt>
                <c:pt idx="2406">
                  <c:v>3.4004375028592097E-2</c:v>
                </c:pt>
                <c:pt idx="2407">
                  <c:v>-0.25627039890668102</c:v>
                </c:pt>
                <c:pt idx="2408">
                  <c:v>0.20250815956267201</c:v>
                </c:pt>
                <c:pt idx="2409">
                  <c:v>-0.158154946656301</c:v>
                </c:pt>
                <c:pt idx="2410">
                  <c:v>0.16326197866252001</c:v>
                </c:pt>
                <c:pt idx="2411">
                  <c:v>3.4695208534991702E-2</c:v>
                </c:pt>
                <c:pt idx="2412">
                  <c:v>8.6121916586003294E-2</c:v>
                </c:pt>
                <c:pt idx="2413">
                  <c:v>6.5551233365598593E-2</c:v>
                </c:pt>
                <c:pt idx="2414">
                  <c:v>-0.235481997757721</c:v>
                </c:pt>
                <c:pt idx="2415">
                  <c:v>-0.40628322632220198</c:v>
                </c:pt>
                <c:pt idx="2416">
                  <c:v>-0.44385898246365202</c:v>
                </c:pt>
                <c:pt idx="2417">
                  <c:v>0.277543592985461</c:v>
                </c:pt>
                <c:pt idx="2418">
                  <c:v>-0.174003541756202</c:v>
                </c:pt>
                <c:pt idx="2419">
                  <c:v>0.16960141670248</c:v>
                </c:pt>
                <c:pt idx="2420">
                  <c:v>3.2159433319007599E-2</c:v>
                </c:pt>
                <c:pt idx="2421">
                  <c:v>8.7136226672396899E-2</c:v>
                </c:pt>
                <c:pt idx="2422">
                  <c:v>6.5145509331041199E-2</c:v>
                </c:pt>
                <c:pt idx="2423">
                  <c:v>-0.23751555936398</c:v>
                </c:pt>
                <c:pt idx="2424">
                  <c:v>-0.40907497791582698</c:v>
                </c:pt>
                <c:pt idx="2425">
                  <c:v>-0.44660248984518403</c:v>
                </c:pt>
                <c:pt idx="2426">
                  <c:v>0.27864099593807301</c:v>
                </c:pt>
                <c:pt idx="2427">
                  <c:v>-0.17315916765841299</c:v>
                </c:pt>
                <c:pt idx="2428">
                  <c:v>0.16926366706336499</c:v>
                </c:pt>
                <c:pt idx="2429">
                  <c:v>-0.136508986622115</c:v>
                </c:pt>
                <c:pt idx="2430">
                  <c:v>-0.33234254049155298</c:v>
                </c:pt>
                <c:pt idx="2431">
                  <c:v>0.23293701619662099</c:v>
                </c:pt>
                <c:pt idx="2432">
                  <c:v>-0.162211346794124</c:v>
                </c:pt>
                <c:pt idx="2433">
                  <c:v>0.16488453871764899</c:v>
                </c:pt>
                <c:pt idx="2434">
                  <c:v>3.40461845129401E-2</c:v>
                </c:pt>
                <c:pt idx="2435">
                  <c:v>-0.26134009444379103</c:v>
                </c:pt>
                <c:pt idx="2436">
                  <c:v>0.204536037777516</c:v>
                </c:pt>
                <c:pt idx="2437">
                  <c:v>-0.15506023629947599</c:v>
                </c:pt>
                <c:pt idx="2438">
                  <c:v>-0.38655734063990099</c:v>
                </c:pt>
                <c:pt idx="2439">
                  <c:v>-0.473194727478155</c:v>
                </c:pt>
                <c:pt idx="2440">
                  <c:v>-0.43413129131080502</c:v>
                </c:pt>
                <c:pt idx="2441">
                  <c:v>-0.310851131804536</c:v>
                </c:pt>
                <c:pt idx="2442">
                  <c:v>-0.15227847987204499</c:v>
                </c:pt>
                <c:pt idx="2443">
                  <c:v>-2.17949458648311E-3</c:v>
                </c:pt>
                <c:pt idx="2444">
                  <c:v>0.109007774982166</c:v>
                </c:pt>
                <c:pt idx="2445">
                  <c:v>0.16729941317988301</c:v>
                </c:pt>
                <c:pt idx="2446">
                  <c:v>0.17389097320657601</c:v>
                </c:pt>
                <c:pt idx="2447">
                  <c:v>3.04436107173695E-2</c:v>
                </c:pt>
                <c:pt idx="2448">
                  <c:v>8.7822555713052197E-2</c:v>
                </c:pt>
                <c:pt idx="2449">
                  <c:v>-0.17185372286199699</c:v>
                </c:pt>
                <c:pt idx="2450">
                  <c:v>-0.32599557584418298</c:v>
                </c:pt>
                <c:pt idx="2451">
                  <c:v>-0.36875396930014898</c:v>
                </c:pt>
                <c:pt idx="2452">
                  <c:v>-0.32005169659355698</c:v>
                </c:pt>
                <c:pt idx="2453">
                  <c:v>-0.21448565106641701</c:v>
                </c:pt>
                <c:pt idx="2454">
                  <c:v>0.18579426042656599</c:v>
                </c:pt>
                <c:pt idx="2455">
                  <c:v>-0.28802077671458098</c:v>
                </c:pt>
                <c:pt idx="2456">
                  <c:v>0.21520831068583199</c:v>
                </c:pt>
                <c:pt idx="2457">
                  <c:v>1.39166757256669E-2</c:v>
                </c:pt>
                <c:pt idx="2458">
                  <c:v>9.4433329709733199E-2</c:v>
                </c:pt>
                <c:pt idx="2459">
                  <c:v>-0.20945066066580401</c:v>
                </c:pt>
                <c:pt idx="2460">
                  <c:v>0.18378026426632099</c:v>
                </c:pt>
                <c:pt idx="2461">
                  <c:v>2.64878942934712E-2</c:v>
                </c:pt>
                <c:pt idx="2462">
                  <c:v>-0.25648304451294701</c:v>
                </c:pt>
                <c:pt idx="2463">
                  <c:v>-0.40939169849054402</c:v>
                </c:pt>
                <c:pt idx="2464">
                  <c:v>-0.43309348807287701</c:v>
                </c:pt>
                <c:pt idx="2465">
                  <c:v>0.27323739522915103</c:v>
                </c:pt>
                <c:pt idx="2466">
                  <c:v>-0.18146608597434</c:v>
                </c:pt>
                <c:pt idx="2467">
                  <c:v>-0.477368353402019</c:v>
                </c:pt>
                <c:pt idx="2468">
                  <c:v>-0.59175051215639596</c:v>
                </c:pt>
                <c:pt idx="2469">
                  <c:v>0.33670020486255797</c:v>
                </c:pt>
                <c:pt idx="2470">
                  <c:v>-3.4680081945023297E-2</c:v>
                </c:pt>
                <c:pt idx="2471">
                  <c:v>0.113872032778009</c:v>
                </c:pt>
                <c:pt idx="2472">
                  <c:v>-0.211209351615462</c:v>
                </c:pt>
                <c:pt idx="2473">
                  <c:v>0.184483740646185</c:v>
                </c:pt>
                <c:pt idx="2474">
                  <c:v>2.6206503741525899E-2</c:v>
                </c:pt>
                <c:pt idx="2475">
                  <c:v>-0.25920483613320999</c:v>
                </c:pt>
                <c:pt idx="2476">
                  <c:v>-0.41332126808222802</c:v>
                </c:pt>
                <c:pt idx="2477">
                  <c:v>-0.43705884035313203</c:v>
                </c:pt>
                <c:pt idx="2478">
                  <c:v>0.27482353614125199</c:v>
                </c:pt>
                <c:pt idx="2479">
                  <c:v>-0.18021453200027601</c:v>
                </c:pt>
                <c:pt idx="2480">
                  <c:v>-0.47663592889820799</c:v>
                </c:pt>
                <c:pt idx="2481">
                  <c:v>0.29065437155928298</c:v>
                </c:pt>
                <c:pt idx="2482">
                  <c:v>-8.73758507512509E-2</c:v>
                </c:pt>
                <c:pt idx="2483">
                  <c:v>0.13495034030049999</c:v>
                </c:pt>
                <c:pt idx="2484">
                  <c:v>4.6019863879799797E-2</c:v>
                </c:pt>
                <c:pt idx="2485">
                  <c:v>8.1592054448080001E-2</c:v>
                </c:pt>
                <c:pt idx="2486">
                  <c:v>6.73631782207679E-2</c:v>
                </c:pt>
                <c:pt idx="2487">
                  <c:v>-0.23439226771466301</c:v>
                </c:pt>
                <c:pt idx="2488">
                  <c:v>-0.40596332718192601</c:v>
                </c:pt>
                <c:pt idx="2489">
                  <c:v>0.26238533087277</c:v>
                </c:pt>
                <c:pt idx="2490">
                  <c:v>-4.9541323491082397E-3</c:v>
                </c:pt>
                <c:pt idx="2491">
                  <c:v>-0.26546824330403002</c:v>
                </c:pt>
                <c:pt idx="2492">
                  <c:v>-0.39985756180142401</c:v>
                </c:pt>
                <c:pt idx="2493">
                  <c:v>0.25994302472056902</c:v>
                </c:pt>
                <c:pt idx="2494">
                  <c:v>-3.9772098882279398E-3</c:v>
                </c:pt>
                <c:pt idx="2495">
                  <c:v>0.10159088395529101</c:v>
                </c:pt>
                <c:pt idx="2496">
                  <c:v>5.9363646417883498E-2</c:v>
                </c:pt>
                <c:pt idx="2497">
                  <c:v>-0.23605053741253401</c:v>
                </c:pt>
                <c:pt idx="2498">
                  <c:v>-0.40258344246488198</c:v>
                </c:pt>
                <c:pt idx="2499">
                  <c:v>0.26103337698595303</c:v>
                </c:pt>
                <c:pt idx="2500">
                  <c:v>-4.41335079438123E-3</c:v>
                </c:pt>
                <c:pt idx="2501">
                  <c:v>0.101765340317752</c:v>
                </c:pt>
                <c:pt idx="2502">
                  <c:v>5.9293863872898998E-2</c:v>
                </c:pt>
                <c:pt idx="2503">
                  <c:v>-0.236712088477469</c:v>
                </c:pt>
                <c:pt idx="2504">
                  <c:v>0.19468483539098699</c:v>
                </c:pt>
                <c:pt idx="2505">
                  <c:v>-0.16258498860863799</c:v>
                </c:pt>
                <c:pt idx="2506">
                  <c:v>-0.39072871726952302</c:v>
                </c:pt>
                <c:pt idx="2507">
                  <c:v>-0.47398496265194301</c:v>
                </c:pt>
                <c:pt idx="2508">
                  <c:v>-0.43225564137295303</c:v>
                </c:pt>
                <c:pt idx="2509">
                  <c:v>-0.30741726643481598</c:v>
                </c:pt>
                <c:pt idx="2510">
                  <c:v>0.22296690657392601</c:v>
                </c:pt>
                <c:pt idx="2511">
                  <c:v>1.0813237370429401E-2</c:v>
                </c:pt>
                <c:pt idx="2512">
                  <c:v>-0.218150797424676</c:v>
                </c:pt>
                <c:pt idx="2513">
                  <c:v>0.18726031896987</c:v>
                </c:pt>
                <c:pt idx="2514">
                  <c:v>-0.18817397761202501</c:v>
                </c:pt>
                <c:pt idx="2515">
                  <c:v>-0.42414765724245401</c:v>
                </c:pt>
                <c:pt idx="2516">
                  <c:v>-0.50590731312190096</c:v>
                </c:pt>
                <c:pt idx="2517">
                  <c:v>-0.45612780396325497</c:v>
                </c:pt>
                <c:pt idx="2518">
                  <c:v>-0.32015702786543399</c:v>
                </c:pt>
                <c:pt idx="2519">
                  <c:v>-0.15019881415216199</c:v>
                </c:pt>
                <c:pt idx="2520">
                  <c:v>0.160079525660864</c:v>
                </c:pt>
                <c:pt idx="2521">
                  <c:v>3.5968189735654001E-2</c:v>
                </c:pt>
                <c:pt idx="2522">
                  <c:v>8.5612724105738405E-2</c:v>
                </c:pt>
                <c:pt idx="2523">
                  <c:v>6.5754910357704602E-2</c:v>
                </c:pt>
                <c:pt idx="2524">
                  <c:v>7.3698035856918101E-2</c:v>
                </c:pt>
                <c:pt idx="2525">
                  <c:v>-0.23387873921272001</c:v>
                </c:pt>
                <c:pt idx="2526">
                  <c:v>-0.40985535485139801</c:v>
                </c:pt>
                <c:pt idx="2527">
                  <c:v>0.26394214194055898</c:v>
                </c:pt>
                <c:pt idx="2528">
                  <c:v>-5.5768567762237396E-3</c:v>
                </c:pt>
                <c:pt idx="2529">
                  <c:v>-0.266475389012931</c:v>
                </c:pt>
                <c:pt idx="2530">
                  <c:v>-0.40092910174151303</c:v>
                </c:pt>
                <c:pt idx="2531">
                  <c:v>-0.412859987711162</c:v>
                </c:pt>
                <c:pt idx="2532">
                  <c:v>0.26514399508446401</c:v>
                </c:pt>
                <c:pt idx="2533">
                  <c:v>-6.0575980337859402E-3</c:v>
                </c:pt>
                <c:pt idx="2534">
                  <c:v>0.10242303921351401</c:v>
                </c:pt>
                <c:pt idx="2535">
                  <c:v>5.9030784314594201E-2</c:v>
                </c:pt>
                <c:pt idx="2536">
                  <c:v>7.63876862741623E-2</c:v>
                </c:pt>
                <c:pt idx="2537">
                  <c:v>6.9444925490334999E-2</c:v>
                </c:pt>
                <c:pt idx="2538">
                  <c:v>7.2222029803865898E-2</c:v>
                </c:pt>
                <c:pt idx="2539">
                  <c:v>7.1111188078453597E-2</c:v>
                </c:pt>
                <c:pt idx="2540">
                  <c:v>-0.231494365184574</c:v>
                </c:pt>
                <c:pt idx="2541">
                  <c:v>0.19259774607382901</c:v>
                </c:pt>
                <c:pt idx="2542">
                  <c:v>2.2960901570468002E-2</c:v>
                </c:pt>
                <c:pt idx="2543">
                  <c:v>-0.25909168758515499</c:v>
                </c:pt>
                <c:pt idx="2544">
                  <c:v>-0.41075532612781301</c:v>
                </c:pt>
                <c:pt idx="2545">
                  <c:v>-0.433242066951465</c:v>
                </c:pt>
                <c:pt idx="2546">
                  <c:v>0.27329682678058598</c:v>
                </c:pt>
                <c:pt idx="2547">
                  <c:v>-0.181778074714258</c:v>
                </c:pt>
                <c:pt idx="2548">
                  <c:v>0.172711229885703</c:v>
                </c:pt>
                <c:pt idx="2549">
                  <c:v>-0.13284543480038599</c:v>
                </c:pt>
                <c:pt idx="2550">
                  <c:v>0.153138173920154</c:v>
                </c:pt>
                <c:pt idx="2551">
                  <c:v>3.8744730431938101E-2</c:v>
                </c:pt>
                <c:pt idx="2552">
                  <c:v>8.4502107827224698E-2</c:v>
                </c:pt>
                <c:pt idx="2553">
                  <c:v>6.6199156869110098E-2</c:v>
                </c:pt>
                <c:pt idx="2554">
                  <c:v>7.3520337252355905E-2</c:v>
                </c:pt>
                <c:pt idx="2555">
                  <c:v>7.0591865099057599E-2</c:v>
                </c:pt>
                <c:pt idx="2556">
                  <c:v>7.1763253960376902E-2</c:v>
                </c:pt>
                <c:pt idx="2557">
                  <c:v>7.1294698415849206E-2</c:v>
                </c:pt>
                <c:pt idx="2558">
                  <c:v>7.1482120633660301E-2</c:v>
                </c:pt>
                <c:pt idx="2559">
                  <c:v>-0.23140291059998699</c:v>
                </c:pt>
                <c:pt idx="2560">
                  <c:v>0.192561164239995</c:v>
                </c:pt>
                <c:pt idx="2561">
                  <c:v>2.2975534304001899E-2</c:v>
                </c:pt>
                <c:pt idx="2562">
                  <c:v>-0.259113221806619</c:v>
                </c:pt>
                <c:pt idx="2563">
                  <c:v>-0.41079885124869198</c:v>
                </c:pt>
                <c:pt idx="2564">
                  <c:v>-0.43329234149344997</c:v>
                </c:pt>
                <c:pt idx="2565">
                  <c:v>-0.35559912638900898</c:v>
                </c:pt>
                <c:pt idx="2566">
                  <c:v>0.24223965055560301</c:v>
                </c:pt>
                <c:pt idx="2567">
                  <c:v>3.1041397777584702E-3</c:v>
                </c:pt>
                <c:pt idx="2568">
                  <c:v>9.8758344088896596E-2</c:v>
                </c:pt>
                <c:pt idx="2569">
                  <c:v>-0.232101488574353</c:v>
                </c:pt>
                <c:pt idx="2570">
                  <c:v>-0.42563841723298701</c:v>
                </c:pt>
                <c:pt idx="2571">
                  <c:v>-0.47577233622169801</c:v>
                </c:pt>
                <c:pt idx="2572">
                  <c:v>0.290308934488679</c:v>
                </c:pt>
                <c:pt idx="2573">
                  <c:v>-1.61235737954716E-2</c:v>
                </c:pt>
                <c:pt idx="2574">
                  <c:v>-0.25987568872094802</c:v>
                </c:pt>
                <c:pt idx="2575">
                  <c:v>-0.38311829882430198</c:v>
                </c:pt>
                <c:pt idx="2576">
                  <c:v>0.25324731952972002</c:v>
                </c:pt>
                <c:pt idx="2577">
                  <c:v>-1.2989278118883301E-3</c:v>
                </c:pt>
                <c:pt idx="2578">
                  <c:v>-0.25690488099397801</c:v>
                </c:pt>
                <c:pt idx="2579">
                  <c:v>-0.38953732995679802</c:v>
                </c:pt>
                <c:pt idx="2580">
                  <c:v>-0.40260370131317502</c:v>
                </c:pt>
                <c:pt idx="2581">
                  <c:v>0.26104148052526999</c:v>
                </c:pt>
                <c:pt idx="2582">
                  <c:v>-0.194146043432043</c:v>
                </c:pt>
                <c:pt idx="2583">
                  <c:v>-0.48764618205214499</c:v>
                </c:pt>
                <c:pt idx="2584">
                  <c:v>0.29505847282085801</c:v>
                </c:pt>
                <c:pt idx="2585">
                  <c:v>-1.8023389128343201E-2</c:v>
                </c:pt>
                <c:pt idx="2586">
                  <c:v>-0.29008321201340498</c:v>
                </c:pt>
                <c:pt idx="2587">
                  <c:v>-0.42763243043930999</c:v>
                </c:pt>
                <c:pt idx="2588">
                  <c:v>0.27105297217572399</c:v>
                </c:pt>
                <c:pt idx="2589">
                  <c:v>-8.4211888702897097E-3</c:v>
                </c:pt>
                <c:pt idx="2590">
                  <c:v>0.103368475548115</c:v>
                </c:pt>
                <c:pt idx="2591">
                  <c:v>5.8652609780753602E-2</c:v>
                </c:pt>
                <c:pt idx="2592">
                  <c:v>-0.23666651947741801</c:v>
                </c:pt>
                <c:pt idx="2593">
                  <c:v>0.19466660779096701</c:v>
                </c:pt>
                <c:pt idx="2594">
                  <c:v>2.2133356883612999E-2</c:v>
                </c:pt>
                <c:pt idx="2595">
                  <c:v>-0.25887924393279299</c:v>
                </c:pt>
                <c:pt idx="2596">
                  <c:v>-0.40982201481519898</c:v>
                </c:pt>
                <c:pt idx="2597">
                  <c:v>-0.431980132194274</c:v>
                </c:pt>
                <c:pt idx="2598">
                  <c:v>-0.354325082807606</c:v>
                </c:pt>
                <c:pt idx="2599">
                  <c:v>0.241730033123042</c:v>
                </c:pt>
                <c:pt idx="2600">
                  <c:v>-0.23602176785557399</c:v>
                </c:pt>
                <c:pt idx="2601">
                  <c:v>0.19440870714222899</c:v>
                </c:pt>
                <c:pt idx="2602">
                  <c:v>-0.10917873617118801</c:v>
                </c:pt>
                <c:pt idx="2603">
                  <c:v>0.14367149446847499</c:v>
                </c:pt>
                <c:pt idx="2604">
                  <c:v>4.2531402212609801E-2</c:v>
                </c:pt>
                <c:pt idx="2605">
                  <c:v>-0.24389560661893001</c:v>
                </c:pt>
                <c:pt idx="2606">
                  <c:v>0.19755824264757199</c:v>
                </c:pt>
                <c:pt idx="2607">
                  <c:v>-0.16316300626688099</c:v>
                </c:pt>
                <c:pt idx="2608">
                  <c:v>-0.39372672930250902</c:v>
                </c:pt>
                <c:pt idx="2609">
                  <c:v>-0.47811559511736201</c:v>
                </c:pt>
                <c:pt idx="2610">
                  <c:v>-0.43632286904486001</c:v>
                </c:pt>
                <c:pt idx="2611">
                  <c:v>0.274529147617944</c:v>
                </c:pt>
                <c:pt idx="2612">
                  <c:v>-0.19977892080415099</c:v>
                </c:pt>
                <c:pt idx="2613">
                  <c:v>0.17991156832166</c:v>
                </c:pt>
                <c:pt idx="2614">
                  <c:v>-0.12153733643787699</c:v>
                </c:pt>
                <c:pt idx="2615">
                  <c:v>-0.31743952417963001</c:v>
                </c:pt>
                <c:pt idx="2616">
                  <c:v>0.22697580967185199</c:v>
                </c:pt>
                <c:pt idx="2617">
                  <c:v>-0.16685514504141499</c:v>
                </c:pt>
                <c:pt idx="2618">
                  <c:v>-0.42103717767691001</c:v>
                </c:pt>
                <c:pt idx="2619">
                  <c:v>-0.51690415508635501</c:v>
                </c:pt>
                <c:pt idx="2620">
                  <c:v>0.30676166203454203</c:v>
                </c:pt>
                <c:pt idx="2621">
                  <c:v>-2.2704664813816802E-2</c:v>
                </c:pt>
                <c:pt idx="2622">
                  <c:v>-0.27042196695628301</c:v>
                </c:pt>
                <c:pt idx="2623">
                  <c:v>-0.394294429006879</c:v>
                </c:pt>
                <c:pt idx="2624">
                  <c:v>0.257717771602751</c:v>
                </c:pt>
                <c:pt idx="2625">
                  <c:v>-3.0871086411007002E-3</c:v>
                </c:pt>
                <c:pt idx="2626">
                  <c:v>-0.25837828628215997</c:v>
                </c:pt>
                <c:pt idx="2627">
                  <c:v>-0.39045794381520699</c:v>
                </c:pt>
                <c:pt idx="2628">
                  <c:v>0.25618317752608299</c:v>
                </c:pt>
                <c:pt idx="2629">
                  <c:v>-0.16283349974504199</c:v>
                </c:pt>
                <c:pt idx="2630">
                  <c:v>-0.43646763135570299</c:v>
                </c:pt>
                <c:pt idx="2631">
                  <c:v>0.274587052542281</c:v>
                </c:pt>
                <c:pt idx="2632">
                  <c:v>-0.106670075900509</c:v>
                </c:pt>
                <c:pt idx="2633">
                  <c:v>-0.36467392532396098</c:v>
                </c:pt>
                <c:pt idx="2634">
                  <c:v>0.24586957012958399</c:v>
                </c:pt>
                <c:pt idx="2635">
                  <c:v>-0.133750192596717</c:v>
                </c:pt>
                <c:pt idx="2636">
                  <c:v>-0.38465368767459202</c:v>
                </c:pt>
                <c:pt idx="2637">
                  <c:v>0.25386147506983697</c:v>
                </c:pt>
                <c:pt idx="2638">
                  <c:v>-1.54459002793483E-3</c:v>
                </c:pt>
                <c:pt idx="2639">
                  <c:v>-0.27216311411296601</c:v>
                </c:pt>
                <c:pt idx="2640">
                  <c:v>-0.41254864384710399</c:v>
                </c:pt>
                <c:pt idx="2641">
                  <c:v>0.26501945753884099</c:v>
                </c:pt>
                <c:pt idx="2642">
                  <c:v>-0.15346942972885</c:v>
                </c:pt>
                <c:pt idx="2643">
                  <c:v>-0.42875188506850098</c:v>
                </c:pt>
                <c:pt idx="2644">
                  <c:v>0.27150075402739998</c:v>
                </c:pt>
                <c:pt idx="2645">
                  <c:v>-8.60030161096032E-3</c:v>
                </c:pt>
                <c:pt idx="2646">
                  <c:v>-0.28056061022977902</c:v>
                </c:pt>
                <c:pt idx="2647">
                  <c:v>-0.42010854508102002</c:v>
                </c:pt>
                <c:pt idx="2648">
                  <c:v>0.268043418032408</c:v>
                </c:pt>
                <c:pt idx="2649">
                  <c:v>-0.15135060703293299</c:v>
                </c:pt>
                <c:pt idx="2650">
                  <c:v>-0.42776174783076298</c:v>
                </c:pt>
                <c:pt idx="2651">
                  <c:v>-0.53856164895526804</c:v>
                </c:pt>
                <c:pt idx="2652">
                  <c:v>-0.50309664121203701</c:v>
                </c:pt>
                <c:pt idx="2653">
                  <c:v>-0.36746382237288999</c:v>
                </c:pt>
                <c:pt idx="2654">
                  <c:v>-0.187460927448794</c:v>
                </c:pt>
                <c:pt idx="2655">
                  <c:v>0.174984370979517</c:v>
                </c:pt>
                <c:pt idx="2656">
                  <c:v>-0.31844028226402998</c:v>
                </c:pt>
                <c:pt idx="2657">
                  <c:v>0.22737611290561199</c:v>
                </c:pt>
                <c:pt idx="2658">
                  <c:v>9.0495548377551305E-3</c:v>
                </c:pt>
                <c:pt idx="2659">
                  <c:v>-0.29249563217213098</c:v>
                </c:pt>
                <c:pt idx="2660">
                  <c:v>0.21699825286885199</c:v>
                </c:pt>
                <c:pt idx="2661">
                  <c:v>1.3200698852459E-2</c:v>
                </c:pt>
                <c:pt idx="2662">
                  <c:v>-0.26660293000799401</c:v>
                </c:pt>
                <c:pt idx="2663">
                  <c:v>0.20664117200319701</c:v>
                </c:pt>
                <c:pt idx="2664">
                  <c:v>1.7343531198720799E-2</c:v>
                </c:pt>
                <c:pt idx="2665">
                  <c:v>9.3062587520511594E-2</c:v>
                </c:pt>
                <c:pt idx="2666">
                  <c:v>-0.21968170949851301</c:v>
                </c:pt>
                <c:pt idx="2667">
                  <c:v>-0.40255916299286998</c:v>
                </c:pt>
                <c:pt idx="2668">
                  <c:v>-0.44985269882305801</c:v>
                </c:pt>
                <c:pt idx="2669">
                  <c:v>-0.38684846358750802</c:v>
                </c:pt>
                <c:pt idx="2670">
                  <c:v>0.25473938543500302</c:v>
                </c:pt>
                <c:pt idx="2671">
                  <c:v>-1.8957541740013599E-3</c:v>
                </c:pt>
                <c:pt idx="2672">
                  <c:v>0.1007583016696</c:v>
                </c:pt>
                <c:pt idx="2673">
                  <c:v>5.9696679332159698E-2</c:v>
                </c:pt>
                <c:pt idx="2674">
                  <c:v>-0.23206267683842799</c:v>
                </c:pt>
                <c:pt idx="2675">
                  <c:v>0.192825070735371</c:v>
                </c:pt>
                <c:pt idx="2676">
                  <c:v>2.28699717058513E-2</c:v>
                </c:pt>
                <c:pt idx="2677">
                  <c:v>9.0852011317659395E-2</c:v>
                </c:pt>
                <c:pt idx="2678">
                  <c:v>6.3659195472936206E-2</c:v>
                </c:pt>
                <c:pt idx="2679">
                  <c:v>-0.23566124901042701</c:v>
                </c:pt>
                <c:pt idx="2680">
                  <c:v>0.19426449960417</c:v>
                </c:pt>
                <c:pt idx="2681">
                  <c:v>-0.161935951569325</c:v>
                </c:pt>
                <c:pt idx="2682">
                  <c:v>0.16477438062773</c:v>
                </c:pt>
                <c:pt idx="2683">
                  <c:v>-0.16822714348263501</c:v>
                </c:pt>
                <c:pt idx="2684">
                  <c:v>-0.37724284124461999</c:v>
                </c:pt>
                <c:pt idx="2685">
                  <c:v>-0.44932477765903001</c:v>
                </c:pt>
                <c:pt idx="2686">
                  <c:v>0.279729911063612</c:v>
                </c:pt>
                <c:pt idx="2687">
                  <c:v>-1.1891964425444801E-2</c:v>
                </c:pt>
                <c:pt idx="2688">
                  <c:v>0.104756785770177</c:v>
                </c:pt>
                <c:pt idx="2689">
                  <c:v>-0.22033796209025899</c:v>
                </c:pt>
                <c:pt idx="2690">
                  <c:v>0.188135184836103</c:v>
                </c:pt>
                <c:pt idx="2691">
                  <c:v>2.47459260655584E-2</c:v>
                </c:pt>
                <c:pt idx="2692">
                  <c:v>9.0101629573776598E-2</c:v>
                </c:pt>
                <c:pt idx="2693">
                  <c:v>-0.21986033231607799</c:v>
                </c:pt>
                <c:pt idx="2694">
                  <c:v>-0.400646667094056</c:v>
                </c:pt>
                <c:pt idx="2695">
                  <c:v>-0.44681395286662601</c:v>
                </c:pt>
                <c:pt idx="2696">
                  <c:v>0.27872558114665003</c:v>
                </c:pt>
                <c:pt idx="2697">
                  <c:v>-0.170543909316521</c:v>
                </c:pt>
                <c:pt idx="2698">
                  <c:v>-0.464814730814882</c:v>
                </c:pt>
                <c:pt idx="2699">
                  <c:v>0.285925892325952</c:v>
                </c:pt>
                <c:pt idx="2700">
                  <c:v>-1.4370356930381099E-2</c:v>
                </c:pt>
                <c:pt idx="2701">
                  <c:v>0.105748142772152</c:v>
                </c:pt>
                <c:pt idx="2702">
                  <c:v>-0.209073586987087</c:v>
                </c:pt>
                <c:pt idx="2703">
                  <c:v>0.18362943479483501</c:v>
                </c:pt>
                <c:pt idx="2704">
                  <c:v>2.65482260820659E-2</c:v>
                </c:pt>
                <c:pt idx="2705">
                  <c:v>-0.25772666917265802</c:v>
                </c:pt>
                <c:pt idx="2706">
                  <c:v>-0.41132650870057202</c:v>
                </c:pt>
                <c:pt idx="2707">
                  <c:v>-0.43511710204311699</c:v>
                </c:pt>
                <c:pt idx="2708">
                  <c:v>0.27404684081724601</c:v>
                </c:pt>
                <c:pt idx="2709">
                  <c:v>-0.180806575084801</c:v>
                </c:pt>
                <c:pt idx="2710">
                  <c:v>-0.47696294391569899</c:v>
                </c:pt>
                <c:pt idx="2711">
                  <c:v>-0.59162074496931405</c:v>
                </c:pt>
                <c:pt idx="2712">
                  <c:v>-0.54745566492113695</c:v>
                </c:pt>
                <c:pt idx="2713">
                  <c:v>-0.39575314919076199</c:v>
                </c:pt>
                <c:pt idx="2714">
                  <c:v>-0.197741488324128</c:v>
                </c:pt>
                <c:pt idx="2715">
                  <c:v>-8.6595394095683106E-3</c:v>
                </c:pt>
                <c:pt idx="2716">
                  <c:v>0.103463815763827</c:v>
                </c:pt>
                <c:pt idx="2717">
                  <c:v>-0.37707664875413299</c:v>
                </c:pt>
                <c:pt idx="2718">
                  <c:v>-0.64947141661368102</c:v>
                </c:pt>
                <c:pt idx="2719">
                  <c:v>-0.70906481713174696</c:v>
                </c:pt>
                <c:pt idx="2720">
                  <c:v>0.38362592685269897</c:v>
                </c:pt>
                <c:pt idx="2721">
                  <c:v>-8.4508637941598103E-2</c:v>
                </c:pt>
                <c:pt idx="2722">
                  <c:v>0.133803455176639</c:v>
                </c:pt>
                <c:pt idx="2723">
                  <c:v>-0.15943375467288801</c:v>
                </c:pt>
                <c:pt idx="2724">
                  <c:v>-0.341032735641078</c:v>
                </c:pt>
                <c:pt idx="2725">
                  <c:v>-0.40077142072771699</c:v>
                </c:pt>
                <c:pt idx="2726">
                  <c:v>-0.35762681369727101</c:v>
                </c:pt>
                <c:pt idx="2727">
                  <c:v>0.24305072547890799</c:v>
                </c:pt>
                <c:pt idx="2728">
                  <c:v>2.7797098084366202E-3</c:v>
                </c:pt>
                <c:pt idx="2729">
                  <c:v>-0.234077401102573</c:v>
                </c:pt>
                <c:pt idx="2730">
                  <c:v>-0.357847963630615</c:v>
                </c:pt>
                <c:pt idx="2731">
                  <c:v>-0.371273413665276</c:v>
                </c:pt>
                <c:pt idx="2732">
                  <c:v>0.24850936546610999</c:v>
                </c:pt>
                <c:pt idx="2733">
                  <c:v>-0.20384522768108801</c:v>
                </c:pt>
                <c:pt idx="2734">
                  <c:v>0.18153809107243499</c:v>
                </c:pt>
                <c:pt idx="2735">
                  <c:v>-0.126741898382776</c:v>
                </c:pt>
                <c:pt idx="2736">
                  <c:v>0.15069675935311</c:v>
                </c:pt>
                <c:pt idx="2737">
                  <c:v>-0.19337992739325999</c:v>
                </c:pt>
                <c:pt idx="2738">
                  <c:v>-0.40509141933661003</c:v>
                </c:pt>
                <c:pt idx="2739">
                  <c:v>0.26203656773464401</c:v>
                </c:pt>
                <c:pt idx="2740">
                  <c:v>-0.134759230821448</c:v>
                </c:pt>
                <c:pt idx="2741">
                  <c:v>-0.398112203209675</c:v>
                </c:pt>
                <c:pt idx="2742">
                  <c:v>0.25924488128387002</c:v>
                </c:pt>
                <c:pt idx="2743">
                  <c:v>-0.121707143910077</c:v>
                </c:pt>
                <c:pt idx="2744">
                  <c:v>-0.37621388317830001</c:v>
                </c:pt>
                <c:pt idx="2745">
                  <c:v>0.25048555327131999</c:v>
                </c:pt>
                <c:pt idx="2746">
                  <c:v>-0.131170434766822</c:v>
                </c:pt>
                <c:pt idx="2747">
                  <c:v>-0.38413720493849601</c:v>
                </c:pt>
                <c:pt idx="2748">
                  <c:v>-0.48713723882250498</c:v>
                </c:pt>
                <c:pt idx="2749">
                  <c:v>0.29485489552900201</c:v>
                </c:pt>
                <c:pt idx="2750">
                  <c:v>-0.14115639974097</c:v>
                </c:pt>
                <c:pt idx="2751">
                  <c:v>-0.432042698548467</c:v>
                </c:pt>
                <c:pt idx="2752">
                  <c:v>0.27281707941938599</c:v>
                </c:pt>
                <c:pt idx="2753">
                  <c:v>-0.102964823462107</c:v>
                </c:pt>
                <c:pt idx="2754">
                  <c:v>-0.35773640944214302</c:v>
                </c:pt>
                <c:pt idx="2755">
                  <c:v>-0.467812488566407</c:v>
                </c:pt>
                <c:pt idx="2756">
                  <c:v>-0.44720860701641402</c:v>
                </c:pt>
                <c:pt idx="2757">
                  <c:v>-0.33469859109836703</c:v>
                </c:pt>
                <c:pt idx="2758">
                  <c:v>0.233879436439347</c:v>
                </c:pt>
                <c:pt idx="2759">
                  <c:v>6.4482254242611697E-3</c:v>
                </c:pt>
                <c:pt idx="2760">
                  <c:v>9.7420709830295493E-2</c:v>
                </c:pt>
                <c:pt idx="2761">
                  <c:v>-0.23479162944421</c:v>
                </c:pt>
                <c:pt idx="2762">
                  <c:v>-0.42874079232602602</c:v>
                </c:pt>
                <c:pt idx="2763">
                  <c:v>0.27149631693040999</c:v>
                </c:pt>
                <c:pt idx="2764">
                  <c:v>-0.13259852061699601</c:v>
                </c:pt>
                <c:pt idx="2765">
                  <c:v>0.15303940824679799</c:v>
                </c:pt>
                <c:pt idx="2766">
                  <c:v>3.8784236701280603E-2</c:v>
                </c:pt>
                <c:pt idx="2767">
                  <c:v>8.4486305319487698E-2</c:v>
                </c:pt>
                <c:pt idx="2768">
                  <c:v>6.6205477872204904E-2</c:v>
                </c:pt>
                <c:pt idx="2769">
                  <c:v>7.3517808851117999E-2</c:v>
                </c:pt>
                <c:pt idx="2770">
                  <c:v>7.05928764595527E-2</c:v>
                </c:pt>
                <c:pt idx="2771">
                  <c:v>-0.232126435060554</c:v>
                </c:pt>
                <c:pt idx="2772">
                  <c:v>-0.404901486968609</c:v>
                </c:pt>
                <c:pt idx="2773">
                  <c:v>0.26196059478744299</c:v>
                </c:pt>
                <c:pt idx="2774">
                  <c:v>-0.146306479323351</c:v>
                </c:pt>
                <c:pt idx="2775">
                  <c:v>0.15852259172934</c:v>
                </c:pt>
                <c:pt idx="2776">
                  <c:v>3.6590963308263703E-2</c:v>
                </c:pt>
                <c:pt idx="2777">
                  <c:v>8.5363614676694496E-2</c:v>
                </c:pt>
                <c:pt idx="2778">
                  <c:v>-0.21964108906964999</c:v>
                </c:pt>
                <c:pt idx="2779">
                  <c:v>-0.396818657571398</c:v>
                </c:pt>
                <c:pt idx="2780">
                  <c:v>0.25872746302855898</c:v>
                </c:pt>
                <c:pt idx="2781">
                  <c:v>-0.147537163115699</c:v>
                </c:pt>
                <c:pt idx="2782">
                  <c:v>-0.41509386466572801</c:v>
                </c:pt>
                <c:pt idx="2783">
                  <c:v>-0.52211926277776699</c:v>
                </c:pt>
                <c:pt idx="2784">
                  <c:v>0.30884770511110698</c:v>
                </c:pt>
                <c:pt idx="2785">
                  <c:v>-0.129020782062093</c:v>
                </c:pt>
                <c:pt idx="2786">
                  <c:v>0.151608312824837</c:v>
                </c:pt>
                <c:pt idx="2787">
                  <c:v>3.9356674870064903E-2</c:v>
                </c:pt>
                <c:pt idx="2788">
                  <c:v>-0.26222682496389299</c:v>
                </c:pt>
                <c:pt idx="2789">
                  <c:v>-0.42761425732927799</c:v>
                </c:pt>
                <c:pt idx="2790">
                  <c:v>0.27104570293171099</c:v>
                </c:pt>
                <c:pt idx="2791">
                  <c:v>-8.4182811726845001E-3</c:v>
                </c:pt>
                <c:pt idx="2792">
                  <c:v>-0.26744882640754097</c:v>
                </c:pt>
                <c:pt idx="2793">
                  <c:v>-0.400312891946491</c:v>
                </c:pt>
                <c:pt idx="2794">
                  <c:v>0.26012515677859599</c:v>
                </c:pt>
                <c:pt idx="2795">
                  <c:v>-0.159517863439814</c:v>
                </c:pt>
                <c:pt idx="2796">
                  <c:v>-0.43433546806841</c:v>
                </c:pt>
                <c:pt idx="2797">
                  <c:v>-0.54252953539077697</c:v>
                </c:pt>
                <c:pt idx="2798">
                  <c:v>0.31701181415631002</c:v>
                </c:pt>
                <c:pt idx="2799">
                  <c:v>-0.12228837898131099</c:v>
                </c:pt>
                <c:pt idx="2800">
                  <c:v>0.148915351592524</c:v>
                </c:pt>
                <c:pt idx="2801">
                  <c:v>-0.156117499930684</c:v>
                </c:pt>
                <c:pt idx="2802">
                  <c:v>-0.34713856322928599</c:v>
                </c:pt>
                <c:pt idx="2803">
                  <c:v>0.238855425291714</c:v>
                </c:pt>
                <c:pt idx="2804">
                  <c:v>-0.159000660736142</c:v>
                </c:pt>
                <c:pt idx="2805">
                  <c:v>0.16360026429445701</c:v>
                </c:pt>
                <c:pt idx="2806">
                  <c:v>3.4559894282217098E-2</c:v>
                </c:pt>
                <c:pt idx="2807">
                  <c:v>8.6176042287113105E-2</c:v>
                </c:pt>
                <c:pt idx="2808">
                  <c:v>-0.21949691097509699</c:v>
                </c:pt>
                <c:pt idx="2809">
                  <c:v>-0.397198753473122</c:v>
                </c:pt>
                <c:pt idx="2810">
                  <c:v>0.25887950138924898</c:v>
                </c:pt>
                <c:pt idx="2811">
                  <c:v>-0.14726352650243399</c:v>
                </c:pt>
                <c:pt idx="2812">
                  <c:v>0.15890541060097299</c:v>
                </c:pt>
                <c:pt idx="2813">
                  <c:v>3.6437835759610501E-2</c:v>
                </c:pt>
                <c:pt idx="2814">
                  <c:v>-0.260766412881345</c:v>
                </c:pt>
                <c:pt idx="2815">
                  <c:v>0.20430656515253801</c:v>
                </c:pt>
                <c:pt idx="2816">
                  <c:v>1.8277373938984601E-2</c:v>
                </c:pt>
                <c:pt idx="2817">
                  <c:v>9.2689050424406103E-2</c:v>
                </c:pt>
                <c:pt idx="2818">
                  <c:v>6.2924379830237506E-2</c:v>
                </c:pt>
                <c:pt idx="2819">
                  <c:v>-0.23633898227803901</c:v>
                </c:pt>
                <c:pt idx="2820">
                  <c:v>0.194535592911216</c:v>
                </c:pt>
                <c:pt idx="2821">
                  <c:v>2.2185762835513601E-2</c:v>
                </c:pt>
                <c:pt idx="2822">
                  <c:v>9.1125694865794499E-2</c:v>
                </c:pt>
                <c:pt idx="2823">
                  <c:v>6.3549722053682103E-2</c:v>
                </c:pt>
                <c:pt idx="2824">
                  <c:v>7.45801111785271E-2</c:v>
                </c:pt>
                <c:pt idx="2825">
                  <c:v>-0.229644561657595</c:v>
                </c:pt>
                <c:pt idx="2826">
                  <c:v>0.191857824663038</c:v>
                </c:pt>
                <c:pt idx="2827">
                  <c:v>2.3256870134784599E-2</c:v>
                </c:pt>
                <c:pt idx="2828">
                  <c:v>-0.25905120379597202</c:v>
                </c:pt>
                <c:pt idx="2829">
                  <c:v>0.20362048151838799</c:v>
                </c:pt>
                <c:pt idx="2830">
                  <c:v>-0.159635161127481</c:v>
                </c:pt>
                <c:pt idx="2831">
                  <c:v>0.16385406445099199</c:v>
                </c:pt>
                <c:pt idx="2832">
                  <c:v>3.4458374219602801E-2</c:v>
                </c:pt>
                <c:pt idx="2833">
                  <c:v>8.6216650312158805E-2</c:v>
                </c:pt>
                <c:pt idx="2834">
                  <c:v>6.5513339875136398E-2</c:v>
                </c:pt>
                <c:pt idx="2835">
                  <c:v>-0.23556059934929199</c:v>
                </c:pt>
                <c:pt idx="2836">
                  <c:v>-0.40637475050282501</c:v>
                </c:pt>
                <c:pt idx="2837">
                  <c:v>0.26254990020113</c:v>
                </c:pt>
                <c:pt idx="2838">
                  <c:v>-5.0199600804520499E-3</c:v>
                </c:pt>
                <c:pt idx="2839">
                  <c:v>0.10200798403218</c:v>
                </c:pt>
                <c:pt idx="2840">
                  <c:v>5.9196806387127598E-2</c:v>
                </c:pt>
                <c:pt idx="2841">
                  <c:v>7.6321277445148897E-2</c:v>
                </c:pt>
                <c:pt idx="2842">
                  <c:v>-0.22925245314371301</c:v>
                </c:pt>
                <c:pt idx="2843">
                  <c:v>0.191700981257485</c:v>
                </c:pt>
                <c:pt idx="2844">
                  <c:v>-0.16209667879120501</c:v>
                </c:pt>
                <c:pt idx="2845">
                  <c:v>-0.38778559553815301</c:v>
                </c:pt>
                <c:pt idx="2846">
                  <c:v>0.25511423821526102</c:v>
                </c:pt>
                <c:pt idx="2847">
                  <c:v>-2.0456952861045798E-3</c:v>
                </c:pt>
                <c:pt idx="2848">
                  <c:v>0.100818278114441</c:v>
                </c:pt>
                <c:pt idx="2849">
                  <c:v>-0.216168217923737</c:v>
                </c:pt>
                <c:pt idx="2850">
                  <c:v>-0.40293925318129298</c:v>
                </c:pt>
                <c:pt idx="2851">
                  <c:v>-0.45302198729501703</c:v>
                </c:pt>
                <c:pt idx="2852">
                  <c:v>0.28120879491800599</c:v>
                </c:pt>
                <c:pt idx="2853">
                  <c:v>-1.2483517967202699E-2</c:v>
                </c:pt>
                <c:pt idx="2854">
                  <c:v>0.10499340718688099</c:v>
                </c:pt>
                <c:pt idx="2855">
                  <c:v>5.8002637125247503E-2</c:v>
                </c:pt>
                <c:pt idx="2856">
                  <c:v>-0.23552346694507201</c:v>
                </c:pt>
                <c:pt idx="2857">
                  <c:v>-0.40077841490009303</c:v>
                </c:pt>
                <c:pt idx="2858">
                  <c:v>0.26031136596003701</c:v>
                </c:pt>
                <c:pt idx="2859">
                  <c:v>-4.12454638401489E-3</c:v>
                </c:pt>
                <c:pt idx="2860">
                  <c:v>-0.26407377302871199</c:v>
                </c:pt>
                <c:pt idx="2861">
                  <c:v>0.20562950921148501</c:v>
                </c:pt>
                <c:pt idx="2862">
                  <c:v>1.77481963154059E-2</c:v>
                </c:pt>
                <c:pt idx="2863">
                  <c:v>-0.25813597913452702</c:v>
                </c:pt>
                <c:pt idx="2864">
                  <c:v>-0.405457757886724</c:v>
                </c:pt>
                <c:pt idx="2865">
                  <c:v>0.26218310315468901</c:v>
                </c:pt>
                <c:pt idx="2866">
                  <c:v>-0.153642122488722</c:v>
                </c:pt>
                <c:pt idx="2867">
                  <c:v>-0.42692228306975699</c:v>
                </c:pt>
                <c:pt idx="2868">
                  <c:v>0.27076891322790198</c:v>
                </c:pt>
                <c:pt idx="2869">
                  <c:v>-8.3075652911611397E-3</c:v>
                </c:pt>
                <c:pt idx="2870">
                  <c:v>-0.28009527051493499</c:v>
                </c:pt>
                <c:pt idx="2871">
                  <c:v>0.21203810820597399</c:v>
                </c:pt>
                <c:pt idx="2872">
                  <c:v>-0.15615313959042301</c:v>
                </c:pt>
                <c:pt idx="2873">
                  <c:v>-0.39375208079016999</c:v>
                </c:pt>
                <c:pt idx="2874">
                  <c:v>0.25750083231606802</c:v>
                </c:pt>
                <c:pt idx="2875">
                  <c:v>-3.0003329264271998E-3</c:v>
                </c:pt>
                <c:pt idx="2876">
                  <c:v>-0.27173193712626598</c:v>
                </c:pt>
                <c:pt idx="2877">
                  <c:v>-0.41081949886539099</c:v>
                </c:pt>
                <c:pt idx="2878">
                  <c:v>0.26432779954615598</c:v>
                </c:pt>
                <c:pt idx="2879">
                  <c:v>-0.15439353541957501</c:v>
                </c:pt>
                <c:pt idx="2880">
                  <c:v>-0.429646358782999</c:v>
                </c:pt>
                <c:pt idx="2881">
                  <c:v>-0.53918179362467999</c:v>
                </c:pt>
                <c:pt idx="2882">
                  <c:v>0.31567271744987202</c:v>
                </c:pt>
                <c:pt idx="2883">
                  <c:v>-0.12294033117153</c:v>
                </c:pt>
                <c:pt idx="2884">
                  <c:v>-0.41970949977175198</c:v>
                </c:pt>
                <c:pt idx="2885">
                  <c:v>0.26788379990869998</c:v>
                </c:pt>
                <c:pt idx="2886">
                  <c:v>-0.105088939447623</c:v>
                </c:pt>
                <c:pt idx="2887">
                  <c:v>-0.35732627877304401</c:v>
                </c:pt>
                <c:pt idx="2888">
                  <c:v>0.24293051150921699</c:v>
                </c:pt>
                <c:pt idx="2889">
                  <c:v>2.82779539631281E-3</c:v>
                </c:pt>
                <c:pt idx="2890">
                  <c:v>-0.26889957471975301</c:v>
                </c:pt>
                <c:pt idx="2891">
                  <c:v>0.207559829887901</c:v>
                </c:pt>
                <c:pt idx="2892">
                  <c:v>-0.159674745816661</c:v>
                </c:pt>
                <c:pt idx="2893">
                  <c:v>-0.39580174416664099</c:v>
                </c:pt>
                <c:pt idx="2894">
                  <c:v>0.258320697666656</c:v>
                </c:pt>
                <c:pt idx="2895">
                  <c:v>-3.3282790666626901E-3</c:v>
                </c:pt>
                <c:pt idx="2896">
                  <c:v>0.101331311626665</c:v>
                </c:pt>
                <c:pt idx="2897">
                  <c:v>-0.21527407624838801</c:v>
                </c:pt>
                <c:pt idx="2898">
                  <c:v>0.186109630499355</c:v>
                </c:pt>
                <c:pt idx="2899">
                  <c:v>-0.16321657145864801</c:v>
                </c:pt>
                <c:pt idx="2900">
                  <c:v>-0.38536365207347001</c:v>
                </c:pt>
                <c:pt idx="2901">
                  <c:v>0.25414546082938799</c:v>
                </c:pt>
                <c:pt idx="2902">
                  <c:v>-0.13785431678248899</c:v>
                </c:pt>
                <c:pt idx="2903">
                  <c:v>0.155141726712995</c:v>
                </c:pt>
                <c:pt idx="2904">
                  <c:v>3.7943309314801603E-2</c:v>
                </c:pt>
                <c:pt idx="2905">
                  <c:v>-0.25791940054674201</c:v>
                </c:pt>
                <c:pt idx="2906">
                  <c:v>0.20316776021869701</c:v>
                </c:pt>
                <c:pt idx="2907">
                  <c:v>1.87328959125211E-2</c:v>
                </c:pt>
                <c:pt idx="2908">
                  <c:v>-0.26160391580506298</c:v>
                </c:pt>
                <c:pt idx="2909">
                  <c:v>-0.41145533604877199</c:v>
                </c:pt>
                <c:pt idx="2910">
                  <c:v>-0.43245306249631799</c:v>
                </c:pt>
                <c:pt idx="2911">
                  <c:v>-0.35383919912482997</c:v>
                </c:pt>
                <c:pt idx="2912">
                  <c:v>-0.21885820377245699</c:v>
                </c:pt>
                <c:pt idx="2913">
                  <c:v>0.187543281508982</c:v>
                </c:pt>
                <c:pt idx="2914">
                  <c:v>2.49826873964068E-2</c:v>
                </c:pt>
                <c:pt idx="2915">
                  <c:v>-0.20586762823354501</c:v>
                </c:pt>
                <c:pt idx="2916">
                  <c:v>0.18234705129341799</c:v>
                </c:pt>
                <c:pt idx="2917">
                  <c:v>-0.19146158994456799</c:v>
                </c:pt>
                <c:pt idx="2918">
                  <c:v>-0.42552080174976897</c:v>
                </c:pt>
                <c:pt idx="2919">
                  <c:v>-0.50556954991653502</c:v>
                </c:pt>
                <c:pt idx="2920">
                  <c:v>0.30222781996661402</c:v>
                </c:pt>
                <c:pt idx="2921">
                  <c:v>-0.142159370998998</c:v>
                </c:pt>
                <c:pt idx="2922">
                  <c:v>-0.43900548392585198</c:v>
                </c:pt>
                <c:pt idx="2923">
                  <c:v>-0.56243158351843303</c:v>
                </c:pt>
                <c:pt idx="2924">
                  <c:v>-0.53108556200431101</c:v>
                </c:pt>
                <c:pt idx="2925">
                  <c:v>0.312434224801724</c:v>
                </c:pt>
                <c:pt idx="2926">
                  <c:v>-2.4973689920689698E-2</c:v>
                </c:pt>
                <c:pt idx="2927">
                  <c:v>0.10998947596827501</c:v>
                </c:pt>
                <c:pt idx="2928">
                  <c:v>5.60042096126896E-2</c:v>
                </c:pt>
                <c:pt idx="2929">
                  <c:v>-0.235549453267029</c:v>
                </c:pt>
                <c:pt idx="2930">
                  <c:v>0.194219781306811</c:v>
                </c:pt>
                <c:pt idx="2931">
                  <c:v>-0.16426245040951701</c:v>
                </c:pt>
                <c:pt idx="2932">
                  <c:v>0.165704980163807</c:v>
                </c:pt>
                <c:pt idx="2933">
                  <c:v>-0.16682582587425099</c:v>
                </c:pt>
                <c:pt idx="2934">
                  <c:v>-0.37579924869768599</c:v>
                </c:pt>
                <c:pt idx="2935">
                  <c:v>-0.448164128855635</c:v>
                </c:pt>
                <c:pt idx="2936">
                  <c:v>-0.40401995002115199</c:v>
                </c:pt>
                <c:pt idx="2937">
                  <c:v>0.26160798000845997</c:v>
                </c:pt>
                <c:pt idx="2938">
                  <c:v>-0.210582214964706</c:v>
                </c:pt>
                <c:pt idx="2939">
                  <c:v>0.184232885985882</c:v>
                </c:pt>
                <c:pt idx="2940">
                  <c:v>2.6306845605647E-2</c:v>
                </c:pt>
                <c:pt idx="2941">
                  <c:v>8.9477261757741094E-2</c:v>
                </c:pt>
                <c:pt idx="2942">
                  <c:v>6.4209095296903496E-2</c:v>
                </c:pt>
                <c:pt idx="2943">
                  <c:v>-0.23863800352769499</c:v>
                </c:pt>
                <c:pt idx="2944">
                  <c:v>-0.410090394053092</c:v>
                </c:pt>
                <c:pt idx="2945">
                  <c:v>0.264036157621237</c:v>
                </c:pt>
                <c:pt idx="2946">
                  <c:v>-5.6144630484948402E-3</c:v>
                </c:pt>
                <c:pt idx="2947">
                  <c:v>0.10224578521939701</c:v>
                </c:pt>
                <c:pt idx="2948">
                  <c:v>-0.21761164751624401</c:v>
                </c:pt>
                <c:pt idx="2949">
                  <c:v>-0.40618619540251999</c:v>
                </c:pt>
                <c:pt idx="2950">
                  <c:v>-0.45689266580384802</c:v>
                </c:pt>
                <c:pt idx="2951">
                  <c:v>-0.39487391429294999</c:v>
                </c:pt>
                <c:pt idx="2952">
                  <c:v>-0.26320431942836597</c:v>
                </c:pt>
                <c:pt idx="2953">
                  <c:v>0.20528172777134601</c:v>
                </c:pt>
                <c:pt idx="2954">
                  <c:v>1.7887308891461302E-2</c:v>
                </c:pt>
                <c:pt idx="2955">
                  <c:v>9.28450764434154E-2</c:v>
                </c:pt>
                <c:pt idx="2956">
                  <c:v>6.2861969422633807E-2</c:v>
                </c:pt>
                <c:pt idx="2957">
                  <c:v>-0.22828957609852499</c:v>
                </c:pt>
                <c:pt idx="2958">
                  <c:v>-0.39336714431589198</c:v>
                </c:pt>
                <c:pt idx="2959">
                  <c:v>0.25734685772635701</c:v>
                </c:pt>
                <c:pt idx="2960">
                  <c:v>-0.152187332788045</c:v>
                </c:pt>
                <c:pt idx="2961">
                  <c:v>0.160874933115218</c:v>
                </c:pt>
                <c:pt idx="2962">
                  <c:v>-0.15554248476128299</c:v>
                </c:pt>
                <c:pt idx="2963">
                  <c:v>-0.35508592750293599</c:v>
                </c:pt>
                <c:pt idx="2964">
                  <c:v>0.242034371001174</c:v>
                </c:pt>
                <c:pt idx="2965">
                  <c:v>-0.153999010782183</c:v>
                </c:pt>
                <c:pt idx="2966">
                  <c:v>-0.412603048439385</c:v>
                </c:pt>
                <c:pt idx="2967">
                  <c:v>0.26504121937575398</c:v>
                </c:pt>
                <c:pt idx="2968">
                  <c:v>-0.118573214690029</c:v>
                </c:pt>
                <c:pt idx="2969">
                  <c:v>0.14742928587601101</c:v>
                </c:pt>
                <c:pt idx="2970">
                  <c:v>-0.173709724103839</c:v>
                </c:pt>
                <c:pt idx="2971">
                  <c:v>-0.37278262189998201</c:v>
                </c:pt>
                <c:pt idx="2972">
                  <c:v>0.24911304875999299</c:v>
                </c:pt>
                <c:pt idx="2973">
                  <c:v>3.5478049600276503E-4</c:v>
                </c:pt>
                <c:pt idx="2974">
                  <c:v>9.9858087801598897E-2</c:v>
                </c:pt>
                <c:pt idx="2975">
                  <c:v>6.0056764879360403E-2</c:v>
                </c:pt>
                <c:pt idx="2976">
                  <c:v>-0.23672963309539699</c:v>
                </c:pt>
                <c:pt idx="2977">
                  <c:v>0.19469185323815899</c:v>
                </c:pt>
                <c:pt idx="2978">
                  <c:v>2.21232587047363E-2</c:v>
                </c:pt>
                <c:pt idx="2979">
                  <c:v>-0.25906030593280299</c:v>
                </c:pt>
                <c:pt idx="2980">
                  <c:v>-0.41008978063847401</c:v>
                </c:pt>
                <c:pt idx="2981">
                  <c:v>0.26403591225538903</c:v>
                </c:pt>
                <c:pt idx="2982">
                  <c:v>-0.151098566034221</c:v>
                </c:pt>
                <c:pt idx="2983">
                  <c:v>-0.42442270925159198</c:v>
                </c:pt>
                <c:pt idx="2984">
                  <c:v>-0.53367221575557799</c:v>
                </c:pt>
                <c:pt idx="2985">
                  <c:v>0.31346888630223102</c:v>
                </c:pt>
                <c:pt idx="2986">
                  <c:v>-2.53875545208926E-2</c:v>
                </c:pt>
                <c:pt idx="2987">
                  <c:v>0.110155021808357</c:v>
                </c:pt>
                <c:pt idx="2988">
                  <c:v>5.5937991276657099E-2</c:v>
                </c:pt>
                <c:pt idx="2989">
                  <c:v>-0.23825606598667501</c:v>
                </c:pt>
                <c:pt idx="2990">
                  <c:v>0.19530242639466999</c:v>
                </c:pt>
                <c:pt idx="2991">
                  <c:v>2.1879029442131898E-2</c:v>
                </c:pt>
                <c:pt idx="2992">
                  <c:v>9.1248388223147195E-2</c:v>
                </c:pt>
                <c:pt idx="2993">
                  <c:v>6.35006447107411E-2</c:v>
                </c:pt>
                <c:pt idx="2994">
                  <c:v>7.4599742115703499E-2</c:v>
                </c:pt>
                <c:pt idx="2995">
                  <c:v>-0.229667490993506</c:v>
                </c:pt>
                <c:pt idx="2996">
                  <c:v>0.19186699639740201</c:v>
                </c:pt>
                <c:pt idx="2997">
                  <c:v>-0.16235225756213101</c:v>
                </c:pt>
                <c:pt idx="2998">
                  <c:v>0.16494090302485201</c:v>
                </c:pt>
                <c:pt idx="2999">
                  <c:v>-0.168681388785134</c:v>
                </c:pt>
                <c:pt idx="3000">
                  <c:v>0.16747255551405299</c:v>
                </c:pt>
                <c:pt idx="3001">
                  <c:v>-0.17277755159018501</c:v>
                </c:pt>
                <c:pt idx="3002">
                  <c:v>0.169111020636074</c:v>
                </c:pt>
                <c:pt idx="3003">
                  <c:v>3.2355591745570199E-2</c:v>
                </c:pt>
                <c:pt idx="3004">
                  <c:v>8.7057763301771895E-2</c:v>
                </c:pt>
                <c:pt idx="3005">
                  <c:v>-0.22152642333668801</c:v>
                </c:pt>
                <c:pt idx="3006">
                  <c:v>0.18861056933467499</c:v>
                </c:pt>
                <c:pt idx="3007">
                  <c:v>-0.16362641212673801</c:v>
                </c:pt>
                <c:pt idx="3008">
                  <c:v>0.16545056485069501</c:v>
                </c:pt>
                <c:pt idx="3009">
                  <c:v>3.3819774059721697E-2</c:v>
                </c:pt>
                <c:pt idx="3010">
                  <c:v>-0.25645300837982299</c:v>
                </c:pt>
                <c:pt idx="3011">
                  <c:v>0.202581203351929</c:v>
                </c:pt>
                <c:pt idx="3012">
                  <c:v>1.8967518659228098E-2</c:v>
                </c:pt>
                <c:pt idx="3013">
                  <c:v>-0.26076064609340499</c:v>
                </c:pt>
                <c:pt idx="3014">
                  <c:v>0.204304258437362</c:v>
                </c:pt>
                <c:pt idx="3015">
                  <c:v>1.8278296625055101E-2</c:v>
                </c:pt>
                <c:pt idx="3016">
                  <c:v>9.2688681349977903E-2</c:v>
                </c:pt>
                <c:pt idx="3017">
                  <c:v>-0.21997781607519801</c:v>
                </c:pt>
                <c:pt idx="3018">
                  <c:v>-0.40273345179804498</c:v>
                </c:pt>
                <c:pt idx="3019">
                  <c:v>-0.44989920959596202</c:v>
                </c:pt>
                <c:pt idx="3020">
                  <c:v>-0.38679060453962499</c:v>
                </c:pt>
                <c:pt idx="3021">
                  <c:v>0.25471624181585001</c:v>
                </c:pt>
                <c:pt idx="3022">
                  <c:v>-0.22156957523910001</c:v>
                </c:pt>
                <c:pt idx="3023">
                  <c:v>0.18862783009563999</c:v>
                </c:pt>
                <c:pt idx="3024">
                  <c:v>-0.114134218269278</c:v>
                </c:pt>
                <c:pt idx="3025">
                  <c:v>0.145653687307711</c:v>
                </c:pt>
                <c:pt idx="3026">
                  <c:v>4.1738525076915403E-2</c:v>
                </c:pt>
                <c:pt idx="3027">
                  <c:v>-0.244418543879655</c:v>
                </c:pt>
                <c:pt idx="3028">
                  <c:v>-0.40230252279380901</c:v>
                </c:pt>
                <c:pt idx="3029">
                  <c:v>-0.43121671668095601</c:v>
                </c:pt>
                <c:pt idx="3030">
                  <c:v>0.27248668667238202</c:v>
                </c:pt>
                <c:pt idx="3031">
                  <c:v>-0.180515572583064</c:v>
                </c:pt>
                <c:pt idx="3032">
                  <c:v>-0.47536985041580598</c:v>
                </c:pt>
                <c:pt idx="3033">
                  <c:v>0.290147940166322</c:v>
                </c:pt>
                <c:pt idx="3034">
                  <c:v>-1.6059176066528999E-2</c:v>
                </c:pt>
                <c:pt idx="3035">
                  <c:v>-0.28870622180716099</c:v>
                </c:pt>
                <c:pt idx="3036">
                  <c:v>0.21548248872286399</c:v>
                </c:pt>
                <c:pt idx="3037">
                  <c:v>-0.153204716447914</c:v>
                </c:pt>
                <c:pt idx="3038">
                  <c:v>0.16128188657916501</c:v>
                </c:pt>
                <c:pt idx="3039">
                  <c:v>3.54872453683336E-2</c:v>
                </c:pt>
                <c:pt idx="3040">
                  <c:v>-0.25708976842925002</c:v>
                </c:pt>
                <c:pt idx="3041">
                  <c:v>-0.41695184019614301</c:v>
                </c:pt>
                <c:pt idx="3042">
                  <c:v>0.26678073607845698</c:v>
                </c:pt>
                <c:pt idx="3043">
                  <c:v>-6.7122944313829603E-3</c:v>
                </c:pt>
                <c:pt idx="3044">
                  <c:v>-0.26546198142475502</c:v>
                </c:pt>
                <c:pt idx="3045">
                  <c:v>0.20618479256990199</c:v>
                </c:pt>
                <c:pt idx="3046">
                  <c:v>-0.16457951064278301</c:v>
                </c:pt>
                <c:pt idx="3047">
                  <c:v>-0.40224275917659102</c:v>
                </c:pt>
                <c:pt idx="3048">
                  <c:v>0.26089710367063601</c:v>
                </c:pt>
                <c:pt idx="3049">
                  <c:v>-4.3588414682545996E-3</c:v>
                </c:pt>
                <c:pt idx="3050">
                  <c:v>-0.27280242350372802</c:v>
                </c:pt>
                <c:pt idx="3051">
                  <c:v>0.209120969401491</c:v>
                </c:pt>
                <c:pt idx="3052">
                  <c:v>-0.15942215909652699</c:v>
                </c:pt>
                <c:pt idx="3053">
                  <c:v>0.16376886363861001</c:v>
                </c:pt>
                <c:pt idx="3054">
                  <c:v>3.4492454544555601E-2</c:v>
                </c:pt>
                <c:pt idx="3055">
                  <c:v>8.6203018182177696E-2</c:v>
                </c:pt>
                <c:pt idx="3056">
                  <c:v>6.5518792727128905E-2</c:v>
                </c:pt>
                <c:pt idx="3057">
                  <c:v>-0.23565617430674499</c:v>
                </c:pt>
                <c:pt idx="3058">
                  <c:v>-0.40652404646178297</c:v>
                </c:pt>
                <c:pt idx="3059">
                  <c:v>-0.44409655645325502</c:v>
                </c:pt>
                <c:pt idx="3060">
                  <c:v>-0.375174629138737</c:v>
                </c:pt>
                <c:pt idx="3061">
                  <c:v>0.250069851655494</c:v>
                </c:pt>
                <c:pt idx="3062">
                  <c:v>-2.7940662197953302E-5</c:v>
                </c:pt>
                <c:pt idx="3063">
                  <c:v>-0.23323197060015299</c:v>
                </c:pt>
                <c:pt idx="3064">
                  <c:v>-0.354491986279796</c:v>
                </c:pt>
                <c:pt idx="3065">
                  <c:v>0.24179679451191799</c:v>
                </c:pt>
                <c:pt idx="3066">
                  <c:v>-0.17728163294775301</c:v>
                </c:pt>
                <c:pt idx="3067">
                  <c:v>0.17091265317910101</c:v>
                </c:pt>
                <c:pt idx="3068">
                  <c:v>3.1634938728359402E-2</c:v>
                </c:pt>
                <c:pt idx="3069">
                  <c:v>8.7346024508656195E-2</c:v>
                </c:pt>
                <c:pt idx="3070">
                  <c:v>-0.21757968654639501</c:v>
                </c:pt>
                <c:pt idx="3071">
                  <c:v>-0.39514755122810502</c:v>
                </c:pt>
                <c:pt idx="3072">
                  <c:v>-0.44013750107009902</c:v>
                </c:pt>
                <c:pt idx="3073">
                  <c:v>-0.3775481678407</c:v>
                </c:pt>
                <c:pt idx="3074">
                  <c:v>-0.24922779432855899</c:v>
                </c:pt>
                <c:pt idx="3075">
                  <c:v>0.19969111773142301</c:v>
                </c:pt>
                <c:pt idx="3076">
                  <c:v>2.0123552907430502E-2</c:v>
                </c:pt>
                <c:pt idx="3077">
                  <c:v>9.1950578837027799E-2</c:v>
                </c:pt>
                <c:pt idx="3078">
                  <c:v>-0.23981780999807301</c:v>
                </c:pt>
                <c:pt idx="3079">
                  <c:v>0.19592712399922901</c:v>
                </c:pt>
                <c:pt idx="3080">
                  <c:v>2.16291504003083E-2</c:v>
                </c:pt>
                <c:pt idx="3081">
                  <c:v>9.1348339839876599E-2</c:v>
                </c:pt>
                <c:pt idx="3082">
                  <c:v>6.3460664064049294E-2</c:v>
                </c:pt>
                <c:pt idx="3083">
                  <c:v>-0.23657205294456901</c:v>
                </c:pt>
                <c:pt idx="3084">
                  <c:v>-0.40639810628938899</c:v>
                </c:pt>
                <c:pt idx="3085">
                  <c:v>-0.44322957530795598</c:v>
                </c:pt>
                <c:pt idx="3086">
                  <c:v>0.27729183012318198</c:v>
                </c:pt>
                <c:pt idx="3087">
                  <c:v>-1.0916732049273001E-2</c:v>
                </c:pt>
                <c:pt idx="3088">
                  <c:v>0.10436669281970901</c:v>
                </c:pt>
                <c:pt idx="3089">
                  <c:v>-0.22230721847878099</c:v>
                </c:pt>
                <c:pt idx="3090">
                  <c:v>-0.41488784471156498</c:v>
                </c:pt>
                <c:pt idx="3091">
                  <c:v>-0.46665571961162999</c:v>
                </c:pt>
                <c:pt idx="3092">
                  <c:v>-0.40329541955042703</c:v>
                </c:pt>
                <c:pt idx="3093">
                  <c:v>0.26131816782016998</c:v>
                </c:pt>
                <c:pt idx="3094">
                  <c:v>-4.5272671280683404E-3</c:v>
                </c:pt>
                <c:pt idx="3095">
                  <c:v>-0.237408604628977</c:v>
                </c:pt>
                <c:pt idx="3096">
                  <c:v>0.19496344185159101</c:v>
                </c:pt>
                <c:pt idx="3097">
                  <c:v>-0.18099129327904601</c:v>
                </c:pt>
                <c:pt idx="3098">
                  <c:v>-0.41891180049388399</c:v>
                </c:pt>
                <c:pt idx="3099">
                  <c:v>0.26756472019755301</c:v>
                </c:pt>
                <c:pt idx="3100">
                  <c:v>-7.0258880790215698E-3</c:v>
                </c:pt>
                <c:pt idx="3101">
                  <c:v>-0.27491948141249201</c:v>
                </c:pt>
                <c:pt idx="3102">
                  <c:v>-0.412695316699902</c:v>
                </c:pt>
                <c:pt idx="3103">
                  <c:v>0.265078126679961</c:v>
                </c:pt>
                <c:pt idx="3104">
                  <c:v>-6.0312506719844396E-3</c:v>
                </c:pt>
                <c:pt idx="3105">
                  <c:v>-0.26232260350303899</c:v>
                </c:pt>
                <c:pt idx="3106">
                  <c:v>-0.39428170682896402</c:v>
                </c:pt>
                <c:pt idx="3107">
                  <c:v>0.25771268273158499</c:v>
                </c:pt>
                <c:pt idx="3108">
                  <c:v>-0.16167238318552599</c:v>
                </c:pt>
                <c:pt idx="3109">
                  <c:v>-0.43583089722481699</c:v>
                </c:pt>
                <c:pt idx="3110">
                  <c:v>0.27433235888992702</c:v>
                </c:pt>
                <c:pt idx="3111">
                  <c:v>-0.106714634422368</c:v>
                </c:pt>
                <c:pt idx="3112">
                  <c:v>0.14268585376894699</c:v>
                </c:pt>
                <c:pt idx="3113">
                  <c:v>4.2925658492420998E-2</c:v>
                </c:pt>
                <c:pt idx="3114">
                  <c:v>8.2829736603031501E-2</c:v>
                </c:pt>
                <c:pt idx="3115">
                  <c:v>6.6868105358787303E-2</c:v>
                </c:pt>
                <c:pt idx="3116">
                  <c:v>7.3252757856484996E-2</c:v>
                </c:pt>
                <c:pt idx="3117">
                  <c:v>-0.23006536916747</c:v>
                </c:pt>
                <c:pt idx="3118">
                  <c:v>-0.40373059532949801</c:v>
                </c:pt>
                <c:pt idx="3119">
                  <c:v>0.261492238131799</c:v>
                </c:pt>
                <c:pt idx="3120">
                  <c:v>-4.5968952527197697E-3</c:v>
                </c:pt>
                <c:pt idx="3121">
                  <c:v>0.101838758101087</c:v>
                </c:pt>
                <c:pt idx="3122">
                  <c:v>5.92644967595648E-2</c:v>
                </c:pt>
                <c:pt idx="3123">
                  <c:v>-0.236869741788234</c:v>
                </c:pt>
                <c:pt idx="3124">
                  <c:v>-0.40375550032797097</c:v>
                </c:pt>
                <c:pt idx="3125">
                  <c:v>0.26150220013118802</c:v>
                </c:pt>
                <c:pt idx="3126">
                  <c:v>-4.6008800524754501E-3</c:v>
                </c:pt>
                <c:pt idx="3127">
                  <c:v>-0.26463891823288199</c:v>
                </c:pt>
                <c:pt idx="3128">
                  <c:v>0.20585556729315299</c:v>
                </c:pt>
                <c:pt idx="3129">
                  <c:v>-0.16445698136508899</c:v>
                </c:pt>
                <c:pt idx="3130">
                  <c:v>-0.401813678110366</c:v>
                </c:pt>
                <c:pt idx="3131">
                  <c:v>-0.489453321272866</c:v>
                </c:pt>
                <c:pt idx="3132">
                  <c:v>-0.44759127936054999</c:v>
                </c:pt>
                <c:pt idx="3133">
                  <c:v>-0.31931797485717101</c:v>
                </c:pt>
                <c:pt idx="3134">
                  <c:v>0.227727189942868</c:v>
                </c:pt>
                <c:pt idx="3135">
                  <c:v>8.90912402285262E-3</c:v>
                </c:pt>
                <c:pt idx="3136">
                  <c:v>9.6436350390858905E-2</c:v>
                </c:pt>
                <c:pt idx="3137">
                  <c:v>6.1425459843656403E-2</c:v>
                </c:pt>
                <c:pt idx="3138">
                  <c:v>-0.22947763184963901</c:v>
                </c:pt>
                <c:pt idx="3139">
                  <c:v>0.191791052739855</c:v>
                </c:pt>
                <c:pt idx="3140">
                  <c:v>2.3283578904057599E-2</c:v>
                </c:pt>
                <c:pt idx="3141">
                  <c:v>9.0686568438376899E-2</c:v>
                </c:pt>
                <c:pt idx="3142">
                  <c:v>6.3725372624649196E-2</c:v>
                </c:pt>
                <c:pt idx="3143">
                  <c:v>7.4509850950140302E-2</c:v>
                </c:pt>
                <c:pt idx="3144">
                  <c:v>7.0196059619943796E-2</c:v>
                </c:pt>
                <c:pt idx="3145">
                  <c:v>-0.23209492856664901</c:v>
                </c:pt>
                <c:pt idx="3146">
                  <c:v>-0.404560904996977</c:v>
                </c:pt>
                <c:pt idx="3147">
                  <c:v>-0.443739356284645</c:v>
                </c:pt>
                <c:pt idx="3148">
                  <c:v>0.277495742513858</c:v>
                </c:pt>
                <c:pt idx="3149">
                  <c:v>-0.173568120789243</c:v>
                </c:pt>
                <c:pt idx="3150">
                  <c:v>0.169427248315697</c:v>
                </c:pt>
                <c:pt idx="3151">
                  <c:v>-0.13659823868885099</c:v>
                </c:pt>
                <c:pt idx="3152">
                  <c:v>-0.33259886116471199</c:v>
                </c:pt>
                <c:pt idx="3153">
                  <c:v>-0.40479540811346498</c:v>
                </c:pt>
                <c:pt idx="3154">
                  <c:v>-0.36996410033737598</c:v>
                </c:pt>
                <c:pt idx="3155">
                  <c:v>-0.26376833948831901</c:v>
                </c:pt>
                <c:pt idx="3156">
                  <c:v>-0.128042355613397</c:v>
                </c:pt>
                <c:pt idx="3157" formatCode="0.00E+00">
                  <c:v>-6.88533257790918E-5</c:v>
                </c:pt>
                <c:pt idx="3158">
                  <c:v>9.4339384445257496E-2</c:v>
                </c:pt>
                <c:pt idx="3159">
                  <c:v>6.2264246221896899E-2</c:v>
                </c:pt>
                <c:pt idx="3160">
                  <c:v>-0.38137866022795402</c:v>
                </c:pt>
                <c:pt idx="3161">
                  <c:v>-0.625621671559762</c:v>
                </c:pt>
                <c:pt idx="3162">
                  <c:v>-0.66964004098669905</c:v>
                </c:pt>
                <c:pt idx="3163">
                  <c:v>0.36785601639467902</c:v>
                </c:pt>
                <c:pt idx="3164">
                  <c:v>-4.7142406557871802E-2</c:v>
                </c:pt>
                <c:pt idx="3165">
                  <c:v>0.118856962623148</c:v>
                </c:pt>
                <c:pt idx="3166">
                  <c:v>5.2457214950740398E-2</c:v>
                </c:pt>
                <c:pt idx="3167">
                  <c:v>7.9017114019703794E-2</c:v>
                </c:pt>
                <c:pt idx="3168">
                  <c:v>-0.22810092219026101</c:v>
                </c:pt>
                <c:pt idx="3169">
                  <c:v>0.19124036887610399</c:v>
                </c:pt>
                <c:pt idx="3170">
                  <c:v>-0.162001429987947</c:v>
                </c:pt>
                <c:pt idx="3171">
                  <c:v>0.164800571995179</c:v>
                </c:pt>
                <c:pt idx="3172">
                  <c:v>3.4079771201928302E-2</c:v>
                </c:pt>
                <c:pt idx="3173">
                  <c:v>-0.25636817114635102</c:v>
                </c:pt>
                <c:pt idx="3174">
                  <c:v>0.20254726845853999</c:v>
                </c:pt>
                <c:pt idx="3175">
                  <c:v>-0.15807325624760099</c:v>
                </c:pt>
                <c:pt idx="3176">
                  <c:v>0.16322930249904</c:v>
                </c:pt>
                <c:pt idx="3177">
                  <c:v>3.4708279000383702E-2</c:v>
                </c:pt>
                <c:pt idx="3178">
                  <c:v>8.61166883998465E-2</c:v>
                </c:pt>
                <c:pt idx="3179">
                  <c:v>6.5553324640061403E-2</c:v>
                </c:pt>
                <c:pt idx="3180">
                  <c:v>-0.23547955749661101</c:v>
                </c:pt>
                <c:pt idx="3181">
                  <c:v>0.19419182299864399</c:v>
                </c:pt>
                <c:pt idx="3182">
                  <c:v>-0.161487576140256</c:v>
                </c:pt>
                <c:pt idx="3183">
                  <c:v>-0.38869700437699001</c:v>
                </c:pt>
                <c:pt idx="3184">
                  <c:v>-0.47170621049197198</c:v>
                </c:pt>
                <c:pt idx="3185">
                  <c:v>0.28868248419678799</c:v>
                </c:pt>
                <c:pt idx="3186">
                  <c:v>-0.151883788192268</c:v>
                </c:pt>
                <c:pt idx="3187">
                  <c:v>-0.44379555839579898</c:v>
                </c:pt>
                <c:pt idx="3188">
                  <c:v>0.27751822335831899</c:v>
                </c:pt>
                <c:pt idx="3189">
                  <c:v>-9.8984093363600797E-2</c:v>
                </c:pt>
                <c:pt idx="3190">
                  <c:v>-0.35515326346177001</c:v>
                </c:pt>
                <c:pt idx="3191">
                  <c:v>-0.466822293196898</c:v>
                </c:pt>
                <c:pt idx="3192">
                  <c:v>-0.44760883852988398</c:v>
                </c:pt>
                <c:pt idx="3193">
                  <c:v>0.27904353541195298</c:v>
                </c:pt>
                <c:pt idx="3194">
                  <c:v>-0.18958507555864301</c:v>
                </c:pt>
                <c:pt idx="3195">
                  <c:v>0.17583403022345701</c:v>
                </c:pt>
                <c:pt idx="3196">
                  <c:v>2.9666387910617001E-2</c:v>
                </c:pt>
                <c:pt idx="3197">
                  <c:v>8.8133444835753194E-2</c:v>
                </c:pt>
                <c:pt idx="3198">
                  <c:v>-0.21462452309958399</c:v>
                </c:pt>
                <c:pt idx="3199">
                  <c:v>0.18584980923983299</c:v>
                </c:pt>
                <c:pt idx="3200">
                  <c:v>2.5660076304066502E-2</c:v>
                </c:pt>
                <c:pt idx="3201">
                  <c:v>8.9735969478373395E-2</c:v>
                </c:pt>
                <c:pt idx="3202">
                  <c:v>-0.221200863742577</c:v>
                </c:pt>
                <c:pt idx="3203">
                  <c:v>-0.40241456397596598</c:v>
                </c:pt>
                <c:pt idx="3204">
                  <c:v>-0.448512380146943</c:v>
                </c:pt>
                <c:pt idx="3205">
                  <c:v>0.27940495205877702</c:v>
                </c:pt>
                <c:pt idx="3206">
                  <c:v>-1.1761980823511001E-2</c:v>
                </c:pt>
                <c:pt idx="3207">
                  <c:v>0.104704792329404</c:v>
                </c:pt>
                <c:pt idx="3208">
                  <c:v>-0.22160525853217999</c:v>
                </c:pt>
                <c:pt idx="3209">
                  <c:v>0.18864210341287199</c:v>
                </c:pt>
                <c:pt idx="3210">
                  <c:v>-0.15837190088356601</c:v>
                </c:pt>
                <c:pt idx="3211">
                  <c:v>0.16334876035342599</c:v>
                </c:pt>
                <c:pt idx="3212">
                  <c:v>3.4660495858629299E-2</c:v>
                </c:pt>
                <c:pt idx="3213">
                  <c:v>8.6135801656548203E-2</c:v>
                </c:pt>
                <c:pt idx="3214">
                  <c:v>6.5545679337380605E-2</c:v>
                </c:pt>
                <c:pt idx="3215">
                  <c:v>-0.235228613243401</c:v>
                </c:pt>
                <c:pt idx="3216">
                  <c:v>0.19409144529736</c:v>
                </c:pt>
                <c:pt idx="3217">
                  <c:v>2.2363421881055799E-2</c:v>
                </c:pt>
                <c:pt idx="3218">
                  <c:v>-0.25934303763347499</c:v>
                </c:pt>
                <c:pt idx="3219">
                  <c:v>0.20373721505338999</c:v>
                </c:pt>
                <c:pt idx="3220">
                  <c:v>1.8505113978643899E-2</c:v>
                </c:pt>
                <c:pt idx="3221">
                  <c:v>-0.26011146834917498</c:v>
                </c:pt>
                <c:pt idx="3222">
                  <c:v>-0.40901880396139501</c:v>
                </c:pt>
                <c:pt idx="3223">
                  <c:v>0.26360752158455802</c:v>
                </c:pt>
                <c:pt idx="3224">
                  <c:v>-0.15205985481321199</c:v>
                </c:pt>
                <c:pt idx="3225">
                  <c:v>-0.42556788723685302</c:v>
                </c:pt>
                <c:pt idx="3226">
                  <c:v>-0.53470383968979096</c:v>
                </c:pt>
                <c:pt idx="3227">
                  <c:v>0.313881535875916</c:v>
                </c:pt>
                <c:pt idx="3228">
                  <c:v>-0.124459614918968</c:v>
                </c:pt>
                <c:pt idx="3229">
                  <c:v>0.14978384596758701</c:v>
                </c:pt>
                <c:pt idx="3230">
                  <c:v>-0.15572094578443699</c:v>
                </c:pt>
                <c:pt idx="3231">
                  <c:v>0.16228837831377399</c:v>
                </c:pt>
                <c:pt idx="3232">
                  <c:v>-0.18512943904878501</c:v>
                </c:pt>
                <c:pt idx="3233">
                  <c:v>-0.401100655198394</c:v>
                </c:pt>
                <c:pt idx="3234">
                  <c:v>-0.47312152165917398</c:v>
                </c:pt>
                <c:pt idx="3235">
                  <c:v>-0.42329286964760998</c:v>
                </c:pt>
                <c:pt idx="3236">
                  <c:v>-0.29443072748855997</c:v>
                </c:pt>
                <c:pt idx="3237">
                  <c:v>-0.135313885130534</c:v>
                </c:pt>
                <c:pt idx="3238">
                  <c:v>1.1494999197149899E-2</c:v>
                </c:pt>
                <c:pt idx="3239">
                  <c:v>9.5402000321140004E-2</c:v>
                </c:pt>
                <c:pt idx="3240">
                  <c:v>6.1839199871543897E-2</c:v>
                </c:pt>
                <c:pt idx="3241">
                  <c:v>-0.17563521272768701</c:v>
                </c:pt>
                <c:pt idx="3242">
                  <c:v>0.17025408509107501</c:v>
                </c:pt>
                <c:pt idx="3243">
                  <c:v>3.1898365963569902E-2</c:v>
                </c:pt>
                <c:pt idx="3244">
                  <c:v>8.7240653614572006E-2</c:v>
                </c:pt>
                <c:pt idx="3245">
                  <c:v>-0.22623500050103401</c:v>
                </c:pt>
                <c:pt idx="3246">
                  <c:v>-0.40822590686768001</c:v>
                </c:pt>
                <c:pt idx="3247">
                  <c:v>-0.45363244206931103</c:v>
                </c:pt>
                <c:pt idx="3248">
                  <c:v>-0.38841388303975199</c:v>
                </c:pt>
                <c:pt idx="3249">
                  <c:v>0.25536555321590099</c:v>
                </c:pt>
                <c:pt idx="3250">
                  <c:v>-2.14622128636041E-3</c:v>
                </c:pt>
                <c:pt idx="3251">
                  <c:v>-0.23532637007201501</c:v>
                </c:pt>
                <c:pt idx="3252">
                  <c:v>-0.356113029688644</c:v>
                </c:pt>
                <c:pt idx="3253">
                  <c:v>0.24244521187545701</c:v>
                </c:pt>
                <c:pt idx="3254">
                  <c:v>-0.17691397017535099</c:v>
                </c:pt>
                <c:pt idx="3255">
                  <c:v>-0.44773682294587203</c:v>
                </c:pt>
                <c:pt idx="3256">
                  <c:v>0.27909472917834799</c:v>
                </c:pt>
                <c:pt idx="3257">
                  <c:v>-1.1637891671339501E-2</c:v>
                </c:pt>
                <c:pt idx="3258">
                  <c:v>-0.282410916236221</c:v>
                </c:pt>
                <c:pt idx="3259">
                  <c:v>0.21296436649448799</c:v>
                </c:pt>
                <c:pt idx="3260">
                  <c:v>1.48142534022045E-2</c:v>
                </c:pt>
                <c:pt idx="3261">
                  <c:v>-0.26170887740516402</c:v>
                </c:pt>
                <c:pt idx="3262">
                  <c:v>0.204683550962065</c:v>
                </c:pt>
                <c:pt idx="3263">
                  <c:v>1.81265796151736E-2</c:v>
                </c:pt>
                <c:pt idx="3264">
                  <c:v>9.2749368153930506E-2</c:v>
                </c:pt>
                <c:pt idx="3265">
                  <c:v>6.2900252738427698E-2</c:v>
                </c:pt>
                <c:pt idx="3266">
                  <c:v>-0.23596734686631199</c:v>
                </c:pt>
                <c:pt idx="3267">
                  <c:v>0.19438693874652399</c:v>
                </c:pt>
                <c:pt idx="3268">
                  <c:v>2.224522450139E-2</c:v>
                </c:pt>
                <c:pt idx="3269">
                  <c:v>9.11019101994439E-2</c:v>
                </c:pt>
                <c:pt idx="3270">
                  <c:v>6.3559235920222404E-2</c:v>
                </c:pt>
                <c:pt idx="3271">
                  <c:v>7.4576305631911005E-2</c:v>
                </c:pt>
                <c:pt idx="3272">
                  <c:v>7.0169477747235504E-2</c:v>
                </c:pt>
                <c:pt idx="3273">
                  <c:v>7.1932208901105701E-2</c:v>
                </c:pt>
                <c:pt idx="3274">
                  <c:v>7.1227116439557703E-2</c:v>
                </c:pt>
                <c:pt idx="3275">
                  <c:v>-0.23154236618745799</c:v>
                </c:pt>
                <c:pt idx="3276">
                  <c:v>0.19261694647498301</c:v>
                </c:pt>
                <c:pt idx="3277">
                  <c:v>2.29532214100065E-2</c:v>
                </c:pt>
                <c:pt idx="3278">
                  <c:v>9.0818711435997304E-2</c:v>
                </c:pt>
                <c:pt idx="3279">
                  <c:v>-0.22035318286779099</c:v>
                </c:pt>
                <c:pt idx="3280">
                  <c:v>-0.40192471951423497</c:v>
                </c:pt>
                <c:pt idx="3281">
                  <c:v>0.26076988780569399</c:v>
                </c:pt>
                <c:pt idx="3282">
                  <c:v>-0.14464277360865799</c:v>
                </c:pt>
                <c:pt idx="3283">
                  <c:v>0.15785710944346301</c:v>
                </c:pt>
                <c:pt idx="3284">
                  <c:v>-0.159119645947743</c:v>
                </c:pt>
                <c:pt idx="3285">
                  <c:v>0.16364785837909701</c:v>
                </c:pt>
                <c:pt idx="3286">
                  <c:v>-0.18068109369357199</c:v>
                </c:pt>
                <c:pt idx="3287">
                  <c:v>-0.39534192275465202</c:v>
                </c:pt>
                <c:pt idx="3288">
                  <c:v>0.25813676910186101</c:v>
                </c:pt>
                <c:pt idx="3289">
                  <c:v>-3.2547076407443902E-3</c:v>
                </c:pt>
                <c:pt idx="3290">
                  <c:v>-0.26922389566059002</c:v>
                </c:pt>
                <c:pt idx="3291">
                  <c:v>-0.40681964904828399</c:v>
                </c:pt>
                <c:pt idx="3292">
                  <c:v>-0.41978632111414099</c:v>
                </c:pt>
                <c:pt idx="3293">
                  <c:v>0.267914528445656</c:v>
                </c:pt>
                <c:pt idx="3294">
                  <c:v>-7.1658113782626202E-3</c:v>
                </c:pt>
                <c:pt idx="3295">
                  <c:v>-0.248480805592876</c:v>
                </c:pt>
                <c:pt idx="3296">
                  <c:v>0.19939232223715</c:v>
                </c:pt>
                <c:pt idx="3297">
                  <c:v>-0.175037871188573</c:v>
                </c:pt>
                <c:pt idx="3298">
                  <c:v>0.17001514847542901</c:v>
                </c:pt>
                <c:pt idx="3299">
                  <c:v>3.19939406098282E-2</c:v>
                </c:pt>
                <c:pt idx="3300">
                  <c:v>8.7202423756068695E-2</c:v>
                </c:pt>
                <c:pt idx="3301">
                  <c:v>6.5119030497572505E-2</c:v>
                </c:pt>
                <c:pt idx="3302">
                  <c:v>-0.23608011113187199</c:v>
                </c:pt>
                <c:pt idx="3303">
                  <c:v>-0.40687356581545497</c:v>
                </c:pt>
                <c:pt idx="3304">
                  <c:v>-0.444315130068622</c:v>
                </c:pt>
                <c:pt idx="3305">
                  <c:v>0.27772605202744899</c:v>
                </c:pt>
                <c:pt idx="3306">
                  <c:v>-0.173900377776469</c:v>
                </c:pt>
                <c:pt idx="3307">
                  <c:v>-0.46917931019567899</c:v>
                </c:pt>
                <c:pt idx="3308">
                  <c:v>-0.58488363284950895</c:v>
                </c:pt>
                <c:pt idx="3309">
                  <c:v>-0.54295646273092102</c:v>
                </c:pt>
                <c:pt idx="3310">
                  <c:v>0.31718258509236802</c:v>
                </c:pt>
                <c:pt idx="3311">
                  <c:v>-2.68730340369473E-2</c:v>
                </c:pt>
                <c:pt idx="3312">
                  <c:v>0.11074921361477801</c:v>
                </c:pt>
                <c:pt idx="3313">
                  <c:v>5.5700314554088401E-2</c:v>
                </c:pt>
                <c:pt idx="3314">
                  <c:v>7.7719874178364595E-2</c:v>
                </c:pt>
                <c:pt idx="3315">
                  <c:v>6.8912050328654106E-2</c:v>
                </c:pt>
                <c:pt idx="3316">
                  <c:v>7.2435179868538299E-2</c:v>
                </c:pt>
                <c:pt idx="3317">
                  <c:v>-0.23116240501839999</c:v>
                </c:pt>
                <c:pt idx="3318">
                  <c:v>-0.40479504429900298</c:v>
                </c:pt>
                <c:pt idx="3319">
                  <c:v>-0.44478307739291201</c:v>
                </c:pt>
                <c:pt idx="3320">
                  <c:v>-0.37749345296228198</c:v>
                </c:pt>
                <c:pt idx="3321">
                  <c:v>-0.245718050617656</c:v>
                </c:pt>
                <c:pt idx="3322">
                  <c:v>-9.5052266033858607E-2</c:v>
                </c:pt>
                <c:pt idx="3323">
                  <c:v>3.67621897641182E-2</c:v>
                </c:pt>
                <c:pt idx="3324">
                  <c:v>0.12598907986803301</c:v>
                </c:pt>
                <c:pt idx="3325">
                  <c:v>0.16438761022939699</c:v>
                </c:pt>
                <c:pt idx="3326">
                  <c:v>0.15693962223802299</c:v>
                </c:pt>
                <c:pt idx="3327">
                  <c:v>3.7224151104790798E-2</c:v>
                </c:pt>
                <c:pt idx="3328">
                  <c:v>-0.37091836979863602</c:v>
                </c:pt>
                <c:pt idx="3329">
                  <c:v>-0.59125245594882103</c:v>
                </c:pt>
                <c:pt idx="3330">
                  <c:v>0.33650098237952802</c:v>
                </c:pt>
                <c:pt idx="3331">
                  <c:v>-3.4600392951811297E-2</c:v>
                </c:pt>
                <c:pt idx="3332">
                  <c:v>0.113840157180724</c:v>
                </c:pt>
                <c:pt idx="3333">
                  <c:v>-0.206232682017361</c:v>
                </c:pt>
                <c:pt idx="3334">
                  <c:v>0.18249307280694399</c:v>
                </c:pt>
                <c:pt idx="3335">
                  <c:v>2.70027708772222E-2</c:v>
                </c:pt>
                <c:pt idx="3336">
                  <c:v>8.9198891649111101E-2</c:v>
                </c:pt>
                <c:pt idx="3337">
                  <c:v>-0.22080370069741401</c:v>
                </c:pt>
                <c:pt idx="3338">
                  <c:v>-0.40141472754045499</c:v>
                </c:pt>
                <c:pt idx="3339">
                  <c:v>0.26056589101618199</c:v>
                </c:pt>
                <c:pt idx="3340">
                  <c:v>-4.2263564064728004E-3</c:v>
                </c:pt>
                <c:pt idx="3341">
                  <c:v>0.101690542562589</c:v>
                </c:pt>
                <c:pt idx="3342">
                  <c:v>-0.21761372312146601</c:v>
                </c:pt>
                <c:pt idx="3343">
                  <c:v>0.18704548924858599</c:v>
                </c:pt>
                <c:pt idx="3344">
                  <c:v>2.51818043005652E-2</c:v>
                </c:pt>
                <c:pt idx="3345">
                  <c:v>8.9927278279773898E-2</c:v>
                </c:pt>
                <c:pt idx="3346">
                  <c:v>6.4029088688090402E-2</c:v>
                </c:pt>
                <c:pt idx="3347">
                  <c:v>7.43883645247638E-2</c:v>
                </c:pt>
                <c:pt idx="3348">
                  <c:v>7.0244654190094402E-2</c:v>
                </c:pt>
                <c:pt idx="3349">
                  <c:v>7.1902138323962195E-2</c:v>
                </c:pt>
                <c:pt idx="3350">
                  <c:v>-0.23114291437020901</c:v>
                </c:pt>
                <c:pt idx="3351">
                  <c:v>-0.40437224707047298</c:v>
                </c:pt>
                <c:pt idx="3352">
                  <c:v>-0.444154801907652</c:v>
                </c:pt>
                <c:pt idx="3353">
                  <c:v>-0.37685032946045099</c:v>
                </c:pt>
                <c:pt idx="3354">
                  <c:v>-0.24520391889279999</c:v>
                </c:pt>
                <c:pt idx="3355">
                  <c:v>0.19808156755712</c:v>
                </c:pt>
                <c:pt idx="3356">
                  <c:v>2.07673729771518E-2</c:v>
                </c:pt>
                <c:pt idx="3357">
                  <c:v>9.1693050809139198E-2</c:v>
                </c:pt>
                <c:pt idx="3358">
                  <c:v>-0.24017631016275001</c:v>
                </c:pt>
                <c:pt idx="3359">
                  <c:v>0.1960705240651</c:v>
                </c:pt>
                <c:pt idx="3360">
                  <c:v>-0.150919685710319</c:v>
                </c:pt>
                <c:pt idx="3361">
                  <c:v>-0.37401954083010303</c:v>
                </c:pt>
                <c:pt idx="3362">
                  <c:v>0.24960781633204099</c:v>
                </c:pt>
                <c:pt idx="3363">
                  <c:v>1.5687346718347401E-4</c:v>
                </c:pt>
                <c:pt idx="3364">
                  <c:v>9.9937250613126596E-2</c:v>
                </c:pt>
                <c:pt idx="3365">
                  <c:v>6.0025099754749303E-2</c:v>
                </c:pt>
                <c:pt idx="3366">
                  <c:v>-0.23720809835217399</c:v>
                </c:pt>
                <c:pt idx="3367">
                  <c:v>-0.40483082307440799</c:v>
                </c:pt>
                <c:pt idx="3368">
                  <c:v>0.26193232922976301</c:v>
                </c:pt>
                <c:pt idx="3369">
                  <c:v>-0.14784873690858499</c:v>
                </c:pt>
                <c:pt idx="3370">
                  <c:v>0.159139494763434</c:v>
                </c:pt>
                <c:pt idx="3371">
                  <c:v>-0.15682745354363001</c:v>
                </c:pt>
                <c:pt idx="3372">
                  <c:v>0.16273098141745199</c:v>
                </c:pt>
                <c:pt idx="3373">
                  <c:v>3.4907607433019003E-2</c:v>
                </c:pt>
                <c:pt idx="3374">
                  <c:v>8.6036957026792302E-2</c:v>
                </c:pt>
                <c:pt idx="3375">
                  <c:v>-0.22347142267367401</c:v>
                </c:pt>
                <c:pt idx="3376">
                  <c:v>0.18938856906946999</c:v>
                </c:pt>
                <c:pt idx="3377">
                  <c:v>-0.16274503121322001</c:v>
                </c:pt>
                <c:pt idx="3378">
                  <c:v>0.16509801248528799</c:v>
                </c:pt>
                <c:pt idx="3379">
                  <c:v>-0.16917381760410499</c:v>
                </c:pt>
                <c:pt idx="3380">
                  <c:v>-0.37892049676738798</c:v>
                </c:pt>
                <c:pt idx="3381">
                  <c:v>0.25156819870695502</c:v>
                </c:pt>
                <c:pt idx="3382">
                  <c:v>-6.2727948278222501E-4</c:v>
                </c:pt>
                <c:pt idx="3383">
                  <c:v>-0.26658824755546201</c:v>
                </c:pt>
                <c:pt idx="3384">
                  <c:v>-0.40475145493780301</c:v>
                </c:pt>
                <c:pt idx="3385">
                  <c:v>0.26190058197512101</c:v>
                </c:pt>
                <c:pt idx="3386">
                  <c:v>-4.7602327900485297E-3</c:v>
                </c:pt>
                <c:pt idx="3387">
                  <c:v>-0.26137387521736799</c:v>
                </c:pt>
                <c:pt idx="3388">
                  <c:v>-0.39377714262446001</c:v>
                </c:pt>
                <c:pt idx="3389">
                  <c:v>0.25751085704978399</c:v>
                </c:pt>
                <c:pt idx="3390">
                  <c:v>-0.16169924542846001</c:v>
                </c:pt>
                <c:pt idx="3391">
                  <c:v>-0.43572286121117998</c:v>
                </c:pt>
                <c:pt idx="3392">
                  <c:v>-0.54302938561296199</c:v>
                </c:pt>
                <c:pt idx="3393">
                  <c:v>0.317211754245185</c:v>
                </c:pt>
                <c:pt idx="3394">
                  <c:v>-2.6884701698073998E-2</c:v>
                </c:pt>
                <c:pt idx="3395">
                  <c:v>-0.27504247739237297</c:v>
                </c:pt>
                <c:pt idx="3396">
                  <c:v>-0.398234409663908</c:v>
                </c:pt>
                <c:pt idx="3397">
                  <c:v>-0.40244497136452601</c:v>
                </c:pt>
                <c:pt idx="3398">
                  <c:v>-0.31797865590598001</c:v>
                </c:pt>
                <c:pt idx="3399">
                  <c:v>-0.18648414609861599</c:v>
                </c:pt>
                <c:pt idx="3400">
                  <c:v>0.17459365843944599</c:v>
                </c:pt>
                <c:pt idx="3401">
                  <c:v>-0.304434061810541</c:v>
                </c:pt>
                <c:pt idx="3402">
                  <c:v>-0.59152005641695904</c:v>
                </c:pt>
                <c:pt idx="3403">
                  <c:v>0.33660802256678302</c:v>
                </c:pt>
                <c:pt idx="3404">
                  <c:v>-3.4643209026713501E-2</c:v>
                </c:pt>
                <c:pt idx="3405">
                  <c:v>0.11385728361068501</c:v>
                </c:pt>
                <c:pt idx="3406">
                  <c:v>-0.203068165007211</c:v>
                </c:pt>
                <c:pt idx="3407">
                  <c:v>0.181227266002884</c:v>
                </c:pt>
                <c:pt idx="3408">
                  <c:v>2.75090935988461E-2</c:v>
                </c:pt>
                <c:pt idx="3409">
                  <c:v>-0.25722315891235198</c:v>
                </c:pt>
                <c:pt idx="3410">
                  <c:v>0.20288926356494</c:v>
                </c:pt>
                <c:pt idx="3411">
                  <c:v>1.8844294574023601E-2</c:v>
                </c:pt>
                <c:pt idx="3412">
                  <c:v>9.24622821703905E-2</c:v>
                </c:pt>
                <c:pt idx="3413">
                  <c:v>-0.21991872582494101</c:v>
                </c:pt>
                <c:pt idx="3414">
                  <c:v>0.18796749032997601</c:v>
                </c:pt>
                <c:pt idx="3415">
                  <c:v>-0.16300934296688299</c:v>
                </c:pt>
                <c:pt idx="3416">
                  <c:v>-0.38641902217705298</c:v>
                </c:pt>
                <c:pt idx="3417">
                  <c:v>0.25456760887082103</c:v>
                </c:pt>
                <c:pt idx="3418">
                  <c:v>-0.13715151106529999</c:v>
                </c:pt>
                <c:pt idx="3419">
                  <c:v>-0.39623936512237501</c:v>
                </c:pt>
                <c:pt idx="3420">
                  <c:v>-0.50112088042424396</c:v>
                </c:pt>
                <c:pt idx="3421">
                  <c:v>0.30044835216969701</c:v>
                </c:pt>
                <c:pt idx="3422">
                  <c:v>-2.0179340867878998E-2</c:v>
                </c:pt>
                <c:pt idx="3423">
                  <c:v>0.108071736347151</c:v>
                </c:pt>
                <c:pt idx="3424">
                  <c:v>-0.21619599471804199</c:v>
                </c:pt>
                <c:pt idx="3425">
                  <c:v>0.18647839788721601</c:v>
                </c:pt>
                <c:pt idx="3426">
                  <c:v>2.5408640845113201E-2</c:v>
                </c:pt>
                <c:pt idx="3427">
                  <c:v>-0.259733059952173</c:v>
                </c:pt>
                <c:pt idx="3428">
                  <c:v>-0.41353566461465802</c:v>
                </c:pt>
                <c:pt idx="3429">
                  <c:v>-0.436995105193558</c:v>
                </c:pt>
                <c:pt idx="3430">
                  <c:v>0.27479804207742298</c:v>
                </c:pt>
                <c:pt idx="3431">
                  <c:v>-0.180316538530225</c:v>
                </c:pt>
                <c:pt idx="3432">
                  <c:v>-0.47677217440225</c:v>
                </c:pt>
                <c:pt idx="3433">
                  <c:v>-0.59169222627152596</c:v>
                </c:pt>
                <c:pt idx="3434">
                  <c:v>-0.54770502809361898</c:v>
                </c:pt>
                <c:pt idx="3435">
                  <c:v>0.31908201123744701</c:v>
                </c:pt>
                <c:pt idx="3436">
                  <c:v>-0.16556821735822999</c:v>
                </c:pt>
                <c:pt idx="3437">
                  <c:v>-0.48701858187325098</c:v>
                </c:pt>
                <c:pt idx="3438">
                  <c:v>0.29480743274929999</c:v>
                </c:pt>
                <c:pt idx="3439">
                  <c:v>-7.67419490704353E-2</c:v>
                </c:pt>
                <c:pt idx="3440">
                  <c:v>0.130696779628174</c:v>
                </c:pt>
                <c:pt idx="3441">
                  <c:v>-0.19036091000682101</c:v>
                </c:pt>
                <c:pt idx="3442">
                  <c:v>0.17614436400272801</c:v>
                </c:pt>
                <c:pt idx="3443">
                  <c:v>-0.16969978885435499</c:v>
                </c:pt>
                <c:pt idx="3444">
                  <c:v>0.167879915541742</c:v>
                </c:pt>
                <c:pt idx="3445">
                  <c:v>-0.16885289522118599</c:v>
                </c:pt>
                <c:pt idx="3446">
                  <c:v>0.167541158088474</c:v>
                </c:pt>
                <c:pt idx="3447">
                  <c:v>3.2983536764610098E-2</c:v>
                </c:pt>
                <c:pt idx="3448">
                  <c:v>-0.25527754023036597</c:v>
                </c:pt>
                <c:pt idx="3449">
                  <c:v>-0.41235051786773402</c:v>
                </c:pt>
                <c:pt idx="3450">
                  <c:v>-0.43848007348503698</c:v>
                </c:pt>
                <c:pt idx="3451">
                  <c:v>0.27539202939401403</c:v>
                </c:pt>
                <c:pt idx="3452">
                  <c:v>-1.01568117576059E-2</c:v>
                </c:pt>
                <c:pt idx="3453">
                  <c:v>0.10406272470304199</c:v>
                </c:pt>
                <c:pt idx="3454">
                  <c:v>5.8374910118782999E-2</c:v>
                </c:pt>
                <c:pt idx="3455">
                  <c:v>-0.23477990322478101</c:v>
                </c:pt>
                <c:pt idx="3456">
                  <c:v>-0.39992278660528102</c:v>
                </c:pt>
                <c:pt idx="3457">
                  <c:v>-0.43470897902142902</c:v>
                </c:pt>
                <c:pt idx="3458">
                  <c:v>-0.365774600712517</c:v>
                </c:pt>
                <c:pt idx="3459">
                  <c:v>-0.23533605015681899</c:v>
                </c:pt>
                <c:pt idx="3460">
                  <c:v>-8.7915450752813207E-2</c:v>
                </c:pt>
                <c:pt idx="3461">
                  <c:v>0.13516618030112501</c:v>
                </c:pt>
                <c:pt idx="3462">
                  <c:v>4.5933527879549803E-2</c:v>
                </c:pt>
                <c:pt idx="3463">
                  <c:v>-0.18800761832777599</c:v>
                </c:pt>
                <c:pt idx="3464">
                  <c:v>0.17520304733111</c:v>
                </c:pt>
                <c:pt idx="3465">
                  <c:v>-0.196139139991129</c:v>
                </c:pt>
                <c:pt idx="3466">
                  <c:v>0.178455655996451</c:v>
                </c:pt>
                <c:pt idx="3467">
                  <c:v>2.8617737601419301E-2</c:v>
                </c:pt>
                <c:pt idx="3468">
                  <c:v>-0.26277780167967002</c:v>
                </c:pt>
                <c:pt idx="3469">
                  <c:v>0.20511112067186801</c:v>
                </c:pt>
                <c:pt idx="3470">
                  <c:v>1.79555517312526E-2</c:v>
                </c:pt>
                <c:pt idx="3471">
                  <c:v>-0.26168491228926499</c:v>
                </c:pt>
                <c:pt idx="3472">
                  <c:v>-0.411005081636654</c:v>
                </c:pt>
                <c:pt idx="3473">
                  <c:v>0.264402032654662</c:v>
                </c:pt>
                <c:pt idx="3474">
                  <c:v>-0.15131642688673799</c:v>
                </c:pt>
                <c:pt idx="3475">
                  <c:v>0.16052657075469501</c:v>
                </c:pt>
                <c:pt idx="3476">
                  <c:v>-0.15399043673843099</c:v>
                </c:pt>
                <c:pt idx="3477">
                  <c:v>0.16159617469537199</c:v>
                </c:pt>
                <c:pt idx="3478">
                  <c:v>-0.18301205502756801</c:v>
                </c:pt>
                <c:pt idx="3479">
                  <c:v>-0.39737166209720998</c:v>
                </c:pt>
                <c:pt idx="3480">
                  <c:v>-0.46901523459942501</c:v>
                </c:pt>
                <c:pt idx="3481">
                  <c:v>0.28760609383976998</c:v>
                </c:pt>
                <c:pt idx="3482">
                  <c:v>-1.50424375359081E-2</c:v>
                </c:pt>
                <c:pt idx="3483">
                  <c:v>0.106016975014363</c:v>
                </c:pt>
                <c:pt idx="3484">
                  <c:v>-0.219372683607793</c:v>
                </c:pt>
                <c:pt idx="3485">
                  <c:v>-0.41164459985444002</c:v>
                </c:pt>
                <c:pt idx="3486">
                  <c:v>0.264657839941776</c:v>
                </c:pt>
                <c:pt idx="3487">
                  <c:v>-0.13844379986014299</c:v>
                </c:pt>
                <c:pt idx="3488">
                  <c:v>-0.405646198528472</c:v>
                </c:pt>
                <c:pt idx="3489">
                  <c:v>-0.51446607498643604</c:v>
                </c:pt>
                <c:pt idx="3490">
                  <c:v>0.305786429994574</c:v>
                </c:pt>
                <c:pt idx="3491">
                  <c:v>-0.13088648082208701</c:v>
                </c:pt>
                <c:pt idx="3492">
                  <c:v>0.152354592328834</c:v>
                </c:pt>
                <c:pt idx="3493">
                  <c:v>-0.15420179135457099</c:v>
                </c:pt>
                <c:pt idx="3494">
                  <c:v>0.161680716541828</c:v>
                </c:pt>
                <c:pt idx="3495">
                  <c:v>-0.18529461193572</c:v>
                </c:pt>
                <c:pt idx="3496">
                  <c:v>-0.40090350666354801</c:v>
                </c:pt>
                <c:pt idx="3497">
                  <c:v>-0.47270002436480602</c:v>
                </c:pt>
                <c:pt idx="3498">
                  <c:v>-0.42279761051947201</c:v>
                </c:pt>
                <c:pt idx="3499">
                  <c:v>-0.29398883001811599</c:v>
                </c:pt>
                <c:pt idx="3500">
                  <c:v>0.21759553200724599</c:v>
                </c:pt>
                <c:pt idx="3501">
                  <c:v>1.2961787197101299E-2</c:v>
                </c:pt>
                <c:pt idx="3502">
                  <c:v>-0.21600120065733899</c:v>
                </c:pt>
                <c:pt idx="3503">
                  <c:v>-0.33788243923573802</c:v>
                </c:pt>
                <c:pt idx="3504">
                  <c:v>-0.35425882203346798</c:v>
                </c:pt>
                <c:pt idx="3505">
                  <c:v>0.241703528813387</c:v>
                </c:pt>
                <c:pt idx="3506">
                  <c:v>-0.20829947107576299</c:v>
                </c:pt>
                <c:pt idx="3507">
                  <c:v>-0.494895718887914</c:v>
                </c:pt>
                <c:pt idx="3508">
                  <c:v>0.29795828755516501</c:v>
                </c:pt>
                <c:pt idx="3509">
                  <c:v>-8.4560078862340904E-2</c:v>
                </c:pt>
                <c:pt idx="3510">
                  <c:v>-0.34830535277144797</c:v>
                </c:pt>
                <c:pt idx="3511">
                  <c:v>-0.46705262204373899</c:v>
                </c:pt>
                <c:pt idx="3512">
                  <c:v>0.28682104881749498</c:v>
                </c:pt>
                <c:pt idx="3513">
                  <c:v>-0.14279601707909401</c:v>
                </c:pt>
                <c:pt idx="3514">
                  <c:v>-0.428609151568008</c:v>
                </c:pt>
                <c:pt idx="3515">
                  <c:v>0.27144366062720299</c:v>
                </c:pt>
                <c:pt idx="3516">
                  <c:v>-0.105536172725666</c:v>
                </c:pt>
                <c:pt idx="3517">
                  <c:v>-0.36063182662163801</c:v>
                </c:pt>
                <c:pt idx="3518">
                  <c:v>-0.47031689546243899</c:v>
                </c:pt>
                <c:pt idx="3519">
                  <c:v>0.28812675818497502</c:v>
                </c:pt>
                <c:pt idx="3520">
                  <c:v>-0.144448141685285</c:v>
                </c:pt>
                <c:pt idx="3521">
                  <c:v>-0.432083472198871</c:v>
                </c:pt>
                <c:pt idx="3522">
                  <c:v>0.272833388879548</c:v>
                </c:pt>
                <c:pt idx="3523">
                  <c:v>-0.103911228625912</c:v>
                </c:pt>
                <c:pt idx="3524">
                  <c:v>0.14156449145036501</c:v>
                </c:pt>
                <c:pt idx="3525">
                  <c:v>-0.180325209940423</c:v>
                </c:pt>
                <c:pt idx="3526">
                  <c:v>0.172130083976169</c:v>
                </c:pt>
                <c:pt idx="3527">
                  <c:v>-0.172595084798707</c:v>
                </c:pt>
                <c:pt idx="3528">
                  <c:v>-0.38930767883485701</c:v>
                </c:pt>
                <c:pt idx="3529">
                  <c:v>-0.46444153728145599</c:v>
                </c:pt>
                <c:pt idx="3530">
                  <c:v>0.28577661491258199</c:v>
                </c:pt>
                <c:pt idx="3531">
                  <c:v>-1.4310645965033E-2</c:v>
                </c:pt>
                <c:pt idx="3532">
                  <c:v>0.105724258386013</c:v>
                </c:pt>
                <c:pt idx="3533">
                  <c:v>5.7710296645594697E-2</c:v>
                </c:pt>
                <c:pt idx="3534">
                  <c:v>-0.23622522349463601</c:v>
                </c:pt>
                <c:pt idx="3535">
                  <c:v>0.194490089397854</c:v>
                </c:pt>
                <c:pt idx="3536">
                  <c:v>2.2203964240858201E-2</c:v>
                </c:pt>
                <c:pt idx="3537">
                  <c:v>9.1118414303656706E-2</c:v>
                </c:pt>
                <c:pt idx="3538">
                  <c:v>-0.22053571491087101</c:v>
                </c:pt>
                <c:pt idx="3539">
                  <c:v>-0.40242322905490102</c:v>
                </c:pt>
                <c:pt idx="3540">
                  <c:v>0.26096929162195998</c:v>
                </c:pt>
                <c:pt idx="3541">
                  <c:v>-0.14439353406192301</c:v>
                </c:pt>
                <c:pt idx="3542">
                  <c:v>-0.41196912127448099</c:v>
                </c:pt>
                <c:pt idx="3543">
                  <c:v>-0.51968839361313701</c:v>
                </c:pt>
                <c:pt idx="3544">
                  <c:v>0.30787535744525402</c:v>
                </c:pt>
                <c:pt idx="3545">
                  <c:v>-0.12957682622403499</c:v>
                </c:pt>
                <c:pt idx="3546">
                  <c:v>-0.42404563951215402</c:v>
                </c:pt>
                <c:pt idx="3547">
                  <c:v>0.26961825580486098</c:v>
                </c:pt>
                <c:pt idx="3548">
                  <c:v>-7.8473023219446606E-3</c:v>
                </c:pt>
                <c:pt idx="3549">
                  <c:v>0.10313892092877699</c:v>
                </c:pt>
                <c:pt idx="3550">
                  <c:v>5.8744431628488802E-2</c:v>
                </c:pt>
                <c:pt idx="3551">
                  <c:v>-0.23955772172891199</c:v>
                </c:pt>
                <c:pt idx="3552">
                  <c:v>0.19582308869156401</c:v>
                </c:pt>
                <c:pt idx="3553">
                  <c:v>-0.16101694808115199</c:v>
                </c:pt>
                <c:pt idx="3554">
                  <c:v>0.16440677923246</c:v>
                </c:pt>
                <c:pt idx="3555">
                  <c:v>-0.16832605147909999</c:v>
                </c:pt>
                <c:pt idx="3556">
                  <c:v>0.16733042059163999</c:v>
                </c:pt>
                <c:pt idx="3557">
                  <c:v>-0.17315118455596101</c:v>
                </c:pt>
                <c:pt idx="3558">
                  <c:v>-0.38661271875345499</c:v>
                </c:pt>
                <c:pt idx="3559">
                  <c:v>0.25464508750138198</c:v>
                </c:pt>
                <c:pt idx="3560">
                  <c:v>-0.14002599248928899</c:v>
                </c:pt>
                <c:pt idx="3561">
                  <c:v>0.15601039699571501</c:v>
                </c:pt>
                <c:pt idx="3562">
                  <c:v>-0.163733709950103</c:v>
                </c:pt>
                <c:pt idx="3563">
                  <c:v>0.16549348398004099</c:v>
                </c:pt>
                <c:pt idx="3564">
                  <c:v>-0.17842059682072001</c:v>
                </c:pt>
                <c:pt idx="3565">
                  <c:v>0.17136823872828799</c:v>
                </c:pt>
                <c:pt idx="3566">
                  <c:v>-0.16669307961953</c:v>
                </c:pt>
                <c:pt idx="3567">
                  <c:v>0.166677231847812</c:v>
                </c:pt>
                <c:pt idx="3568">
                  <c:v>-0.172090122436931</c:v>
                </c:pt>
                <c:pt idx="3569">
                  <c:v>0.168836048974772</c:v>
                </c:pt>
                <c:pt idx="3570">
                  <c:v>3.24655804100909E-2</c:v>
                </c:pt>
                <c:pt idx="3571">
                  <c:v>-0.25592289797041301</c:v>
                </c:pt>
                <c:pt idx="3572">
                  <c:v>0.202369159188165</c:v>
                </c:pt>
                <c:pt idx="3573">
                  <c:v>-0.15882023318979499</c:v>
                </c:pt>
                <c:pt idx="3574">
                  <c:v>0.163528093275918</c:v>
                </c:pt>
                <c:pt idx="3575">
                  <c:v>3.45887626896327E-2</c:v>
                </c:pt>
                <c:pt idx="3576">
                  <c:v>-0.25690787940250798</c:v>
                </c:pt>
                <c:pt idx="3577">
                  <c:v>-0.41601264805168597</c:v>
                </c:pt>
                <c:pt idx="3578">
                  <c:v>-0.442843973191272</c:v>
                </c:pt>
                <c:pt idx="3579">
                  <c:v>0.277137589276509</c:v>
                </c:pt>
                <c:pt idx="3580">
                  <c:v>-0.17749123598087499</c:v>
                </c:pt>
                <c:pt idx="3581">
                  <c:v>-0.47420336454128398</c:v>
                </c:pt>
                <c:pt idx="3582">
                  <c:v>-0.58987157844325799</c:v>
                </c:pt>
                <c:pt idx="3583">
                  <c:v>-0.54683239754810098</c:v>
                </c:pt>
                <c:pt idx="3584">
                  <c:v>0.31873295901923998</c:v>
                </c:pt>
                <c:pt idx="3585">
                  <c:v>-2.7493183607696099E-2</c:v>
                </c:pt>
                <c:pt idx="3586">
                  <c:v>0.110997273443078</c:v>
                </c:pt>
                <c:pt idx="3587">
                  <c:v>-0.22088985804714401</c:v>
                </c:pt>
                <c:pt idx="3588">
                  <c:v>0.18835594321885701</c:v>
                </c:pt>
                <c:pt idx="3589">
                  <c:v>-0.15695033075069001</c:v>
                </c:pt>
                <c:pt idx="3590">
                  <c:v>0.16278013230027599</c:v>
                </c:pt>
                <c:pt idx="3591">
                  <c:v>3.48879470798895E-2</c:v>
                </c:pt>
                <c:pt idx="3592">
                  <c:v>8.60448211680441E-2</c:v>
                </c:pt>
                <c:pt idx="3593">
                  <c:v>-0.222080265826606</c:v>
                </c:pt>
                <c:pt idx="3594">
                  <c:v>-0.40102866414999</c:v>
                </c:pt>
                <c:pt idx="3595">
                  <c:v>-0.44575716543428101</c:v>
                </c:pt>
                <c:pt idx="3596">
                  <c:v>-0.38175214878307401</c:v>
                </c:pt>
                <c:pt idx="3597">
                  <c:v>0.25270085951322901</c:v>
                </c:pt>
                <c:pt idx="3598">
                  <c:v>-1.0803438052919001E-3</c:v>
                </c:pt>
                <c:pt idx="3599">
                  <c:v>0.10043213752211599</c:v>
                </c:pt>
                <c:pt idx="3600">
                  <c:v>5.9827144991153297E-2</c:v>
                </c:pt>
                <c:pt idx="3601">
                  <c:v>7.6069142003538606E-2</c:v>
                </c:pt>
                <c:pt idx="3602">
                  <c:v>6.9572343198584505E-2</c:v>
                </c:pt>
                <c:pt idx="3603">
                  <c:v>7.2171062720566198E-2</c:v>
                </c:pt>
                <c:pt idx="3604">
                  <c:v>-0.23139573099572999</c:v>
                </c:pt>
                <c:pt idx="3605">
                  <c:v>0.192558292398292</c:v>
                </c:pt>
                <c:pt idx="3606">
                  <c:v>-0.16201804520951901</c:v>
                </c:pt>
                <c:pt idx="3607">
                  <c:v>-0.38829842519145003</c:v>
                </c:pt>
                <c:pt idx="3608">
                  <c:v>-0.47070909614446299</c:v>
                </c:pt>
                <c:pt idx="3609">
                  <c:v>0.28828363845778499</c:v>
                </c:pt>
                <c:pt idx="3610">
                  <c:v>-1.53134553831141E-2</c:v>
                </c:pt>
                <c:pt idx="3611">
                  <c:v>-0.26305102523493901</c:v>
                </c:pt>
                <c:pt idx="3612">
                  <c:v>0.20522041009397499</c:v>
                </c:pt>
                <c:pt idx="3613">
                  <c:v>1.7911835962409701E-2</c:v>
                </c:pt>
                <c:pt idx="3614">
                  <c:v>-0.25656677658664301</c:v>
                </c:pt>
                <c:pt idx="3615">
                  <c:v>0.20262671063465701</c:v>
                </c:pt>
                <c:pt idx="3616">
                  <c:v>1.8949315746137001E-2</c:v>
                </c:pt>
                <c:pt idx="3617">
                  <c:v>9.2420273701545194E-2</c:v>
                </c:pt>
                <c:pt idx="3618">
                  <c:v>-0.220435630680475</c:v>
                </c:pt>
                <c:pt idx="3619">
                  <c:v>0.18817425227219001</c:v>
                </c:pt>
                <c:pt idx="3620">
                  <c:v>2.4730299091123901E-2</c:v>
                </c:pt>
                <c:pt idx="3621">
                  <c:v>-0.25891701640265302</c:v>
                </c:pt>
                <c:pt idx="3622">
                  <c:v>0.20356680656106099</c:v>
                </c:pt>
                <c:pt idx="3623">
                  <c:v>1.85732773755754E-2</c:v>
                </c:pt>
                <c:pt idx="3624">
                  <c:v>-0.26028718936666301</c:v>
                </c:pt>
                <c:pt idx="3625">
                  <c:v>0.20411487574666501</c:v>
                </c:pt>
                <c:pt idx="3626">
                  <c:v>1.8354049701333801E-2</c:v>
                </c:pt>
                <c:pt idx="3627">
                  <c:v>9.2658380119466394E-2</c:v>
                </c:pt>
                <c:pt idx="3628">
                  <c:v>6.2936647952213404E-2</c:v>
                </c:pt>
                <c:pt idx="3629">
                  <c:v>-0.23598300613707601</c:v>
                </c:pt>
                <c:pt idx="3630">
                  <c:v>0.19439320245482999</c:v>
                </c:pt>
                <c:pt idx="3631">
                  <c:v>2.2242719018067701E-2</c:v>
                </c:pt>
                <c:pt idx="3632">
                  <c:v>-0.25921859853726498</c:v>
                </c:pt>
                <c:pt idx="3633">
                  <c:v>-0.41041849932437002</c:v>
                </c:pt>
                <c:pt idx="3634">
                  <c:v>0.26416739972974801</c:v>
                </c:pt>
                <c:pt idx="3635">
                  <c:v>-0.15094540772321699</c:v>
                </c:pt>
                <c:pt idx="3636">
                  <c:v>0.16037816308928701</c:v>
                </c:pt>
                <c:pt idx="3637">
                  <c:v>-0.154285242488018</c:v>
                </c:pt>
                <c:pt idx="3638">
                  <c:v>0.161714096995207</c:v>
                </c:pt>
                <c:pt idx="3639">
                  <c:v>-0.18287659932942099</c:v>
                </c:pt>
                <c:pt idx="3640">
                  <c:v>-0.397252748924385</c:v>
                </c:pt>
                <c:pt idx="3641">
                  <c:v>-0.46893439869968401</c:v>
                </c:pt>
                <c:pt idx="3642">
                  <c:v>0.28757375947987301</c:v>
                </c:pt>
                <c:pt idx="3643">
                  <c:v>-1.50295037919495E-2</c:v>
                </c:pt>
                <c:pt idx="3644">
                  <c:v>-0.26156266534670303</c:v>
                </c:pt>
                <c:pt idx="3645">
                  <c:v>0.20462506613868101</c:v>
                </c:pt>
                <c:pt idx="3646">
                  <c:v>1.8149973544527399E-2</c:v>
                </c:pt>
                <c:pt idx="3647">
                  <c:v>9.2740010582189003E-2</c:v>
                </c:pt>
                <c:pt idx="3648">
                  <c:v>-0.22150467268287699</c:v>
                </c:pt>
                <c:pt idx="3649">
                  <c:v>-0.40509213428339502</c:v>
                </c:pt>
                <c:pt idx="3650">
                  <c:v>0.262036853713358</c:v>
                </c:pt>
                <c:pt idx="3651">
                  <c:v>-4.8147414853433003E-3</c:v>
                </c:pt>
                <c:pt idx="3652">
                  <c:v>0.10192589659413701</c:v>
                </c:pt>
                <c:pt idx="3653">
                  <c:v>5.9229641362345001E-2</c:v>
                </c:pt>
                <c:pt idx="3654">
                  <c:v>7.63081434550619E-2</c:v>
                </c:pt>
                <c:pt idx="3655">
                  <c:v>-0.22916625205719099</c:v>
                </c:pt>
                <c:pt idx="3656">
                  <c:v>0.19166650082287601</c:v>
                </c:pt>
                <c:pt idx="3657">
                  <c:v>2.3333399670849301E-2</c:v>
                </c:pt>
                <c:pt idx="3658">
                  <c:v>9.0666640131660203E-2</c:v>
                </c:pt>
                <c:pt idx="3659">
                  <c:v>6.3733343947335902E-2</c:v>
                </c:pt>
                <c:pt idx="3660">
                  <c:v>-0.23586221029732801</c:v>
                </c:pt>
                <c:pt idx="3661">
                  <c:v>-0.40552027414749298</c:v>
                </c:pt>
                <c:pt idx="3662">
                  <c:v>-0.44241885038888101</c:v>
                </c:pt>
                <c:pt idx="3663">
                  <c:v>-0.37336489837990799</c:v>
                </c:pt>
                <c:pt idx="3664">
                  <c:v>-0.24118650149062101</c:v>
                </c:pt>
                <c:pt idx="3665">
                  <c:v>0.19647460059624799</c:v>
                </c:pt>
                <c:pt idx="3666">
                  <c:v>-0.28751618671170998</c:v>
                </c:pt>
                <c:pt idx="3667">
                  <c:v>-0.58194426920159203</c:v>
                </c:pt>
                <c:pt idx="3668">
                  <c:v>0.33277770768063702</c:v>
                </c:pt>
                <c:pt idx="3669">
                  <c:v>-5.5006660052854699E-2</c:v>
                </c:pt>
                <c:pt idx="3670">
                  <c:v>0.122002664021141</c:v>
                </c:pt>
                <c:pt idx="3671">
                  <c:v>-0.19237321581376901</c:v>
                </c:pt>
                <c:pt idx="3672">
                  <c:v>0.17694928632550699</c:v>
                </c:pt>
                <c:pt idx="3673">
                  <c:v>-0.17104141879243001</c:v>
                </c:pt>
                <c:pt idx="3674">
                  <c:v>-0.39050075015818903</c:v>
                </c:pt>
                <c:pt idx="3675">
                  <c:v>0.25620030006327499</c:v>
                </c:pt>
                <c:pt idx="3676">
                  <c:v>-0.13703960410433899</c:v>
                </c:pt>
                <c:pt idx="3677">
                  <c:v>0.15481584164173501</c:v>
                </c:pt>
                <c:pt idx="3678">
                  <c:v>3.80736633433056E-2</c:v>
                </c:pt>
                <c:pt idx="3679">
                  <c:v>8.4770534662677699E-2</c:v>
                </c:pt>
                <c:pt idx="3680">
                  <c:v>-0.220814493467822</c:v>
                </c:pt>
                <c:pt idx="3681">
                  <c:v>0.18832579738712901</c:v>
                </c:pt>
                <c:pt idx="3682">
                  <c:v>-0.16473408942468701</c:v>
                </c:pt>
                <c:pt idx="3683">
                  <c:v>0.16589363576987401</c:v>
                </c:pt>
                <c:pt idx="3684">
                  <c:v>3.3642545692049997E-2</c:v>
                </c:pt>
                <c:pt idx="3685">
                  <c:v>-0.25668878785252303</c:v>
                </c:pt>
                <c:pt idx="3686">
                  <c:v>-0.41498169923829098</c:v>
                </c:pt>
                <c:pt idx="3687">
                  <c:v>-0.44143853292218199</c:v>
                </c:pt>
                <c:pt idx="3688">
                  <c:v>0.27657541316887202</c:v>
                </c:pt>
                <c:pt idx="3689">
                  <c:v>-1.06301652675491E-2</c:v>
                </c:pt>
                <c:pt idx="3690">
                  <c:v>0.104252066107019</c:v>
                </c:pt>
                <c:pt idx="3691">
                  <c:v>-0.222886651604252</c:v>
                </c:pt>
                <c:pt idx="3692">
                  <c:v>-0.41568403439900098</c:v>
                </c:pt>
                <c:pt idx="3693">
                  <c:v>-0.46743853806318503</c:v>
                </c:pt>
                <c:pt idx="3694">
                  <c:v>0.28697541522527398</c:v>
                </c:pt>
                <c:pt idx="3695">
                  <c:v>-1.47901660901097E-2</c:v>
                </c:pt>
                <c:pt idx="3696">
                  <c:v>-0.25902368545333398</c:v>
                </c:pt>
                <c:pt idx="3697">
                  <c:v>-0.38280677538100299</c:v>
                </c:pt>
                <c:pt idx="3698">
                  <c:v>-0.39081042818874501</c:v>
                </c:pt>
                <c:pt idx="3699">
                  <c:v>-0.31167357332586498</c:v>
                </c:pt>
                <c:pt idx="3700">
                  <c:v>-0.185482059623296</c:v>
                </c:pt>
                <c:pt idx="3701">
                  <c:v>-5.2042302942252303E-2</c:v>
                </c:pt>
                <c:pt idx="3702">
                  <c:v>5.7707266705919802E-2</c:v>
                </c:pt>
                <c:pt idx="3703">
                  <c:v>7.6917093317631996E-2</c:v>
                </c:pt>
                <c:pt idx="3704">
                  <c:v>-0.37444057921728102</c:v>
                </c:pt>
                <c:pt idx="3705">
                  <c:v>-0.62588372844135298</c:v>
                </c:pt>
                <c:pt idx="3706">
                  <c:v>0.35035349137654098</c:v>
                </c:pt>
                <c:pt idx="3707">
                  <c:v>-5.3937641599923897E-2</c:v>
                </c:pt>
                <c:pt idx="3708">
                  <c:v>-0.34040595047122102</c:v>
                </c:pt>
                <c:pt idx="3709">
                  <c:v>-0.47763264027215202</c:v>
                </c:pt>
                <c:pt idx="3710">
                  <c:v>0.29105305610886101</c:v>
                </c:pt>
                <c:pt idx="3711">
                  <c:v>-1.6421222443544398E-2</c:v>
                </c:pt>
                <c:pt idx="3712">
                  <c:v>0.106568488977417</c:v>
                </c:pt>
                <c:pt idx="3713">
                  <c:v>5.7372604409032801E-2</c:v>
                </c:pt>
                <c:pt idx="3714">
                  <c:v>-0.23766190551413999</c:v>
                </c:pt>
                <c:pt idx="3715">
                  <c:v>-0.40356412939359498</c:v>
                </c:pt>
                <c:pt idx="3716">
                  <c:v>0.26142565175743798</c:v>
                </c:pt>
                <c:pt idx="3717">
                  <c:v>-0.14875277793158501</c:v>
                </c:pt>
                <c:pt idx="3718">
                  <c:v>-0.41893178319229601</c:v>
                </c:pt>
                <c:pt idx="3719">
                  <c:v>-0.52705626144995299</c:v>
                </c:pt>
                <c:pt idx="3720">
                  <c:v>-0.492121434121291</c:v>
                </c:pt>
                <c:pt idx="3721">
                  <c:v>-0.359267881418876</c:v>
                </c:pt>
                <c:pt idx="3722">
                  <c:v>0.24370715256754999</c:v>
                </c:pt>
                <c:pt idx="3723">
                  <c:v>-0.250760636020468</c:v>
                </c:pt>
                <c:pt idx="3724">
                  <c:v>0.200304254408187</c:v>
                </c:pt>
                <c:pt idx="3725">
                  <c:v>-9.9634175006024894E-2</c:v>
                </c:pt>
                <c:pt idx="3726">
                  <c:v>0.13985367000241</c:v>
                </c:pt>
                <c:pt idx="3727">
                  <c:v>4.4058531999035998E-2</c:v>
                </c:pt>
                <c:pt idx="3728">
                  <c:v>-0.24227013824970101</c:v>
                </c:pt>
                <c:pt idx="3729">
                  <c:v>-0.40074818334203499</c:v>
                </c:pt>
                <c:pt idx="3730">
                  <c:v>-0.43043878470691399</c:v>
                </c:pt>
                <c:pt idx="3731">
                  <c:v>0.27217551388276501</c:v>
                </c:pt>
                <c:pt idx="3732">
                  <c:v>-8.8702055531063098E-3</c:v>
                </c:pt>
                <c:pt idx="3733">
                  <c:v>-0.25178801483542701</c:v>
                </c:pt>
                <c:pt idx="3734">
                  <c:v>0.200715205934171</c:v>
                </c:pt>
                <c:pt idx="3735">
                  <c:v>-0.173529952426448</c:v>
                </c:pt>
                <c:pt idx="3736">
                  <c:v>-0.411813063585246</c:v>
                </c:pt>
                <c:pt idx="3737">
                  <c:v>0.26472522543409799</c:v>
                </c:pt>
                <c:pt idx="3738">
                  <c:v>-5.8900901736393899E-3</c:v>
                </c:pt>
                <c:pt idx="3739">
                  <c:v>0.10235603606945499</c:v>
                </c:pt>
                <c:pt idx="3740">
                  <c:v>5.90575855722177E-2</c:v>
                </c:pt>
                <c:pt idx="3741">
                  <c:v>-0.23825178019173901</c:v>
                </c:pt>
                <c:pt idx="3742">
                  <c:v>-0.40570358100951098</c:v>
                </c:pt>
                <c:pt idx="3743">
                  <c:v>0.26228143240380403</c:v>
                </c:pt>
                <c:pt idx="3744">
                  <c:v>-0.147626027973987</c:v>
                </c:pt>
                <c:pt idx="3745">
                  <c:v>-0.41785034706150698</c:v>
                </c:pt>
                <c:pt idx="3746">
                  <c:v>-0.52624356929987803</c:v>
                </c:pt>
                <c:pt idx="3747">
                  <c:v>0.31049742771995098</c:v>
                </c:pt>
                <c:pt idx="3748">
                  <c:v>-0.12732647626270099</c:v>
                </c:pt>
                <c:pt idx="3749">
                  <c:v>-0.422559146605542</c:v>
                </c:pt>
                <c:pt idx="3750">
                  <c:v>0.269023658642216</c:v>
                </c:pt>
                <c:pt idx="3751">
                  <c:v>-0.10465044242037699</c:v>
                </c:pt>
                <c:pt idx="3752">
                  <c:v>0.14186017696815101</c:v>
                </c:pt>
                <c:pt idx="3753">
                  <c:v>4.3255929212739498E-2</c:v>
                </c:pt>
                <c:pt idx="3754">
                  <c:v>-0.25160008369495501</c:v>
                </c:pt>
                <c:pt idx="3755">
                  <c:v>-0.414337700603649</c:v>
                </c:pt>
                <c:pt idx="3756">
                  <c:v>0.26573508024145898</c:v>
                </c:pt>
                <c:pt idx="3757">
                  <c:v>-6.2940320965839203E-3</c:v>
                </c:pt>
                <c:pt idx="3758">
                  <c:v>0.102517612838633</c:v>
                </c:pt>
                <c:pt idx="3759">
                  <c:v>5.8992954864546497E-2</c:v>
                </c:pt>
                <c:pt idx="3760">
                  <c:v>7.6402818054181296E-2</c:v>
                </c:pt>
                <c:pt idx="3761">
                  <c:v>-0.229249658028194</c:v>
                </c:pt>
                <c:pt idx="3762">
                  <c:v>0.19169986321127699</c:v>
                </c:pt>
                <c:pt idx="3763">
                  <c:v>2.33200547154888E-2</c:v>
                </c:pt>
                <c:pt idx="3764">
                  <c:v>9.0671978113804397E-2</c:v>
                </c:pt>
                <c:pt idx="3765">
                  <c:v>-0.22033189127682401</c:v>
                </c:pt>
                <c:pt idx="3766">
                  <c:v>0.188132756510729</c:v>
                </c:pt>
                <c:pt idx="3767">
                  <c:v>2.4746897395708001E-2</c:v>
                </c:pt>
                <c:pt idx="3768">
                  <c:v>9.0101241041716698E-2</c:v>
                </c:pt>
                <c:pt idx="3769">
                  <c:v>-0.22052581594895901</c:v>
                </c:pt>
                <c:pt idx="3770">
                  <c:v>0.18821032637958299</c:v>
                </c:pt>
                <c:pt idx="3771">
                  <c:v>-0.16333683374608399</c:v>
                </c:pt>
                <c:pt idx="3772">
                  <c:v>0.165334733498433</c:v>
                </c:pt>
                <c:pt idx="3773">
                  <c:v>3.3866106600626403E-2</c:v>
                </c:pt>
                <c:pt idx="3774">
                  <c:v>-0.25633534784506001</c:v>
                </c:pt>
                <c:pt idx="3775">
                  <c:v>0.20253413913802401</c:v>
                </c:pt>
                <c:pt idx="3776">
                  <c:v>-0.158156252418754</c:v>
                </c:pt>
                <c:pt idx="3777">
                  <c:v>-0.389786684704713</c:v>
                </c:pt>
                <c:pt idx="3778">
                  <c:v>0.25591467388188499</c:v>
                </c:pt>
                <c:pt idx="3779">
                  <c:v>-2.3658695527541099E-3</c:v>
                </c:pt>
                <c:pt idx="3780">
                  <c:v>-0.270531153434734</c:v>
                </c:pt>
                <c:pt idx="3781">
                  <c:v>0.20821246137389299</c:v>
                </c:pt>
                <c:pt idx="3782">
                  <c:v>1.6715015450442398E-2</c:v>
                </c:pt>
                <c:pt idx="3783">
                  <c:v>9.3313993819822999E-2</c:v>
                </c:pt>
                <c:pt idx="3784">
                  <c:v>-0.22003441357832401</c:v>
                </c:pt>
                <c:pt idx="3785">
                  <c:v>0.188013765431329</c:v>
                </c:pt>
                <c:pt idx="3786">
                  <c:v>2.4794493827468098E-2</c:v>
                </c:pt>
                <c:pt idx="3787">
                  <c:v>-0.25892491367688802</c:v>
                </c:pt>
                <c:pt idx="3788">
                  <c:v>0.20356996547075501</c:v>
                </c:pt>
                <c:pt idx="3789">
                  <c:v>1.8572013811697801E-2</c:v>
                </c:pt>
                <c:pt idx="3790">
                  <c:v>9.2571194475320806E-2</c:v>
                </c:pt>
                <c:pt idx="3791">
                  <c:v>6.2971522209871594E-2</c:v>
                </c:pt>
                <c:pt idx="3792">
                  <c:v>7.4811391116051298E-2</c:v>
                </c:pt>
                <c:pt idx="3793">
                  <c:v>-0.22958101209665499</c:v>
                </c:pt>
                <c:pt idx="3794">
                  <c:v>0.19183240483866201</c:v>
                </c:pt>
                <c:pt idx="3795">
                  <c:v>-0.16234239181035301</c:v>
                </c:pt>
                <c:pt idx="3796">
                  <c:v>-0.38825601736073501</c:v>
                </c:pt>
                <c:pt idx="3797">
                  <c:v>0.25530240694429401</c:v>
                </c:pt>
                <c:pt idx="3798">
                  <c:v>-0.135837840724399</c:v>
                </c:pt>
                <c:pt idx="3799">
                  <c:v>0.15433513628975901</c:v>
                </c:pt>
                <c:pt idx="3800">
                  <c:v>-0.16608617069472001</c:v>
                </c:pt>
                <c:pt idx="3801">
                  <c:v>-0.366288575983301</c:v>
                </c:pt>
                <c:pt idx="3802">
                  <c:v>0.24651543039332</c:v>
                </c:pt>
                <c:pt idx="3803">
                  <c:v>-0.150298609603922</c:v>
                </c:pt>
                <c:pt idx="3804">
                  <c:v>0.16011944384156901</c:v>
                </c:pt>
                <c:pt idx="3805">
                  <c:v>3.5952222463372298E-2</c:v>
                </c:pt>
                <c:pt idx="3806">
                  <c:v>-0.260045386888972</c:v>
                </c:pt>
                <c:pt idx="3807">
                  <c:v>0.20401815475558799</c:v>
                </c:pt>
                <c:pt idx="3808">
                  <c:v>-0.155285061055911</c:v>
                </c:pt>
                <c:pt idx="3809">
                  <c:v>-0.38651708375270699</c:v>
                </c:pt>
                <c:pt idx="3810">
                  <c:v>0.25460683350108299</c:v>
                </c:pt>
                <c:pt idx="3811">
                  <c:v>-0.13481291749228899</c:v>
                </c:pt>
                <c:pt idx="3812">
                  <c:v>-0.392713634978679</c:v>
                </c:pt>
                <c:pt idx="3813">
                  <c:v>-0.49748671722527898</c:v>
                </c:pt>
                <c:pt idx="3814">
                  <c:v>-0.466514233022151</c:v>
                </c:pt>
                <c:pt idx="3815">
                  <c:v>-0.34215543156830303</c:v>
                </c:pt>
                <c:pt idx="3816">
                  <c:v>0.23686217262732101</c:v>
                </c:pt>
                <c:pt idx="3817">
                  <c:v>-0.25360985691732602</c:v>
                </c:pt>
                <c:pt idx="3818">
                  <c:v>0.20144394276693001</c:v>
                </c:pt>
                <c:pt idx="3819">
                  <c:v>1.9422422893227601E-2</c:v>
                </c:pt>
                <c:pt idx="3820">
                  <c:v>9.2231030842708894E-2</c:v>
                </c:pt>
                <c:pt idx="3821">
                  <c:v>-0.21038742265316801</c:v>
                </c:pt>
                <c:pt idx="3822">
                  <c:v>-0.387818490782397</c:v>
                </c:pt>
                <c:pt idx="3823">
                  <c:v>0.255127396312959</c:v>
                </c:pt>
                <c:pt idx="3824">
                  <c:v>-2.05095852518362E-3</c:v>
                </c:pt>
                <c:pt idx="3825">
                  <c:v>0.100820383410073</c:v>
                </c:pt>
                <c:pt idx="3826">
                  <c:v>5.9671846635970603E-2</c:v>
                </c:pt>
                <c:pt idx="3827">
                  <c:v>-0.23662213998182999</c:v>
                </c:pt>
                <c:pt idx="3828">
                  <c:v>0.19464885599273199</c:v>
                </c:pt>
                <c:pt idx="3829">
                  <c:v>2.2140457602907001E-2</c:v>
                </c:pt>
                <c:pt idx="3830">
                  <c:v>-0.25898873709617198</c:v>
                </c:pt>
                <c:pt idx="3831">
                  <c:v>0.20359549483846801</c:v>
                </c:pt>
                <c:pt idx="3832">
                  <c:v>-0.16000252723436501</c:v>
                </c:pt>
                <c:pt idx="3833">
                  <c:v>0.164001010893746</c:v>
                </c:pt>
                <c:pt idx="3834">
                  <c:v>3.4399595642501397E-2</c:v>
                </c:pt>
                <c:pt idx="3835">
                  <c:v>-0.25734014054225401</c:v>
                </c:pt>
                <c:pt idx="3836">
                  <c:v>0.202936056216901</c:v>
                </c:pt>
                <c:pt idx="3837">
                  <c:v>-0.15738793785194499</c:v>
                </c:pt>
                <c:pt idx="3838">
                  <c:v>-0.38891530060054402</c:v>
                </c:pt>
                <c:pt idx="3839">
                  <c:v>0.25556612024021702</c:v>
                </c:pt>
                <c:pt idx="3840">
                  <c:v>-2.22644809608704E-3</c:v>
                </c:pt>
                <c:pt idx="3841">
                  <c:v>-0.27040990623251698</c:v>
                </c:pt>
                <c:pt idx="3842">
                  <c:v>-0.409380829357752</c:v>
                </c:pt>
                <c:pt idx="3843">
                  <c:v>-0.42280451378667799</c:v>
                </c:pt>
                <c:pt idx="3844">
                  <c:v>0.26912180551467102</c:v>
                </c:pt>
                <c:pt idx="3845">
                  <c:v>-7.6487222058685802E-3</c:v>
                </c:pt>
                <c:pt idx="3846">
                  <c:v>-0.248912569795435</c:v>
                </c:pt>
                <c:pt idx="3847">
                  <c:v>-0.372705408590013</c:v>
                </c:pt>
                <c:pt idx="3848">
                  <c:v>0.24908216343600501</c:v>
                </c:pt>
                <c:pt idx="3849">
                  <c:v>3.6713462559781398E-4</c:v>
                </c:pt>
                <c:pt idx="3850">
                  <c:v>9.9853146149760805E-2</c:v>
                </c:pt>
                <c:pt idx="3851">
                  <c:v>-0.221733484187154</c:v>
                </c:pt>
                <c:pt idx="3852">
                  <c:v>-0.410686576564538</c:v>
                </c:pt>
                <c:pt idx="3853">
                  <c:v>-0.46069297844165302</c:v>
                </c:pt>
                <c:pt idx="3854">
                  <c:v>0.28427719137666102</c:v>
                </c:pt>
                <c:pt idx="3855">
                  <c:v>-1.3710876550664599E-2</c:v>
                </c:pt>
                <c:pt idx="3856">
                  <c:v>-0.25797294533716902</c:v>
                </c:pt>
                <c:pt idx="3857">
                  <c:v>-0.38200573436872698</c:v>
                </c:pt>
                <c:pt idx="3858">
                  <c:v>0.25280229374749102</c:v>
                </c:pt>
                <c:pt idx="3859">
                  <c:v>-0.16785285129609201</c:v>
                </c:pt>
                <c:pt idx="3860">
                  <c:v>0.16714114051843601</c:v>
                </c:pt>
                <c:pt idx="3861">
                  <c:v>3.3143543792625199E-2</c:v>
                </c:pt>
                <c:pt idx="3862">
                  <c:v>8.6742582482949901E-2</c:v>
                </c:pt>
                <c:pt idx="3863">
                  <c:v>-0.217977388426354</c:v>
                </c:pt>
                <c:pt idx="3864">
                  <c:v>0.18719095537054101</c:v>
                </c:pt>
                <c:pt idx="3865">
                  <c:v>-0.16587721630100599</c:v>
                </c:pt>
                <c:pt idx="3866">
                  <c:v>0.166350886520402</c:v>
                </c:pt>
                <c:pt idx="3867">
                  <c:v>-0.16791783301646299</c:v>
                </c:pt>
                <c:pt idx="3868">
                  <c:v>-0.377935520082473</c:v>
                </c:pt>
                <c:pt idx="3869">
                  <c:v>-0.45060579689241498</c:v>
                </c:pt>
                <c:pt idx="3870">
                  <c:v>0.28024231875696598</c:v>
                </c:pt>
                <c:pt idx="3871">
                  <c:v>-0.161537771334544</c:v>
                </c:pt>
                <c:pt idx="3872">
                  <c:v>-0.45224414674364499</c:v>
                </c:pt>
                <c:pt idx="3873">
                  <c:v>-0.56826084291398105</c:v>
                </c:pt>
                <c:pt idx="3874">
                  <c:v>0.32730433716559199</c:v>
                </c:pt>
                <c:pt idx="3875">
                  <c:v>-0.11192752056354401</c:v>
                </c:pt>
                <c:pt idx="3876">
                  <c:v>-0.41154951034992798</c:v>
                </c:pt>
                <c:pt idx="3877">
                  <c:v>-0.54299751656422102</c:v>
                </c:pt>
                <c:pt idx="3878">
                  <c:v>0.31719900662568801</c:v>
                </c:pt>
                <c:pt idx="3879">
                  <c:v>-0.115281077462596</c:v>
                </c:pt>
                <c:pt idx="3880">
                  <c:v>0.14611243098503801</c:v>
                </c:pt>
                <c:pt idx="3881">
                  <c:v>-0.16032270998789799</c:v>
                </c:pt>
                <c:pt idx="3882">
                  <c:v>-0.35146304827616898</c:v>
                </c:pt>
                <c:pt idx="3883">
                  <c:v>-0.41596980249270399</c:v>
                </c:pt>
                <c:pt idx="3884">
                  <c:v>-0.37303495538040699</c:v>
                </c:pt>
                <c:pt idx="3885">
                  <c:v>0.249213982152163</c:v>
                </c:pt>
                <c:pt idx="3886">
                  <c:v>-0.21992247765615899</c:v>
                </c:pt>
                <c:pt idx="3887">
                  <c:v>-0.518102399272798</c:v>
                </c:pt>
                <c:pt idx="3888">
                  <c:v>0.30724095970911902</c:v>
                </c:pt>
                <c:pt idx="3889">
                  <c:v>-2.2896383883647699E-2</c:v>
                </c:pt>
                <c:pt idx="3890">
                  <c:v>0.10915855355345901</c:v>
                </c:pt>
                <c:pt idx="3891">
                  <c:v>-0.206220747047969</c:v>
                </c:pt>
                <c:pt idx="3892">
                  <c:v>-0.39397088461394503</c:v>
                </c:pt>
                <c:pt idx="3893">
                  <c:v>0.25758835384557799</c:v>
                </c:pt>
                <c:pt idx="3894">
                  <c:v>-3.0353415382313302E-3</c:v>
                </c:pt>
                <c:pt idx="3895">
                  <c:v>-0.265876371454498</c:v>
                </c:pt>
                <c:pt idx="3896">
                  <c:v>-0.40189321669223799</c:v>
                </c:pt>
                <c:pt idx="3897">
                  <c:v>0.26075728667689502</c:v>
                </c:pt>
                <c:pt idx="3898">
                  <c:v>-4.3029146707581198E-3</c:v>
                </c:pt>
                <c:pt idx="3899">
                  <c:v>-0.26076276444597801</c:v>
                </c:pt>
                <c:pt idx="3900">
                  <c:v>-0.39318557209673499</c:v>
                </c:pt>
                <c:pt idx="3901">
                  <c:v>0.257274228838694</c:v>
                </c:pt>
                <c:pt idx="3902">
                  <c:v>-0.16187861818732599</c:v>
                </c:pt>
                <c:pt idx="3903">
                  <c:v>-0.43582097083615601</c:v>
                </c:pt>
                <c:pt idx="3904">
                  <c:v>-0.54304620689598604</c:v>
                </c:pt>
                <c:pt idx="3905">
                  <c:v>0.31721848275839398</c:v>
                </c:pt>
                <c:pt idx="3906">
                  <c:v>-2.6887393103357801E-2</c:v>
                </c:pt>
                <c:pt idx="3907">
                  <c:v>-0.27503498982290397</c:v>
                </c:pt>
                <c:pt idx="3908">
                  <c:v>0.21001399592916101</c:v>
                </c:pt>
                <c:pt idx="3909">
                  <c:v>1.5994401628335299E-2</c:v>
                </c:pt>
                <c:pt idx="3910">
                  <c:v>-0.25811536694044401</c:v>
                </c:pt>
                <c:pt idx="3911">
                  <c:v>-0.40413282839053499</c:v>
                </c:pt>
                <c:pt idx="3912">
                  <c:v>0.26165313135621399</c:v>
                </c:pt>
                <c:pt idx="3913">
                  <c:v>-0.154441598200663</c:v>
                </c:pt>
                <c:pt idx="3914">
                  <c:v>0.16177663928026501</c:v>
                </c:pt>
                <c:pt idx="3915">
                  <c:v>-0.15290136841865901</c:v>
                </c:pt>
                <c:pt idx="3916">
                  <c:v>-0.351736529129485</c:v>
                </c:pt>
                <c:pt idx="3917">
                  <c:v>-0.42185947493121501</c:v>
                </c:pt>
                <c:pt idx="3918">
                  <c:v>-0.38178553800953802</c:v>
                </c:pt>
                <c:pt idx="3919">
                  <c:v>-0.26915046906523399</c:v>
                </c:pt>
                <c:pt idx="3920">
                  <c:v>-0.12750370014331999</c:v>
                </c:pt>
                <c:pt idx="3921">
                  <c:v>0.151001480057328</c:v>
                </c:pt>
                <c:pt idx="3922">
                  <c:v>-0.32588790470586798</c:v>
                </c:pt>
                <c:pt idx="3923">
                  <c:v>-0.606728306843204</c:v>
                </c:pt>
                <c:pt idx="3924">
                  <c:v>0.34269132273728098</c:v>
                </c:pt>
                <c:pt idx="3925">
                  <c:v>-3.70765290949127E-2</c:v>
                </c:pt>
                <c:pt idx="3926">
                  <c:v>-0.30349633726249903</c:v>
                </c:pt>
                <c:pt idx="3927">
                  <c:v>0.221398534904999</c:v>
                </c:pt>
                <c:pt idx="3928">
                  <c:v>1.1440586038E-2</c:v>
                </c:pt>
                <c:pt idx="3929">
                  <c:v>9.5423765584799897E-2</c:v>
                </c:pt>
                <c:pt idx="3930">
                  <c:v>-0.21846612577416999</c:v>
                </c:pt>
                <c:pt idx="3931">
                  <c:v>0.187386450309668</c:v>
                </c:pt>
                <c:pt idx="3932">
                  <c:v>-0.163018767731165</c:v>
                </c:pt>
                <c:pt idx="3933">
                  <c:v>-0.38600477269978201</c:v>
                </c:pt>
                <c:pt idx="3934">
                  <c:v>0.254401909079912</c:v>
                </c:pt>
                <c:pt idx="3935">
                  <c:v>-1.76076363196515E-3</c:v>
                </c:pt>
                <c:pt idx="3936">
                  <c:v>-0.26903753782802498</c:v>
                </c:pt>
                <c:pt idx="3937">
                  <c:v>-0.40763831824366098</c:v>
                </c:pt>
                <c:pt idx="3938">
                  <c:v>0.263055327297464</c:v>
                </c:pt>
                <c:pt idx="3939">
                  <c:v>-0.15553273766863401</c:v>
                </c:pt>
                <c:pt idx="3940">
                  <c:v>0.16221309506745299</c:v>
                </c:pt>
                <c:pt idx="3941">
                  <c:v>-0.151824251731626</c:v>
                </c:pt>
                <c:pt idx="3942">
                  <c:v>-0.35042124155382498</c:v>
                </c:pt>
                <c:pt idx="3943">
                  <c:v>-0.42065471908456697</c:v>
                </c:pt>
                <c:pt idx="3944">
                  <c:v>-0.38092446523844098</c:v>
                </c:pt>
                <c:pt idx="3945">
                  <c:v>0.25236978609537603</c:v>
                </c:pt>
                <c:pt idx="3946">
                  <c:v>-9.4791443815056499E-4</c:v>
                </c:pt>
                <c:pt idx="3947">
                  <c:v>0.10037916577526</c:v>
                </c:pt>
                <c:pt idx="3948">
                  <c:v>-0.229041262952598</c:v>
                </c:pt>
                <c:pt idx="3949">
                  <c:v>-0.42218239236378102</c:v>
                </c:pt>
                <c:pt idx="3950">
                  <c:v>-0.47277640083911099</c:v>
                </c:pt>
                <c:pt idx="3951">
                  <c:v>-0.40721839666792298</c:v>
                </c:pt>
                <c:pt idx="3952">
                  <c:v>0.262887358667169</c:v>
                </c:pt>
                <c:pt idx="3953">
                  <c:v>-5.1549434668678E-3</c:v>
                </c:pt>
                <c:pt idx="3954">
                  <c:v>-0.23764033434821</c:v>
                </c:pt>
                <c:pt idx="3955">
                  <c:v>-0.35741102190811802</c:v>
                </c:pt>
                <c:pt idx="3956">
                  <c:v>0.24296440876324699</c:v>
                </c:pt>
                <c:pt idx="3957">
                  <c:v>2.81423649470106E-3</c:v>
                </c:pt>
                <c:pt idx="3958">
                  <c:v>9.88743054021195E-2</c:v>
                </c:pt>
                <c:pt idx="3959">
                  <c:v>6.0450277839152099E-2</c:v>
                </c:pt>
                <c:pt idx="3960">
                  <c:v>7.5819888864339102E-2</c:v>
                </c:pt>
                <c:pt idx="3961">
                  <c:v>-0.23003027207490401</c:v>
                </c:pt>
                <c:pt idx="3962">
                  <c:v>0.192012108829961</c:v>
                </c:pt>
                <c:pt idx="3963">
                  <c:v>2.3195156468015201E-2</c:v>
                </c:pt>
                <c:pt idx="3964">
                  <c:v>-0.25929132217283002</c:v>
                </c:pt>
                <c:pt idx="3965">
                  <c:v>0.203716528869132</c:v>
                </c:pt>
                <c:pt idx="3966">
                  <c:v>1.8513388452346999E-2</c:v>
                </c:pt>
                <c:pt idx="3967">
                  <c:v>-0.260197049138161</c:v>
                </c:pt>
                <c:pt idx="3968">
                  <c:v>-0.40915499001245698</c:v>
                </c:pt>
                <c:pt idx="3969">
                  <c:v>0.26366199600498202</c:v>
                </c:pt>
                <c:pt idx="3970">
                  <c:v>-0.15200230345014901</c:v>
                </c:pt>
                <c:pt idx="3971">
                  <c:v>-0.42552058949750199</c:v>
                </c:pt>
                <c:pt idx="3972">
                  <c:v>-0.53467439701137298</c:v>
                </c:pt>
                <c:pt idx="3973">
                  <c:v>-0.49884109664392901</c:v>
                </c:pt>
                <c:pt idx="3974">
                  <c:v>-0.363862631663184</c:v>
                </c:pt>
                <c:pt idx="3975">
                  <c:v>0.24554505266527299</c:v>
                </c:pt>
                <c:pt idx="3976">
                  <c:v>-0.249949597102608</c:v>
                </c:pt>
                <c:pt idx="3977">
                  <c:v>0.19997983884104301</c:v>
                </c:pt>
                <c:pt idx="3978">
                  <c:v>-9.9585032623251302E-2</c:v>
                </c:pt>
                <c:pt idx="3979">
                  <c:v>0.13983401304929999</c:v>
                </c:pt>
                <c:pt idx="3980">
                  <c:v>4.4066394780279697E-2</c:v>
                </c:pt>
                <c:pt idx="3981">
                  <c:v>-0.24221990059463899</c:v>
                </c:pt>
                <c:pt idx="3982">
                  <c:v>0.19688796023785499</c:v>
                </c:pt>
                <c:pt idx="3983">
                  <c:v>2.1244815904857599E-2</c:v>
                </c:pt>
                <c:pt idx="3984">
                  <c:v>-0.258508419471005</c:v>
                </c:pt>
                <c:pt idx="3985">
                  <c:v>0.20340336778840201</c:v>
                </c:pt>
                <c:pt idx="3986">
                  <c:v>1.8638652884639E-2</c:v>
                </c:pt>
                <c:pt idx="3987">
                  <c:v>-0.25977647580917601</c:v>
                </c:pt>
                <c:pt idx="3988">
                  <c:v>0.20391059032367001</c:v>
                </c:pt>
                <c:pt idx="3989">
                  <c:v>-0.16055675456093599</c:v>
                </c:pt>
                <c:pt idx="3990">
                  <c:v>0.16422270182437401</c:v>
                </c:pt>
                <c:pt idx="3991">
                  <c:v>3.4310919270249998E-2</c:v>
                </c:pt>
                <c:pt idx="3992">
                  <c:v>-0.25751211493685799</c:v>
                </c:pt>
                <c:pt idx="3993">
                  <c:v>0.203004845974743</c:v>
                </c:pt>
                <c:pt idx="3994">
                  <c:v>1.8798061610102602E-2</c:v>
                </c:pt>
                <c:pt idx="3995">
                  <c:v>9.2480775355958902E-2</c:v>
                </c:pt>
                <c:pt idx="3996">
                  <c:v>6.30076898576164E-2</c:v>
                </c:pt>
                <c:pt idx="3997">
                  <c:v>7.4796924056953401E-2</c:v>
                </c:pt>
                <c:pt idx="3998">
                  <c:v>-0.22953112423672001</c:v>
                </c:pt>
                <c:pt idx="3999">
                  <c:v>-0.40405752002422402</c:v>
                </c:pt>
                <c:pt idx="4000">
                  <c:v>-0.444865273199815</c:v>
                </c:pt>
                <c:pt idx="4001">
                  <c:v>0.27794610927992602</c:v>
                </c:pt>
                <c:pt idx="4002">
                  <c:v>-1.1178443711970401E-2</c:v>
                </c:pt>
                <c:pt idx="4003">
                  <c:v>0.10447137748478801</c:v>
                </c:pt>
                <c:pt idx="4004">
                  <c:v>-0.22203760713639301</c:v>
                </c:pt>
                <c:pt idx="4005">
                  <c:v>-0.41455525088009698</c:v>
                </c:pt>
                <c:pt idx="4006">
                  <c:v>0.26582210035203901</c:v>
                </c:pt>
                <c:pt idx="4007">
                  <c:v>-6.3288401408156496E-3</c:v>
                </c:pt>
                <c:pt idx="4008">
                  <c:v>0.10253153605632601</c:v>
                </c:pt>
                <c:pt idx="4009">
                  <c:v>-0.21639366129190701</c:v>
                </c:pt>
                <c:pt idx="4010">
                  <c:v>0.186557464516763</c:v>
                </c:pt>
                <c:pt idx="4011">
                  <c:v>-0.162181749536461</c:v>
                </c:pt>
                <c:pt idx="4012">
                  <c:v>0.164872699814584</c:v>
                </c:pt>
                <c:pt idx="4013">
                  <c:v>-0.17035158195080499</c:v>
                </c:pt>
                <c:pt idx="4014">
                  <c:v>0.16814063278032201</c:v>
                </c:pt>
                <c:pt idx="4015">
                  <c:v>-0.17178219682061499</c:v>
                </c:pt>
                <c:pt idx="4016">
                  <c:v>-0.38512946990609997</c:v>
                </c:pt>
                <c:pt idx="4017">
                  <c:v>0.25405178796243999</c:v>
                </c:pt>
                <c:pt idx="4018">
                  <c:v>-0.14052390164704501</c:v>
                </c:pt>
                <c:pt idx="4019">
                  <c:v>-0.400984929304604</c:v>
                </c:pt>
                <c:pt idx="4020">
                  <c:v>-0.50584666268813805</c:v>
                </c:pt>
                <c:pt idx="4021">
                  <c:v>0.30233866507525498</c:v>
                </c:pt>
                <c:pt idx="4022">
                  <c:v>-2.0935466030102101E-2</c:v>
                </c:pt>
                <c:pt idx="4023">
                  <c:v>-0.27009927094894298</c:v>
                </c:pt>
                <c:pt idx="4024">
                  <c:v>-0.39510889209859001</c:v>
                </c:pt>
                <c:pt idx="4025">
                  <c:v>0.25804355683943597</c:v>
                </c:pt>
                <c:pt idx="4026">
                  <c:v>-3.2174227357744099E-3</c:v>
                </c:pt>
                <c:pt idx="4027">
                  <c:v>0.101286969094309</c:v>
                </c:pt>
                <c:pt idx="4028">
                  <c:v>-0.220554221200773</c:v>
                </c:pt>
                <c:pt idx="4029">
                  <c:v>-0.409951684629138</c:v>
                </c:pt>
                <c:pt idx="4030">
                  <c:v>-0.46044576707859902</c:v>
                </c:pt>
                <c:pt idx="4031">
                  <c:v>0.28417830683143902</c:v>
                </c:pt>
                <c:pt idx="4032">
                  <c:v>-1.3671322732575901E-2</c:v>
                </c:pt>
                <c:pt idx="4033">
                  <c:v>0.10546852909303001</c:v>
                </c:pt>
                <c:pt idx="4034">
                  <c:v>-0.22080017898387</c:v>
                </c:pt>
                <c:pt idx="4035">
                  <c:v>-0.41340985911450201</c:v>
                </c:pt>
                <c:pt idx="4036">
                  <c:v>-0.46552077383554102</c:v>
                </c:pt>
                <c:pt idx="4037">
                  <c:v>0.286208309534216</c:v>
                </c:pt>
                <c:pt idx="4038">
                  <c:v>-1.4483323813686499E-2</c:v>
                </c:pt>
                <c:pt idx="4039">
                  <c:v>0.105793329525474</c:v>
                </c:pt>
                <c:pt idx="4040">
                  <c:v>5.7682668189810098E-2</c:v>
                </c:pt>
                <c:pt idx="4041">
                  <c:v>-0.235812107882167</c:v>
                </c:pt>
                <c:pt idx="4042">
                  <c:v>-0.40098114003769803</c:v>
                </c:pt>
                <c:pt idx="4043">
                  <c:v>0.26039245601507899</c:v>
                </c:pt>
                <c:pt idx="4044">
                  <c:v>-4.1569824060317603E-3</c:v>
                </c:pt>
                <c:pt idx="4045">
                  <c:v>0.101662792962412</c:v>
                </c:pt>
                <c:pt idx="4046">
                  <c:v>-0.218364395386661</c:v>
                </c:pt>
                <c:pt idx="4047">
                  <c:v>0.187345758154664</c:v>
                </c:pt>
                <c:pt idx="4048">
                  <c:v>2.50616967381341E-2</c:v>
                </c:pt>
                <c:pt idx="4049">
                  <c:v>-0.25950405713228802</c:v>
                </c:pt>
                <c:pt idx="4050">
                  <c:v>0.203801622852915</c:v>
                </c:pt>
                <c:pt idx="4051">
                  <c:v>1.8479350858833898E-2</c:v>
                </c:pt>
                <c:pt idx="4052">
                  <c:v>-0.26046906789682001</c:v>
                </c:pt>
                <c:pt idx="4053">
                  <c:v>-0.40954335239664202</c:v>
                </c:pt>
                <c:pt idx="4054">
                  <c:v>-0.43038391116220198</c:v>
                </c:pt>
                <c:pt idx="4055">
                  <c:v>-0.35210436823878299</c:v>
                </c:pt>
                <c:pt idx="4056">
                  <c:v>0.240841747295513</c:v>
                </c:pt>
                <c:pt idx="4057">
                  <c:v>-0.23690101326011501</c:v>
                </c:pt>
                <c:pt idx="4058">
                  <c:v>0.19476040530404601</c:v>
                </c:pt>
                <c:pt idx="4059">
                  <c:v>2.20958378783815E-2</c:v>
                </c:pt>
                <c:pt idx="4060">
                  <c:v>-0.280437506073687</c:v>
                </c:pt>
                <c:pt idx="4061">
                  <c:v>-0.44256289925109898</c:v>
                </c:pt>
                <c:pt idx="4062">
                  <c:v>-0.465844902381718</c:v>
                </c:pt>
                <c:pt idx="4063">
                  <c:v>0.28633796095268699</c:v>
                </c:pt>
                <c:pt idx="4064">
                  <c:v>-1.4535184381074999E-2</c:v>
                </c:pt>
                <c:pt idx="4065">
                  <c:v>0.10581407375243</c:v>
                </c:pt>
                <c:pt idx="4066">
                  <c:v>-0.221814409143513</c:v>
                </c:pt>
                <c:pt idx="4067">
                  <c:v>0.18872576365740501</c:v>
                </c:pt>
                <c:pt idx="4068">
                  <c:v>2.4509694537037802E-2</c:v>
                </c:pt>
                <c:pt idx="4069">
                  <c:v>-0.26083301803166897</c:v>
                </c:pt>
                <c:pt idx="4070">
                  <c:v>-0.41454453809865599</c:v>
                </c:pt>
                <c:pt idx="4071">
                  <c:v>-0.43771726380979797</c:v>
                </c:pt>
                <c:pt idx="4072">
                  <c:v>0.27508690552391901</c:v>
                </c:pt>
                <c:pt idx="4073">
                  <c:v>-1.0034762209567699E-2</c:v>
                </c:pt>
                <c:pt idx="4074">
                  <c:v>-0.25192995035029098</c:v>
                </c:pt>
                <c:pt idx="4075">
                  <c:v>0.20077198014011599</c:v>
                </c:pt>
                <c:pt idx="4076">
                  <c:v>1.9691207943953199E-2</c:v>
                </c:pt>
                <c:pt idx="4077">
                  <c:v>-0.25448510142826603</c:v>
                </c:pt>
                <c:pt idx="4078">
                  <c:v>-0.401341589150425</c:v>
                </c:pt>
                <c:pt idx="4079">
                  <c:v>-0.422331004695156</c:v>
                </c:pt>
                <c:pt idx="4080">
                  <c:v>0.268932401878062</c:v>
                </c:pt>
                <c:pt idx="4081">
                  <c:v>-7.57296075122511E-3</c:v>
                </c:pt>
                <c:pt idx="4082">
                  <c:v>-0.249746171356685</c:v>
                </c:pt>
                <c:pt idx="4083">
                  <c:v>-0.37402836461205802</c:v>
                </c:pt>
                <c:pt idx="4084">
                  <c:v>-0.38431033821763699</c:v>
                </c:pt>
                <c:pt idx="4085">
                  <c:v>-0.308268392352954</c:v>
                </c:pt>
                <c:pt idx="4086">
                  <c:v>-0.18510065090716099</c:v>
                </c:pt>
                <c:pt idx="4087">
                  <c:v>-5.3974223179346401E-2</c:v>
                </c:pt>
                <c:pt idx="4088">
                  <c:v>5.4489420876515898E-2</c:v>
                </c:pt>
                <c:pt idx="4089">
                  <c:v>7.8204231649393594E-2</c:v>
                </c:pt>
                <c:pt idx="4090">
                  <c:v>6.8718307340242493E-2</c:v>
                </c:pt>
                <c:pt idx="4091">
                  <c:v>-0.174778350920097</c:v>
                </c:pt>
                <c:pt idx="4092">
                  <c:v>0.16991134036803901</c:v>
                </c:pt>
                <c:pt idx="4093">
                  <c:v>3.2035463852784302E-2</c:v>
                </c:pt>
                <c:pt idx="4094">
                  <c:v>-0.24501595470283299</c:v>
                </c:pt>
                <c:pt idx="4095">
                  <c:v>-0.39605360928612099</c:v>
                </c:pt>
                <c:pt idx="4096">
                  <c:v>-0.42127771792609398</c:v>
                </c:pt>
                <c:pt idx="4097">
                  <c:v>0.26851108717043698</c:v>
                </c:pt>
                <c:pt idx="4098">
                  <c:v>-7.4044348681750298E-3</c:v>
                </c:pt>
                <c:pt idx="4099">
                  <c:v>0.10296177394727</c:v>
                </c:pt>
                <c:pt idx="4100">
                  <c:v>-0.223954368701553</c:v>
                </c:pt>
                <c:pt idx="4101">
                  <c:v>-0.41635524488986803</c:v>
                </c:pt>
                <c:pt idx="4102">
                  <c:v>-0.46767122987833298</c:v>
                </c:pt>
                <c:pt idx="4103">
                  <c:v>0.28706849195133299</c:v>
                </c:pt>
                <c:pt idx="4104">
                  <c:v>-0.16249734368627899</c:v>
                </c:pt>
                <c:pt idx="4105">
                  <c:v>0.164998937474511</c:v>
                </c:pt>
                <c:pt idx="4106">
                  <c:v>-0.14050492717342</c:v>
                </c:pt>
                <c:pt idx="4107">
                  <c:v>-0.33527070558479899</c:v>
                </c:pt>
                <c:pt idx="4108">
                  <c:v>0.234108282233919</c:v>
                </c:pt>
                <c:pt idx="4109">
                  <c:v>6.3566871064321398E-3</c:v>
                </c:pt>
                <c:pt idx="4110">
                  <c:v>-0.25935600611292398</c:v>
                </c:pt>
                <c:pt idx="4111">
                  <c:v>-0.39890982170134998</c:v>
                </c:pt>
                <c:pt idx="4112">
                  <c:v>-0.41504193887715801</c:v>
                </c:pt>
                <c:pt idx="4113">
                  <c:v>-0.33662786260636501</c:v>
                </c:pt>
                <c:pt idx="4114">
                  <c:v>-0.20553941704588299</c:v>
                </c:pt>
                <c:pt idx="4115">
                  <c:v>-6.4123202451287206E-2</c:v>
                </c:pt>
                <c:pt idx="4116">
                  <c:v>5.41386062870867E-2</c:v>
                </c:pt>
                <c:pt idx="4117">
                  <c:v>0.12958795568444101</c:v>
                </c:pt>
                <c:pt idx="4118">
                  <c:v>4.81648177262234E-2</c:v>
                </c:pt>
                <c:pt idx="4119">
                  <c:v>8.0734072909510596E-2</c:v>
                </c:pt>
                <c:pt idx="4120">
                  <c:v>6.7706370836195698E-2</c:v>
                </c:pt>
                <c:pt idx="4121">
                  <c:v>-0.25629062762515098</c:v>
                </c:pt>
                <c:pt idx="4122">
                  <c:v>-0.43950197311900802</c:v>
                </c:pt>
                <c:pt idx="4123">
                  <c:v>-0.47900303220458101</c:v>
                </c:pt>
                <c:pt idx="4124">
                  <c:v>-0.403907953578382</c:v>
                </c:pt>
                <c:pt idx="4125">
                  <c:v>-0.26062745288504202</c:v>
                </c:pt>
                <c:pt idx="4126">
                  <c:v>-9.8231221825849604E-2</c:v>
                </c:pt>
                <c:pt idx="4127">
                  <c:v>0.139292488730339</c:v>
                </c:pt>
                <c:pt idx="4128">
                  <c:v>-0.341170940829086</c:v>
                </c:pt>
                <c:pt idx="4129">
                  <c:v>0.23646837633163401</c:v>
                </c:pt>
                <c:pt idx="4130">
                  <c:v>5.4126494673461803E-3</c:v>
                </c:pt>
                <c:pt idx="4131">
                  <c:v>-0.293811515159633</c:v>
                </c:pt>
                <c:pt idx="4132">
                  <c:v>-0.45058587328975702</c:v>
                </c:pt>
                <c:pt idx="4133">
                  <c:v>0.28023434931590302</c:v>
                </c:pt>
                <c:pt idx="4134">
                  <c:v>-1.20937397263612E-2</c:v>
                </c:pt>
                <c:pt idx="4135">
                  <c:v>0.104837495890544</c:v>
                </c:pt>
                <c:pt idx="4136">
                  <c:v>5.8065001643782199E-2</c:v>
                </c:pt>
                <c:pt idx="4137">
                  <c:v>7.6773999342487104E-2</c:v>
                </c:pt>
                <c:pt idx="4138">
                  <c:v>-0.22900428642489601</c:v>
                </c:pt>
                <c:pt idx="4139">
                  <c:v>0.191601714569958</c:v>
                </c:pt>
                <c:pt idx="4140">
                  <c:v>2.3359314172016501E-2</c:v>
                </c:pt>
                <c:pt idx="4141">
                  <c:v>9.0656274331193304E-2</c:v>
                </c:pt>
                <c:pt idx="4142">
                  <c:v>6.3737490267522595E-2</c:v>
                </c:pt>
                <c:pt idx="4143">
                  <c:v>7.4505003892990904E-2</c:v>
                </c:pt>
                <c:pt idx="4144">
                  <c:v>-0.22965411822304299</c:v>
                </c:pt>
                <c:pt idx="4145">
                  <c:v>-0.40402915057049599</c:v>
                </c:pt>
                <c:pt idx="4146">
                  <c:v>0.26161166022819798</c:v>
                </c:pt>
                <c:pt idx="4147">
                  <c:v>-0.14610742749366401</c:v>
                </c:pt>
                <c:pt idx="4148">
                  <c:v>-0.415048050374689</c:v>
                </c:pt>
                <c:pt idx="4149">
                  <c:v>-0.52310419805020103</c:v>
                </c:pt>
                <c:pt idx="4150">
                  <c:v>0.30924167922008</c:v>
                </c:pt>
                <c:pt idx="4151">
                  <c:v>-2.36966716880322E-2</c:v>
                </c:pt>
                <c:pt idx="4152">
                  <c:v>0.109478668675212</c:v>
                </c:pt>
                <c:pt idx="4153">
                  <c:v>-0.214945347898884</c:v>
                </c:pt>
                <c:pt idx="4154">
                  <c:v>0.185978139159553</c:v>
                </c:pt>
                <c:pt idx="4155">
                  <c:v>2.5608744336178501E-2</c:v>
                </c:pt>
                <c:pt idx="4156">
                  <c:v>8.9756502265528504E-2</c:v>
                </c:pt>
                <c:pt idx="4157">
                  <c:v>6.4097399093788504E-2</c:v>
                </c:pt>
                <c:pt idx="4158">
                  <c:v>7.4361040362484504E-2</c:v>
                </c:pt>
                <c:pt idx="4159">
                  <c:v>-0.22962592363703099</c:v>
                </c:pt>
                <c:pt idx="4160">
                  <c:v>-0.40388010729965601</c:v>
                </c:pt>
                <c:pt idx="4161">
                  <c:v>-0.44452568182080299</c:v>
                </c:pt>
                <c:pt idx="4162">
                  <c:v>-0.37777706922339399</c:v>
                </c:pt>
                <c:pt idx="4163">
                  <c:v>-0.246339002308535</c:v>
                </c:pt>
                <c:pt idx="4164">
                  <c:v>0.19853560092341399</c:v>
                </c:pt>
                <c:pt idx="4165">
                  <c:v>-0.28568523310007998</c:v>
                </c:pt>
                <c:pt idx="4166">
                  <c:v>0.21427409324003199</c:v>
                </c:pt>
                <c:pt idx="4167">
                  <c:v>1.4290362703987E-2</c:v>
                </c:pt>
                <c:pt idx="4168">
                  <c:v>-0.287309026168517</c:v>
                </c:pt>
                <c:pt idx="4169">
                  <c:v>0.21492361046740599</c:v>
                </c:pt>
                <c:pt idx="4170">
                  <c:v>-0.145099883477357</c:v>
                </c:pt>
                <c:pt idx="4171">
                  <c:v>0.15803995339094201</c:v>
                </c:pt>
                <c:pt idx="4172">
                  <c:v>3.6784018643622803E-2</c:v>
                </c:pt>
                <c:pt idx="4173">
                  <c:v>-0.25505271647461403</c:v>
                </c:pt>
                <c:pt idx="4174">
                  <c:v>-0.41481202119295002</c:v>
                </c:pt>
                <c:pt idx="4175">
                  <c:v>-0.44238738854160897</c:v>
                </c:pt>
                <c:pt idx="4176">
                  <c:v>0.276954955416643</c:v>
                </c:pt>
                <c:pt idx="4177">
                  <c:v>-0.177414606499469</c:v>
                </c:pt>
                <c:pt idx="4178">
                  <c:v>-0.47395217699450998</c:v>
                </c:pt>
                <c:pt idx="4179">
                  <c:v>0.28958087079780398</c:v>
                </c:pt>
                <c:pt idx="4180">
                  <c:v>-8.8181481888941093E-2</c:v>
                </c:pt>
                <c:pt idx="4181">
                  <c:v>-0.34763070277165098</c:v>
                </c:pt>
                <c:pt idx="4182">
                  <c:v>-0.46335600717162601</c:v>
                </c:pt>
                <c:pt idx="4183">
                  <c:v>0.28534240286864998</c:v>
                </c:pt>
                <c:pt idx="4184">
                  <c:v>-1.41369611474602E-2</c:v>
                </c:pt>
                <c:pt idx="4185">
                  <c:v>0.10565478445898401</c:v>
                </c:pt>
                <c:pt idx="4186">
                  <c:v>-0.217575121629663</c:v>
                </c:pt>
                <c:pt idx="4187">
                  <c:v>0.18703004865186501</c:v>
                </c:pt>
                <c:pt idx="4188">
                  <c:v>2.5187980539253699E-2</c:v>
                </c:pt>
                <c:pt idx="4189">
                  <c:v>8.9924807784298497E-2</c:v>
                </c:pt>
                <c:pt idx="4190">
                  <c:v>6.4030076886280596E-2</c:v>
                </c:pt>
                <c:pt idx="4191">
                  <c:v>7.4387969245487698E-2</c:v>
                </c:pt>
                <c:pt idx="4192">
                  <c:v>-0.229613873624125</c:v>
                </c:pt>
                <c:pt idx="4193">
                  <c:v>0.19184554944964999</c:v>
                </c:pt>
                <c:pt idx="4194">
                  <c:v>2.3261780220139899E-2</c:v>
                </c:pt>
                <c:pt idx="4195">
                  <c:v>-0.25902106464386199</c:v>
                </c:pt>
                <c:pt idx="4196">
                  <c:v>0.20360842585754499</c:v>
                </c:pt>
                <c:pt idx="4197">
                  <c:v>1.8556629656981901E-2</c:v>
                </c:pt>
                <c:pt idx="4198">
                  <c:v>-0.260139185175847</c:v>
                </c:pt>
                <c:pt idx="4199">
                  <c:v>-0.409098931502278</c:v>
                </c:pt>
                <c:pt idx="4200">
                  <c:v>-0.42995171289775702</c:v>
                </c:pt>
                <c:pt idx="4201">
                  <c:v>-0.351775231728511</c:v>
                </c:pt>
                <c:pt idx="4202">
                  <c:v>-0.21756596879394999</c:v>
                </c:pt>
                <c:pt idx="4203">
                  <c:v>0.18702638751758</c:v>
                </c:pt>
                <c:pt idx="4204">
                  <c:v>-0.29550765534245699</c:v>
                </c:pt>
                <c:pt idx="4205">
                  <c:v>0.21820306213698301</c:v>
                </c:pt>
                <c:pt idx="4206">
                  <c:v>-8.9151080178598699E-2</c:v>
                </c:pt>
                <c:pt idx="4207">
                  <c:v>0.13566043207143899</c:v>
                </c:pt>
                <c:pt idx="4208">
                  <c:v>4.5735827171424201E-2</c:v>
                </c:pt>
                <c:pt idx="4209">
                  <c:v>8.1705669131430306E-2</c:v>
                </c:pt>
                <c:pt idx="4210">
                  <c:v>-0.22726680188776199</c:v>
                </c:pt>
                <c:pt idx="4211">
                  <c:v>-0.40571164042074198</c:v>
                </c:pt>
                <c:pt idx="4212">
                  <c:v>-0.449049700367114</c:v>
                </c:pt>
                <c:pt idx="4213">
                  <c:v>0.27961988014684502</c:v>
                </c:pt>
                <c:pt idx="4214">
                  <c:v>-1.1847952058738301E-2</c:v>
                </c:pt>
                <c:pt idx="4215">
                  <c:v>0.104739180823495</c:v>
                </c:pt>
                <c:pt idx="4216">
                  <c:v>-0.22170863113064401</c:v>
                </c:pt>
                <c:pt idx="4217">
                  <c:v>0.18868345245225701</c:v>
                </c:pt>
                <c:pt idx="4218">
                  <c:v>2.45266190190968E-2</c:v>
                </c:pt>
                <c:pt idx="4219">
                  <c:v>9.0189352392361199E-2</c:v>
                </c:pt>
                <c:pt idx="4220">
                  <c:v>6.3924259043055404E-2</c:v>
                </c:pt>
                <c:pt idx="4221">
                  <c:v>-0.236108870120806</c:v>
                </c:pt>
                <c:pt idx="4222">
                  <c:v>0.19444354804832201</c:v>
                </c:pt>
                <c:pt idx="4223">
                  <c:v>2.2222580780670999E-2</c:v>
                </c:pt>
                <c:pt idx="4224">
                  <c:v>9.1110967687731595E-2</c:v>
                </c:pt>
                <c:pt idx="4225">
                  <c:v>6.3555612924907301E-2</c:v>
                </c:pt>
                <c:pt idx="4226">
                  <c:v>-0.235898522010976</c:v>
                </c:pt>
                <c:pt idx="4227">
                  <c:v>-0.40544437355009599</c:v>
                </c:pt>
                <c:pt idx="4228">
                  <c:v>0.26217774942003802</c:v>
                </c:pt>
                <c:pt idx="4229">
                  <c:v>-0.14708932081566001</c:v>
                </c:pt>
                <c:pt idx="4230">
                  <c:v>-0.41695807561202303</c:v>
                </c:pt>
                <c:pt idx="4231">
                  <c:v>0.26678323024480899</c:v>
                </c:pt>
                <c:pt idx="4232">
                  <c:v>-0.113886723241341</c:v>
                </c:pt>
                <c:pt idx="4233">
                  <c:v>-0.36988712995541101</c:v>
                </c:pt>
                <c:pt idx="4234">
                  <c:v>0.24795485198216399</c:v>
                </c:pt>
                <c:pt idx="4235">
                  <c:v>8.18059207134208E-4</c:v>
                </c:pt>
                <c:pt idx="4236">
                  <c:v>9.96727763171463E-2</c:v>
                </c:pt>
                <c:pt idx="4237">
                  <c:v>-0.215633562209957</c:v>
                </c:pt>
                <c:pt idx="4238">
                  <c:v>0.186253424883983</c:v>
                </c:pt>
                <c:pt idx="4239">
                  <c:v>-0.163487338251734</c:v>
                </c:pt>
                <c:pt idx="4240">
                  <c:v>0.16539493530069299</c:v>
                </c:pt>
                <c:pt idx="4241">
                  <c:v>3.3842025879722397E-2</c:v>
                </c:pt>
                <c:pt idx="4242">
                  <c:v>8.6463189648111005E-2</c:v>
                </c:pt>
                <c:pt idx="4243">
                  <c:v>-0.22154359805842799</c:v>
                </c:pt>
                <c:pt idx="4244">
                  <c:v>-0.400521517733257</c:v>
                </c:pt>
                <c:pt idx="4245">
                  <c:v>0.26020860709330201</c:v>
                </c:pt>
                <c:pt idx="4246">
                  <c:v>-0.14584714038933799</c:v>
                </c:pt>
                <c:pt idx="4247">
                  <c:v>-0.41361752198381402</c:v>
                </c:pt>
                <c:pt idx="4248">
                  <c:v>-0.52112178266422104</c:v>
                </c:pt>
                <c:pt idx="4249">
                  <c:v>0.308448713065688</c:v>
                </c:pt>
                <c:pt idx="4250">
                  <c:v>-2.33794852262755E-2</c:v>
                </c:pt>
                <c:pt idx="4251">
                  <c:v>-0.27232333206949599</c:v>
                </c:pt>
                <c:pt idx="4252">
                  <c:v>-0.39668675644273399</c:v>
                </c:pt>
                <c:pt idx="4253">
                  <c:v>0.25867470257709302</c:v>
                </c:pt>
                <c:pt idx="4254">
                  <c:v>-0.163160727976601</c:v>
                </c:pt>
                <c:pt idx="4255">
                  <c:v>-0.43880276714529898</c:v>
                </c:pt>
                <c:pt idx="4256">
                  <c:v>0.27552110685811898</c:v>
                </c:pt>
                <c:pt idx="4257">
                  <c:v>-0.105346858757874</c:v>
                </c:pt>
                <c:pt idx="4258">
                  <c:v>-0.36335159373051801</c:v>
                </c:pt>
                <c:pt idx="4259">
                  <c:v>0.245340637492207</c:v>
                </c:pt>
                <c:pt idx="4260">
                  <c:v>-0.134163768219768</c:v>
                </c:pt>
                <c:pt idx="4261">
                  <c:v>0.15366550728790701</c:v>
                </c:pt>
                <c:pt idx="4262">
                  <c:v>-0.17004312723668</c:v>
                </c:pt>
                <c:pt idx="4263">
                  <c:v>0.16801725089467201</c:v>
                </c:pt>
                <c:pt idx="4264">
                  <c:v>-0.17527630736987401</c:v>
                </c:pt>
                <c:pt idx="4265">
                  <c:v>-0.39034951146211899</c:v>
                </c:pt>
                <c:pt idx="4266">
                  <c:v>0.25613980458484698</c:v>
                </c:pt>
                <c:pt idx="4267">
                  <c:v>-2.45592183393905E-3</c:v>
                </c:pt>
                <c:pt idx="4268">
                  <c:v>-0.26864759249702402</c:v>
                </c:pt>
                <c:pt idx="4269">
                  <c:v>0.20745903699880899</c:v>
                </c:pt>
                <c:pt idx="4270">
                  <c:v>1.7016385200476099E-2</c:v>
                </c:pt>
                <c:pt idx="4271">
                  <c:v>9.3193445919809506E-2</c:v>
                </c:pt>
                <c:pt idx="4272">
                  <c:v>-0.220221897430351</c:v>
                </c:pt>
                <c:pt idx="4273">
                  <c:v>0.18808875897214</c:v>
                </c:pt>
                <c:pt idx="4274">
                  <c:v>-0.16260929207816499</c:v>
                </c:pt>
                <c:pt idx="4275">
                  <c:v>-0.38590039257666298</c:v>
                </c:pt>
                <c:pt idx="4276">
                  <c:v>0.254360157030665</c:v>
                </c:pt>
                <c:pt idx="4277">
                  <c:v>-0.13734880684813</c:v>
                </c:pt>
                <c:pt idx="4278">
                  <c:v>-0.39638623823497698</c:v>
                </c:pt>
                <c:pt idx="4279">
                  <c:v>0.25855449529399099</c:v>
                </c:pt>
                <c:pt idx="4280">
                  <c:v>-0.123520559125606</c:v>
                </c:pt>
                <c:pt idx="4281">
                  <c:v>0.14940822365024201</c:v>
                </c:pt>
                <c:pt idx="4282">
                  <c:v>4.0236710539902999E-2</c:v>
                </c:pt>
                <c:pt idx="4283">
                  <c:v>-0.25495376729596297</c:v>
                </c:pt>
                <c:pt idx="4284">
                  <c:v>-0.41720832398409602</c:v>
                </c:pt>
                <c:pt idx="4285">
                  <c:v>0.26688332959363797</c:v>
                </c:pt>
                <c:pt idx="4286">
                  <c:v>-0.14555889852067</c:v>
                </c:pt>
                <c:pt idx="4287">
                  <c:v>0.15822355940826799</c:v>
                </c:pt>
                <c:pt idx="4288">
                  <c:v>-0.15675893213612499</c:v>
                </c:pt>
                <c:pt idx="4289">
                  <c:v>0.16270357285445</c:v>
                </c:pt>
                <c:pt idx="4290">
                  <c:v>-0.18200829029342</c:v>
                </c:pt>
                <c:pt idx="4291">
                  <c:v>0.17280331611736799</c:v>
                </c:pt>
                <c:pt idx="4292">
                  <c:v>3.08786735530527E-2</c:v>
                </c:pt>
                <c:pt idx="4293">
                  <c:v>-0.25786604105334998</c:v>
                </c:pt>
                <c:pt idx="4294">
                  <c:v>-0.41473249201382401</c:v>
                </c:pt>
                <c:pt idx="4295">
                  <c:v>0.26589299680552902</c:v>
                </c:pt>
                <c:pt idx="4296">
                  <c:v>-6.35719872221196E-3</c:v>
                </c:pt>
                <c:pt idx="4297">
                  <c:v>0.10254287948888401</c:v>
                </c:pt>
                <c:pt idx="4298">
                  <c:v>5.8982848204445999E-2</c:v>
                </c:pt>
                <c:pt idx="4299">
                  <c:v>7.6406860718221503E-2</c:v>
                </c:pt>
                <c:pt idx="4300">
                  <c:v>-0.22929084010516401</c:v>
                </c:pt>
                <c:pt idx="4301">
                  <c:v>0.19171633604206501</c:v>
                </c:pt>
                <c:pt idx="4302">
                  <c:v>2.3313465583173699E-2</c:v>
                </c:pt>
                <c:pt idx="4303">
                  <c:v>-0.25918076438809701</c:v>
                </c:pt>
                <c:pt idx="4304">
                  <c:v>-0.41115077408405698</c:v>
                </c:pt>
                <c:pt idx="4305">
                  <c:v>-0.43377744479510599</c:v>
                </c:pt>
                <c:pt idx="4306">
                  <c:v>-0.35607690512416101</c:v>
                </c:pt>
                <c:pt idx="4307">
                  <c:v>-0.22128265250785401</c:v>
                </c:pt>
                <c:pt idx="4308">
                  <c:v>-7.3707306592357205E-2</c:v>
                </c:pt>
                <c:pt idx="4309">
                  <c:v>0.129482922636942</c:v>
                </c:pt>
                <c:pt idx="4310">
                  <c:v>-0.344473191387764</c:v>
                </c:pt>
                <c:pt idx="4311">
                  <c:v>0.23778927655510501</c:v>
                </c:pt>
                <c:pt idx="4312">
                  <c:v>-7.6357658141435705E-2</c:v>
                </c:pt>
                <c:pt idx="4313">
                  <c:v>-0.29145701076202801</c:v>
                </c:pt>
                <c:pt idx="4314">
                  <c:v>-0.38669324771315999</c:v>
                </c:pt>
                <c:pt idx="4315">
                  <c:v>-0.372795045385931</c:v>
                </c:pt>
                <c:pt idx="4316">
                  <c:v>0.24911801815437201</c:v>
                </c:pt>
                <c:pt idx="4317">
                  <c:v>-0.211430588210644</c:v>
                </c:pt>
                <c:pt idx="4318">
                  <c:v>0.18457223528425701</c:v>
                </c:pt>
                <c:pt idx="4319">
                  <c:v>-0.121950422291662</c:v>
                </c:pt>
                <c:pt idx="4320">
                  <c:v>0.14878016891666401</c:v>
                </c:pt>
                <c:pt idx="4321">
                  <c:v>4.0487932433333998E-2</c:v>
                </c:pt>
                <c:pt idx="4322">
                  <c:v>-0.245840819620639</c:v>
                </c:pt>
                <c:pt idx="4323">
                  <c:v>-0.40354194478619798</c:v>
                </c:pt>
                <c:pt idx="4324">
                  <c:v>-0.43205156752283802</c:v>
                </c:pt>
                <c:pt idx="4325">
                  <c:v>-0.35906584416041398</c:v>
                </c:pt>
                <c:pt idx="4326">
                  <c:v>0.243626337664165</c:v>
                </c:pt>
                <c:pt idx="4327">
                  <c:v>-0.233160461232406</c:v>
                </c:pt>
                <c:pt idx="4328">
                  <c:v>0.19326418449296201</c:v>
                </c:pt>
                <c:pt idx="4329">
                  <c:v>-0.11035892490626099</c:v>
                </c:pt>
                <c:pt idx="4330">
                  <c:v>0.14414356996250399</c:v>
                </c:pt>
                <c:pt idx="4331">
                  <c:v>-0.19988110866418901</c:v>
                </c:pt>
                <c:pt idx="4332">
                  <c:v>0.17995244346567499</c:v>
                </c:pt>
                <c:pt idx="4333">
                  <c:v>-0.15994416705043499</c:v>
                </c:pt>
                <c:pt idx="4334">
                  <c:v>0.16397766682017401</c:v>
                </c:pt>
                <c:pt idx="4335">
                  <c:v>-0.17366077751322201</c:v>
                </c:pt>
                <c:pt idx="4336">
                  <c:v>0.169464311005288</c:v>
                </c:pt>
                <c:pt idx="4337">
                  <c:v>-0.17003427645333599</c:v>
                </c:pt>
                <c:pt idx="4338">
                  <c:v>-0.38344897600657202</c:v>
                </c:pt>
                <c:pt idx="4339">
                  <c:v>-0.45742516121800902</c:v>
                </c:pt>
                <c:pt idx="4340">
                  <c:v>-0.41245428034892601</c:v>
                </c:pt>
                <c:pt idx="4341">
                  <c:v>-0.289533707215964</c:v>
                </c:pt>
                <c:pt idx="4342">
                  <c:v>0.21581348288638499</c:v>
                </c:pt>
                <c:pt idx="4343">
                  <c:v>-0.26965401688684099</c:v>
                </c:pt>
                <c:pt idx="4344">
                  <c:v>0.207861606754736</c:v>
                </c:pt>
                <c:pt idx="4345">
                  <c:v>-9.6376747742001306E-2</c:v>
                </c:pt>
                <c:pt idx="4346">
                  <c:v>0.13855069909680001</c:v>
                </c:pt>
                <c:pt idx="4347">
                  <c:v>-0.20407544891594501</c:v>
                </c:pt>
                <c:pt idx="4348">
                  <c:v>0.181630179566378</c:v>
                </c:pt>
                <c:pt idx="4349">
                  <c:v>2.73479281734486E-2</c:v>
                </c:pt>
                <c:pt idx="4350">
                  <c:v>-0.26038234848096597</c:v>
                </c:pt>
                <c:pt idx="4351">
                  <c:v>-0.41595300151180398</c:v>
                </c:pt>
                <c:pt idx="4352">
                  <c:v>-0.44019054205838098</c:v>
                </c:pt>
                <c:pt idx="4353">
                  <c:v>0.27607621682335198</c:v>
                </c:pt>
                <c:pt idx="4354">
                  <c:v>-0.17908692399454601</c:v>
                </c:pt>
                <c:pt idx="4355">
                  <c:v>0.17163476959781801</c:v>
                </c:pt>
                <c:pt idx="4356">
                  <c:v>-0.133661623199753</c:v>
                </c:pt>
                <c:pt idx="4357">
                  <c:v>0.153464649279901</c:v>
                </c:pt>
                <c:pt idx="4358">
                  <c:v>-0.19209461067240899</c:v>
                </c:pt>
                <c:pt idx="4359">
                  <c:v>0.17683784426896301</c:v>
                </c:pt>
                <c:pt idx="4360">
                  <c:v>-0.16192826658763201</c:v>
                </c:pt>
                <c:pt idx="4361">
                  <c:v>0.16477130663505299</c:v>
                </c:pt>
                <c:pt idx="4362">
                  <c:v>-0.17337337634160399</c:v>
                </c:pt>
                <c:pt idx="4363">
                  <c:v>-0.38506284781325301</c:v>
                </c:pt>
                <c:pt idx="4364">
                  <c:v>0.254025139125301</c:v>
                </c:pt>
                <c:pt idx="4365">
                  <c:v>-1.6100556501205301E-3</c:v>
                </c:pt>
                <c:pt idx="4366">
                  <c:v>-0.26758645220585198</c:v>
                </c:pt>
                <c:pt idx="4367">
                  <c:v>-0.405543830305366</c:v>
                </c:pt>
                <c:pt idx="4368">
                  <c:v>0.26221753212214599</c:v>
                </c:pt>
                <c:pt idx="4369">
                  <c:v>-4.8870128488587E-3</c:v>
                </c:pt>
                <c:pt idx="4370">
                  <c:v>-0.261448776786739</c:v>
                </c:pt>
                <c:pt idx="4371">
                  <c:v>0.20457951071469499</c:v>
                </c:pt>
                <c:pt idx="4372">
                  <c:v>1.81681957141216E-2</c:v>
                </c:pt>
                <c:pt idx="4373">
                  <c:v>9.2732721714351304E-2</c:v>
                </c:pt>
                <c:pt idx="4374">
                  <c:v>6.2906911314259406E-2</c:v>
                </c:pt>
                <c:pt idx="4375">
                  <c:v>7.4837235474296201E-2</c:v>
                </c:pt>
                <c:pt idx="4376">
                  <c:v>-0.229765913804405</c:v>
                </c:pt>
                <c:pt idx="4377">
                  <c:v>0.19190636552176199</c:v>
                </c:pt>
                <c:pt idx="4378">
                  <c:v>2.3237453791295101E-2</c:v>
                </c:pt>
                <c:pt idx="4379">
                  <c:v>-0.25911106141896501</c:v>
                </c:pt>
                <c:pt idx="4380">
                  <c:v>-0.41098875927328699</c:v>
                </c:pt>
                <c:pt idx="4381">
                  <c:v>-0.43358259519276698</c:v>
                </c:pt>
                <c:pt idx="4382">
                  <c:v>0.273433038077107</c:v>
                </c:pt>
                <c:pt idx="4383">
                  <c:v>-9.3732152308428594E-3</c:v>
                </c:pt>
                <c:pt idx="4384">
                  <c:v>-0.25134403773648401</c:v>
                </c:pt>
                <c:pt idx="4385">
                  <c:v>-0.37512925380518702</c:v>
                </c:pt>
                <c:pt idx="4386">
                  <c:v>-0.38480510354945302</c:v>
                </c:pt>
                <c:pt idx="4387">
                  <c:v>-0.30820841978846297</c:v>
                </c:pt>
                <c:pt idx="4388">
                  <c:v>-0.18464455370038599</c:v>
                </c:pt>
                <c:pt idx="4389">
                  <c:v>0.173857821480154</c:v>
                </c:pt>
                <c:pt idx="4390">
                  <c:v>3.0456871407937999E-2</c:v>
                </c:pt>
                <c:pt idx="4391">
                  <c:v>-0.202932030590178</c:v>
                </c:pt>
                <c:pt idx="4392">
                  <c:v>-0.33092167484756602</c:v>
                </c:pt>
                <c:pt idx="4393">
                  <c:v>-0.353318280004985</c:v>
                </c:pt>
                <c:pt idx="4394">
                  <c:v>0.241327312001994</c:v>
                </c:pt>
                <c:pt idx="4395">
                  <c:v>3.46907519920225E-3</c:v>
                </c:pt>
                <c:pt idx="4396">
                  <c:v>-0.24127295331840201</c:v>
                </c:pt>
                <c:pt idx="4397">
                  <c:v>-0.36929367891090198</c:v>
                </c:pt>
                <c:pt idx="4398">
                  <c:v>-0.38336346157691797</c:v>
                </c:pt>
                <c:pt idx="4399">
                  <c:v>-0.310321444032234</c:v>
                </c:pt>
                <c:pt idx="4400">
                  <c:v>-0.18891970566986099</c:v>
                </c:pt>
                <c:pt idx="4401">
                  <c:v>-5.8264855500013098E-2</c:v>
                </c:pt>
                <c:pt idx="4402">
                  <c:v>0.123305942200005</c:v>
                </c:pt>
                <c:pt idx="4403">
                  <c:v>-0.34431383781682801</c:v>
                </c:pt>
                <c:pt idx="4404">
                  <c:v>-0.61430749644830196</c:v>
                </c:pt>
                <c:pt idx="4405">
                  <c:v>0.34572299857932098</c:v>
                </c:pt>
                <c:pt idx="4406">
                  <c:v>-5.2087396868909099E-2</c:v>
                </c:pt>
                <c:pt idx="4407">
                  <c:v>0.120834958747563</c:v>
                </c:pt>
                <c:pt idx="4408">
                  <c:v>5.16660165009745E-2</c:v>
                </c:pt>
                <c:pt idx="4409">
                  <c:v>7.9333593399610103E-2</c:v>
                </c:pt>
                <c:pt idx="4410">
                  <c:v>6.8266562640155903E-2</c:v>
                </c:pt>
                <c:pt idx="4411">
                  <c:v>-0.23405896005101601</c:v>
                </c:pt>
                <c:pt idx="4412">
                  <c:v>0.193623584020406</c:v>
                </c:pt>
                <c:pt idx="4413">
                  <c:v>2.2550566391837199E-2</c:v>
                </c:pt>
                <c:pt idx="4414">
                  <c:v>9.0979773443264994E-2</c:v>
                </c:pt>
                <c:pt idx="4415">
                  <c:v>6.3608090622693902E-2</c:v>
                </c:pt>
                <c:pt idx="4416">
                  <c:v>-0.23590074971855099</c:v>
                </c:pt>
                <c:pt idx="4417">
                  <c:v>-0.40548646721549703</c:v>
                </c:pt>
                <c:pt idx="4418">
                  <c:v>-0.44233903717515199</c:v>
                </c:pt>
                <c:pt idx="4419">
                  <c:v>-0.373268518288081</c:v>
                </c:pt>
                <c:pt idx="4420">
                  <c:v>-0.24109887397749</c:v>
                </c:pt>
                <c:pt idx="4421">
                  <c:v>0.19643954959099599</c:v>
                </c:pt>
                <c:pt idx="4422">
                  <c:v>-0.28754102825740102</c:v>
                </c:pt>
                <c:pt idx="4423">
                  <c:v>-0.58195617472956795</c:v>
                </c:pt>
                <c:pt idx="4424">
                  <c:v>-0.672483123146285</c:v>
                </c:pt>
                <c:pt idx="4425">
                  <c:v>-0.592923472701823</c:v>
                </c:pt>
                <c:pt idx="4426">
                  <c:v>0.33716938908072902</c:v>
                </c:pt>
                <c:pt idx="4427">
                  <c:v>-3.4867755632291698E-2</c:v>
                </c:pt>
                <c:pt idx="4428">
                  <c:v>-0.25923522029985102</c:v>
                </c:pt>
                <c:pt idx="4429">
                  <c:v>0.20369408811994</c:v>
                </c:pt>
                <c:pt idx="4430">
                  <c:v>-0.176672368679441</c:v>
                </c:pt>
                <c:pt idx="4431">
                  <c:v>0.17066894747177599</c:v>
                </c:pt>
                <c:pt idx="4432">
                  <c:v>3.17324210112893E-2</c:v>
                </c:pt>
                <c:pt idx="4433">
                  <c:v>8.7307031595484197E-2</c:v>
                </c:pt>
                <c:pt idx="4434">
                  <c:v>6.5077187361806205E-2</c:v>
                </c:pt>
                <c:pt idx="4435">
                  <c:v>-0.236224941050624</c:v>
                </c:pt>
                <c:pt idx="4436">
                  <c:v>0.19448997642024901</c:v>
                </c:pt>
                <c:pt idx="4437">
                  <c:v>-0.161174862481992</c:v>
                </c:pt>
                <c:pt idx="4438">
                  <c:v>-0.38844159758020502</c:v>
                </c:pt>
                <c:pt idx="4439">
                  <c:v>-0.471548649755194</c:v>
                </c:pt>
                <c:pt idx="4440">
                  <c:v>-0.43023942525273601</c:v>
                </c:pt>
                <c:pt idx="4441">
                  <c:v>-0.30614964232472702</c:v>
                </c:pt>
                <c:pt idx="4442">
                  <c:v>0.22245985692989001</c:v>
                </c:pt>
                <c:pt idx="4443">
                  <c:v>-0.26479885749313298</c:v>
                </c:pt>
                <c:pt idx="4444">
                  <c:v>0.20591954299725301</c:v>
                </c:pt>
                <c:pt idx="4445">
                  <c:v>1.7632182801098701E-2</c:v>
                </c:pt>
                <c:pt idx="4446">
                  <c:v>9.2947126879560499E-2</c:v>
                </c:pt>
                <c:pt idx="4447">
                  <c:v>6.2821149248175695E-2</c:v>
                </c:pt>
                <c:pt idx="4448">
                  <c:v>7.4871540300729594E-2</c:v>
                </c:pt>
                <c:pt idx="4449">
                  <c:v>7.0051383879708107E-2</c:v>
                </c:pt>
                <c:pt idx="4450">
                  <c:v>7.1979446448116699E-2</c:v>
                </c:pt>
                <c:pt idx="4451">
                  <c:v>7.1208221420753295E-2</c:v>
                </c:pt>
                <c:pt idx="4452">
                  <c:v>-0.231648216697314</c:v>
                </c:pt>
                <c:pt idx="4453">
                  <c:v>-0.40462847349986503</c:v>
                </c:pt>
                <c:pt idx="4454">
                  <c:v>0.26185138939994601</c:v>
                </c:pt>
                <c:pt idx="4455">
                  <c:v>-4.7405557599784903E-3</c:v>
                </c:pt>
                <c:pt idx="4456">
                  <c:v>-0.265467448813417</c:v>
                </c:pt>
                <c:pt idx="4457">
                  <c:v>-0.40001388826783302</c:v>
                </c:pt>
                <c:pt idx="4458">
                  <c:v>0.26000555530713299</c:v>
                </c:pt>
                <c:pt idx="4459">
                  <c:v>-0.15911507203106701</c:v>
                </c:pt>
                <c:pt idx="4460">
                  <c:v>-0.433635007081764</c:v>
                </c:pt>
                <c:pt idx="4461">
                  <c:v>-0.54176193363416603</c:v>
                </c:pt>
                <c:pt idx="4462">
                  <c:v>-0.50362895790042295</c:v>
                </c:pt>
                <c:pt idx="4463">
                  <c:v>-0.36591241376008199</c:v>
                </c:pt>
                <c:pt idx="4464">
                  <c:v>-0.18471014956797299</c:v>
                </c:pt>
                <c:pt idx="4465">
                  <c:v>0.17388405982718899</c:v>
                </c:pt>
                <c:pt idx="4466">
                  <c:v>3.04463760691242E-2</c:v>
                </c:pt>
                <c:pt idx="4467">
                  <c:v>8.7821449572350205E-2</c:v>
                </c:pt>
                <c:pt idx="4468">
                  <c:v>-0.24554480441895099</c:v>
                </c:pt>
                <c:pt idx="4469">
                  <c:v>-0.43800520392137199</c:v>
                </c:pt>
                <c:pt idx="4470">
                  <c:v>0.27520208156854797</c:v>
                </c:pt>
                <c:pt idx="4471">
                  <c:v>-1.00808326274195E-2</c:v>
                </c:pt>
                <c:pt idx="4472">
                  <c:v>-0.27194464995536999</c:v>
                </c:pt>
                <c:pt idx="4473">
                  <c:v>-0.40592024578617802</c:v>
                </c:pt>
                <c:pt idx="4474">
                  <c:v>-0.41641239978791</c:v>
                </c:pt>
                <c:pt idx="4475">
                  <c:v>0.26656495991516399</c:v>
                </c:pt>
                <c:pt idx="4476">
                  <c:v>-6.62598396606566E-3</c:v>
                </c:pt>
                <c:pt idx="4477">
                  <c:v>-0.247766411901718</c:v>
                </c:pt>
                <c:pt idx="4478">
                  <c:v>-0.37171762031724098</c:v>
                </c:pt>
                <c:pt idx="4479">
                  <c:v>-0.382258277463499</c:v>
                </c:pt>
                <c:pt idx="4480">
                  <c:v>-0.30685366499852201</c:v>
                </c:pt>
                <c:pt idx="4481">
                  <c:v>-0.18446386534067599</c:v>
                </c:pt>
                <c:pt idx="4482">
                  <c:v>0.17378554613627001</c:v>
                </c:pt>
                <c:pt idx="4483">
                  <c:v>-0.30238007519403198</c:v>
                </c:pt>
                <c:pt idx="4484">
                  <c:v>0.22095203007761299</c:v>
                </c:pt>
                <c:pt idx="4485">
                  <c:v>1.1619187968954701E-2</c:v>
                </c:pt>
                <c:pt idx="4486">
                  <c:v>-0.28844830930000598</c:v>
                </c:pt>
                <c:pt idx="4487">
                  <c:v>0.21537932372000201</c:v>
                </c:pt>
                <c:pt idx="4488">
                  <c:v>-0.14519530272723499</c:v>
                </c:pt>
                <c:pt idx="4489">
                  <c:v>0.158078121090894</c:v>
                </c:pt>
                <c:pt idx="4490">
                  <c:v>-0.17217574027149099</c:v>
                </c:pt>
                <c:pt idx="4491">
                  <c:v>0.168870296108596</c:v>
                </c:pt>
                <c:pt idx="4492">
                  <c:v>-0.172677781068275</c:v>
                </c:pt>
                <c:pt idx="4493">
                  <c:v>-0.38702895763348</c:v>
                </c:pt>
                <c:pt idx="4494">
                  <c:v>0.25481158305339202</c:v>
                </c:pt>
                <c:pt idx="4495">
                  <c:v>-0.139633246285228</c:v>
                </c:pt>
                <c:pt idx="4496">
                  <c:v>0.15585329851409099</c:v>
                </c:pt>
                <c:pt idx="4497">
                  <c:v>3.7658680594363399E-2</c:v>
                </c:pt>
                <c:pt idx="4498">
                  <c:v>-0.258430649282196</c:v>
                </c:pt>
                <c:pt idx="4499">
                  <c:v>-0.42059162971534098</c:v>
                </c:pt>
                <c:pt idx="4500">
                  <c:v>0.26823665188613599</c:v>
                </c:pt>
                <c:pt idx="4501">
                  <c:v>-0.14452766789729099</c:v>
                </c:pt>
                <c:pt idx="4502">
                  <c:v>0.15781106715891599</c:v>
                </c:pt>
                <c:pt idx="4503">
                  <c:v>3.6875573136433297E-2</c:v>
                </c:pt>
                <c:pt idx="4504">
                  <c:v>-0.26120534554161501</c:v>
                </c:pt>
                <c:pt idx="4505">
                  <c:v>-0.424231547968689</c:v>
                </c:pt>
                <c:pt idx="4506">
                  <c:v>0.269692619187475</c:v>
                </c:pt>
                <c:pt idx="4507">
                  <c:v>-7.8770476749902407E-3</c:v>
                </c:pt>
                <c:pt idx="4508">
                  <c:v>0.103150819069996</c:v>
                </c:pt>
                <c:pt idx="4509">
                  <c:v>-0.21730131903738101</c:v>
                </c:pt>
                <c:pt idx="4510">
                  <c:v>-0.40638204908284897</c:v>
                </c:pt>
                <c:pt idx="4511">
                  <c:v>-0.45741926168395802</c:v>
                </c:pt>
                <c:pt idx="4512">
                  <c:v>-0.39552987835610598</c:v>
                </c:pt>
                <c:pt idx="4513">
                  <c:v>0.25821195134244201</c:v>
                </c:pt>
                <c:pt idx="4514">
                  <c:v>-0.218474812926722</c:v>
                </c:pt>
                <c:pt idx="4515">
                  <c:v>-0.52253885095880304</c:v>
                </c:pt>
                <c:pt idx="4516">
                  <c:v>-0.63311203144262995</c:v>
                </c:pt>
                <c:pt idx="4517">
                  <c:v>0.35324481257705198</c:v>
                </c:pt>
                <c:pt idx="4518">
                  <c:v>-9.3237747469765805E-2</c:v>
                </c:pt>
                <c:pt idx="4519">
                  <c:v>-0.40227474991087703</c:v>
                </c:pt>
                <c:pt idx="4520">
                  <c:v>0.26090989996435099</c:v>
                </c:pt>
                <c:pt idx="4521">
                  <c:v>-0.106925817067665</c:v>
                </c:pt>
                <c:pt idx="4522">
                  <c:v>0.142770326827066</c:v>
                </c:pt>
                <c:pt idx="4523">
                  <c:v>4.2891869269173398E-2</c:v>
                </c:pt>
                <c:pt idx="4524">
                  <c:v>8.2843252292330596E-2</c:v>
                </c:pt>
                <c:pt idx="4525">
                  <c:v>6.6862699083067703E-2</c:v>
                </c:pt>
                <c:pt idx="4526">
                  <c:v>7.3254920366772905E-2</c:v>
                </c:pt>
                <c:pt idx="4527">
                  <c:v>7.0698031853290794E-2</c:v>
                </c:pt>
                <c:pt idx="4528">
                  <c:v>-0.23193461507750501</c:v>
                </c:pt>
                <c:pt idx="4529">
                  <c:v>0.19277384603100201</c:v>
                </c:pt>
                <c:pt idx="4530">
                  <c:v>2.2890461587599099E-2</c:v>
                </c:pt>
                <c:pt idx="4531">
                  <c:v>9.0843815364960306E-2</c:v>
                </c:pt>
                <c:pt idx="4532">
                  <c:v>-0.22034000107438101</c:v>
                </c:pt>
                <c:pt idx="4533">
                  <c:v>0.18813600042975201</c:v>
                </c:pt>
                <c:pt idx="4534">
                  <c:v>-0.163230720061498</c:v>
                </c:pt>
                <c:pt idx="4535">
                  <c:v>0.165292288024599</c:v>
                </c:pt>
                <c:pt idx="4536">
                  <c:v>-0.16924807663581401</c:v>
                </c:pt>
                <c:pt idx="4537">
                  <c:v>0.16769923065432499</c:v>
                </c:pt>
                <c:pt idx="4538">
                  <c:v>3.2920307738269601E-2</c:v>
                </c:pt>
                <c:pt idx="4539">
                  <c:v>-0.25506826690134099</c:v>
                </c:pt>
                <c:pt idx="4540">
                  <c:v>0.20202730676053601</c:v>
                </c:pt>
                <c:pt idx="4541">
                  <c:v>1.9189077295785301E-2</c:v>
                </c:pt>
                <c:pt idx="4542">
                  <c:v>9.23243690816858E-2</c:v>
                </c:pt>
                <c:pt idx="4543">
                  <c:v>6.3070252367325594E-2</c:v>
                </c:pt>
                <c:pt idx="4544">
                  <c:v>7.4771899053069704E-2</c:v>
                </c:pt>
                <c:pt idx="4545">
                  <c:v>7.0091240378772096E-2</c:v>
                </c:pt>
                <c:pt idx="4546">
                  <c:v>7.1963503848491095E-2</c:v>
                </c:pt>
                <c:pt idx="4547">
                  <c:v>-0.23113274649038301</c:v>
                </c:pt>
                <c:pt idx="4548">
                  <c:v>-0.40440205510402999</c:v>
                </c:pt>
                <c:pt idx="4549">
                  <c:v>-0.44420760994681902</c:v>
                </c:pt>
                <c:pt idx="4550">
                  <c:v>-0.37690861127443198</c:v>
                </c:pt>
                <c:pt idx="4551">
                  <c:v>-0.245253556040363</c:v>
                </c:pt>
                <c:pt idx="4552">
                  <c:v>-9.4777613505330899E-2</c:v>
                </c:pt>
                <c:pt idx="4553">
                  <c:v>0.137911045402132</c:v>
                </c:pt>
                <c:pt idx="4554">
                  <c:v>-0.33873482016290701</c:v>
                </c:pt>
                <c:pt idx="4555">
                  <c:v>0.23549392806516301</c:v>
                </c:pt>
                <c:pt idx="4556">
                  <c:v>5.8024287739347697E-3</c:v>
                </c:pt>
                <c:pt idx="4557">
                  <c:v>-0.29305601819779697</c:v>
                </c:pt>
                <c:pt idx="4558">
                  <c:v>0.21722240727911801</c:v>
                </c:pt>
                <c:pt idx="4559">
                  <c:v>-0.14410999235027699</c:v>
                </c:pt>
                <c:pt idx="4560">
                  <c:v>-0.37927043598150001</c:v>
                </c:pt>
                <c:pt idx="4561">
                  <c:v>0.25170817439260001</c:v>
                </c:pt>
                <c:pt idx="4562">
                  <c:v>-6.8326975704000004E-4</c:v>
                </c:pt>
                <c:pt idx="4563">
                  <c:v>-0.26963128517349</c:v>
                </c:pt>
                <c:pt idx="4564">
                  <c:v>-0.409335573690912</c:v>
                </c:pt>
                <c:pt idx="4565">
                  <c:v>0.26373422947636499</c:v>
                </c:pt>
                <c:pt idx="4566">
                  <c:v>-0.154675985573511</c:v>
                </c:pt>
                <c:pt idx="4567">
                  <c:v>0.161870394229404</c:v>
                </c:pt>
                <c:pt idx="4568">
                  <c:v>3.52518423082381E-2</c:v>
                </c:pt>
                <c:pt idx="4569">
                  <c:v>-0.26314205851736</c:v>
                </c:pt>
                <c:pt idx="4570">
                  <c:v>-0.42597768783294399</c:v>
                </c:pt>
                <c:pt idx="4571">
                  <c:v>-0.45339250314367002</c:v>
                </c:pt>
                <c:pt idx="4572">
                  <c:v>-0.37495546223279902</c:v>
                </c:pt>
                <c:pt idx="4573">
                  <c:v>0.24998218489311899</c:v>
                </c:pt>
                <c:pt idx="4574" formatCode="0.00E+00">
                  <c:v>7.1260427520619597E-6</c:v>
                </c:pt>
                <c:pt idx="4575">
                  <c:v>-0.23208159876401299</c:v>
                </c:pt>
                <c:pt idx="4576">
                  <c:v>-0.35276928629043403</c:v>
                </c:pt>
                <c:pt idx="4577">
                  <c:v>0.24110771451617299</c:v>
                </c:pt>
                <c:pt idx="4578">
                  <c:v>-0.17798962883475</c:v>
                </c:pt>
                <c:pt idx="4579">
                  <c:v>-0.44838528605595002</c:v>
                </c:pt>
                <c:pt idx="4580">
                  <c:v>0.27935411442238001</c:v>
                </c:pt>
                <c:pt idx="4581">
                  <c:v>-0.103895806169386</c:v>
                </c:pt>
                <c:pt idx="4582">
                  <c:v>0.14155832246775399</c:v>
                </c:pt>
                <c:pt idx="4583">
                  <c:v>4.3376671012898098E-2</c:v>
                </c:pt>
                <c:pt idx="4584">
                  <c:v>8.2649331594840697E-2</c:v>
                </c:pt>
                <c:pt idx="4585">
                  <c:v>6.6940267362063696E-2</c:v>
                </c:pt>
                <c:pt idx="4586">
                  <c:v>7.3223893055174502E-2</c:v>
                </c:pt>
                <c:pt idx="4587">
                  <c:v>-0.230071314225403</c:v>
                </c:pt>
                <c:pt idx="4588">
                  <c:v>0.19202852569016099</c:v>
                </c:pt>
                <c:pt idx="4589">
                  <c:v>2.31885897239353E-2</c:v>
                </c:pt>
                <c:pt idx="4590">
                  <c:v>-0.25899493458241701</c:v>
                </c:pt>
                <c:pt idx="4591">
                  <c:v>-0.41077620434564899</c:v>
                </c:pt>
                <c:pt idx="4592">
                  <c:v>0.264310481738259</c:v>
                </c:pt>
                <c:pt idx="4593">
                  <c:v>-5.7241926953039502E-3</c:v>
                </c:pt>
                <c:pt idx="4594">
                  <c:v>-0.26373522669718302</c:v>
                </c:pt>
                <c:pt idx="4595">
                  <c:v>-0.39665538004766199</c:v>
                </c:pt>
                <c:pt idx="4596">
                  <c:v>-0.40838507446060401</c:v>
                </c:pt>
                <c:pt idx="4597">
                  <c:v>-0.32817230485696303</c:v>
                </c:pt>
                <c:pt idx="4598">
                  <c:v>-0.197597072460442</c:v>
                </c:pt>
                <c:pt idx="4599">
                  <c:v>-5.8287658077375799E-2</c:v>
                </c:pt>
                <c:pt idx="4600">
                  <c:v>5.7150360369210701E-2</c:v>
                </c:pt>
                <c:pt idx="4601">
                  <c:v>0.129861524359072</c:v>
                </c:pt>
                <c:pt idx="4602">
                  <c:v>0.15523541121746001</c:v>
                </c:pt>
                <c:pt idx="4603">
                  <c:v>3.7905835513015698E-2</c:v>
                </c:pt>
                <c:pt idx="4604">
                  <c:v>-0.380068785873315</c:v>
                </c:pt>
                <c:pt idx="4605">
                  <c:v>0.25202751434932602</c:v>
                </c:pt>
                <c:pt idx="4606">
                  <c:v>-8.1734440479264106E-2</c:v>
                </c:pt>
                <c:pt idx="4607">
                  <c:v>-0.31013184411254402</c:v>
                </c:pt>
                <c:pt idx="4608">
                  <c:v>0.22405273764501701</c:v>
                </c:pt>
                <c:pt idx="4609">
                  <c:v>-0.15955476809857499</c:v>
                </c:pt>
                <c:pt idx="4610">
                  <c:v>-0.40778454679679899</c:v>
                </c:pt>
                <c:pt idx="4611">
                  <c:v>-0.50214491418162499</c:v>
                </c:pt>
                <c:pt idx="4612">
                  <c:v>-0.462478387838752</c:v>
                </c:pt>
                <c:pt idx="4613">
                  <c:v>-0.33258506081453598</c:v>
                </c:pt>
                <c:pt idx="4614">
                  <c:v>-0.164405233568231</c:v>
                </c:pt>
                <c:pt idx="4615">
                  <c:v>0.16576209342729201</c:v>
                </c:pt>
                <c:pt idx="4616">
                  <c:v>3.3695162629083002E-2</c:v>
                </c:pt>
                <c:pt idx="4617">
                  <c:v>8.6521934948366797E-2</c:v>
                </c:pt>
                <c:pt idx="4618">
                  <c:v>-0.245946802293317</c:v>
                </c:pt>
                <c:pt idx="4619">
                  <c:v>0.198378720917327</c:v>
                </c:pt>
                <c:pt idx="4620">
                  <c:v>-0.148936912518496</c:v>
                </c:pt>
                <c:pt idx="4621">
                  <c:v>-0.37270825157673498</c:v>
                </c:pt>
                <c:pt idx="4622">
                  <c:v>-0.45666067572299401</c:v>
                </c:pt>
                <c:pt idx="4623">
                  <c:v>0.28266427028919699</c:v>
                </c:pt>
                <c:pt idx="4624">
                  <c:v>-0.15631415170561899</c:v>
                </c:pt>
                <c:pt idx="4625">
                  <c:v>-0.44609067635785299</c:v>
                </c:pt>
                <c:pt idx="4626">
                  <c:v>-0.562760509765872</c:v>
                </c:pt>
                <c:pt idx="4627">
                  <c:v>-0.52635949196257303</c:v>
                </c:pt>
                <c:pt idx="4628">
                  <c:v>-0.38497427577980398</c:v>
                </c:pt>
                <c:pt idx="4629">
                  <c:v>-0.19691813791370799</c:v>
                </c:pt>
                <c:pt idx="4630">
                  <c:v>-1.53585438136527E-2</c:v>
                </c:pt>
                <c:pt idx="4631">
                  <c:v>0.106143417525461</c:v>
                </c:pt>
                <c:pt idx="4632">
                  <c:v>5.7542632989815497E-2</c:v>
                </c:pt>
                <c:pt idx="4633">
                  <c:v>-0.174895706891456</c:v>
                </c:pt>
                <c:pt idx="4634">
                  <c:v>-0.30828492056830098</c:v>
                </c:pt>
                <c:pt idx="4635">
                  <c:v>-0.339590005860679</c:v>
                </c:pt>
                <c:pt idx="4636">
                  <c:v>-0.28878585149705399</c:v>
                </c:pt>
                <c:pt idx="4637">
                  <c:v>-0.18847290595268501</c:v>
                </c:pt>
                <c:pt idx="4638">
                  <c:v>0.17538916238107399</c:v>
                </c:pt>
                <c:pt idx="4639">
                  <c:v>-0.29461185080645802</c:v>
                </c:pt>
                <c:pt idx="4640">
                  <c:v>0.217844740322583</c:v>
                </c:pt>
                <c:pt idx="4641">
                  <c:v>-9.3129176240761197E-2</c:v>
                </c:pt>
                <c:pt idx="4642">
                  <c:v>-0.302238628347894</c:v>
                </c:pt>
                <c:pt idx="4643">
                  <c:v>0.220895451339157</c:v>
                </c:pt>
                <c:pt idx="4644">
                  <c:v>-0.16771574612255399</c:v>
                </c:pt>
                <c:pt idx="4645">
                  <c:v>-0.41786041901404503</c:v>
                </c:pt>
                <c:pt idx="4646">
                  <c:v>0.26714416760561799</c:v>
                </c:pt>
                <c:pt idx="4647">
                  <c:v>-6.8576670422472504E-3</c:v>
                </c:pt>
                <c:pt idx="4648">
                  <c:v>-0.276230512409816</c:v>
                </c:pt>
                <c:pt idx="4649">
                  <c:v>-0.41481216365255902</c:v>
                </c:pt>
                <c:pt idx="4650">
                  <c:v>-0.42676686279840897</c:v>
                </c:pt>
                <c:pt idx="4651">
                  <c:v>-0.34272017954345402</c:v>
                </c:pt>
                <c:pt idx="4652">
                  <c:v>0.23708807181738201</c:v>
                </c:pt>
                <c:pt idx="4653">
                  <c:v>5.1647712730471902E-3</c:v>
                </c:pt>
                <c:pt idx="4654">
                  <c:v>9.7934091490781097E-2</c:v>
                </c:pt>
                <c:pt idx="4655">
                  <c:v>-0.23304630816601901</c:v>
                </c:pt>
                <c:pt idx="4656">
                  <c:v>-0.42646657429594897</c:v>
                </c:pt>
                <c:pt idx="4657">
                  <c:v>-0.47633423602658698</c:v>
                </c:pt>
                <c:pt idx="4658">
                  <c:v>0.29053369441063498</c:v>
                </c:pt>
                <c:pt idx="4659">
                  <c:v>-1.6213477764254001E-2</c:v>
                </c:pt>
                <c:pt idx="4660">
                  <c:v>-0.25991460696955498</c:v>
                </c:pt>
                <c:pt idx="4661">
                  <c:v>-0.38311114139481001</c:v>
                </c:pt>
                <c:pt idx="4662">
                  <c:v>-0.39061592081936702</c:v>
                </c:pt>
                <c:pt idx="4663">
                  <c:v>-0.311153421752626</c:v>
                </c:pt>
                <c:pt idx="4664">
                  <c:v>0.22446136870104999</c:v>
                </c:pt>
                <c:pt idx="4665">
                  <c:v>-0.25006604085294898</c:v>
                </c:pt>
                <c:pt idx="4666">
                  <c:v>0.20002641634117899</c:v>
                </c:pt>
                <c:pt idx="4667">
                  <c:v>-0.105734764939848</c:v>
                </c:pt>
                <c:pt idx="4668">
                  <c:v>-0.30825632740182402</c:v>
                </c:pt>
                <c:pt idx="4669">
                  <c:v>0.223302530960729</c:v>
                </c:pt>
                <c:pt idx="4670">
                  <c:v>1.0678987615707999E-2</c:v>
                </c:pt>
                <c:pt idx="4671">
                  <c:v>-0.256889544804982</c:v>
                </c:pt>
                <c:pt idx="4672">
                  <c:v>0.20275581792199299</c:v>
                </c:pt>
                <c:pt idx="4673">
                  <c:v>-0.16466042825243199</c:v>
                </c:pt>
                <c:pt idx="4674">
                  <c:v>0.165864171300972</c:v>
                </c:pt>
                <c:pt idx="4675">
                  <c:v>-0.16406538310281599</c:v>
                </c:pt>
                <c:pt idx="4676">
                  <c:v>0.16562615324112601</c:v>
                </c:pt>
                <c:pt idx="4677">
                  <c:v>3.3749538703549298E-2</c:v>
                </c:pt>
                <c:pt idx="4678">
                  <c:v>8.65001845185802E-2</c:v>
                </c:pt>
                <c:pt idx="4679">
                  <c:v>6.5399926192567903E-2</c:v>
                </c:pt>
                <c:pt idx="4680">
                  <c:v>7.3840029522972805E-2</c:v>
                </c:pt>
                <c:pt idx="4681">
                  <c:v>-0.22999197905850399</c:v>
                </c:pt>
                <c:pt idx="4682">
                  <c:v>-0.40405221394507201</c:v>
                </c:pt>
                <c:pt idx="4683">
                  <c:v>0.26162088557802798</c:v>
                </c:pt>
                <c:pt idx="4684">
                  <c:v>-0.146193087422817</c:v>
                </c:pt>
                <c:pt idx="4685">
                  <c:v>-0.41518505808503597</c:v>
                </c:pt>
                <c:pt idx="4686">
                  <c:v>0.26607402323401402</c:v>
                </c:pt>
                <c:pt idx="4687">
                  <c:v>-0.11470029319752501</c:v>
                </c:pt>
                <c:pt idx="4688">
                  <c:v>-0.37060064519764802</c:v>
                </c:pt>
                <c:pt idx="4689">
                  <c:v>0.248240258079059</c:v>
                </c:pt>
                <c:pt idx="4690">
                  <c:v>-0.13251598222482699</c:v>
                </c:pt>
                <c:pt idx="4691">
                  <c:v>0.15300639288993101</c:v>
                </c:pt>
                <c:pt idx="4692">
                  <c:v>3.8797442844027502E-2</c:v>
                </c:pt>
                <c:pt idx="4693">
                  <c:v>8.4481022862388899E-2</c:v>
                </c:pt>
                <c:pt idx="4694">
                  <c:v>6.6207590855044393E-2</c:v>
                </c:pt>
                <c:pt idx="4695">
                  <c:v>-0.23534787346792499</c:v>
                </c:pt>
                <c:pt idx="4696">
                  <c:v>0.19413914938717</c:v>
                </c:pt>
                <c:pt idx="4697">
                  <c:v>2.2344340245131801E-2</c:v>
                </c:pt>
                <c:pt idx="4698">
                  <c:v>9.1062263901947202E-2</c:v>
                </c:pt>
                <c:pt idx="4699">
                  <c:v>6.3575094439221103E-2</c:v>
                </c:pt>
                <c:pt idx="4700">
                  <c:v>-0.235912025259159</c:v>
                </c:pt>
                <c:pt idx="4701">
                  <c:v>-0.40547926805229201</c:v>
                </c:pt>
                <c:pt idx="4702">
                  <c:v>0.262191707220916</c:v>
                </c:pt>
                <c:pt idx="4703">
                  <c:v>-0.14707208895666801</c:v>
                </c:pt>
                <c:pt idx="4704">
                  <c:v>0.158828835582667</c:v>
                </c:pt>
                <c:pt idx="4705">
                  <c:v>-0.157223128615886</c:v>
                </c:pt>
                <c:pt idx="4706">
                  <c:v>0.16288925144635399</c:v>
                </c:pt>
                <c:pt idx="4707">
                  <c:v>-0.18154747815123101</c:v>
                </c:pt>
                <c:pt idx="4708">
                  <c:v>-0.39609927865670203</c:v>
                </c:pt>
                <c:pt idx="4709">
                  <c:v>-0.46816148367383897</c:v>
                </c:pt>
                <c:pt idx="4710">
                  <c:v>0.28726459346953498</c:v>
                </c:pt>
                <c:pt idx="4711">
                  <c:v>-1.49058373878143E-2</c:v>
                </c:pt>
                <c:pt idx="4712">
                  <c:v>-0.261510820359528</c:v>
                </c:pt>
                <c:pt idx="4713">
                  <c:v>-0.38650190128923101</c:v>
                </c:pt>
                <c:pt idx="4714">
                  <c:v>-0.39459250886244301</c:v>
                </c:pt>
                <c:pt idx="4715">
                  <c:v>-0.31469681107997699</c:v>
                </c:pt>
                <c:pt idx="4716">
                  <c:v>0.22587872443199</c:v>
                </c:pt>
                <c:pt idx="4717">
                  <c:v>-0.249084912678149</c:v>
                </c:pt>
                <c:pt idx="4718">
                  <c:v>-0.54521721441182303</c:v>
                </c:pt>
                <c:pt idx="4719">
                  <c:v>-0.64500513431456796</c:v>
                </c:pt>
                <c:pt idx="4720">
                  <c:v>-0.57825558680798295</c:v>
                </c:pt>
                <c:pt idx="4721">
                  <c:v>0.33130223472319298</c:v>
                </c:pt>
                <c:pt idx="4722">
                  <c:v>-3.25208938892773E-2</c:v>
                </c:pt>
                <c:pt idx="4723">
                  <c:v>0.11300835755571</c:v>
                </c:pt>
                <c:pt idx="4724">
                  <c:v>-0.22043566688782601</c:v>
                </c:pt>
                <c:pt idx="4725">
                  <c:v>-0.418417178202588</c:v>
                </c:pt>
                <c:pt idx="4726">
                  <c:v>-0.47340076297147399</c:v>
                </c:pt>
                <c:pt idx="4727">
                  <c:v>0.28936030518858902</c:v>
                </c:pt>
                <c:pt idx="4728">
                  <c:v>-0.15962214037023501</c:v>
                </c:pt>
                <c:pt idx="4729">
                  <c:v>0.163848856148094</c:v>
                </c:pt>
                <c:pt idx="4730">
                  <c:v>3.4460457540762303E-2</c:v>
                </c:pt>
                <c:pt idx="4731">
                  <c:v>8.6215816983695001E-2</c:v>
                </c:pt>
                <c:pt idx="4732">
                  <c:v>-0.21705229987392799</c:v>
                </c:pt>
                <c:pt idx="4733">
                  <c:v>0.18682091994957101</c:v>
                </c:pt>
                <c:pt idx="4734">
                  <c:v>-0.16659508703378101</c:v>
                </c:pt>
                <c:pt idx="4735">
                  <c:v>-0.39102364284615199</c:v>
                </c:pt>
                <c:pt idx="4736">
                  <c:v>0.25640945713845997</c:v>
                </c:pt>
                <c:pt idx="4737">
                  <c:v>-0.135409839627986</c:v>
                </c:pt>
                <c:pt idx="4738">
                  <c:v>-0.39495057181986798</c:v>
                </c:pt>
                <c:pt idx="4739">
                  <c:v>-0.50044657145659599</c:v>
                </c:pt>
                <c:pt idx="4740">
                  <c:v>-0.46936324683969199</c:v>
                </c:pt>
                <c:pt idx="4741">
                  <c:v>0.28774529873587601</c:v>
                </c:pt>
                <c:pt idx="4742">
                  <c:v>-1.5098119494350699E-2</c:v>
                </c:pt>
                <c:pt idx="4743">
                  <c:v>0.10603924779774</c:v>
                </c:pt>
                <c:pt idx="4744">
                  <c:v>5.7584300880903799E-2</c:v>
                </c:pt>
                <c:pt idx="4745">
                  <c:v>-0.23431815024870201</c:v>
                </c:pt>
                <c:pt idx="4746">
                  <c:v>-0.398637768707782</c:v>
                </c:pt>
                <c:pt idx="4747">
                  <c:v>0.25945510748311301</c:v>
                </c:pt>
                <c:pt idx="4748">
                  <c:v>-3.7820429932452198E-3</c:v>
                </c:pt>
                <c:pt idx="4749">
                  <c:v>-0.26369541452998102</c:v>
                </c:pt>
                <c:pt idx="4750">
                  <c:v>-0.39802739517375402</c:v>
                </c:pt>
                <c:pt idx="4751">
                  <c:v>-0.410499902906792</c:v>
                </c:pt>
                <c:pt idx="4752">
                  <c:v>0.26419996116271699</c:v>
                </c:pt>
                <c:pt idx="4753">
                  <c:v>-5.6799844650868101E-3</c:v>
                </c:pt>
                <c:pt idx="4754">
                  <c:v>0.10227199378603399</c:v>
                </c:pt>
                <c:pt idx="4755">
                  <c:v>5.9091202485586102E-2</c:v>
                </c:pt>
                <c:pt idx="4756">
                  <c:v>7.6363519005765504E-2</c:v>
                </c:pt>
                <c:pt idx="4757">
                  <c:v>6.9454592397693707E-2</c:v>
                </c:pt>
                <c:pt idx="4758">
                  <c:v>7.2218163040922406E-2</c:v>
                </c:pt>
                <c:pt idx="4759">
                  <c:v>-0.231266457852742</c:v>
                </c:pt>
                <c:pt idx="4760">
                  <c:v>-0.40479313299515302</c:v>
                </c:pt>
                <c:pt idx="4761">
                  <c:v>-0.444703422840449</c:v>
                </c:pt>
                <c:pt idx="4762">
                  <c:v>-0.37737378782025799</c:v>
                </c:pt>
                <c:pt idx="4763">
                  <c:v>0.25094951512810298</c:v>
                </c:pt>
                <c:pt idx="4764">
                  <c:v>-3.7980605124140999E-4</c:v>
                </c:pt>
                <c:pt idx="4765">
                  <c:v>0.100151922420496</c:v>
                </c:pt>
                <c:pt idx="4766">
                  <c:v>5.99392310318013E-2</c:v>
                </c:pt>
                <c:pt idx="4767">
                  <c:v>-0.231791229767671</c:v>
                </c:pt>
                <c:pt idx="4768">
                  <c:v>-0.39653384605591702</c:v>
                </c:pt>
                <c:pt idx="4769">
                  <c:v>-0.43176223492836002</c:v>
                </c:pt>
                <c:pt idx="4770">
                  <c:v>-0.363795232240262</c:v>
                </c:pt>
                <c:pt idx="4771">
                  <c:v>-0.23450092852203999</c:v>
                </c:pt>
                <c:pt idx="4772">
                  <c:v>-8.8106048053084099E-2</c:v>
                </c:pt>
                <c:pt idx="4773">
                  <c:v>3.9046691837169301E-2</c:v>
                </c:pt>
                <c:pt idx="4774">
                  <c:v>0.124337992636452</c:v>
                </c:pt>
                <c:pt idx="4775">
                  <c:v>5.0264802945418997E-2</c:v>
                </c:pt>
                <c:pt idx="4776">
                  <c:v>7.9894078821832304E-2</c:v>
                </c:pt>
                <c:pt idx="4777">
                  <c:v>-0.16876913457466999</c:v>
                </c:pt>
                <c:pt idx="4778">
                  <c:v>0.16750765382986799</c:v>
                </c:pt>
                <c:pt idx="4779">
                  <c:v>-0.19781641716300699</c:v>
                </c:pt>
                <c:pt idx="4780">
                  <c:v>0.17912656686520201</c:v>
                </c:pt>
                <c:pt idx="4781">
                  <c:v>2.83493732539188E-2</c:v>
                </c:pt>
                <c:pt idx="4782">
                  <c:v>8.8660250698432405E-2</c:v>
                </c:pt>
                <c:pt idx="4783">
                  <c:v>6.4535899720626996E-2</c:v>
                </c:pt>
                <c:pt idx="4784">
                  <c:v>7.4185640111749204E-2</c:v>
                </c:pt>
                <c:pt idx="4785">
                  <c:v>-0.22945423770057999</c:v>
                </c:pt>
                <c:pt idx="4786">
                  <c:v>0.19178169508023199</c:v>
                </c:pt>
                <c:pt idx="4787">
                  <c:v>-0.162604092219476</c:v>
                </c:pt>
                <c:pt idx="4788">
                  <c:v>-0.38861639846478302</c:v>
                </c:pt>
                <c:pt idx="4789">
                  <c:v>-0.47076014724538501</c:v>
                </c:pt>
                <c:pt idx="4790">
                  <c:v>-0.42891196830536099</c:v>
                </c:pt>
                <c:pt idx="4791">
                  <c:v>-0.30471350721595197</c:v>
                </c:pt>
                <c:pt idx="4792">
                  <c:v>0.22188540288638101</c:v>
                </c:pt>
                <c:pt idx="4793">
                  <c:v>-0.265280374741514</c:v>
                </c:pt>
                <c:pt idx="4794">
                  <c:v>-0.56688884277609597</c:v>
                </c:pt>
                <c:pt idx="4795">
                  <c:v>0.32675553711043798</c:v>
                </c:pt>
                <c:pt idx="4796">
                  <c:v>-5.7599905355869598E-2</c:v>
                </c:pt>
                <c:pt idx="4797">
                  <c:v>0.123039962142347</c:v>
                </c:pt>
                <c:pt idx="4798">
                  <c:v>-0.192573303874567</c:v>
                </c:pt>
                <c:pt idx="4799">
                  <c:v>-0.38346569796553798</c:v>
                </c:pt>
                <c:pt idx="4800">
                  <c:v>0.25338627918621498</c:v>
                </c:pt>
                <c:pt idx="4801">
                  <c:v>-0.147669683212105</c:v>
                </c:pt>
                <c:pt idx="4802">
                  <c:v>-0.41135563801015201</c:v>
                </c:pt>
                <c:pt idx="4803">
                  <c:v>-0.51633941143818196</c:v>
                </c:pt>
                <c:pt idx="4804">
                  <c:v>-0.48141998678974901</c:v>
                </c:pt>
                <c:pt idx="4805">
                  <c:v>-0.35090643004361499</c:v>
                </c:pt>
                <c:pt idx="4806">
                  <c:v>-0.17828239141017599</c:v>
                </c:pt>
                <c:pt idx="4807">
                  <c:v>0.17131295656407</c:v>
                </c:pt>
                <c:pt idx="4808">
                  <c:v>3.1474817374371702E-2</c:v>
                </c:pt>
                <c:pt idx="4809">
                  <c:v>-0.196345704342927</c:v>
                </c:pt>
                <c:pt idx="4810">
                  <c:v>0.17853828173717101</c:v>
                </c:pt>
                <c:pt idx="4811">
                  <c:v>2.8584687305131501E-2</c:v>
                </c:pt>
                <c:pt idx="4812">
                  <c:v>-0.24586580734345301</c:v>
                </c:pt>
                <c:pt idx="4813">
                  <c:v>-0.39480009251831399</c:v>
                </c:pt>
                <c:pt idx="4814">
                  <c:v>-0.41874552113130697</c:v>
                </c:pt>
                <c:pt idx="4815">
                  <c:v>-0.34528864387807701</c:v>
                </c:pt>
                <c:pt idx="4816">
                  <c:v>0.23811545755123101</c:v>
                </c:pt>
                <c:pt idx="4817">
                  <c:v>4.7538169795075802E-3</c:v>
                </c:pt>
                <c:pt idx="4818">
                  <c:v>9.8098473208196896E-2</c:v>
                </c:pt>
                <c:pt idx="4819">
                  <c:v>-0.232417789292273</c:v>
                </c:pt>
                <c:pt idx="4820">
                  <c:v>-0.42563247356262102</c:v>
                </c:pt>
                <c:pt idx="4821">
                  <c:v>0.270252989425048</c:v>
                </c:pt>
                <c:pt idx="4822">
                  <c:v>-0.133788000626718</c:v>
                </c:pt>
                <c:pt idx="4823">
                  <c:v>-0.402696365952527</c:v>
                </c:pt>
                <c:pt idx="4824">
                  <c:v>-0.51341644698557398</c:v>
                </c:pt>
                <c:pt idx="4825">
                  <c:v>-0.48336415989148901</c:v>
                </c:pt>
                <c:pt idx="4826">
                  <c:v>-0.35601755173850302</c:v>
                </c:pt>
                <c:pt idx="4827">
                  <c:v>-0.184617274306563</c:v>
                </c:pt>
                <c:pt idx="4828">
                  <c:v>0.17384690972262501</c:v>
                </c:pt>
                <c:pt idx="4829">
                  <c:v>3.0461236110949901E-2</c:v>
                </c:pt>
                <c:pt idx="4830">
                  <c:v>-0.19728315372538399</c:v>
                </c:pt>
                <c:pt idx="4831">
                  <c:v>-0.32233860141802101</c:v>
                </c:pt>
                <c:pt idx="4832">
                  <c:v>0.22893544056720799</c:v>
                </c:pt>
                <c:pt idx="4833">
                  <c:v>-0.18622455201297999</c:v>
                </c:pt>
                <c:pt idx="4834">
                  <c:v>-0.45192410002210298</c:v>
                </c:pt>
                <c:pt idx="4835">
                  <c:v>0.28076964000884103</c:v>
                </c:pt>
                <c:pt idx="4836">
                  <c:v>-0.10417383901247</c:v>
                </c:pt>
                <c:pt idx="4837">
                  <c:v>-0.36543992176947698</c:v>
                </c:pt>
                <c:pt idx="4838">
                  <c:v>0.24617596870778999</c:v>
                </c:pt>
                <c:pt idx="4839">
                  <c:v>-0.13254797702639701</c:v>
                </c:pt>
                <c:pt idx="4840">
                  <c:v>0.15301919081055801</c:v>
                </c:pt>
                <c:pt idx="4841">
                  <c:v>3.8792323675776397E-2</c:v>
                </c:pt>
                <c:pt idx="4842">
                  <c:v>-0.25568837113583798</c:v>
                </c:pt>
                <c:pt idx="4843">
                  <c:v>0.20227534845433501</c:v>
                </c:pt>
                <c:pt idx="4844">
                  <c:v>-0.15709618317210899</c:v>
                </c:pt>
                <c:pt idx="4845">
                  <c:v>-0.38798449544152303</c:v>
                </c:pt>
                <c:pt idx="4846">
                  <c:v>-0.47386228836336802</c:v>
                </c:pt>
                <c:pt idx="4847">
                  <c:v>0.28954491534534699</c:v>
                </c:pt>
                <c:pt idx="4848">
                  <c:v>-1.5817966138138899E-2</c:v>
                </c:pt>
                <c:pt idx="4849">
                  <c:v>0.106327186455255</c:v>
                </c:pt>
                <c:pt idx="4850">
                  <c:v>5.7469125417897698E-2</c:v>
                </c:pt>
                <c:pt idx="4851">
                  <c:v>7.7012349832840804E-2</c:v>
                </c:pt>
                <c:pt idx="4852">
                  <c:v>6.9195060066863601E-2</c:v>
                </c:pt>
                <c:pt idx="4853">
                  <c:v>7.2321975973254501E-2</c:v>
                </c:pt>
                <c:pt idx="4854">
                  <c:v>-0.23109652551356399</c:v>
                </c:pt>
                <c:pt idx="4855">
                  <c:v>0.19243861020542499</c:v>
                </c:pt>
                <c:pt idx="4856">
                  <c:v>2.3024555917829599E-2</c:v>
                </c:pt>
                <c:pt idx="4857">
                  <c:v>-0.25913782532135798</c:v>
                </c:pt>
                <c:pt idx="4858">
                  <c:v>-0.410872406933456</c:v>
                </c:pt>
                <c:pt idx="4859">
                  <c:v>-0.43338599858181898</c:v>
                </c:pt>
                <c:pt idx="4860">
                  <c:v>-0.35568723049024797</c:v>
                </c:pt>
                <c:pt idx="4861">
                  <c:v>0.24227489219609899</c:v>
                </c:pt>
                <c:pt idx="4862">
                  <c:v>-0.235608368883509</c:v>
                </c:pt>
                <c:pt idx="4863">
                  <c:v>0.194243347553403</c:v>
                </c:pt>
                <c:pt idx="4864">
                  <c:v>-0.10926932752528901</c:v>
                </c:pt>
                <c:pt idx="4865">
                  <c:v>0.143707731010115</c:v>
                </c:pt>
                <c:pt idx="4866">
                  <c:v>4.2516907595953703E-2</c:v>
                </c:pt>
                <c:pt idx="4867">
                  <c:v>8.2993236961618505E-2</c:v>
                </c:pt>
                <c:pt idx="4868">
                  <c:v>-0.22644075065639399</c:v>
                </c:pt>
                <c:pt idx="4869">
                  <c:v>-0.40540575258060901</c:v>
                </c:pt>
                <c:pt idx="4870">
                  <c:v>-0.44919404623837</c:v>
                </c:pt>
                <c:pt idx="4871">
                  <c:v>-0.38374766717886399</c:v>
                </c:pt>
                <c:pt idx="4872">
                  <c:v>-0.25197092560645201</c:v>
                </c:pt>
                <c:pt idx="4873">
                  <c:v>0.200788370242581</c:v>
                </c:pt>
                <c:pt idx="4874">
                  <c:v>-0.28402258895572902</c:v>
                </c:pt>
                <c:pt idx="4875">
                  <c:v>-0.57981583710363505</c:v>
                </c:pt>
                <c:pt idx="4876">
                  <c:v>-0.67182501078377999</c:v>
                </c:pt>
                <c:pt idx="4877">
                  <c:v>0.36873000431351199</c:v>
                </c:pt>
                <c:pt idx="4878">
                  <c:v>-4.7492001725404902E-2</c:v>
                </c:pt>
                <c:pt idx="4879">
                  <c:v>0.118996800690161</c:v>
                </c:pt>
                <c:pt idx="4880">
                  <c:v>5.2401279723935199E-2</c:v>
                </c:pt>
                <c:pt idx="4881">
                  <c:v>7.9039488110425896E-2</c:v>
                </c:pt>
                <c:pt idx="4882">
                  <c:v>-0.22772094100537599</c:v>
                </c:pt>
                <c:pt idx="4883">
                  <c:v>0.19108837640215001</c:v>
                </c:pt>
                <c:pt idx="4884">
                  <c:v>-0.162225857296631</c:v>
                </c:pt>
                <c:pt idx="4885">
                  <c:v>0.16489034291865201</c:v>
                </c:pt>
                <c:pt idx="4886">
                  <c:v>-0.16898796418995701</c:v>
                </c:pt>
                <c:pt idx="4887">
                  <c:v>-0.378484822505533</c:v>
                </c:pt>
                <c:pt idx="4888">
                  <c:v>-0.450651407821898</c:v>
                </c:pt>
                <c:pt idx="4889">
                  <c:v>-0.40581973480920402</c:v>
                </c:pt>
                <c:pt idx="4890">
                  <c:v>0.262327893923681</c:v>
                </c:pt>
                <c:pt idx="4891">
                  <c:v>-4.9311575694726802E-3</c:v>
                </c:pt>
                <c:pt idx="4892">
                  <c:v>0.10197246302778901</c:v>
                </c:pt>
                <c:pt idx="4893">
                  <c:v>5.9211014788884297E-2</c:v>
                </c:pt>
                <c:pt idx="4894">
                  <c:v>7.6315594084446201E-2</c:v>
                </c:pt>
                <c:pt idx="4895">
                  <c:v>-0.230885677890554</c:v>
                </c:pt>
                <c:pt idx="4896">
                  <c:v>-0.40723661259033</c:v>
                </c:pt>
                <c:pt idx="4897">
                  <c:v>-0.44869837512522798</c:v>
                </c:pt>
                <c:pt idx="4898">
                  <c:v>0.279479350050091</c:v>
                </c:pt>
                <c:pt idx="4899">
                  <c:v>-1.1791740020036599E-2</c:v>
                </c:pt>
                <c:pt idx="4900">
                  <c:v>-0.25546300875899502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F-4319-8A06-5215051D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17312"/>
        <c:axId val="1276513984"/>
      </c:scatterChart>
      <c:valAx>
        <c:axId val="12765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513984"/>
        <c:crosses val="autoZero"/>
        <c:crossBetween val="midCat"/>
      </c:valAx>
      <c:valAx>
        <c:axId val="12765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65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38100</xdr:rowOff>
    </xdr:from>
    <xdr:to>
      <xdr:col>9</xdr:col>
      <xdr:colOff>457200</xdr:colOff>
      <xdr:row>15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2"/>
  <sheetViews>
    <sheetView tabSelected="1" zoomScale="85" zoomScaleNormal="85" workbookViewId="0">
      <selection activeCell="B10" sqref="B10"/>
    </sheetView>
  </sheetViews>
  <sheetFormatPr defaultRowHeight="14.4" x14ac:dyDescent="0.3"/>
  <cols>
    <col min="1" max="1" width="8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f>-0.417802516247399</f>
        <v>-0.417802516247399</v>
      </c>
      <c r="B2">
        <v>-0.39342546254042798</v>
      </c>
    </row>
    <row r="3" spans="1:2" x14ac:dyDescent="0.3">
      <c r="A3">
        <f>-0.160159727331851</f>
        <v>-0.16015972733185099</v>
      </c>
      <c r="B3">
        <v>-0.46612435802968499</v>
      </c>
    </row>
    <row r="4" spans="1:2" x14ac:dyDescent="0.3">
      <c r="A4">
        <v>-0.93593610906725899</v>
      </c>
      <c r="B4">
        <v>0.286449743211874</v>
      </c>
    </row>
    <row r="5" spans="1:2" x14ac:dyDescent="0.3">
      <c r="A5">
        <f>-0.625625556373096</f>
        <v>-0.62562555637309603</v>
      </c>
      <c r="B5">
        <v>-1.45798972847496E-2</v>
      </c>
    </row>
    <row r="6" spans="1:2" x14ac:dyDescent="0.3">
      <c r="A6">
        <f>-0.469643463929653</f>
        <v>-0.469643463929653</v>
      </c>
      <c r="B6">
        <v>-0.26133094448564798</v>
      </c>
    </row>
    <row r="7" spans="1:2" x14ac:dyDescent="0.3">
      <c r="A7">
        <f>-0.252396654792277</f>
        <v>-0.25239665479227702</v>
      </c>
      <c r="B7">
        <v>-0.38646890338095402</v>
      </c>
    </row>
    <row r="8" spans="1:2" x14ac:dyDescent="0.3">
      <c r="A8">
        <v>-0.89904133808308895</v>
      </c>
      <c r="B8">
        <v>0.25458756135238098</v>
      </c>
    </row>
    <row r="9" spans="1:2" x14ac:dyDescent="0.3">
      <c r="A9">
        <f>-0.7851064414841</f>
        <v>-0.78510644148410003</v>
      </c>
      <c r="B9">
        <v>-0.16612998860542499</v>
      </c>
    </row>
    <row r="10" spans="1:2" x14ac:dyDescent="0.3">
      <c r="A10">
        <v>-0.68595742340635901</v>
      </c>
      <c r="B10">
        <v>0.16645199544216999</v>
      </c>
    </row>
    <row r="11" spans="1:2" x14ac:dyDescent="0.3">
      <c r="A11">
        <v>-0.72561703063745597</v>
      </c>
      <c r="B11">
        <v>3.3419201823131801E-2</v>
      </c>
    </row>
    <row r="12" spans="1:2" x14ac:dyDescent="0.3">
      <c r="A12">
        <f>-0.564836624013719</f>
        <v>-0.56483662401371904</v>
      </c>
      <c r="B12">
        <v>-0.26484821886940202</v>
      </c>
    </row>
    <row r="13" spans="1:2" x14ac:dyDescent="0.3">
      <c r="A13">
        <f>-0.323336546702665</f>
        <v>-0.32333654670266498</v>
      </c>
      <c r="B13">
        <v>-0.42721929594623298</v>
      </c>
    </row>
    <row r="14" spans="1:2" x14ac:dyDescent="0.3">
      <c r="A14">
        <v>-0.87066538131893301</v>
      </c>
      <c r="B14">
        <v>0.27088771837849301</v>
      </c>
    </row>
    <row r="15" spans="1:2" x14ac:dyDescent="0.3">
      <c r="A15">
        <f>-0.651733847472426</f>
        <v>-0.65173384747242602</v>
      </c>
      <c r="B15">
        <v>-8.3550873513973303E-3</v>
      </c>
    </row>
    <row r="16" spans="1:2" x14ac:dyDescent="0.3">
      <c r="A16">
        <f>-0.491975689138485</f>
        <v>-0.491975689138485</v>
      </c>
      <c r="B16">
        <v>-0.26704340537603199</v>
      </c>
    </row>
    <row r="17" spans="1:2" x14ac:dyDescent="0.3">
      <c r="A17">
        <v>-0.80320972434460502</v>
      </c>
      <c r="B17">
        <v>0.20681736215041299</v>
      </c>
    </row>
    <row r="18" spans="1:2" x14ac:dyDescent="0.3">
      <c r="A18">
        <v>-0.67871611026215695</v>
      </c>
      <c r="B18">
        <v>1.7273055139834698E-2</v>
      </c>
    </row>
    <row r="19" spans="1:2" x14ac:dyDescent="0.3">
      <c r="A19">
        <f>-0.522733465855173</f>
        <v>-0.522733465855173</v>
      </c>
      <c r="B19">
        <v>-0.25835892219858803</v>
      </c>
    </row>
    <row r="20" spans="1:2" x14ac:dyDescent="0.3">
      <c r="A20">
        <v>-0.79090661365793002</v>
      </c>
      <c r="B20">
        <v>0.203343568879435</v>
      </c>
    </row>
    <row r="21" spans="1:2" x14ac:dyDescent="0.3">
      <c r="A21">
        <f>-0.682426453931801</f>
        <v>-0.68242645393180101</v>
      </c>
      <c r="B21">
        <v>-0.16182153311480099</v>
      </c>
    </row>
    <row r="22" spans="1:2" x14ac:dyDescent="0.3">
      <c r="A22">
        <v>-0.72702941842727897</v>
      </c>
      <c r="B22">
        <v>0.16472861324592</v>
      </c>
    </row>
    <row r="23" spans="1:2" x14ac:dyDescent="0.3">
      <c r="A23">
        <v>-0.70918823262908803</v>
      </c>
      <c r="B23">
        <v>3.4108554701631703E-2</v>
      </c>
    </row>
    <row r="24" spans="1:2" x14ac:dyDescent="0.3">
      <c r="A24">
        <v>-0.71632470694836403</v>
      </c>
      <c r="B24">
        <v>8.6356578119347202E-2</v>
      </c>
    </row>
    <row r="25" spans="1:2" x14ac:dyDescent="0.3">
      <c r="A25">
        <v>-0.71347011722065401</v>
      </c>
      <c r="B25">
        <v>6.5457368752261005E-2</v>
      </c>
    </row>
    <row r="26" spans="1:2" x14ac:dyDescent="0.3">
      <c r="A26">
        <f>-0.568420236588601</f>
        <v>-0.56842023658860097</v>
      </c>
      <c r="B26">
        <v>-0.23564044663654299</v>
      </c>
    </row>
    <row r="27" spans="1:2" x14ac:dyDescent="0.3">
      <c r="A27">
        <v>-0.77263190536455895</v>
      </c>
      <c r="B27">
        <v>0.194256178654617</v>
      </c>
    </row>
    <row r="28" spans="1:2" x14ac:dyDescent="0.3">
      <c r="A28">
        <v>-0.690947237854176</v>
      </c>
      <c r="B28">
        <v>2.2297528538152998E-2</v>
      </c>
    </row>
    <row r="29" spans="1:2" x14ac:dyDescent="0.3">
      <c r="A29">
        <f>-0.534038912184435</f>
        <v>-0.534038912184435</v>
      </c>
      <c r="B29">
        <v>-0.25943277345267401</v>
      </c>
    </row>
    <row r="30" spans="1:2" x14ac:dyDescent="0.3">
      <c r="A30">
        <v>-0.78638443512622502</v>
      </c>
      <c r="B30">
        <v>0.20377310938106899</v>
      </c>
    </row>
    <row r="31" spans="1:2" x14ac:dyDescent="0.3">
      <c r="A31">
        <f>-0.679161414448359</f>
        <v>-0.67916141444835898</v>
      </c>
      <c r="B31">
        <v>-0.15968621092087701</v>
      </c>
    </row>
    <row r="32" spans="1:2" x14ac:dyDescent="0.3">
      <c r="A32">
        <f>-0.452288190612402</f>
        <v>-0.452288190612402</v>
      </c>
      <c r="B32">
        <v>-0.39302608607921002</v>
      </c>
    </row>
    <row r="33" spans="1:2" x14ac:dyDescent="0.3">
      <c r="A33">
        <f>-0.186528590433741</f>
        <v>-0.18652859043374101</v>
      </c>
      <c r="B33">
        <v>-0.47961510166516103</v>
      </c>
    </row>
    <row r="34" spans="1:2" x14ac:dyDescent="0.3">
      <c r="A34">
        <v>-0.92538856382650303</v>
      </c>
      <c r="B34">
        <v>0.29184604066606401</v>
      </c>
    </row>
    <row r="35" spans="1:2" x14ac:dyDescent="0.3">
      <c r="A35">
        <f>-0.820033724774568</f>
        <v>-0.82003372477456804</v>
      </c>
      <c r="B35">
        <v>-0.14835243462439199</v>
      </c>
    </row>
    <row r="36" spans="1:2" x14ac:dyDescent="0.3">
      <c r="A36">
        <f>-0.563884656978915</f>
        <v>-0.56388465697891499</v>
      </c>
      <c r="B36">
        <v>-0.44076134022436497</v>
      </c>
    </row>
    <row r="37" spans="1:2" x14ac:dyDescent="0.3">
      <c r="A37">
        <f>-0.252247803214229</f>
        <v>-0.25224780321422902</v>
      </c>
      <c r="B37">
        <v>-0.560532481362083</v>
      </c>
    </row>
    <row r="38" spans="1:2" x14ac:dyDescent="0.3">
      <c r="A38">
        <v>-0.89910087871430799</v>
      </c>
      <c r="B38">
        <v>0.32421299254483299</v>
      </c>
    </row>
    <row r="39" spans="1:2" x14ac:dyDescent="0.3">
      <c r="A39">
        <f>-0.640359648514276</f>
        <v>-0.64035964851427596</v>
      </c>
      <c r="B39">
        <v>-2.9685197017933401E-2</v>
      </c>
    </row>
    <row r="40" spans="1:2" x14ac:dyDescent="0.3">
      <c r="A40">
        <f>-0.474799254063676</f>
        <v>-0.47479925406367601</v>
      </c>
      <c r="B40">
        <v>-0.27870460913933998</v>
      </c>
    </row>
    <row r="41" spans="1:2" x14ac:dyDescent="0.3">
      <c r="A41">
        <v>-0.810080298374529</v>
      </c>
      <c r="B41">
        <v>0.211481843655736</v>
      </c>
    </row>
    <row r="42" spans="1:2" x14ac:dyDescent="0.3">
      <c r="A42">
        <v>-0.67596788065018798</v>
      </c>
      <c r="B42">
        <v>1.54072625377055E-2</v>
      </c>
    </row>
    <row r="43" spans="1:2" x14ac:dyDescent="0.3">
      <c r="A43">
        <v>-0.72961284773992396</v>
      </c>
      <c r="B43">
        <v>9.3837094984917699E-2</v>
      </c>
    </row>
    <row r="44" spans="1:2" x14ac:dyDescent="0.3">
      <c r="A44">
        <v>-0.70815486090403001</v>
      </c>
      <c r="B44">
        <v>6.2465162006032797E-2</v>
      </c>
    </row>
    <row r="45" spans="1:2" x14ac:dyDescent="0.3">
      <c r="A45">
        <f>-0.563183759089476</f>
        <v>-0.56318375908947604</v>
      </c>
      <c r="B45">
        <v>-0.23578842123702701</v>
      </c>
    </row>
    <row r="46" spans="1:2" x14ac:dyDescent="0.3">
      <c r="A46">
        <v>-0.77472649636420898</v>
      </c>
      <c r="B46">
        <v>0.19431536849480999</v>
      </c>
    </row>
    <row r="47" spans="1:2" x14ac:dyDescent="0.3">
      <c r="A47">
        <v>-0.69010940145431598</v>
      </c>
      <c r="B47">
        <v>2.2273852602075601E-2</v>
      </c>
    </row>
    <row r="48" spans="1:2" x14ac:dyDescent="0.3">
      <c r="A48">
        <v>-0.72395623941827303</v>
      </c>
      <c r="B48">
        <v>9.1090458959169701E-2</v>
      </c>
    </row>
    <row r="49" spans="1:2" x14ac:dyDescent="0.3">
      <c r="A49">
        <f>-0.586642925541555</f>
        <v>-0.58664292554155495</v>
      </c>
      <c r="B49">
        <v>-0.22035374695834001</v>
      </c>
    </row>
    <row r="50" spans="1:2" x14ac:dyDescent="0.3">
      <c r="A50">
        <f>-0.357707124628246</f>
        <v>-0.357707124628246</v>
      </c>
      <c r="B50">
        <v>-0.402126017904961</v>
      </c>
    </row>
    <row r="51" spans="1:2" x14ac:dyDescent="0.3">
      <c r="A51">
        <v>-0.85691715014870096</v>
      </c>
      <c r="B51">
        <v>0.26085040716198399</v>
      </c>
    </row>
    <row r="52" spans="1:2" x14ac:dyDescent="0.3">
      <c r="A52">
        <f>-0.755597196977806</f>
        <v>-0.75559719697780603</v>
      </c>
      <c r="B52">
        <v>-0.14452055061637201</v>
      </c>
    </row>
    <row r="53" spans="1:2" x14ac:dyDescent="0.3">
      <c r="A53">
        <v>-0.69776112120887701</v>
      </c>
      <c r="B53">
        <v>0.157808220246549</v>
      </c>
    </row>
    <row r="54" spans="1:2" x14ac:dyDescent="0.3">
      <c r="A54">
        <f>-0.593421740217366</f>
        <v>-0.59342174021736604</v>
      </c>
      <c r="B54">
        <v>-0.159170201096173</v>
      </c>
    </row>
    <row r="55" spans="1:2" x14ac:dyDescent="0.3">
      <c r="A55">
        <f>-0.387332442126728</f>
        <v>-0.38733244212672802</v>
      </c>
      <c r="B55">
        <v>-0.35833804892003801</v>
      </c>
    </row>
    <row r="56" spans="1:2" x14ac:dyDescent="0.3">
      <c r="A56">
        <v>-0.84506702314930804</v>
      </c>
      <c r="B56">
        <v>0.24333521956801499</v>
      </c>
    </row>
    <row r="57" spans="1:2" x14ac:dyDescent="0.3">
      <c r="A57">
        <f>-0.73958502542068</f>
        <v>-0.73958502542068005</v>
      </c>
      <c r="B57">
        <v>-0.15309204238803101</v>
      </c>
    </row>
    <row r="58" spans="1:2" x14ac:dyDescent="0.3">
      <c r="A58">
        <f>-0.500847802364504</f>
        <v>-0.50084780236450399</v>
      </c>
      <c r="B58">
        <v>-0.41218396238317601</v>
      </c>
    </row>
    <row r="59" spans="1:2" x14ac:dyDescent="0.3">
      <c r="A59">
        <f>-0.215770744843753</f>
        <v>-0.215770744843753</v>
      </c>
      <c r="B59">
        <v>-0.51359893235701504</v>
      </c>
    </row>
    <row r="60" spans="1:2" x14ac:dyDescent="0.3">
      <c r="A60">
        <v>4.1453806861553998E-2</v>
      </c>
      <c r="B60">
        <v>-0.47664348652883298</v>
      </c>
    </row>
    <row r="61" spans="1:2" x14ac:dyDescent="0.3">
      <c r="A61">
        <v>0.222162287826314</v>
      </c>
      <c r="B61">
        <v>-0.34566752701729098</v>
      </c>
    </row>
    <row r="62" spans="1:2" x14ac:dyDescent="0.3">
      <c r="A62">
        <v>0.30711034955491501</v>
      </c>
      <c r="B62">
        <v>-0.173842405402615</v>
      </c>
    </row>
    <row r="63" spans="1:2" x14ac:dyDescent="0.3">
      <c r="A63">
        <v>0.30294082782278198</v>
      </c>
      <c r="B63">
        <v>-9.2760882840218894E-3</v>
      </c>
    </row>
    <row r="64" spans="1:2" x14ac:dyDescent="0.3">
      <c r="A64">
        <v>-1.1211763311291101</v>
      </c>
      <c r="B64">
        <v>0.103710435313608</v>
      </c>
    </row>
    <row r="65" spans="1:2" x14ac:dyDescent="0.3">
      <c r="A65">
        <f>-0.893578185783569</f>
        <v>-0.89357818578356896</v>
      </c>
      <c r="B65">
        <v>-0.36965060161330199</v>
      </c>
    </row>
    <row r="66" spans="1:2" x14ac:dyDescent="0.3">
      <c r="A66">
        <v>-0.64256872568657197</v>
      </c>
      <c r="B66">
        <v>0.247860240645321</v>
      </c>
    </row>
    <row r="67" spans="1:2" x14ac:dyDescent="0.3">
      <c r="A67">
        <v>-0.74297250972537099</v>
      </c>
      <c r="B67">
        <v>8.5590374187158303E-4</v>
      </c>
    </row>
    <row r="68" spans="1:2" x14ac:dyDescent="0.3">
      <c r="A68">
        <v>-0.70281099610985098</v>
      </c>
      <c r="B68">
        <v>9.9657638503251295E-2</v>
      </c>
    </row>
    <row r="69" spans="1:2" x14ac:dyDescent="0.3">
      <c r="A69">
        <f>-0.573999412444787</f>
        <v>-0.57399941244478703</v>
      </c>
      <c r="B69">
        <v>-0.20538459318146901</v>
      </c>
    </row>
    <row r="70" spans="1:2" x14ac:dyDescent="0.3">
      <c r="A70">
        <f>-0.35408571618545</f>
        <v>-0.35408571618544998</v>
      </c>
      <c r="B70">
        <v>-0.38569205579583199</v>
      </c>
    </row>
    <row r="71" spans="1:2" x14ac:dyDescent="0.3">
      <c r="A71">
        <f>-0.114828321982609</f>
        <v>-0.11482832198260901</v>
      </c>
      <c r="B71">
        <v>-0.43476024887901199</v>
      </c>
    </row>
    <row r="72" spans="1:2" x14ac:dyDescent="0.3">
      <c r="A72">
        <v>8.6634574844821594E-2</v>
      </c>
      <c r="B72">
        <v>-0.37634911794109299</v>
      </c>
    </row>
    <row r="73" spans="1:2" x14ac:dyDescent="0.3">
      <c r="A73">
        <v>-1.03465382993792</v>
      </c>
      <c r="B73">
        <v>0.25053964717643701</v>
      </c>
    </row>
    <row r="74" spans="1:2" x14ac:dyDescent="0.3">
      <c r="A74">
        <f>-0.8865527696234</f>
        <v>-0.88655276962340002</v>
      </c>
      <c r="B74">
        <v>-0.223451400121079</v>
      </c>
    </row>
    <row r="75" spans="1:2" x14ac:dyDescent="0.3">
      <c r="A75">
        <v>-0.64537889215063904</v>
      </c>
      <c r="B75">
        <v>0.18938056004843101</v>
      </c>
    </row>
    <row r="76" spans="1:2" x14ac:dyDescent="0.3">
      <c r="A76">
        <v>-0.74184844313974396</v>
      </c>
      <c r="B76">
        <v>2.4247775980627301E-2</v>
      </c>
    </row>
    <row r="77" spans="1:2" x14ac:dyDescent="0.3">
      <c r="A77">
        <v>-0.70326062274410195</v>
      </c>
      <c r="B77">
        <v>9.0300889607748999E-2</v>
      </c>
    </row>
    <row r="78" spans="1:2" x14ac:dyDescent="0.3">
      <c r="A78">
        <v>-0.71869575090235904</v>
      </c>
      <c r="B78">
        <v>6.3879644156900298E-2</v>
      </c>
    </row>
    <row r="79" spans="1:2" x14ac:dyDescent="0.3">
      <c r="A79">
        <v>-0.71252169963905598</v>
      </c>
      <c r="B79">
        <v>7.44481423372398E-2</v>
      </c>
    </row>
    <row r="80" spans="1:2" x14ac:dyDescent="0.3">
      <c r="A80">
        <f>-0.571295748660578</f>
        <v>-0.57129574866057797</v>
      </c>
      <c r="B80">
        <v>-0.22842809167931999</v>
      </c>
    </row>
    <row r="81" spans="1:2" x14ac:dyDescent="0.3">
      <c r="A81">
        <f>-0.342813532310311</f>
        <v>-0.34281353231031098</v>
      </c>
      <c r="B81">
        <v>-0.40212364914051402</v>
      </c>
    </row>
    <row r="82" spans="1:2" x14ac:dyDescent="0.3">
      <c r="A82">
        <f>-0.0996888248996309</f>
        <v>-9.9688824899630907E-2</v>
      </c>
      <c r="B82">
        <v>-0.44273938627091602</v>
      </c>
    </row>
    <row r="83" spans="1:2" x14ac:dyDescent="0.3">
      <c r="A83">
        <v>0.101332247584646</v>
      </c>
      <c r="B83">
        <v>-0.376357463525748</v>
      </c>
    </row>
    <row r="84" spans="1:2" x14ac:dyDescent="0.3">
      <c r="A84">
        <v>-1.04053289903385</v>
      </c>
      <c r="B84">
        <v>0.25054298541029901</v>
      </c>
    </row>
    <row r="85" spans="1:2" x14ac:dyDescent="0.3">
      <c r="A85">
        <f>-0.891022197429852</f>
        <v>-0.891022197429852</v>
      </c>
      <c r="B85">
        <v>-0.22580049070171501</v>
      </c>
    </row>
    <row r="86" spans="1:2" x14ac:dyDescent="0.3">
      <c r="A86">
        <f>-0.586856673766001</f>
        <v>-0.58685667376600104</v>
      </c>
      <c r="B86">
        <v>-0.52801725190524496</v>
      </c>
    </row>
    <row r="87" spans="1:2" x14ac:dyDescent="0.3">
      <c r="A87">
        <v>-0.76525733049359901</v>
      </c>
      <c r="B87">
        <v>0.311206900762098</v>
      </c>
    </row>
    <row r="88" spans="1:2" x14ac:dyDescent="0.3">
      <c r="A88">
        <f>-0.69389706780256</f>
        <v>-0.69389706780256</v>
      </c>
      <c r="B88">
        <v>-2.4482760304839198E-2</v>
      </c>
    </row>
    <row r="89" spans="1:2" x14ac:dyDescent="0.3">
      <c r="A89">
        <f>-0.51756866740801</f>
        <v>-0.51756866740801</v>
      </c>
      <c r="B89">
        <v>-0.29616572495270099</v>
      </c>
    </row>
    <row r="90" spans="1:2" x14ac:dyDescent="0.3">
      <c r="A90">
        <v>-0.79297253303679505</v>
      </c>
      <c r="B90">
        <v>0.21846628998108</v>
      </c>
    </row>
    <row r="91" spans="1:2" x14ac:dyDescent="0.3">
      <c r="A91">
        <v>-0.68281098678528096</v>
      </c>
      <c r="B91">
        <v>1.2613484007567601E-2</v>
      </c>
    </row>
    <row r="92" spans="1:2" x14ac:dyDescent="0.3">
      <c r="A92">
        <v>-0.72687560528588702</v>
      </c>
      <c r="B92">
        <v>9.4954606396972896E-2</v>
      </c>
    </row>
    <row r="93" spans="1:2" x14ac:dyDescent="0.3">
      <c r="A93">
        <v>-0.70924975788564504</v>
      </c>
      <c r="B93">
        <v>6.2018157441210801E-2</v>
      </c>
    </row>
    <row r="94" spans="1:2" x14ac:dyDescent="0.3">
      <c r="A94">
        <v>-0.71630009684574203</v>
      </c>
      <c r="B94">
        <v>7.5192737023515602E-2</v>
      </c>
    </row>
    <row r="95" spans="1:2" x14ac:dyDescent="0.3">
      <c r="A95">
        <f>-0.57446516841217</f>
        <v>-0.57446516841216999</v>
      </c>
      <c r="B95">
        <v>-0.22937355860042399</v>
      </c>
    </row>
    <row r="96" spans="1:2" x14ac:dyDescent="0.3">
      <c r="A96">
        <f>-0.344844104553079</f>
        <v>-0.34484410455307901</v>
      </c>
      <c r="B96">
        <v>-0.40410997190119102</v>
      </c>
    </row>
    <row r="97" spans="1:2" x14ac:dyDescent="0.3">
      <c r="A97">
        <f>-0.100437530699863</f>
        <v>-0.100437530699863</v>
      </c>
      <c r="B97">
        <v>-0.445061220466136</v>
      </c>
    </row>
    <row r="98" spans="1:2" x14ac:dyDescent="0.3">
      <c r="A98">
        <v>-0.95982498772005398</v>
      </c>
      <c r="B98">
        <v>0.27802448818645398</v>
      </c>
    </row>
    <row r="99" spans="1:2" x14ac:dyDescent="0.3">
      <c r="A99">
        <f>-0.616070004911978</f>
        <v>-0.61607000491197805</v>
      </c>
      <c r="B99">
        <v>-1.12097952745819E-2</v>
      </c>
    </row>
    <row r="100" spans="1:2" x14ac:dyDescent="0.3">
      <c r="A100">
        <f>-0.46372928562327</f>
        <v>-0.46372928562326998</v>
      </c>
      <c r="B100">
        <v>-0.254947446373473</v>
      </c>
    </row>
    <row r="101" spans="1:2" x14ac:dyDescent="0.3">
      <c r="A101">
        <v>-0.81450828575069101</v>
      </c>
      <c r="B101">
        <v>0.20197897854938901</v>
      </c>
    </row>
    <row r="102" spans="1:2" x14ac:dyDescent="0.3">
      <c r="A102">
        <f>-0.699817888590281</f>
        <v>-0.69981788859028105</v>
      </c>
      <c r="B102">
        <v>-0.17229929060273999</v>
      </c>
    </row>
    <row r="103" spans="1:2" x14ac:dyDescent="0.3">
      <c r="A103">
        <v>-0.72007284456388698</v>
      </c>
      <c r="B103">
        <v>0.168919716241096</v>
      </c>
    </row>
    <row r="104" spans="1:2" x14ac:dyDescent="0.3">
      <c r="A104">
        <v>-0.71197086217444505</v>
      </c>
      <c r="B104">
        <v>3.2432113503561399E-2</v>
      </c>
    </row>
    <row r="105" spans="1:2" x14ac:dyDescent="0.3">
      <c r="A105">
        <v>-0.715211655130221</v>
      </c>
      <c r="B105">
        <v>8.7027154598575407E-2</v>
      </c>
    </row>
    <row r="106" spans="1:2" x14ac:dyDescent="0.3">
      <c r="A106">
        <f>-0.578371719738398</f>
        <v>-0.57837171973839796</v>
      </c>
      <c r="B106">
        <v>-0.21994402455717099</v>
      </c>
    </row>
    <row r="107" spans="1:2" x14ac:dyDescent="0.3">
      <c r="A107">
        <f>-0.351584897178314</f>
        <v>-0.35158489717831398</v>
      </c>
      <c r="B107">
        <v>-0.398506146558809</v>
      </c>
    </row>
    <row r="108" spans="1:2" x14ac:dyDescent="0.3">
      <c r="A108">
        <f>-0.107802063231995</f>
        <v>-0.107802063231995</v>
      </c>
      <c r="B108">
        <v>-0.44349863025602099</v>
      </c>
    </row>
    <row r="109" spans="1:2" x14ac:dyDescent="0.3">
      <c r="A109">
        <v>-0.95687917470720196</v>
      </c>
      <c r="B109">
        <v>0.27739945210240802</v>
      </c>
    </row>
    <row r="110" spans="1:2" x14ac:dyDescent="0.3">
      <c r="A110">
        <f>-0.617248330117119</f>
        <v>-0.61724833011711899</v>
      </c>
      <c r="B110">
        <v>-1.09597808409634E-2</v>
      </c>
    </row>
    <row r="111" spans="1:2" x14ac:dyDescent="0.3">
      <c r="A111">
        <f>-0.464724818552625</f>
        <v>-0.46472481855262499</v>
      </c>
      <c r="B111">
        <v>-0.255228765485979</v>
      </c>
    </row>
    <row r="112" spans="1:2" x14ac:dyDescent="0.3">
      <c r="A112">
        <f>-0.251099355905603</f>
        <v>-0.25109935590560301</v>
      </c>
      <c r="B112">
        <v>-0.37986378919039399</v>
      </c>
    </row>
    <row r="113" spans="1:2" x14ac:dyDescent="0.3">
      <c r="A113">
        <v>-0.89956025763775804</v>
      </c>
      <c r="B113">
        <v>0.25194551567615697</v>
      </c>
    </row>
    <row r="114" spans="1:2" x14ac:dyDescent="0.3">
      <c r="A114">
        <f>-0.784444002075159</f>
        <v>-0.78444400207515896</v>
      </c>
      <c r="B114">
        <v>-0.16834551114122301</v>
      </c>
    </row>
    <row r="115" spans="1:2" x14ac:dyDescent="0.3">
      <c r="A115">
        <v>-0.68622239916993599</v>
      </c>
      <c r="B115">
        <v>0.167338204456489</v>
      </c>
    </row>
    <row r="116" spans="1:2" x14ac:dyDescent="0.3">
      <c r="A116">
        <v>-0.72551104033202496</v>
      </c>
      <c r="B116">
        <v>3.3064718217404199E-2</v>
      </c>
    </row>
    <row r="117" spans="1:2" x14ac:dyDescent="0.3">
      <c r="A117">
        <v>-0.70979558386718899</v>
      </c>
      <c r="B117">
        <v>8.6774112713038296E-2</v>
      </c>
    </row>
    <row r="118" spans="1:2" x14ac:dyDescent="0.3">
      <c r="A118">
        <v>-0.71608176645312405</v>
      </c>
      <c r="B118">
        <v>6.5290354914784604E-2</v>
      </c>
    </row>
    <row r="119" spans="1:2" x14ac:dyDescent="0.3">
      <c r="A119">
        <f>-0.570338284470288</f>
        <v>-0.570338284470288</v>
      </c>
      <c r="B119">
        <v>-0.23681203684601301</v>
      </c>
    </row>
    <row r="120" spans="1:2" x14ac:dyDescent="0.3">
      <c r="A120">
        <f>-0.338732281459013</f>
        <v>-0.33873228145901302</v>
      </c>
      <c r="B120">
        <v>-0.40811246179108501</v>
      </c>
    </row>
    <row r="121" spans="1:2" x14ac:dyDescent="0.3">
      <c r="A121">
        <f>-0.0941915491924162</f>
        <v>-9.4191549192416194E-2</v>
      </c>
      <c r="B121">
        <v>-0.44565838354483001</v>
      </c>
    </row>
    <row r="122" spans="1:2" x14ac:dyDescent="0.3">
      <c r="A122">
        <v>0.106677776031695</v>
      </c>
      <c r="B122">
        <v>-0.37637699117103701</v>
      </c>
    </row>
    <row r="123" spans="1:2" x14ac:dyDescent="0.3">
      <c r="A123">
        <v>0.23162590625250301</v>
      </c>
      <c r="B123">
        <v>-0.24337540287730999</v>
      </c>
    </row>
    <row r="124" spans="1:2" x14ac:dyDescent="0.3">
      <c r="A124">
        <v>0.27338584990282699</v>
      </c>
      <c r="B124">
        <v>-9.23149436857542E-2</v>
      </c>
    </row>
    <row r="125" spans="1:2" x14ac:dyDescent="0.3">
      <c r="A125">
        <v>0.24469922340045</v>
      </c>
      <c r="B125">
        <v>3.9194982759957503E-2</v>
      </c>
    </row>
    <row r="126" spans="1:2" x14ac:dyDescent="0.3">
      <c r="A126">
        <v>-1.0978796893601801</v>
      </c>
      <c r="B126">
        <v>8.4322006896016904E-2</v>
      </c>
    </row>
    <row r="127" spans="1:2" x14ac:dyDescent="0.3">
      <c r="A127">
        <f>-0.868117366672143</f>
        <v>-0.86811736667214301</v>
      </c>
      <c r="B127">
        <v>-0.37506715050309902</v>
      </c>
    </row>
    <row r="128" spans="1:2" x14ac:dyDescent="0.3">
      <c r="A128">
        <f>-0.509742338469589</f>
        <v>-0.50974233846958905</v>
      </c>
      <c r="B128">
        <v>-0.63229798105121204</v>
      </c>
    </row>
    <row r="129" spans="1:2" x14ac:dyDescent="0.3">
      <c r="A129">
        <f>-0.134484984816402</f>
        <v>-0.134484984816402</v>
      </c>
      <c r="B129">
        <v>-0.68444340098675704</v>
      </c>
    </row>
    <row r="130" spans="1:2" x14ac:dyDescent="0.3">
      <c r="A130">
        <v>0.171568771934236</v>
      </c>
      <c r="B130">
        <v>-0.57397097867649605</v>
      </c>
    </row>
    <row r="131" spans="1:2" x14ac:dyDescent="0.3">
      <c r="A131">
        <v>-1.0686275087736901</v>
      </c>
      <c r="B131">
        <v>0.32958839147059799</v>
      </c>
    </row>
    <row r="132" spans="1:2" x14ac:dyDescent="0.3">
      <c r="A132">
        <f>-0.943992263256247</f>
        <v>-0.94399226325624697</v>
      </c>
      <c r="B132">
        <v>-0.176963825991822</v>
      </c>
    </row>
    <row r="133" spans="1:2" x14ac:dyDescent="0.3">
      <c r="A133">
        <f>-0.646648589678019</f>
        <v>-0.64664858967801897</v>
      </c>
      <c r="B133">
        <v>-0.51208941305628397</v>
      </c>
    </row>
    <row r="134" spans="1:2" x14ac:dyDescent="0.3">
      <c r="A134">
        <f>-0.28661716293278</f>
        <v>-0.28661716293278</v>
      </c>
      <c r="B134">
        <v>-0.64784738979398304</v>
      </c>
    </row>
    <row r="135" spans="1:2" x14ac:dyDescent="0.3">
      <c r="A135">
        <v>4.1309912088680199E-2</v>
      </c>
      <c r="B135">
        <v>-0.60701088141653903</v>
      </c>
    </row>
    <row r="136" spans="1:2" x14ac:dyDescent="0.3">
      <c r="A136">
        <v>0.274199885754013</v>
      </c>
      <c r="B136">
        <v>-0.44480430504109802</v>
      </c>
    </row>
    <row r="137" spans="1:2" x14ac:dyDescent="0.3">
      <c r="A137">
        <v>-1.1096799543016</v>
      </c>
      <c r="B137">
        <v>0.277921722016439</v>
      </c>
    </row>
    <row r="138" spans="1:2" x14ac:dyDescent="0.3">
      <c r="A138">
        <f>-0.954525454075795</f>
        <v>-0.95452545407579503</v>
      </c>
      <c r="B138">
        <v>-0.23265147298814801</v>
      </c>
    </row>
    <row r="139" spans="1:2" x14ac:dyDescent="0.3">
      <c r="A139">
        <v>-0.61818981836968101</v>
      </c>
      <c r="B139">
        <v>0.19306058919525901</v>
      </c>
    </row>
    <row r="140" spans="1:2" x14ac:dyDescent="0.3">
      <c r="A140">
        <f>-0.547048497639061</f>
        <v>-0.54704849763906105</v>
      </c>
      <c r="B140">
        <v>-0.100549879559475</v>
      </c>
    </row>
    <row r="141" spans="1:2" x14ac:dyDescent="0.3">
      <c r="A141">
        <v>-0.78118060094437503</v>
      </c>
      <c r="B141">
        <v>0.14021995182378999</v>
      </c>
    </row>
    <row r="142" spans="1:2" x14ac:dyDescent="0.3">
      <c r="A142">
        <v>-0.68752775962224899</v>
      </c>
      <c r="B142">
        <v>4.3912019270483799E-2</v>
      </c>
    </row>
    <row r="143" spans="1:2" x14ac:dyDescent="0.3">
      <c r="A143">
        <v>-0.72498889615109996</v>
      </c>
      <c r="B143">
        <v>8.2435192291806403E-2</v>
      </c>
    </row>
    <row r="144" spans="1:2" x14ac:dyDescent="0.3">
      <c r="A144">
        <v>-0.71000444153955999</v>
      </c>
      <c r="B144">
        <v>6.70259230832774E-2</v>
      </c>
    </row>
    <row r="145" spans="1:2" x14ac:dyDescent="0.3">
      <c r="A145">
        <f>-0.566413744803376</f>
        <v>-0.56641374480337603</v>
      </c>
      <c r="B145">
        <v>-0.23306207507253299</v>
      </c>
    </row>
    <row r="146" spans="1:2" x14ac:dyDescent="0.3">
      <c r="A146">
        <v>-0.77343450207864906</v>
      </c>
      <c r="B146">
        <v>0.193224830029013</v>
      </c>
    </row>
    <row r="147" spans="1:2" x14ac:dyDescent="0.3">
      <c r="A147">
        <v>-0.69062619916853996</v>
      </c>
      <c r="B147">
        <v>2.27100679883947E-2</v>
      </c>
    </row>
    <row r="148" spans="1:2" x14ac:dyDescent="0.3">
      <c r="A148">
        <f>-0.533959938563448</f>
        <v>-0.53395993856344803</v>
      </c>
      <c r="B148">
        <v>-0.25899082799623602</v>
      </c>
    </row>
    <row r="149" spans="1:2" x14ac:dyDescent="0.3">
      <c r="A149">
        <v>-0.78641602457462001</v>
      </c>
      <c r="B149">
        <v>0.20359633119849399</v>
      </c>
    </row>
    <row r="150" spans="1:2" x14ac:dyDescent="0.3">
      <c r="A150">
        <v>-0.68543359017015104</v>
      </c>
      <c r="B150">
        <v>1.8561467520602198E-2</v>
      </c>
    </row>
    <row r="151" spans="1:2" x14ac:dyDescent="0.3">
      <c r="A151">
        <v>-0.72582656393193901</v>
      </c>
      <c r="B151">
        <v>9.2575412991759101E-2</v>
      </c>
    </row>
    <row r="152" spans="1:2" x14ac:dyDescent="0.3">
      <c r="A152">
        <f>-0.588658353784977</f>
        <v>-0.588658353784977</v>
      </c>
      <c r="B152">
        <v>-0.219973311699038</v>
      </c>
    </row>
    <row r="153" spans="1:2" x14ac:dyDescent="0.3">
      <c r="A153">
        <v>-0.76453665848600905</v>
      </c>
      <c r="B153">
        <v>0.18798932467961499</v>
      </c>
    </row>
    <row r="154" spans="1:2" x14ac:dyDescent="0.3">
      <c r="A154">
        <v>-0.694185336605596</v>
      </c>
      <c r="B154">
        <v>2.4804270128153699E-2</v>
      </c>
    </row>
    <row r="155" spans="1:2" x14ac:dyDescent="0.3">
      <c r="A155">
        <f>-0.537502563871514</f>
        <v>-0.53750256387151396</v>
      </c>
      <c r="B155">
        <v>-0.25882288934484099</v>
      </c>
    </row>
    <row r="156" spans="1:2" x14ac:dyDescent="0.3">
      <c r="A156">
        <v>-0.78499897445139399</v>
      </c>
      <c r="B156">
        <v>0.20352915573793601</v>
      </c>
    </row>
    <row r="157" spans="1:2" x14ac:dyDescent="0.3">
      <c r="A157">
        <v>-0.68600041021944203</v>
      </c>
      <c r="B157">
        <v>1.8588337704825299E-2</v>
      </c>
    </row>
    <row r="158" spans="1:2" x14ac:dyDescent="0.3">
      <c r="A158">
        <f>-0.528795646848706</f>
        <v>-0.52879564684870595</v>
      </c>
      <c r="B158">
        <v>-0.26027302743210901</v>
      </c>
    </row>
    <row r="159" spans="1:2" x14ac:dyDescent="0.3">
      <c r="A159">
        <f>-0.297775480632172</f>
        <v>-0.29777548063217202</v>
      </c>
      <c r="B159">
        <v>-0.40932575958788597</v>
      </c>
    </row>
    <row r="160" spans="1:2" x14ac:dyDescent="0.3">
      <c r="A160">
        <v>-0.88088980774712999</v>
      </c>
      <c r="B160">
        <v>0.263730303835154</v>
      </c>
    </row>
    <row r="161" spans="1:2" x14ac:dyDescent="0.3">
      <c r="A161">
        <f>-0.774968375421881</f>
        <v>-0.77496837542188102</v>
      </c>
      <c r="B161">
        <v>-0.15192089218413499</v>
      </c>
    </row>
    <row r="162" spans="1:2" x14ac:dyDescent="0.3">
      <c r="A162">
        <v>-0.69001264983124699</v>
      </c>
      <c r="B162">
        <v>0.16076835687365401</v>
      </c>
    </row>
    <row r="163" spans="1:2" x14ac:dyDescent="0.3">
      <c r="A163">
        <f>-0.588716956621209</f>
        <v>-0.58871695662120904</v>
      </c>
      <c r="B163">
        <v>-0.153821108708521</v>
      </c>
    </row>
    <row r="164" spans="1:2" x14ac:dyDescent="0.3">
      <c r="A164">
        <f>-0.38589644354871</f>
        <v>-0.38589644354871</v>
      </c>
      <c r="B164">
        <v>-0.35239082526695997</v>
      </c>
    </row>
    <row r="165" spans="1:2" x14ac:dyDescent="0.3">
      <c r="A165">
        <f>-0.152324966990235</f>
        <v>-0.15232496699023501</v>
      </c>
      <c r="B165">
        <v>-0.42217560462237402</v>
      </c>
    </row>
    <row r="166" spans="1:2" x14ac:dyDescent="0.3">
      <c r="A166">
        <v>5.3103266936370498E-2</v>
      </c>
      <c r="B166">
        <v>-0.381783446309098</v>
      </c>
    </row>
    <row r="167" spans="1:2" x14ac:dyDescent="0.3">
      <c r="A167">
        <v>0.19307186139528101</v>
      </c>
      <c r="B167">
        <v>-0.268914112420366</v>
      </c>
    </row>
    <row r="168" spans="1:2" x14ac:dyDescent="0.3">
      <c r="A168">
        <v>-1.0772287445581099</v>
      </c>
      <c r="B168">
        <v>0.207565644968146</v>
      </c>
    </row>
    <row r="169" spans="1:2" x14ac:dyDescent="0.3">
      <c r="A169">
        <f>-0.901720103851424</f>
        <v>-0.90172010385142398</v>
      </c>
      <c r="B169">
        <v>-0.27314160764745299</v>
      </c>
    </row>
    <row r="170" spans="1:2" x14ac:dyDescent="0.3">
      <c r="A170">
        <f>-0.5760506358681</f>
        <v>-0.57605063586810001</v>
      </c>
      <c r="B170">
        <v>-0.56827566335263402</v>
      </c>
    </row>
    <row r="171" spans="1:2" x14ac:dyDescent="0.3">
      <c r="A171">
        <f>-0.210488217918702</f>
        <v>-0.21048821791870201</v>
      </c>
      <c r="B171">
        <v>-0.66230975849524198</v>
      </c>
    </row>
    <row r="172" spans="1:2" x14ac:dyDescent="0.3">
      <c r="A172">
        <v>-0.91580471283251796</v>
      </c>
      <c r="B172">
        <v>0.36492390339809699</v>
      </c>
    </row>
    <row r="173" spans="1:2" x14ac:dyDescent="0.3">
      <c r="A173">
        <f>-0.841981143111953</f>
        <v>-0.84198114311195305</v>
      </c>
      <c r="B173">
        <v>-8.8979718550453807E-2</v>
      </c>
    </row>
    <row r="174" spans="1:2" x14ac:dyDescent="0.3">
      <c r="A174">
        <f>-0.604313781344902</f>
        <v>-0.60431378134490199</v>
      </c>
      <c r="B174">
        <v>-0.404417043343126</v>
      </c>
    </row>
    <row r="175" spans="1:2" x14ac:dyDescent="0.3">
      <c r="A175">
        <v>-0.75827448746203796</v>
      </c>
      <c r="B175">
        <v>0.26176681733724999</v>
      </c>
    </row>
    <row r="176" spans="1:2" x14ac:dyDescent="0.3">
      <c r="A176">
        <f>-0.680995337406049</f>
        <v>-0.68099533740604901</v>
      </c>
      <c r="B176">
        <v>-0.10436701380850499</v>
      </c>
    </row>
    <row r="177" spans="1:2" x14ac:dyDescent="0.3">
      <c r="A177">
        <f>-0.475809650905195</f>
        <v>-0.475809650905195</v>
      </c>
      <c r="B177">
        <v>-0.35171706545688303</v>
      </c>
    </row>
    <row r="178" spans="1:2" x14ac:dyDescent="0.3">
      <c r="A178">
        <v>-0.80967613963792096</v>
      </c>
      <c r="B178">
        <v>0.240686826182753</v>
      </c>
    </row>
    <row r="179" spans="1:2" x14ac:dyDescent="0.3">
      <c r="A179">
        <v>-0.67612954414483095</v>
      </c>
      <c r="B179">
        <v>3.7252695268985602E-3</v>
      </c>
    </row>
    <row r="180" spans="1:2" x14ac:dyDescent="0.3">
      <c r="A180">
        <v>-0.72954818234206698</v>
      </c>
      <c r="B180">
        <v>9.85098921892405E-2</v>
      </c>
    </row>
    <row r="181" spans="1:2" x14ac:dyDescent="0.3">
      <c r="A181">
        <f>-0.593860575455667</f>
        <v>-0.59386057545566695</v>
      </c>
      <c r="B181">
        <v>-0.216951754873004</v>
      </c>
    </row>
    <row r="182" spans="1:2" x14ac:dyDescent="0.3">
      <c r="A182">
        <v>-0.762455769817733</v>
      </c>
      <c r="B182">
        <v>0.18678070194920099</v>
      </c>
    </row>
    <row r="183" spans="1:2" x14ac:dyDescent="0.3">
      <c r="A183">
        <f>-0.654178665841157</f>
        <v>-0.65417866584115703</v>
      </c>
      <c r="B183">
        <v>-0.163028974445699</v>
      </c>
    </row>
    <row r="184" spans="1:2" x14ac:dyDescent="0.3">
      <c r="A184">
        <f>-0.431964196260999</f>
        <v>-0.43196419626099902</v>
      </c>
      <c r="B184">
        <v>-0.385573486915195</v>
      </c>
    </row>
    <row r="185" spans="1:2" x14ac:dyDescent="0.3">
      <c r="A185">
        <v>-0.82721432149560004</v>
      </c>
      <c r="B185">
        <v>0.25422939476607798</v>
      </c>
    </row>
    <row r="186" spans="1:2" x14ac:dyDescent="0.3">
      <c r="A186">
        <f>-0.730374642243087</f>
        <v>-0.73037464224308701</v>
      </c>
      <c r="B186">
        <v>-0.13767138857601999</v>
      </c>
    </row>
    <row r="187" spans="1:2" x14ac:dyDescent="0.3">
      <c r="A187">
        <v>-0.70785014310276495</v>
      </c>
      <c r="B187">
        <v>0.15506855543040801</v>
      </c>
    </row>
    <row r="188" spans="1:2" x14ac:dyDescent="0.3">
      <c r="A188">
        <f>-0.599993530930264</f>
        <v>-0.59999353093026397</v>
      </c>
      <c r="B188">
        <v>-0.16528795511399499</v>
      </c>
    </row>
    <row r="189" spans="1:2" x14ac:dyDescent="0.3">
      <c r="A189">
        <f>-0.389879901461402</f>
        <v>-0.389879901461402</v>
      </c>
      <c r="B189">
        <v>-0.365616258258742</v>
      </c>
    </row>
    <row r="190" spans="1:2" x14ac:dyDescent="0.3">
      <c r="A190">
        <v>-0.84404803941543805</v>
      </c>
      <c r="B190">
        <v>0.24624650330349701</v>
      </c>
    </row>
    <row r="191" spans="1:2" x14ac:dyDescent="0.3">
      <c r="A191">
        <f>-0.739975111277132</f>
        <v>-0.739975111277132</v>
      </c>
      <c r="B191">
        <v>-0.150471873255517</v>
      </c>
    </row>
    <row r="192" spans="1:2" x14ac:dyDescent="0.3">
      <c r="A192">
        <v>-0.70400995548914702</v>
      </c>
      <c r="B192">
        <v>0.160188749302207</v>
      </c>
    </row>
    <row r="193" spans="1:2" x14ac:dyDescent="0.3">
      <c r="A193">
        <v>-0.71839601780434104</v>
      </c>
      <c r="B193">
        <v>3.5924500279117103E-2</v>
      </c>
    </row>
    <row r="194" spans="1:2" x14ac:dyDescent="0.3">
      <c r="A194">
        <v>-0.71264159287826301</v>
      </c>
      <c r="B194">
        <v>8.5630199888353103E-2</v>
      </c>
    </row>
    <row r="195" spans="1:2" x14ac:dyDescent="0.3">
      <c r="A195">
        <f>-0.575859690542821</f>
        <v>-0.57585969054282105</v>
      </c>
      <c r="B195">
        <v>-0.21997768523615699</v>
      </c>
    </row>
    <row r="196" spans="1:2" x14ac:dyDescent="0.3">
      <c r="A196">
        <v>-0.76965612378287096</v>
      </c>
      <c r="B196">
        <v>0.187991074094462</v>
      </c>
    </row>
    <row r="197" spans="1:2" x14ac:dyDescent="0.3">
      <c r="A197">
        <v>-0.69213755048685099</v>
      </c>
      <c r="B197">
        <v>2.48035703622148E-2</v>
      </c>
    </row>
    <row r="198" spans="1:2" x14ac:dyDescent="0.3">
      <c r="A198">
        <v>-0.72314497980525905</v>
      </c>
      <c r="B198">
        <v>9.0078571855114004E-2</v>
      </c>
    </row>
    <row r="199" spans="1:2" x14ac:dyDescent="0.3">
      <c r="A199">
        <f>-0.585621613394042</f>
        <v>-0.58562161339404195</v>
      </c>
      <c r="B199">
        <v>-0.22079827731221699</v>
      </c>
    </row>
    <row r="200" spans="1:2" x14ac:dyDescent="0.3">
      <c r="A200">
        <v>-0.76575135464238198</v>
      </c>
      <c r="B200">
        <v>0.18831931092488599</v>
      </c>
    </row>
    <row r="201" spans="1:2" x14ac:dyDescent="0.3">
      <c r="A201">
        <f>-0.657298753898165</f>
        <v>-0.65729875389816494</v>
      </c>
      <c r="B201">
        <v>-0.16317786555403899</v>
      </c>
    </row>
    <row r="202" spans="1:2" x14ac:dyDescent="0.3">
      <c r="A202">
        <v>-0.73708049844073298</v>
      </c>
      <c r="B202">
        <v>0.16527114622161501</v>
      </c>
    </row>
    <row r="203" spans="1:2" x14ac:dyDescent="0.3">
      <c r="A203">
        <v>-0.70516780062370599</v>
      </c>
      <c r="B203">
        <v>3.38915415113537E-2</v>
      </c>
    </row>
    <row r="204" spans="1:2" x14ac:dyDescent="0.3">
      <c r="A204">
        <v>-0.71793287975051701</v>
      </c>
      <c r="B204">
        <v>8.6443383395458498E-2</v>
      </c>
    </row>
    <row r="205" spans="1:2" x14ac:dyDescent="0.3">
      <c r="A205">
        <v>-0.71282684809979302</v>
      </c>
      <c r="B205">
        <v>6.5422646641816601E-2</v>
      </c>
    </row>
    <row r="206" spans="1:2" x14ac:dyDescent="0.3">
      <c r="A206">
        <f>-0.567917463212569</f>
        <v>-0.56791746321256897</v>
      </c>
      <c r="B206">
        <v>-0.235409527792136</v>
      </c>
    </row>
    <row r="207" spans="1:2" x14ac:dyDescent="0.3">
      <c r="A207">
        <f>-0.337453460924698</f>
        <v>-0.33745346092469802</v>
      </c>
      <c r="B207">
        <v>-0.40607822640705099</v>
      </c>
    </row>
    <row r="208" spans="1:2" x14ac:dyDescent="0.3">
      <c r="A208">
        <f>-0.0940333397399499</f>
        <v>-9.40333397399499E-2</v>
      </c>
      <c r="B208">
        <v>-0.44360083643923798</v>
      </c>
    </row>
    <row r="209" spans="1:2" x14ac:dyDescent="0.3">
      <c r="A209">
        <v>-0.96238666410401996</v>
      </c>
      <c r="B209">
        <v>0.277440334575695</v>
      </c>
    </row>
    <row r="210" spans="1:2" x14ac:dyDescent="0.3">
      <c r="A210">
        <f>-0.842389998549333</f>
        <v>-0.84238999854933305</v>
      </c>
      <c r="B210">
        <v>-0.17410001136407899</v>
      </c>
    </row>
    <row r="211" spans="1:2" x14ac:dyDescent="0.3">
      <c r="A211">
        <v>-0.66304400058026602</v>
      </c>
      <c r="B211">
        <v>0.169640004545631</v>
      </c>
    </row>
    <row r="212" spans="1:2" x14ac:dyDescent="0.3">
      <c r="A212">
        <f>-0.571769442259255</f>
        <v>-0.57176944225925497</v>
      </c>
      <c r="B212">
        <v>-0.13629119677742599</v>
      </c>
    </row>
    <row r="213" spans="1:2" x14ac:dyDescent="0.3">
      <c r="A213">
        <v>-0.77129222309629697</v>
      </c>
      <c r="B213">
        <v>0.15451647871096999</v>
      </c>
    </row>
    <row r="214" spans="1:2" x14ac:dyDescent="0.3">
      <c r="A214">
        <f>-0.647988681037574</f>
        <v>-0.64798868103757401</v>
      </c>
      <c r="B214">
        <v>-0.191084365418181</v>
      </c>
    </row>
    <row r="215" spans="1:2" x14ac:dyDescent="0.3">
      <c r="A215">
        <v>-0.74080452758496995</v>
      </c>
      <c r="B215">
        <v>0.176433746167272</v>
      </c>
    </row>
    <row r="216" spans="1:2" x14ac:dyDescent="0.3">
      <c r="A216">
        <v>-0.70367818896601197</v>
      </c>
      <c r="B216">
        <v>2.9426501533090899E-2</v>
      </c>
    </row>
    <row r="217" spans="1:2" x14ac:dyDescent="0.3">
      <c r="A217">
        <v>-0.71852872441359505</v>
      </c>
      <c r="B217">
        <v>8.8229399386763593E-2</v>
      </c>
    </row>
    <row r="218" spans="1:2" x14ac:dyDescent="0.3">
      <c r="A218">
        <v>-0.71258851023456105</v>
      </c>
      <c r="B218">
        <v>6.4708240245294493E-2</v>
      </c>
    </row>
    <row r="219" spans="1:2" x14ac:dyDescent="0.3">
      <c r="A219">
        <f>-0.567450563876384</f>
        <v>-0.56745056387638404</v>
      </c>
      <c r="B219">
        <v>-0.2358571415074</v>
      </c>
    </row>
    <row r="220" spans="1:2" x14ac:dyDescent="0.3">
      <c r="A220">
        <v>-0.77301977444944603</v>
      </c>
      <c r="B220">
        <v>0.19434285660296</v>
      </c>
    </row>
    <row r="221" spans="1:2" x14ac:dyDescent="0.3">
      <c r="A221">
        <v>-0.69079209022022103</v>
      </c>
      <c r="B221">
        <v>2.22628573588158E-2</v>
      </c>
    </row>
    <row r="222" spans="1:2" x14ac:dyDescent="0.3">
      <c r="A222">
        <f>-0.533907131510894</f>
        <v>-0.53390713151089397</v>
      </c>
      <c r="B222">
        <v>-0.25939706449538802</v>
      </c>
    </row>
    <row r="223" spans="1:2" x14ac:dyDescent="0.3">
      <c r="A223">
        <v>-0.78643714739564197</v>
      </c>
      <c r="B223">
        <v>0.20375882579815499</v>
      </c>
    </row>
    <row r="224" spans="1:2" x14ac:dyDescent="0.3">
      <c r="A224">
        <v>-0.68542514104174301</v>
      </c>
      <c r="B224">
        <v>1.8496469680737801E-2</v>
      </c>
    </row>
    <row r="225" spans="1:2" x14ac:dyDescent="0.3">
      <c r="A225">
        <v>-0.725829943583302</v>
      </c>
      <c r="B225">
        <v>9.2601412127704799E-2</v>
      </c>
    </row>
    <row r="226" spans="1:2" x14ac:dyDescent="0.3">
      <c r="A226">
        <v>-0.70966802256667805</v>
      </c>
      <c r="B226">
        <v>6.2959435148917997E-2</v>
      </c>
    </row>
    <row r="227" spans="1:2" x14ac:dyDescent="0.3">
      <c r="A227">
        <v>-0.71613279097332805</v>
      </c>
      <c r="B227">
        <v>7.4816225940432704E-2</v>
      </c>
    </row>
    <row r="228" spans="1:2" x14ac:dyDescent="0.3">
      <c r="A228">
        <v>-0.71354688361066798</v>
      </c>
      <c r="B228">
        <v>7.0073509623826802E-2</v>
      </c>
    </row>
    <row r="229" spans="1:2" x14ac:dyDescent="0.3">
      <c r="A229">
        <f>-0.570325035393639</f>
        <v>-0.57032503539363899</v>
      </c>
      <c r="B229">
        <v>-0.23216288613015901</v>
      </c>
    </row>
    <row r="230" spans="1:2" x14ac:dyDescent="0.3">
      <c r="A230">
        <v>-0.77186998584254396</v>
      </c>
      <c r="B230">
        <v>0.19286515445206301</v>
      </c>
    </row>
    <row r="231" spans="1:2" x14ac:dyDescent="0.3">
      <c r="A231">
        <f>-0.663767251021159</f>
        <v>-0.66376725102115897</v>
      </c>
      <c r="B231">
        <v>-0.16217047695344899</v>
      </c>
    </row>
    <row r="232" spans="1:2" x14ac:dyDescent="0.3">
      <c r="A232">
        <f>-0.439594919994701</f>
        <v>-0.43959491999470102</v>
      </c>
      <c r="B232">
        <v>-0.38875646289308502</v>
      </c>
    </row>
    <row r="233" spans="1:2" x14ac:dyDescent="0.3">
      <c r="A233">
        <v>-0.82416203200211902</v>
      </c>
      <c r="B233">
        <v>0.25550258515723401</v>
      </c>
    </row>
    <row r="234" spans="1:2" x14ac:dyDescent="0.3">
      <c r="A234">
        <f>-0.670335187199152</f>
        <v>-0.67033518719915197</v>
      </c>
      <c r="B234">
        <v>-2.2010340628936501E-3</v>
      </c>
    </row>
    <row r="235" spans="1:2" x14ac:dyDescent="0.3">
      <c r="A235">
        <v>-0.73186592512033899</v>
      </c>
      <c r="B235">
        <v>0.100880413625157</v>
      </c>
    </row>
    <row r="236" spans="1:2" x14ac:dyDescent="0.3">
      <c r="A236">
        <v>-0.70725362995186403</v>
      </c>
      <c r="B236">
        <v>5.9647834549937002E-2</v>
      </c>
    </row>
    <row r="237" spans="1:2" x14ac:dyDescent="0.3">
      <c r="A237">
        <f>-0.561371892583391</f>
        <v>-0.56137189258339104</v>
      </c>
      <c r="B237">
        <v>-0.237569097722793</v>
      </c>
    </row>
    <row r="238" spans="1:2" x14ac:dyDescent="0.3">
      <c r="A238">
        <f>-0.33161499927426</f>
        <v>-0.33161499927426002</v>
      </c>
      <c r="B238">
        <v>-0.40510127130267898</v>
      </c>
    </row>
    <row r="239" spans="1:2" x14ac:dyDescent="0.3">
      <c r="A239">
        <v>-0.86735400029029497</v>
      </c>
      <c r="B239">
        <v>0.26204050852107102</v>
      </c>
    </row>
    <row r="240" spans="1:2" x14ac:dyDescent="0.3">
      <c r="A240">
        <f>-0.653058399883881</f>
        <v>-0.65305839988388104</v>
      </c>
      <c r="B240">
        <v>-4.8162034084287802E-3</v>
      </c>
    </row>
    <row r="241" spans="1:2" x14ac:dyDescent="0.3">
      <c r="A241">
        <v>-0.73877664004644705</v>
      </c>
      <c r="B241">
        <v>0.101926481363371</v>
      </c>
    </row>
    <row r="242" spans="1:2" x14ac:dyDescent="0.3">
      <c r="A242">
        <v>-0.70448934398142105</v>
      </c>
      <c r="B242">
        <v>5.9229407454651398E-2</v>
      </c>
    </row>
    <row r="243" spans="1:2" x14ac:dyDescent="0.3">
      <c r="A243">
        <f>-0.55910366440774</f>
        <v>-0.55910366440773995</v>
      </c>
      <c r="B243">
        <v>-0.23678138792703299</v>
      </c>
    </row>
    <row r="244" spans="1:2" x14ac:dyDescent="0.3">
      <c r="A244">
        <v>-0.77635853423690304</v>
      </c>
      <c r="B244">
        <v>0.19471255517081301</v>
      </c>
    </row>
    <row r="245" spans="1:2" x14ac:dyDescent="0.3">
      <c r="A245">
        <v>-0.68945658630523798</v>
      </c>
      <c r="B245">
        <v>2.21149779316746E-2</v>
      </c>
    </row>
    <row r="246" spans="1:2" x14ac:dyDescent="0.3">
      <c r="A246">
        <v>-0.72421736547790405</v>
      </c>
      <c r="B246">
        <v>9.1154008827330102E-2</v>
      </c>
    </row>
    <row r="247" spans="1:2" x14ac:dyDescent="0.3">
      <c r="A247">
        <f>-0.586866801294139</f>
        <v>-0.58686680129413904</v>
      </c>
      <c r="B247">
        <v>-0.22040989948239001</v>
      </c>
    </row>
    <row r="248" spans="1:2" x14ac:dyDescent="0.3">
      <c r="A248">
        <v>-0.76525327948234401</v>
      </c>
      <c r="B248">
        <v>0.188163959792956</v>
      </c>
    </row>
    <row r="249" spans="1:2" x14ac:dyDescent="0.3">
      <c r="A249">
        <v>-0.69389868820706202</v>
      </c>
      <c r="B249">
        <v>2.4734416082817401E-2</v>
      </c>
    </row>
    <row r="250" spans="1:2" x14ac:dyDescent="0.3">
      <c r="A250">
        <f>-0.537256769470494</f>
        <v>-0.53725676947049394</v>
      </c>
      <c r="B250">
        <v>-0.25876131905988298</v>
      </c>
    </row>
    <row r="251" spans="1:2" x14ac:dyDescent="0.3">
      <c r="A251">
        <v>-0.78509729221180202</v>
      </c>
      <c r="B251">
        <v>0.20350452762395299</v>
      </c>
    </row>
    <row r="252" spans="1:2" x14ac:dyDescent="0.3">
      <c r="A252">
        <v>-0.68596108311527904</v>
      </c>
      <c r="B252">
        <v>1.85981889504186E-2</v>
      </c>
    </row>
    <row r="253" spans="1:2" x14ac:dyDescent="0.3">
      <c r="A253">
        <f>-0.528769698747779</f>
        <v>-0.52876969874777902</v>
      </c>
      <c r="B253">
        <v>-0.26024980964379302</v>
      </c>
    </row>
    <row r="254" spans="1:2" x14ac:dyDescent="0.3">
      <c r="A254">
        <v>-0.78849212050088802</v>
      </c>
      <c r="B254">
        <v>0.20409992385751699</v>
      </c>
    </row>
    <row r="255" spans="1:2" x14ac:dyDescent="0.3">
      <c r="A255">
        <v>-0.68460315179964404</v>
      </c>
      <c r="B255">
        <v>1.8360030456992998E-2</v>
      </c>
    </row>
    <row r="256" spans="1:2" x14ac:dyDescent="0.3">
      <c r="A256">
        <f>-0.527642407550527</f>
        <v>-0.52764240755052705</v>
      </c>
      <c r="B256">
        <v>-0.25988763757254302</v>
      </c>
    </row>
    <row r="257" spans="1:2" x14ac:dyDescent="0.3">
      <c r="A257">
        <f>-0.297053174709383</f>
        <v>-0.29705317470938303</v>
      </c>
      <c r="B257">
        <v>-0.40857156757534302</v>
      </c>
    </row>
    <row r="258" spans="1:2" x14ac:dyDescent="0.3">
      <c r="A258">
        <f>-0.0623317857489938</f>
        <v>-6.2331785748993798E-2</v>
      </c>
      <c r="B258">
        <v>-0.42933566124101402</v>
      </c>
    </row>
    <row r="259" spans="1:2" x14ac:dyDescent="0.3">
      <c r="A259">
        <v>0.12436210732717</v>
      </c>
      <c r="B259">
        <v>-0.35122781684276799</v>
      </c>
    </row>
    <row r="260" spans="1:2" x14ac:dyDescent="0.3">
      <c r="A260">
        <v>0.23500632830575699</v>
      </c>
      <c r="B260">
        <v>-0.21718829786963501</v>
      </c>
    </row>
    <row r="261" spans="1:2" x14ac:dyDescent="0.3">
      <c r="A261">
        <v>-1.0940025313223001</v>
      </c>
      <c r="B261">
        <v>0.18687531914785399</v>
      </c>
    </row>
    <row r="262" spans="1:2" x14ac:dyDescent="0.3">
      <c r="A262">
        <v>-0.56239898747107797</v>
      </c>
      <c r="B262">
        <v>2.5249872340858199E-2</v>
      </c>
    </row>
    <row r="263" spans="1:2" x14ac:dyDescent="0.3">
      <c r="A263">
        <v>-0.77504040501156801</v>
      </c>
      <c r="B263">
        <v>8.99000510636567E-2</v>
      </c>
    </row>
    <row r="264" spans="1:2" x14ac:dyDescent="0.3">
      <c r="A264">
        <f>-0.624990728234254</f>
        <v>-0.62499072823425394</v>
      </c>
      <c r="B264">
        <v>-0.241692123196248</v>
      </c>
    </row>
    <row r="265" spans="1:2" x14ac:dyDescent="0.3">
      <c r="A265">
        <f>-0.378316104179534</f>
        <v>-0.37831610417953399</v>
      </c>
      <c r="B265">
        <v>-0.43368230492284998</v>
      </c>
    </row>
    <row r="266" spans="1:2" x14ac:dyDescent="0.3">
      <c r="A266">
        <f>-0.114047317207305</f>
        <v>-0.114047317207305</v>
      </c>
      <c r="B266">
        <v>-0.48092499341318001</v>
      </c>
    </row>
    <row r="267" spans="1:2" x14ac:dyDescent="0.3">
      <c r="A267">
        <v>0.10569403628771901</v>
      </c>
      <c r="B267">
        <v>-0.41112192187693902</v>
      </c>
    </row>
    <row r="268" spans="1:2" x14ac:dyDescent="0.3">
      <c r="A268">
        <v>-1.0422776145150801</v>
      </c>
      <c r="B268">
        <v>0.264448768750775</v>
      </c>
    </row>
    <row r="269" spans="1:2" x14ac:dyDescent="0.3">
      <c r="A269">
        <f>-0.897910494531777</f>
        <v>-0.89791049453177696</v>
      </c>
      <c r="B269">
        <v>-0.21592998155544499</v>
      </c>
    </row>
    <row r="270" spans="1:2" x14ac:dyDescent="0.3">
      <c r="A270">
        <v>-0.64083580218728897</v>
      </c>
      <c r="B270">
        <v>0.18637199262217799</v>
      </c>
    </row>
    <row r="271" spans="1:2" x14ac:dyDescent="0.3">
      <c r="A271">
        <f>-0.561584006711211</f>
        <v>-0.561584006711211</v>
      </c>
      <c r="B271">
        <v>-0.11469160648206</v>
      </c>
    </row>
    <row r="272" spans="1:2" x14ac:dyDescent="0.3">
      <c r="A272">
        <f>-0.380927202507696</f>
        <v>-0.38092720250769602</v>
      </c>
      <c r="B272">
        <v>-0.31179922361085</v>
      </c>
    </row>
    <row r="273" spans="1:2" x14ac:dyDescent="0.3">
      <c r="A273">
        <v>-0.84762911899692095</v>
      </c>
      <c r="B273">
        <v>0.22471968944434001</v>
      </c>
    </row>
    <row r="274" spans="1:2" x14ac:dyDescent="0.3">
      <c r="A274">
        <f>-0.734086006215396</f>
        <v>-0.73408600621539599</v>
      </c>
      <c r="B274">
        <v>-0.16826468362107</v>
      </c>
    </row>
    <row r="275" spans="1:2" x14ac:dyDescent="0.3">
      <c r="A275">
        <v>-0.70636559751384098</v>
      </c>
      <c r="B275">
        <v>0.16730587344842801</v>
      </c>
    </row>
    <row r="276" spans="1:2" x14ac:dyDescent="0.3">
      <c r="A276">
        <f>-0.60376020348989</f>
        <v>-0.60376020348989001</v>
      </c>
      <c r="B276">
        <v>-0.15539377518473099</v>
      </c>
    </row>
    <row r="277" spans="1:2" x14ac:dyDescent="0.3">
      <c r="A277">
        <v>-0.75849591860404297</v>
      </c>
      <c r="B277">
        <v>0.16215751007389201</v>
      </c>
    </row>
    <row r="278" spans="1:2" x14ac:dyDescent="0.3">
      <c r="A278">
        <f>-0.64131990216863</f>
        <v>-0.64131990216863</v>
      </c>
      <c r="B278">
        <v>-0.180158659785459</v>
      </c>
    </row>
    <row r="279" spans="1:2" x14ac:dyDescent="0.3">
      <c r="A279">
        <f>-0.415339661733975</f>
        <v>-0.41533966173397502</v>
      </c>
      <c r="B279">
        <v>-0.39344854230440102</v>
      </c>
    </row>
    <row r="280" spans="1:2" x14ac:dyDescent="0.3">
      <c r="A280">
        <f>-0.15827872599606</f>
        <v>-0.15827872599605999</v>
      </c>
      <c r="B280">
        <v>-0.46515675684493402</v>
      </c>
    </row>
    <row r="281" spans="1:2" x14ac:dyDescent="0.3">
      <c r="A281">
        <v>6.5770870980967705E-2</v>
      </c>
      <c r="B281">
        <v>-0.41683062560057399</v>
      </c>
    </row>
    <row r="282" spans="1:2" x14ac:dyDescent="0.3">
      <c r="A282">
        <v>-1.0263083483923801</v>
      </c>
      <c r="B282">
        <v>0.26673225024022901</v>
      </c>
    </row>
    <row r="283" spans="1:2" x14ac:dyDescent="0.3">
      <c r="A283">
        <f>-0.886687244874306</f>
        <v>-0.88668724487430595</v>
      </c>
      <c r="B283">
        <v>-0.20780682917438001</v>
      </c>
    </row>
    <row r="284" spans="1:2" x14ac:dyDescent="0.3">
      <c r="A284">
        <f>-0.59075957443472</f>
        <v>-0.59075957443472005</v>
      </c>
      <c r="B284">
        <v>-0.512608088122251</v>
      </c>
    </row>
    <row r="285" spans="1:2" x14ac:dyDescent="0.3">
      <c r="A285">
        <f>-0.243934041321487</f>
        <v>-0.24393404132148699</v>
      </c>
      <c r="B285">
        <v>-0.62588597674679902</v>
      </c>
    </row>
    <row r="286" spans="1:2" x14ac:dyDescent="0.3">
      <c r="A286">
        <v>-0.90242638347140502</v>
      </c>
      <c r="B286">
        <v>0.35035439069871899</v>
      </c>
    </row>
    <row r="287" spans="1:2" x14ac:dyDescent="0.3">
      <c r="A287">
        <f>-0.639029446611437</f>
        <v>-0.63902944661143701</v>
      </c>
      <c r="B287">
        <v>-4.0141756279487899E-2</v>
      </c>
    </row>
    <row r="288" spans="1:2" x14ac:dyDescent="0.3">
      <c r="A288">
        <f>-0.469605676912897</f>
        <v>-0.46960567691289701</v>
      </c>
      <c r="B288">
        <v>-0.28611951341698599</v>
      </c>
    </row>
    <row r="289" spans="1:2" x14ac:dyDescent="0.3">
      <c r="A289">
        <v>-0.81215772923484097</v>
      </c>
      <c r="B289">
        <v>0.214447805366794</v>
      </c>
    </row>
    <row r="290" spans="1:2" x14ac:dyDescent="0.3">
      <c r="A290">
        <f>-0.703018996365196</f>
        <v>-0.70301899636519605</v>
      </c>
      <c r="B290">
        <v>-0.16188275961517201</v>
      </c>
    </row>
    <row r="291" spans="1:2" x14ac:dyDescent="0.3">
      <c r="A291">
        <v>-0.71879240145392098</v>
      </c>
      <c r="B291">
        <v>0.164753103846069</v>
      </c>
    </row>
    <row r="292" spans="1:2" x14ac:dyDescent="0.3">
      <c r="A292">
        <v>-0.71248303941843105</v>
      </c>
      <c r="B292">
        <v>3.4098758461572301E-2</v>
      </c>
    </row>
    <row r="293" spans="1:2" x14ac:dyDescent="0.3">
      <c r="A293">
        <f>-0.555126613342636</f>
        <v>-0.55512661334263602</v>
      </c>
      <c r="B293">
        <v>-0.25907815933657702</v>
      </c>
    </row>
    <row r="294" spans="1:2" x14ac:dyDescent="0.3">
      <c r="A294">
        <f>-0.318264962405773</f>
        <v>-0.31826496240577301</v>
      </c>
      <c r="B294">
        <v>-0.418950046432853</v>
      </c>
    </row>
    <row r="295" spans="1:2" x14ac:dyDescent="0.3">
      <c r="A295">
        <v>-0.87269401503768995</v>
      </c>
      <c r="B295">
        <v>0.26758001857314101</v>
      </c>
    </row>
    <row r="296" spans="1:2" x14ac:dyDescent="0.3">
      <c r="A296">
        <f>-0.770279458857901</f>
        <v>-0.77027945885790094</v>
      </c>
      <c r="B296">
        <v>-0.145716791899488</v>
      </c>
    </row>
    <row r="297" spans="1:2" x14ac:dyDescent="0.3">
      <c r="A297">
        <f>-0.527125671972209</f>
        <v>-0.52712567197220905</v>
      </c>
      <c r="B297">
        <v>-0.41885654538677197</v>
      </c>
    </row>
    <row r="298" spans="1:2" x14ac:dyDescent="0.3">
      <c r="A298">
        <f>-0.23307289254417</f>
        <v>-0.23307289254416999</v>
      </c>
      <c r="B298">
        <v>-0.52918124328283001</v>
      </c>
    </row>
    <row r="299" spans="1:2" x14ac:dyDescent="0.3">
      <c r="A299">
        <v>3.45370989795626E-2</v>
      </c>
      <c r="B299">
        <v>-0.49540690191261899</v>
      </c>
    </row>
    <row r="300" spans="1:2" x14ac:dyDescent="0.3">
      <c r="A300">
        <v>0.22441095598951499</v>
      </c>
      <c r="B300">
        <v>-0.36269440586176499</v>
      </c>
    </row>
    <row r="301" spans="1:2" x14ac:dyDescent="0.3">
      <c r="A301">
        <v>-1.0897643823958001</v>
      </c>
      <c r="B301">
        <v>0.24507776234470599</v>
      </c>
    </row>
    <row r="302" spans="1:2" x14ac:dyDescent="0.3">
      <c r="A302">
        <f>-0.926252035558695</f>
        <v>-0.92625203555869495</v>
      </c>
      <c r="B302">
        <v>-0.249646653576345</v>
      </c>
    </row>
    <row r="303" spans="1:2" x14ac:dyDescent="0.3">
      <c r="A303">
        <v>-0.62949918577652098</v>
      </c>
      <c r="B303">
        <v>0.19985866143053799</v>
      </c>
    </row>
    <row r="304" spans="1:2" x14ac:dyDescent="0.3">
      <c r="A304">
        <f>-0.558362845762371</f>
        <v>-0.55836284576237105</v>
      </c>
      <c r="B304">
        <v>-9.9907091623399599E-2</v>
      </c>
    </row>
    <row r="305" spans="1:2" x14ac:dyDescent="0.3">
      <c r="A305">
        <v>-0.77665486169505105</v>
      </c>
      <c r="B305">
        <v>0.13996283664935899</v>
      </c>
    </row>
    <row r="306" spans="1:2" x14ac:dyDescent="0.3">
      <c r="A306">
        <v>-0.689338055321979</v>
      </c>
      <c r="B306">
        <v>4.4014865340255997E-2</v>
      </c>
    </row>
    <row r="307" spans="1:2" x14ac:dyDescent="0.3">
      <c r="A307">
        <v>-0.72426477787120802</v>
      </c>
      <c r="B307">
        <v>8.2394053863897504E-2</v>
      </c>
    </row>
    <row r="308" spans="1:2" x14ac:dyDescent="0.3">
      <c r="A308">
        <f>-0.583398852727677</f>
        <v>-0.583398852727677</v>
      </c>
      <c r="B308">
        <v>-0.22708643021192099</v>
      </c>
    </row>
    <row r="309" spans="1:2" x14ac:dyDescent="0.3">
      <c r="A309">
        <v>-0.76664045890892896</v>
      </c>
      <c r="B309">
        <v>0.19083457208476801</v>
      </c>
    </row>
    <row r="310" spans="1:2" x14ac:dyDescent="0.3">
      <c r="A310">
        <f>-0.658980577604693</f>
        <v>-0.65898057760469297</v>
      </c>
      <c r="B310">
        <v>-0.16162190877914701</v>
      </c>
    </row>
    <row r="311" spans="1:2" x14ac:dyDescent="0.3">
      <c r="A311">
        <f>-0.436176475467908</f>
        <v>-0.436176475467908</v>
      </c>
      <c r="B311">
        <v>-0.386424881714029</v>
      </c>
    </row>
    <row r="312" spans="1:2" x14ac:dyDescent="0.3">
      <c r="A312">
        <f>-0.176924168669998</f>
        <v>-0.17692416866999799</v>
      </c>
      <c r="B312">
        <v>-0.468153500289825</v>
      </c>
    </row>
    <row r="313" spans="1:2" x14ac:dyDescent="0.3">
      <c r="A313">
        <v>5.2799031926731597E-2</v>
      </c>
      <c r="B313">
        <v>-0.42656632768826602</v>
      </c>
    </row>
    <row r="314" spans="1:2" x14ac:dyDescent="0.3">
      <c r="A314">
        <v>0.21075379533962199</v>
      </c>
      <c r="B314">
        <v>-0.30307079627238998</v>
      </c>
    </row>
    <row r="315" spans="1:2" x14ac:dyDescent="0.3">
      <c r="A315">
        <v>-1.08430151813584</v>
      </c>
      <c r="B315">
        <v>0.221228318508956</v>
      </c>
    </row>
    <row r="316" spans="1:2" x14ac:dyDescent="0.3">
      <c r="A316">
        <v>-0.56627939274565997</v>
      </c>
      <c r="B316">
        <v>1.15086725964175E-2</v>
      </c>
    </row>
    <row r="317" spans="1:2" x14ac:dyDescent="0.3">
      <c r="A317">
        <f>-0.434975807525268</f>
        <v>-0.43497580752526799</v>
      </c>
      <c r="B317">
        <v>-0.21776516592498599</v>
      </c>
    </row>
    <row r="318" spans="1:2" x14ac:dyDescent="0.3">
      <c r="A318">
        <v>-0.82600967698989203</v>
      </c>
      <c r="B318">
        <v>0.187106066369994</v>
      </c>
    </row>
    <row r="319" spans="1:2" x14ac:dyDescent="0.3">
      <c r="A319">
        <f>-0.702609781060316</f>
        <v>-0.70260978106031602</v>
      </c>
      <c r="B319">
        <v>-0.18820326035476001</v>
      </c>
    </row>
    <row r="320" spans="1:2" x14ac:dyDescent="0.3">
      <c r="A320">
        <v>-0.71895608757587304</v>
      </c>
      <c r="B320">
        <v>0.17528130414190399</v>
      </c>
    </row>
    <row r="321" spans="1:2" x14ac:dyDescent="0.3">
      <c r="A321">
        <f>-0.616519148214425</f>
        <v>-0.61651914821442499</v>
      </c>
      <c r="B321">
        <v>-0.15436864388250199</v>
      </c>
    </row>
    <row r="322" spans="1:2" x14ac:dyDescent="0.3">
      <c r="A322">
        <v>-0.753392340714229</v>
      </c>
      <c r="B322">
        <v>0.16174745755299999</v>
      </c>
    </row>
    <row r="323" spans="1:2" x14ac:dyDescent="0.3">
      <c r="A323">
        <f>-0.637277161964015</f>
        <v>-0.63727716196401496</v>
      </c>
      <c r="B323">
        <v>-0.17842886854541101</v>
      </c>
    </row>
    <row r="324" spans="1:2" x14ac:dyDescent="0.3">
      <c r="A324">
        <f>-0.412959095674486</f>
        <v>-0.41295909567448602</v>
      </c>
      <c r="B324">
        <v>-0.39051680488011797</v>
      </c>
    </row>
    <row r="325" spans="1:2" x14ac:dyDescent="0.3">
      <c r="A325">
        <f>-0.157642190760562</f>
        <v>-0.15764219076056199</v>
      </c>
      <c r="B325">
        <v>-0.461976409978684</v>
      </c>
    </row>
    <row r="326" spans="1:2" x14ac:dyDescent="0.3">
      <c r="A326">
        <v>6.4982499013446396E-2</v>
      </c>
      <c r="B326">
        <v>-0.41415894788802499</v>
      </c>
    </row>
    <row r="327" spans="1:2" x14ac:dyDescent="0.3">
      <c r="A327">
        <v>0.21505027840542901</v>
      </c>
      <c r="B327">
        <v>-0.28876780078952002</v>
      </c>
    </row>
    <row r="328" spans="1:2" x14ac:dyDescent="0.3">
      <c r="A328">
        <v>0.278945331903934</v>
      </c>
      <c r="B328">
        <v>-0.13344341723786399</v>
      </c>
    </row>
    <row r="329" spans="1:2" x14ac:dyDescent="0.3">
      <c r="A329">
        <v>0.26537581914213598</v>
      </c>
      <c r="B329">
        <v>1.01611356607972E-2</v>
      </c>
    </row>
    <row r="330" spans="1:2" x14ac:dyDescent="0.3">
      <c r="A330">
        <v>-1.1061503276568501</v>
      </c>
      <c r="B330">
        <v>9.5935545735681096E-2</v>
      </c>
    </row>
    <row r="331" spans="1:2" x14ac:dyDescent="0.3">
      <c r="A331">
        <f>-0.879048467313481</f>
        <v>-0.87904846731348096</v>
      </c>
      <c r="B331">
        <v>-0.36954911630362403</v>
      </c>
    </row>
    <row r="332" spans="1:2" x14ac:dyDescent="0.3">
      <c r="A332">
        <f>-0.520257188636796</f>
        <v>-0.52025718863679604</v>
      </c>
      <c r="B332">
        <v>-0.63247671531614702</v>
      </c>
    </row>
    <row r="333" spans="1:2" x14ac:dyDescent="0.3">
      <c r="A333">
        <f>-0.142404777237506</f>
        <v>-0.142404777237506</v>
      </c>
      <c r="B333">
        <v>-0.68878517909499004</v>
      </c>
    </row>
    <row r="334" spans="1:2" x14ac:dyDescent="0.3">
      <c r="A334">
        <v>-0.94303808910499698</v>
      </c>
      <c r="B334">
        <v>0.37551407163799599</v>
      </c>
    </row>
    <row r="335" spans="1:2" x14ac:dyDescent="0.3">
      <c r="A335">
        <f>-0.866914576374996</f>
        <v>-0.86691457637499603</v>
      </c>
      <c r="B335">
        <v>-9.1824541197121801E-2</v>
      </c>
    </row>
    <row r="336" spans="1:2" x14ac:dyDescent="0.3">
      <c r="A336">
        <f>-0.622125261566148</f>
        <v>-0.622125261566148</v>
      </c>
      <c r="B336">
        <v>-0.41655248185981097</v>
      </c>
    </row>
    <row r="337" spans="1:2" x14ac:dyDescent="0.3">
      <c r="A337">
        <v>-0.75114989537354004</v>
      </c>
      <c r="B337">
        <v>0.26662099274392398</v>
      </c>
    </row>
    <row r="338" spans="1:2" x14ac:dyDescent="0.3">
      <c r="A338">
        <f>-0.67752231758146</f>
        <v>-0.67752231758145998</v>
      </c>
      <c r="B338">
        <v>-9.7828003664033603E-2</v>
      </c>
    </row>
    <row r="339" spans="1:2" x14ac:dyDescent="0.3">
      <c r="A339">
        <f>-0.475785759896296</f>
        <v>-0.47578575989629601</v>
      </c>
      <c r="B339">
        <v>-0.34535820981724902</v>
      </c>
    </row>
    <row r="340" spans="1:2" x14ac:dyDescent="0.3">
      <c r="A340">
        <f>-0.223453893594285</f>
        <v>-0.223453893594285</v>
      </c>
      <c r="B340">
        <v>-0.45278654341962798</v>
      </c>
    </row>
    <row r="341" spans="1:2" x14ac:dyDescent="0.3">
      <c r="A341">
        <v>-0.91061844256228497</v>
      </c>
      <c r="B341">
        <v>0.28111461736785098</v>
      </c>
    </row>
    <row r="342" spans="1:2" x14ac:dyDescent="0.3">
      <c r="A342">
        <f>-0.635752622975085</f>
        <v>-0.63575262297508495</v>
      </c>
      <c r="B342">
        <v>-1.24458469471405E-2</v>
      </c>
    </row>
    <row r="343" spans="1:2" x14ac:dyDescent="0.3">
      <c r="A343">
        <f>-0.478193654682208</f>
        <v>-0.47819365468220798</v>
      </c>
      <c r="B343">
        <v>-0.26375989286986101</v>
      </c>
    </row>
    <row r="344" spans="1:2" x14ac:dyDescent="0.3">
      <c r="A344">
        <f>-0.257923220410534</f>
        <v>-0.257923220410534</v>
      </c>
      <c r="B344">
        <v>-0.39173498045397798</v>
      </c>
    </row>
    <row r="345" spans="1:2" x14ac:dyDescent="0.3">
      <c r="A345">
        <f>-0.0393276553304148</f>
        <v>-3.9327655330414803E-2</v>
      </c>
      <c r="B345">
        <v>-0.40088787330923698</v>
      </c>
    </row>
    <row r="346" spans="1:2" x14ac:dyDescent="0.3">
      <c r="A346">
        <v>-0.98426893786783398</v>
      </c>
      <c r="B346">
        <v>0.26035514932369402</v>
      </c>
    </row>
    <row r="347" spans="1:2" x14ac:dyDescent="0.3">
      <c r="A347">
        <f>-0.852186452509031</f>
        <v>-0.85218645250903102</v>
      </c>
      <c r="B347">
        <v>-0.19583766166112501</v>
      </c>
    </row>
    <row r="348" spans="1:2" x14ac:dyDescent="0.3">
      <c r="A348">
        <f>-0.569326639242414</f>
        <v>-0.569326639242414</v>
      </c>
      <c r="B348">
        <v>-0.48971120386606798</v>
      </c>
    </row>
    <row r="349" spans="1:2" x14ac:dyDescent="0.3">
      <c r="A349">
        <v>-0.77226934430303396</v>
      </c>
      <c r="B349">
        <v>0.29588448154642699</v>
      </c>
    </row>
    <row r="350" spans="1:2" x14ac:dyDescent="0.3">
      <c r="A350">
        <f>-0.705278494288877</f>
        <v>-0.70527849428887701</v>
      </c>
      <c r="B350">
        <v>-8.4035531745928996E-2</v>
      </c>
    </row>
    <row r="351" spans="1:2" x14ac:dyDescent="0.3">
      <c r="A351">
        <v>-0.71788860228444895</v>
      </c>
      <c r="B351">
        <v>0.13361421269837101</v>
      </c>
    </row>
    <row r="352" spans="1:2" x14ac:dyDescent="0.3">
      <c r="A352">
        <v>-0.71284455908622002</v>
      </c>
      <c r="B352">
        <v>4.6554314920651298E-2</v>
      </c>
    </row>
    <row r="353" spans="1:2" x14ac:dyDescent="0.3">
      <c r="A353">
        <v>-0.71486217636551097</v>
      </c>
      <c r="B353">
        <v>8.1378274031739403E-2</v>
      </c>
    </row>
    <row r="354" spans="1:2" x14ac:dyDescent="0.3">
      <c r="A354">
        <f>-0.575846563650484</f>
        <v>-0.57584656365048403</v>
      </c>
      <c r="B354">
        <v>-0.22409738228208201</v>
      </c>
    </row>
    <row r="355" spans="1:2" x14ac:dyDescent="0.3">
      <c r="A355">
        <v>-0.76966137453980599</v>
      </c>
      <c r="B355">
        <v>0.189638952912833</v>
      </c>
    </row>
    <row r="356" spans="1:2" x14ac:dyDescent="0.3">
      <c r="A356">
        <f>-0.660798225815385</f>
        <v>-0.66079822581538505</v>
      </c>
      <c r="B356">
        <v>-0.16373894560216901</v>
      </c>
    </row>
    <row r="357" spans="1:2" x14ac:dyDescent="0.3">
      <c r="A357">
        <v>-0.73568070967384502</v>
      </c>
      <c r="B357">
        <v>0.165495578240867</v>
      </c>
    </row>
    <row r="358" spans="1:2" x14ac:dyDescent="0.3">
      <c r="A358">
        <f>-0.625315570648469</f>
        <v>-0.62531557064846899</v>
      </c>
      <c r="B358">
        <v>-0.16849564440647799</v>
      </c>
    </row>
    <row r="359" spans="1:2" x14ac:dyDescent="0.3">
      <c r="A359">
        <v>-0.74987377174061198</v>
      </c>
      <c r="B359">
        <v>0.16739825776259101</v>
      </c>
    </row>
    <row r="360" spans="1:2" x14ac:dyDescent="0.3">
      <c r="A360">
        <v>-0.70005049130375496</v>
      </c>
      <c r="B360">
        <v>3.3040696894963403E-2</v>
      </c>
    </row>
    <row r="361" spans="1:2" x14ac:dyDescent="0.3">
      <c r="A361">
        <v>-0.71997980347849699</v>
      </c>
      <c r="B361">
        <v>8.6783721242014597E-2</v>
      </c>
    </row>
    <row r="362" spans="1:2" x14ac:dyDescent="0.3">
      <c r="A362">
        <f>-0.581898139140464</f>
        <v>-0.58189813914046395</v>
      </c>
      <c r="B362">
        <v>-0.22203629324746799</v>
      </c>
    </row>
    <row r="363" spans="1:2" x14ac:dyDescent="0.3">
      <c r="A363">
        <v>-0.76724074434381395</v>
      </c>
      <c r="B363">
        <v>0.18881451729898699</v>
      </c>
    </row>
    <row r="364" spans="1:2" x14ac:dyDescent="0.3">
      <c r="A364">
        <v>-0.69310370226247398</v>
      </c>
      <c r="B364">
        <v>2.4474193080405101E-2</v>
      </c>
    </row>
    <row r="365" spans="1:2" x14ac:dyDescent="0.3">
      <c r="A365">
        <f>-0.536548490951642</f>
        <v>-0.53654849095164203</v>
      </c>
      <c r="B365">
        <v>-0.25864109416388098</v>
      </c>
    </row>
    <row r="366" spans="1:2" x14ac:dyDescent="0.3">
      <c r="A366">
        <v>-0.78538060361934303</v>
      </c>
      <c r="B366">
        <v>0.20345643766555199</v>
      </c>
    </row>
    <row r="367" spans="1:2" x14ac:dyDescent="0.3">
      <c r="A367">
        <f>-0.678271833816921</f>
        <v>-0.67827183381692102</v>
      </c>
      <c r="B367">
        <v>-0.15952534882191699</v>
      </c>
    </row>
    <row r="368" spans="1:2" x14ac:dyDescent="0.3">
      <c r="A368">
        <f>-0.451676454172093</f>
        <v>-0.45167645417209301</v>
      </c>
      <c r="B368">
        <v>-0.39254799863142498</v>
      </c>
    </row>
    <row r="369" spans="1:2" x14ac:dyDescent="0.3">
      <c r="A369">
        <v>-0.81932941833116202</v>
      </c>
      <c r="B369">
        <v>0.25701919945257001</v>
      </c>
    </row>
    <row r="370" spans="1:2" x14ac:dyDescent="0.3">
      <c r="A370">
        <f>-0.672268232667535</f>
        <v>-0.67226823266753499</v>
      </c>
      <c r="B370">
        <v>-2.8076797810281302E-3</v>
      </c>
    </row>
    <row r="371" spans="1:2" x14ac:dyDescent="0.3">
      <c r="A371">
        <f>-0.509800784914915</f>
        <v>-0.50980078491491498</v>
      </c>
      <c r="B371">
        <v>-0.27104112970059502</v>
      </c>
    </row>
    <row r="372" spans="1:2" x14ac:dyDescent="0.3">
      <c r="A372">
        <v>-0.79607968603403301</v>
      </c>
      <c r="B372">
        <v>0.208416451880238</v>
      </c>
    </row>
    <row r="373" spans="1:2" x14ac:dyDescent="0.3">
      <c r="A373">
        <f>-0.688387142137961</f>
        <v>-0.68838714213796104</v>
      </c>
      <c r="B373">
        <v>-0.160035370984632</v>
      </c>
    </row>
    <row r="374" spans="1:2" x14ac:dyDescent="0.3">
      <c r="A374">
        <v>-0.72464514314481498</v>
      </c>
      <c r="B374">
        <v>0.164014148393853</v>
      </c>
    </row>
    <row r="375" spans="1:2" x14ac:dyDescent="0.3">
      <c r="A375">
        <f>-0.616335968147601</f>
        <v>-0.61633596814760105</v>
      </c>
      <c r="B375">
        <v>-0.16520730447859699</v>
      </c>
    </row>
    <row r="376" spans="1:2" x14ac:dyDescent="0.3">
      <c r="A376">
        <v>-0.75346561274095902</v>
      </c>
      <c r="B376">
        <v>0.16608292179143899</v>
      </c>
    </row>
    <row r="377" spans="1:2" x14ac:dyDescent="0.3">
      <c r="A377">
        <v>-0.69861375490361599</v>
      </c>
      <c r="B377">
        <v>3.3566831283424303E-2</v>
      </c>
    </row>
    <row r="378" spans="1:2" x14ac:dyDescent="0.3">
      <c r="A378">
        <f>-0.544373186240118</f>
        <v>-0.54437318624011799</v>
      </c>
      <c r="B378">
        <v>-0.25393471018604402</v>
      </c>
    </row>
    <row r="379" spans="1:2" x14ac:dyDescent="0.3">
      <c r="A379">
        <f>-0.312149737468072</f>
        <v>-0.31214973746807201</v>
      </c>
      <c r="B379">
        <v>-0.41073965423744002</v>
      </c>
    </row>
    <row r="380" spans="1:2" x14ac:dyDescent="0.3">
      <c r="A380">
        <v>-0.87514010501277095</v>
      </c>
      <c r="B380">
        <v>0.26429586169497599</v>
      </c>
    </row>
    <row r="381" spans="1:2" x14ac:dyDescent="0.3">
      <c r="A381">
        <f>-0.649943957994891</f>
        <v>-0.64994395799489102</v>
      </c>
      <c r="B381">
        <v>-5.7183446779905103E-3</v>
      </c>
    </row>
    <row r="382" spans="1:2" x14ac:dyDescent="0.3">
      <c r="A382">
        <v>-0.74002241680204295</v>
      </c>
      <c r="B382">
        <v>0.102287337871196</v>
      </c>
    </row>
    <row r="383" spans="1:2" x14ac:dyDescent="0.3">
      <c r="A383">
        <f>-0.603331971918031</f>
        <v>-0.60333197191803101</v>
      </c>
      <c r="B383">
        <v>-0.21827058993870799</v>
      </c>
    </row>
    <row r="384" spans="1:2" x14ac:dyDescent="0.3">
      <c r="A384">
        <v>-0.75866721123278702</v>
      </c>
      <c r="B384">
        <v>0.18730823597548299</v>
      </c>
    </row>
    <row r="385" spans="1:2" x14ac:dyDescent="0.3">
      <c r="A385">
        <v>-0.69653311550688501</v>
      </c>
      <c r="B385">
        <v>2.5076705609806599E-2</v>
      </c>
    </row>
    <row r="386" spans="1:2" x14ac:dyDescent="0.3">
      <c r="A386">
        <v>-0.72138675379724604</v>
      </c>
      <c r="B386">
        <v>8.9969317756077305E-2</v>
      </c>
    </row>
    <row r="387" spans="1:2" x14ac:dyDescent="0.3">
      <c r="A387">
        <v>-0.71144529848110105</v>
      </c>
      <c r="B387">
        <v>6.4012272897569E-2</v>
      </c>
    </row>
    <row r="388" spans="1:2" x14ac:dyDescent="0.3">
      <c r="A388">
        <v>-0.71542188060755896</v>
      </c>
      <c r="B388">
        <v>7.4395090840972303E-2</v>
      </c>
    </row>
    <row r="389" spans="1:2" x14ac:dyDescent="0.3">
      <c r="A389">
        <f>-0.573478665598134</f>
        <v>-0.57347866559813399</v>
      </c>
      <c r="B389">
        <v>-0.22962848320388399</v>
      </c>
    </row>
    <row r="390" spans="1:2" x14ac:dyDescent="0.3">
      <c r="A390">
        <v>-0.77060853376074601</v>
      </c>
      <c r="B390">
        <v>0.19185139328155301</v>
      </c>
    </row>
    <row r="391" spans="1:2" x14ac:dyDescent="0.3">
      <c r="A391">
        <f>-0.662403042970788</f>
        <v>-0.662403042970788</v>
      </c>
      <c r="B391">
        <v>-0.162436354610317</v>
      </c>
    </row>
    <row r="392" spans="1:2" x14ac:dyDescent="0.3">
      <c r="A392">
        <f>-0.438451770813672</f>
        <v>-0.43845177081367198</v>
      </c>
      <c r="B392">
        <v>-0.38841284669215598</v>
      </c>
    </row>
    <row r="393" spans="1:2" x14ac:dyDescent="0.3">
      <c r="A393">
        <v>-0.82461929167453096</v>
      </c>
      <c r="B393">
        <v>0.255365138676862</v>
      </c>
    </row>
    <row r="394" spans="1:2" x14ac:dyDescent="0.3">
      <c r="A394">
        <f>-0.670152283330187</f>
        <v>-0.67015228333018695</v>
      </c>
      <c r="B394">
        <v>-2.1460554707450801E-3</v>
      </c>
    </row>
    <row r="395" spans="1:2" x14ac:dyDescent="0.3">
      <c r="A395">
        <f>-0.508457313142644</f>
        <v>-0.50845731314264397</v>
      </c>
      <c r="B395">
        <v>-0.26969191548984101</v>
      </c>
    </row>
    <row r="396" spans="1:2" x14ac:dyDescent="0.3">
      <c r="A396">
        <v>-0.79661707474294197</v>
      </c>
      <c r="B396">
        <v>0.20787676619593601</v>
      </c>
    </row>
    <row r="397" spans="1:2" x14ac:dyDescent="0.3">
      <c r="A397">
        <f>-0.68857968328301</f>
        <v>-0.68857968328301</v>
      </c>
      <c r="B397">
        <v>-0.16066048758826501</v>
      </c>
    </row>
    <row r="398" spans="1:2" x14ac:dyDescent="0.3">
      <c r="A398">
        <f>-0.459056364259782</f>
        <v>-0.45905636425978202</v>
      </c>
      <c r="B398">
        <v>-0.39753384388028501</v>
      </c>
    </row>
    <row r="399" spans="1:2" x14ac:dyDescent="0.3">
      <c r="A399">
        <f>-0.18986929928532</f>
        <v>-0.18986929928532001</v>
      </c>
      <c r="B399">
        <v>-0.48574826705293001</v>
      </c>
    </row>
    <row r="400" spans="1:2" x14ac:dyDescent="0.3">
      <c r="A400">
        <v>-0.92405228028587105</v>
      </c>
      <c r="B400">
        <v>0.294299306821172</v>
      </c>
    </row>
    <row r="401" spans="1:2" x14ac:dyDescent="0.3">
      <c r="A401">
        <f>-0.630379087885651</f>
        <v>-0.630379087885651</v>
      </c>
      <c r="B401">
        <v>-1.7719722728468799E-2</v>
      </c>
    </row>
    <row r="402" spans="1:2" x14ac:dyDescent="0.3">
      <c r="A402">
        <v>-0.74784836484573902</v>
      </c>
      <c r="B402">
        <v>0.107087889091387</v>
      </c>
    </row>
    <row r="403" spans="1:2" x14ac:dyDescent="0.3">
      <c r="A403">
        <v>-0.70086065406170395</v>
      </c>
      <c r="B403">
        <v>5.7164844363444899E-2</v>
      </c>
    </row>
    <row r="404" spans="1:2" x14ac:dyDescent="0.3">
      <c r="A404">
        <v>-0.71965573837531804</v>
      </c>
      <c r="B404">
        <v>7.7134062254621993E-2</v>
      </c>
    </row>
    <row r="405" spans="1:2" x14ac:dyDescent="0.3">
      <c r="A405">
        <f>-0.57779198606709</f>
        <v>-0.57779198606709004</v>
      </c>
      <c r="B405">
        <v>-0.229240408036614</v>
      </c>
    </row>
    <row r="406" spans="1:2" x14ac:dyDescent="0.3">
      <c r="A406">
        <v>-0.76888320557316303</v>
      </c>
      <c r="B406">
        <v>0.191696163214645</v>
      </c>
    </row>
    <row r="407" spans="1:2" x14ac:dyDescent="0.3">
      <c r="A407">
        <f>-0.661029701521462</f>
        <v>-0.66102970152146201</v>
      </c>
      <c r="B407">
        <v>-0.16186419818613401</v>
      </c>
    </row>
    <row r="408" spans="1:2" x14ac:dyDescent="0.3">
      <c r="A408">
        <f>-0.437636893881857</f>
        <v>-0.437636893881857</v>
      </c>
      <c r="B408">
        <v>-0.38742867123004698</v>
      </c>
    </row>
    <row r="409" spans="1:2" x14ac:dyDescent="0.3">
      <c r="A409">
        <v>-0.82494524244725598</v>
      </c>
      <c r="B409">
        <v>0.25497146849201802</v>
      </c>
    </row>
    <row r="410" spans="1:2" x14ac:dyDescent="0.3">
      <c r="A410">
        <f>-0.670021903021097</f>
        <v>-0.67002190302109699</v>
      </c>
      <c r="B410">
        <v>-1.9885873968075798E-3</v>
      </c>
    </row>
    <row r="411" spans="1:2" x14ac:dyDescent="0.3">
      <c r="A411">
        <f>-0.50842121133731</f>
        <v>-0.50842121133731</v>
      </c>
      <c r="B411">
        <v>-0.26952008763001201</v>
      </c>
    </row>
    <row r="412" spans="1:2" x14ac:dyDescent="0.3">
      <c r="A412">
        <f>-0.278592085564351</f>
        <v>-0.278592085564351</v>
      </c>
      <c r="B412">
        <v>-0.40820375113373297</v>
      </c>
    </row>
    <row r="413" spans="1:2" x14ac:dyDescent="0.3">
      <c r="A413">
        <v>-0.88856316577425898</v>
      </c>
      <c r="B413">
        <v>0.26328150045349302</v>
      </c>
    </row>
    <row r="414" spans="1:2" x14ac:dyDescent="0.3">
      <c r="A414">
        <f>-0.780620606169834</f>
        <v>-0.78062060616983397</v>
      </c>
      <c r="B414">
        <v>-0.15533132596504801</v>
      </c>
    </row>
    <row r="415" spans="1:2" x14ac:dyDescent="0.3">
      <c r="A415">
        <v>-0.68775175753206597</v>
      </c>
      <c r="B415">
        <v>0.16213253038601899</v>
      </c>
    </row>
    <row r="416" spans="1:2" x14ac:dyDescent="0.3">
      <c r="A416">
        <f>-0.587544347878778</f>
        <v>-0.58754434787877796</v>
      </c>
      <c r="B416">
        <v>-0.15187997991945101</v>
      </c>
    </row>
    <row r="417" spans="1:2" x14ac:dyDescent="0.3">
      <c r="A417">
        <v>-0.76498226084848797</v>
      </c>
      <c r="B417">
        <v>0.16075199196778001</v>
      </c>
    </row>
    <row r="418" spans="1:2" x14ac:dyDescent="0.3">
      <c r="A418">
        <f>-0.645687315031963</f>
        <v>-0.64568731503196297</v>
      </c>
      <c r="B418">
        <v>-0.18382139044388199</v>
      </c>
    </row>
    <row r="419" spans="1:2" x14ac:dyDescent="0.3">
      <c r="A419">
        <v>-0.74172507398721399</v>
      </c>
      <c r="B419">
        <v>0.173528556177552</v>
      </c>
    </row>
    <row r="420" spans="1:2" x14ac:dyDescent="0.3">
      <c r="A420">
        <f>-0.633122478701304</f>
        <v>-0.633122478701304</v>
      </c>
      <c r="B420">
        <v>-0.16480832689994501</v>
      </c>
    </row>
    <row r="421" spans="1:2" x14ac:dyDescent="0.3">
      <c r="A421">
        <f>-0.415249753053013</f>
        <v>-0.41524975305301298</v>
      </c>
      <c r="B421">
        <v>-0.37850331992448</v>
      </c>
    </row>
    <row r="422" spans="1:2" x14ac:dyDescent="0.3">
      <c r="A422">
        <f>-0.164188484350497</f>
        <v>-0.16418848435049699</v>
      </c>
      <c r="B422">
        <v>-0.45376242436380998</v>
      </c>
    </row>
    <row r="423" spans="1:2" x14ac:dyDescent="0.3">
      <c r="A423">
        <v>5.6721721639145802E-2</v>
      </c>
      <c r="B423">
        <v>-0.41053483625669401</v>
      </c>
    </row>
    <row r="424" spans="1:2" x14ac:dyDescent="0.3">
      <c r="A424">
        <v>-1.0226886886556501</v>
      </c>
      <c r="B424">
        <v>0.26421393450267799</v>
      </c>
    </row>
    <row r="425" spans="1:2" x14ac:dyDescent="0.3">
      <c r="A425">
        <f>-0.590924524537736</f>
        <v>-0.59092452453773603</v>
      </c>
      <c r="B425">
        <v>-5.6855738010711896E-3</v>
      </c>
    </row>
    <row r="426" spans="1:2" x14ac:dyDescent="0.3">
      <c r="A426">
        <v>-0.76363019018490497</v>
      </c>
      <c r="B426">
        <v>0.102274229520428</v>
      </c>
    </row>
    <row r="427" spans="1:2" x14ac:dyDescent="0.3">
      <c r="A427">
        <v>-0.69454792392603704</v>
      </c>
      <c r="B427">
        <v>5.9090308191828603E-2</v>
      </c>
    </row>
    <row r="428" spans="1:2" x14ac:dyDescent="0.3">
      <c r="A428">
        <f>-0.55149254546052</f>
        <v>-0.55149254546051996</v>
      </c>
      <c r="B428">
        <v>-0.232910535344625</v>
      </c>
    </row>
    <row r="429" spans="1:2" x14ac:dyDescent="0.3">
      <c r="A429">
        <f>-0.325970120412145</f>
        <v>-0.32597012041214501</v>
      </c>
      <c r="B429">
        <v>-0.397609025046123</v>
      </c>
    </row>
    <row r="430" spans="1:2" x14ac:dyDescent="0.3">
      <c r="A430">
        <f>-0.0886936814947809</f>
        <v>-8.8693681494780893E-2</v>
      </c>
      <c r="B430">
        <v>-0.43257090719991098</v>
      </c>
    </row>
    <row r="431" spans="1:2" x14ac:dyDescent="0.3">
      <c r="A431">
        <v>-0.96452252740208699</v>
      </c>
      <c r="B431">
        <v>0.27302836287996401</v>
      </c>
    </row>
    <row r="432" spans="1:2" x14ac:dyDescent="0.3">
      <c r="A432">
        <f>-0.842248465977572</f>
        <v>-0.84224846597757197</v>
      </c>
      <c r="B432">
        <v>-0.17830745517206101</v>
      </c>
    </row>
    <row r="433" spans="1:2" x14ac:dyDescent="0.3">
      <c r="A433">
        <f>-0.56878585207413</f>
        <v>-0.56878585207413002</v>
      </c>
      <c r="B433">
        <v>-0.47241305232179598</v>
      </c>
    </row>
    <row r="434" spans="1:2" x14ac:dyDescent="0.3">
      <c r="A434">
        <f>-0.24331202664762</f>
        <v>-0.24331202664762</v>
      </c>
      <c r="B434">
        <v>-0.58654826059421705</v>
      </c>
    </row>
    <row r="435" spans="1:2" x14ac:dyDescent="0.3">
      <c r="A435">
        <v>-0.90267518934095103</v>
      </c>
      <c r="B435">
        <v>0.33461930423768599</v>
      </c>
    </row>
    <row r="436" spans="1:2" x14ac:dyDescent="0.3">
      <c r="A436">
        <f>-0.638929924263619</f>
        <v>-0.63892992426361905</v>
      </c>
      <c r="B436">
        <v>-3.3847721695074703E-2</v>
      </c>
    </row>
    <row r="437" spans="1:2" x14ac:dyDescent="0.3">
      <c r="A437">
        <f>-0.47204765376232</f>
        <v>-0.47204765376232</v>
      </c>
      <c r="B437">
        <v>-0.28129623819370397</v>
      </c>
    </row>
    <row r="438" spans="1:2" x14ac:dyDescent="0.3">
      <c r="A438">
        <v>-0.811180938495071</v>
      </c>
      <c r="B438">
        <v>0.21251849527748101</v>
      </c>
    </row>
    <row r="439" spans="1:2" x14ac:dyDescent="0.3">
      <c r="A439">
        <f>-0.701504911367247</f>
        <v>-0.70150491136724702</v>
      </c>
      <c r="B439">
        <v>-0.162958318987142</v>
      </c>
    </row>
    <row r="440" spans="1:2" x14ac:dyDescent="0.3">
      <c r="A440">
        <f>-0.46796040504425</f>
        <v>-0.46796040504425002</v>
      </c>
      <c r="B440">
        <v>-0.40445028697712698</v>
      </c>
    </row>
    <row r="441" spans="1:2" x14ac:dyDescent="0.3">
      <c r="A441">
        <f>-0.193869793042779</f>
        <v>-0.19386979304277899</v>
      </c>
      <c r="B441">
        <v>-0.49456638012031601</v>
      </c>
    </row>
    <row r="442" spans="1:2" x14ac:dyDescent="0.3">
      <c r="A442">
        <v>-0.92245208278288804</v>
      </c>
      <c r="B442">
        <v>0.29782655204812603</v>
      </c>
    </row>
    <row r="443" spans="1:2" x14ac:dyDescent="0.3">
      <c r="A443">
        <f>-0.631019166886844</f>
        <v>-0.63101916688684401</v>
      </c>
      <c r="B443">
        <v>-1.9130620819250699E-2</v>
      </c>
    </row>
    <row r="444" spans="1:2" x14ac:dyDescent="0.3">
      <c r="A444">
        <v>-0.74759233324526198</v>
      </c>
      <c r="B444">
        <v>0.1076522483277</v>
      </c>
    </row>
    <row r="445" spans="1:2" x14ac:dyDescent="0.3">
      <c r="A445">
        <f>-0.611231072597479</f>
        <v>-0.611231072597479</v>
      </c>
      <c r="B445">
        <v>-0.21722122456905199</v>
      </c>
    </row>
    <row r="446" spans="1:2" x14ac:dyDescent="0.3">
      <c r="A446">
        <v>-0.75550757096100796</v>
      </c>
      <c r="B446">
        <v>0.18688848982762099</v>
      </c>
    </row>
    <row r="447" spans="1:2" x14ac:dyDescent="0.3">
      <c r="A447">
        <v>-0.69779697161559595</v>
      </c>
      <c r="B447">
        <v>2.5244604068951501E-2</v>
      </c>
    </row>
    <row r="448" spans="1:2" x14ac:dyDescent="0.3">
      <c r="A448">
        <f>-0.540423540055434</f>
        <v>-0.54042354005543403</v>
      </c>
      <c r="B448">
        <v>-0.25993288955383498</v>
      </c>
    </row>
    <row r="449" spans="1:2" x14ac:dyDescent="0.3">
      <c r="A449">
        <f>-0.306748734620595</f>
        <v>-0.30674873462059499</v>
      </c>
      <c r="B449">
        <v>-0.41371841208308802</v>
      </c>
    </row>
    <row r="450" spans="1:2" x14ac:dyDescent="0.3">
      <c r="A450">
        <f>-0.0676416734784172</f>
        <v>-6.7641673478417194E-2</v>
      </c>
      <c r="B450">
        <v>-0.43712548703138498</v>
      </c>
    </row>
    <row r="451" spans="1:2" x14ac:dyDescent="0.3">
      <c r="A451">
        <v>-0.97294333060863303</v>
      </c>
      <c r="B451">
        <v>0.27485019481255402</v>
      </c>
    </row>
    <row r="452" spans="1:2" x14ac:dyDescent="0.3">
      <c r="A452">
        <f>-0.610822667756546</f>
        <v>-0.61082266775654603</v>
      </c>
      <c r="B452">
        <v>-9.9400779250216897E-3</v>
      </c>
    </row>
    <row r="453" spans="1:2" x14ac:dyDescent="0.3">
      <c r="A453">
        <f>-0.460249196324966</f>
        <v>-0.46024919632496603</v>
      </c>
      <c r="B453">
        <v>-0.25188352632563499</v>
      </c>
    </row>
    <row r="454" spans="1:2" x14ac:dyDescent="0.3">
      <c r="A454">
        <f>-0.24903597867672</f>
        <v>-0.24903597867672</v>
      </c>
      <c r="B454">
        <v>-0.37553115853746899</v>
      </c>
    </row>
    <row r="455" spans="1:2" x14ac:dyDescent="0.3">
      <c r="A455">
        <f>-0.0390548803793199</f>
        <v>-3.9054880379319902E-2</v>
      </c>
      <c r="B455">
        <v>-0.38501807195916499</v>
      </c>
    </row>
    <row r="456" spans="1:2" x14ac:dyDescent="0.3">
      <c r="A456">
        <v>-0.98437804784827199</v>
      </c>
      <c r="B456">
        <v>0.25400722878366599</v>
      </c>
    </row>
    <row r="457" spans="1:2" x14ac:dyDescent="0.3">
      <c r="A457">
        <f>-0.606248780860691</f>
        <v>-0.60624878086069101</v>
      </c>
      <c r="B457">
        <v>-1.6028915134664401E-3</v>
      </c>
    </row>
    <row r="458" spans="1:2" x14ac:dyDescent="0.3">
      <c r="A458">
        <f>-0.460107916848738</f>
        <v>-0.46010791684873797</v>
      </c>
      <c r="B458">
        <v>-0.24371770989451</v>
      </c>
    </row>
    <row r="459" spans="1:2" x14ac:dyDescent="0.3">
      <c r="A459">
        <v>-0.81595683326050406</v>
      </c>
      <c r="B459">
        <v>0.19748708395780401</v>
      </c>
    </row>
    <row r="460" spans="1:2" x14ac:dyDescent="0.3">
      <c r="A460">
        <f>-0.699122026861105</f>
        <v>-0.69912202686110503</v>
      </c>
      <c r="B460">
        <v>-0.17629254949626999</v>
      </c>
    </row>
    <row r="461" spans="1:2" x14ac:dyDescent="0.3">
      <c r="A461">
        <v>-0.72035118925555697</v>
      </c>
      <c r="B461">
        <v>0.170517019798508</v>
      </c>
    </row>
    <row r="462" spans="1:2" x14ac:dyDescent="0.3">
      <c r="A462">
        <f>-0.615673711753627</f>
        <v>-0.61567371175362695</v>
      </c>
      <c r="B462">
        <v>-0.15854754065535601</v>
      </c>
    </row>
    <row r="463" spans="1:2" x14ac:dyDescent="0.3">
      <c r="A463">
        <v>-0.75373051529854895</v>
      </c>
      <c r="B463">
        <v>0.163419016262142</v>
      </c>
    </row>
    <row r="464" spans="1:2" x14ac:dyDescent="0.3">
      <c r="A464">
        <v>-0.69850779388058004</v>
      </c>
      <c r="B464">
        <v>3.4632393495142799E-2</v>
      </c>
    </row>
    <row r="465" spans="1:2" x14ac:dyDescent="0.3">
      <c r="A465">
        <f>-0.544718880747298</f>
        <v>-0.54471888074729802</v>
      </c>
      <c r="B465">
        <v>-0.25308249849592301</v>
      </c>
    </row>
    <row r="466" spans="1:2" x14ac:dyDescent="0.3">
      <c r="A466">
        <f>-0.312753349969577</f>
        <v>-0.31275334996957699</v>
      </c>
      <c r="B466">
        <v>-0.41023025115582101</v>
      </c>
    </row>
    <row r="467" spans="1:2" x14ac:dyDescent="0.3">
      <c r="A467">
        <v>-0.87489866001216898</v>
      </c>
      <c r="B467">
        <v>0.26409210046232801</v>
      </c>
    </row>
    <row r="468" spans="1:2" x14ac:dyDescent="0.3">
      <c r="A468">
        <f>-0.650040535995132</f>
        <v>-0.65004053599513201</v>
      </c>
      <c r="B468">
        <v>-5.6368401849313998E-3</v>
      </c>
    </row>
    <row r="469" spans="1:2" x14ac:dyDescent="0.3">
      <c r="A469">
        <v>-0.739983785601947</v>
      </c>
      <c r="B469">
        <v>0.10225473607397199</v>
      </c>
    </row>
    <row r="470" spans="1:2" x14ac:dyDescent="0.3">
      <c r="A470">
        <f>-0.603289571487068</f>
        <v>-0.60328957148706797</v>
      </c>
      <c r="B470">
        <v>-0.218279914824559</v>
      </c>
    </row>
    <row r="471" spans="1:2" x14ac:dyDescent="0.3">
      <c r="A471">
        <v>-0.75868417140517197</v>
      </c>
      <c r="B471">
        <v>0.18731196592982299</v>
      </c>
    </row>
    <row r="472" spans="1:2" x14ac:dyDescent="0.3">
      <c r="A472">
        <v>-0.69652633143793097</v>
      </c>
      <c r="B472">
        <v>2.50752136280704E-2</v>
      </c>
    </row>
    <row r="473" spans="1:2" x14ac:dyDescent="0.3">
      <c r="A473">
        <v>-0.72138946742482701</v>
      </c>
      <c r="B473">
        <v>8.9969914548771804E-2</v>
      </c>
    </row>
    <row r="474" spans="1:2" x14ac:dyDescent="0.3">
      <c r="A474">
        <f>-0.584243961062377</f>
        <v>-0.58424396106237697</v>
      </c>
      <c r="B474">
        <v>-0.22017865191286401</v>
      </c>
    </row>
    <row r="475" spans="1:2" x14ac:dyDescent="0.3">
      <c r="A475">
        <v>-0.76630241557504897</v>
      </c>
      <c r="B475">
        <v>0.188071460765145</v>
      </c>
    </row>
    <row r="476" spans="1:2" x14ac:dyDescent="0.3">
      <c r="A476">
        <f>-0.657618420143095</f>
        <v>-0.65761842014309502</v>
      </c>
      <c r="B476">
        <v>-0.163586656048508</v>
      </c>
    </row>
    <row r="477" spans="1:2" x14ac:dyDescent="0.3">
      <c r="A477">
        <f>-0.434355336889349</f>
        <v>-0.43435533688934902</v>
      </c>
      <c r="B477">
        <v>-0.38737322665410401</v>
      </c>
    </row>
    <row r="478" spans="1:2" x14ac:dyDescent="0.3">
      <c r="A478">
        <v>-0.82625786524426004</v>
      </c>
      <c r="B478">
        <v>0.25494929066164101</v>
      </c>
    </row>
    <row r="479" spans="1:2" x14ac:dyDescent="0.3">
      <c r="A479">
        <f>-0.729935693850294</f>
        <v>-0.729935693850294</v>
      </c>
      <c r="B479">
        <v>-0.13674168519485599</v>
      </c>
    </row>
    <row r="480" spans="1:2" x14ac:dyDescent="0.3">
      <c r="A480">
        <v>-0.70802572245988205</v>
      </c>
      <c r="B480">
        <v>0.15469667407794199</v>
      </c>
    </row>
    <row r="481" spans="1:2" x14ac:dyDescent="0.3">
      <c r="A481">
        <v>-0.71678971101604705</v>
      </c>
      <c r="B481">
        <v>3.8121330368822898E-2</v>
      </c>
    </row>
    <row r="482" spans="1:2" x14ac:dyDescent="0.3">
      <c r="A482">
        <f>-0.560008712519725</f>
        <v>-0.56000871251972495</v>
      </c>
      <c r="B482">
        <v>-0.25774367332611298</v>
      </c>
    </row>
    <row r="483" spans="1:2" x14ac:dyDescent="0.3">
      <c r="A483">
        <v>-0.77599651499210998</v>
      </c>
      <c r="B483">
        <v>0.20309746933044501</v>
      </c>
    </row>
    <row r="484" spans="1:2" x14ac:dyDescent="0.3">
      <c r="A484">
        <f>-0.670996339126181</f>
        <v>-0.67099633912618095</v>
      </c>
      <c r="B484">
        <v>-0.156044529305705</v>
      </c>
    </row>
    <row r="485" spans="1:2" x14ac:dyDescent="0.3">
      <c r="A485">
        <v>-0.731601464349527</v>
      </c>
      <c r="B485">
        <v>0.16241781172228201</v>
      </c>
    </row>
    <row r="486" spans="1:2" x14ac:dyDescent="0.3">
      <c r="A486">
        <f>-0.620984237594553</f>
        <v>-0.62098423759455301</v>
      </c>
      <c r="B486">
        <v>-0.169203048830876</v>
      </c>
    </row>
    <row r="487" spans="1:2" x14ac:dyDescent="0.3">
      <c r="A487">
        <f>-0.40426680103951</f>
        <v>-0.40426680103951002</v>
      </c>
      <c r="B487">
        <v>-0.37698801214928701</v>
      </c>
    </row>
    <row r="488" spans="1:2" x14ac:dyDescent="0.3">
      <c r="A488">
        <v>-0.83829327958419597</v>
      </c>
      <c r="B488">
        <v>0.25079520485971502</v>
      </c>
    </row>
    <row r="489" spans="1:2" x14ac:dyDescent="0.3">
      <c r="A489">
        <f>-0.664682688166321</f>
        <v>-0.66468268816632103</v>
      </c>
      <c r="B489">
        <v>-3.1808194388600799E-4</v>
      </c>
    </row>
    <row r="490" spans="1:2" x14ac:dyDescent="0.3">
      <c r="A490">
        <v>-0.73412692473347096</v>
      </c>
      <c r="B490">
        <v>0.100127232777554</v>
      </c>
    </row>
    <row r="491" spans="1:2" x14ac:dyDescent="0.3">
      <c r="A491">
        <f>-0.59798735590846</f>
        <v>-0.59798735590845997</v>
      </c>
      <c r="B491">
        <v>-0.217554072982447</v>
      </c>
    </row>
    <row r="492" spans="1:2" x14ac:dyDescent="0.3">
      <c r="A492">
        <v>-0.76080505763661599</v>
      </c>
      <c r="B492">
        <v>0.18702162919297799</v>
      </c>
    </row>
    <row r="493" spans="1:2" x14ac:dyDescent="0.3">
      <c r="A493">
        <v>-0.69567797694535305</v>
      </c>
      <c r="B493">
        <v>2.51913483228084E-2</v>
      </c>
    </row>
    <row r="494" spans="1:2" x14ac:dyDescent="0.3">
      <c r="A494">
        <f>-0.538791801807592</f>
        <v>-0.53879180180759201</v>
      </c>
      <c r="B494">
        <v>-0.25912576605280702</v>
      </c>
    </row>
    <row r="495" spans="1:2" x14ac:dyDescent="0.3">
      <c r="A495">
        <v>-0.78448327927696304</v>
      </c>
      <c r="B495">
        <v>0.203650306421122</v>
      </c>
    </row>
    <row r="496" spans="1:2" x14ac:dyDescent="0.3">
      <c r="A496">
        <v>-0.68620668828921405</v>
      </c>
      <c r="B496">
        <v>1.8539877431550798E-2</v>
      </c>
    </row>
    <row r="497" spans="1:2" x14ac:dyDescent="0.3">
      <c r="A497">
        <v>-0.72551732468431396</v>
      </c>
      <c r="B497">
        <v>9.25840490273796E-2</v>
      </c>
    </row>
    <row r="498" spans="1:2" x14ac:dyDescent="0.3">
      <c r="A498">
        <f>-0.58842678637103</f>
        <v>-0.58842678637102996</v>
      </c>
      <c r="B498">
        <v>-0.21984305261291701</v>
      </c>
    </row>
    <row r="499" spans="1:2" x14ac:dyDescent="0.3">
      <c r="A499">
        <v>-0.76462928545158704</v>
      </c>
      <c r="B499">
        <v>0.187937221045166</v>
      </c>
    </row>
    <row r="500" spans="1:2" x14ac:dyDescent="0.3">
      <c r="A500">
        <v>-0.69414828581936405</v>
      </c>
      <c r="B500">
        <v>2.48251115819332E-2</v>
      </c>
    </row>
    <row r="501" spans="1:2" x14ac:dyDescent="0.3">
      <c r="A501">
        <v>-0.72234068567225396</v>
      </c>
      <c r="B501">
        <v>9.0069955367226701E-2</v>
      </c>
    </row>
    <row r="502" spans="1:2" x14ac:dyDescent="0.3">
      <c r="A502">
        <v>-0.711063725731098</v>
      </c>
      <c r="B502">
        <v>6.3972017853109298E-2</v>
      </c>
    </row>
    <row r="503" spans="1:2" x14ac:dyDescent="0.3">
      <c r="A503">
        <f>-0.565997238696878</f>
        <v>-0.56599723869687801</v>
      </c>
      <c r="B503">
        <v>-0.235806756724076</v>
      </c>
    </row>
    <row r="504" spans="1:2" x14ac:dyDescent="0.3">
      <c r="A504">
        <f>-0.335835198719997</f>
        <v>-0.33583519871999701</v>
      </c>
      <c r="B504">
        <v>-0.40561203058904899</v>
      </c>
    </row>
    <row r="505" spans="1:2" x14ac:dyDescent="0.3">
      <c r="A505">
        <f>-0.0929899387915781</f>
        <v>-9.2989938791578103E-2</v>
      </c>
      <c r="B505">
        <v>-0.44259922273567598</v>
      </c>
    </row>
    <row r="506" spans="1:2" x14ac:dyDescent="0.3">
      <c r="A506">
        <v>-0.96280402448336799</v>
      </c>
      <c r="B506">
        <v>0.27703968909427001</v>
      </c>
    </row>
    <row r="507" spans="1:2" x14ac:dyDescent="0.3">
      <c r="A507">
        <f>-0.842546934245068</f>
        <v>-0.84254693424506799</v>
      </c>
      <c r="B507">
        <v>-0.174571446081701</v>
      </c>
    </row>
    <row r="508" spans="1:2" x14ac:dyDescent="0.3">
      <c r="A508">
        <f>-0.570507091593571</f>
        <v>-0.57050709159357105</v>
      </c>
      <c r="B508">
        <v>-0.46969307272012001</v>
      </c>
    </row>
    <row r="509" spans="1:2" x14ac:dyDescent="0.3">
      <c r="A509">
        <f>-0.245708160523065</f>
        <v>-0.24570816052306499</v>
      </c>
      <c r="B509">
        <v>-0.58516957190471997</v>
      </c>
    </row>
    <row r="510" spans="1:2" x14ac:dyDescent="0.3">
      <c r="A510">
        <v>-0.90171673579077305</v>
      </c>
      <c r="B510">
        <v>0.33406782876188801</v>
      </c>
    </row>
    <row r="511" spans="1:2" x14ac:dyDescent="0.3">
      <c r="A511">
        <f>-0.818931850705743</f>
        <v>-0.81893185070574304</v>
      </c>
      <c r="B511">
        <v>-0.106795144457274</v>
      </c>
    </row>
    <row r="512" spans="1:2" x14ac:dyDescent="0.3">
      <c r="A512">
        <v>-0.67242725971770201</v>
      </c>
      <c r="B512">
        <v>0.142718057782909</v>
      </c>
    </row>
    <row r="513" spans="1:2" x14ac:dyDescent="0.3">
      <c r="A513">
        <v>-0.731029096112918</v>
      </c>
      <c r="B513">
        <v>4.2912776886836E-2</v>
      </c>
    </row>
    <row r="514" spans="1:2" x14ac:dyDescent="0.3">
      <c r="A514">
        <v>-0.70758836155483196</v>
      </c>
      <c r="B514">
        <v>8.2834889245265497E-2</v>
      </c>
    </row>
    <row r="515" spans="1:2" x14ac:dyDescent="0.3">
      <c r="A515">
        <v>-0.71696465537806697</v>
      </c>
      <c r="B515">
        <v>6.6866044301893704E-2</v>
      </c>
    </row>
    <row r="516" spans="1:2" x14ac:dyDescent="0.3">
      <c r="A516">
        <v>-0.71321413784877297</v>
      </c>
      <c r="B516">
        <v>7.3253582279242502E-2</v>
      </c>
    </row>
    <row r="517" spans="1:2" x14ac:dyDescent="0.3">
      <c r="A517">
        <v>-0.71471434486049001</v>
      </c>
      <c r="B517">
        <v>7.0698567088302994E-2</v>
      </c>
    </row>
    <row r="518" spans="1:2" x14ac:dyDescent="0.3">
      <c r="A518">
        <v>-0.71411426205580297</v>
      </c>
      <c r="B518">
        <v>7.1720573164678794E-2</v>
      </c>
    </row>
    <row r="519" spans="1:2" x14ac:dyDescent="0.3">
      <c r="A519">
        <v>-0.71435429517767801</v>
      </c>
      <c r="B519">
        <v>7.1311770734128394E-2</v>
      </c>
    </row>
    <row r="520" spans="1:2" x14ac:dyDescent="0.3">
      <c r="A520">
        <f>-0.571433972628687</f>
        <v>-0.571433972628687</v>
      </c>
      <c r="B520">
        <v>-0.231544772313133</v>
      </c>
    </row>
    <row r="521" spans="1:2" x14ac:dyDescent="0.3">
      <c r="A521">
        <v>-0.77142641094852504</v>
      </c>
      <c r="B521">
        <v>0.19261790892525299</v>
      </c>
    </row>
    <row r="522" spans="1:2" x14ac:dyDescent="0.3">
      <c r="A522">
        <v>-0.69142943562058901</v>
      </c>
      <c r="B522">
        <v>2.29528364298985E-2</v>
      </c>
    </row>
    <row r="523" spans="1:2" x14ac:dyDescent="0.3">
      <c r="A523">
        <v>-0.72342822575176402</v>
      </c>
      <c r="B523">
        <v>9.0818865428040504E-2</v>
      </c>
    </row>
    <row r="524" spans="1:2" x14ac:dyDescent="0.3">
      <c r="A524">
        <f>-0.586132997742556</f>
        <v>-0.58613299774255601</v>
      </c>
      <c r="B524">
        <v>-0.220348952575394</v>
      </c>
    </row>
    <row r="525" spans="1:2" x14ac:dyDescent="0.3">
      <c r="A525">
        <f>-0.357321497254185</f>
        <v>-0.35732149725418499</v>
      </c>
      <c r="B525">
        <v>-0.40191840305432203</v>
      </c>
    </row>
    <row r="526" spans="1:2" x14ac:dyDescent="0.3">
      <c r="A526">
        <f>-0.110796976691451</f>
        <v>-0.110796976691451</v>
      </c>
      <c r="B526">
        <v>-0.44838658522295899</v>
      </c>
    </row>
    <row r="527" spans="1:2" x14ac:dyDescent="0.3">
      <c r="A527">
        <v>-0.95568120932341905</v>
      </c>
      <c r="B527">
        <v>0.27935463408918298</v>
      </c>
    </row>
    <row r="528" spans="1:2" x14ac:dyDescent="0.3">
      <c r="A528">
        <f>-0.617727516270632</f>
        <v>-0.61772751627063205</v>
      </c>
      <c r="B528">
        <v>-1.17418536356735E-2</v>
      </c>
    </row>
    <row r="529" spans="1:2" x14ac:dyDescent="0.3">
      <c r="A529">
        <v>-0.752908993491747</v>
      </c>
      <c r="B529">
        <v>0.10469674145426899</v>
      </c>
    </row>
    <row r="530" spans="1:2" x14ac:dyDescent="0.3">
      <c r="A530">
        <f>-0.614089531635435</f>
        <v>-0.614089531635435</v>
      </c>
      <c r="B530">
        <v>-0.221594073891454</v>
      </c>
    </row>
    <row r="531" spans="1:2" x14ac:dyDescent="0.3">
      <c r="A531">
        <f>-0.378070414486349</f>
        <v>-0.37807041448634898</v>
      </c>
      <c r="B531">
        <v>-0.414047308811679</v>
      </c>
    </row>
    <row r="532" spans="1:2" x14ac:dyDescent="0.3">
      <c r="A532">
        <v>-0.84877183420545999</v>
      </c>
      <c r="B532">
        <v>0.26561892352467098</v>
      </c>
    </row>
    <row r="533" spans="1:2" x14ac:dyDescent="0.3">
      <c r="A533">
        <f>-0.751314163406018</f>
        <v>-0.75131416340601798</v>
      </c>
      <c r="B533">
        <v>-0.13763835180343301</v>
      </c>
    </row>
    <row r="534" spans="1:2" x14ac:dyDescent="0.3">
      <c r="A534">
        <f>-0.5159434234672</f>
        <v>-0.51594342346720001</v>
      </c>
      <c r="B534">
        <v>-0.40513081273301599</v>
      </c>
    </row>
    <row r="535" spans="1:2" x14ac:dyDescent="0.3">
      <c r="A535">
        <f>-0.230064676741865</f>
        <v>-0.23006467674186501</v>
      </c>
      <c r="B535">
        <v>-0.51427678706397295</v>
      </c>
    </row>
    <row r="536" spans="1:2" x14ac:dyDescent="0.3">
      <c r="A536">
        <v>-0.90797412930325305</v>
      </c>
      <c r="B536">
        <v>0.30571071482558898</v>
      </c>
    </row>
    <row r="537" spans="1:2" x14ac:dyDescent="0.3">
      <c r="A537">
        <f>-0.636810348278698</f>
        <v>-0.63681034827869798</v>
      </c>
      <c r="B537">
        <v>-2.2284285930235601E-2</v>
      </c>
    </row>
    <row r="538" spans="1:2" x14ac:dyDescent="0.3">
      <c r="A538">
        <v>-0.74527586068852003</v>
      </c>
      <c r="B538">
        <v>0.108913714372094</v>
      </c>
    </row>
    <row r="539" spans="1:2" x14ac:dyDescent="0.3">
      <c r="A539">
        <v>-0.70188965572459106</v>
      </c>
      <c r="B539">
        <v>5.64345142511622E-2</v>
      </c>
    </row>
    <row r="540" spans="1:2" x14ac:dyDescent="0.3">
      <c r="A540">
        <v>-0.71924413771016305</v>
      </c>
      <c r="B540">
        <v>7.7426194299535095E-2</v>
      </c>
    </row>
    <row r="541" spans="1:2" x14ac:dyDescent="0.3">
      <c r="A541">
        <v>-0.71230234491593403</v>
      </c>
      <c r="B541">
        <v>6.9029522280185898E-2</v>
      </c>
    </row>
    <row r="542" spans="1:2" x14ac:dyDescent="0.3">
      <c r="A542">
        <f>-0.568961591048184</f>
        <v>-0.568961591048184</v>
      </c>
      <c r="B542">
        <v>-0.23245850103343199</v>
      </c>
    </row>
    <row r="543" spans="1:2" x14ac:dyDescent="0.3">
      <c r="A543">
        <v>-0.77241536358072604</v>
      </c>
      <c r="B543">
        <v>0.192983400413373</v>
      </c>
    </row>
    <row r="544" spans="1:2" x14ac:dyDescent="0.3">
      <c r="A544">
        <f>-0.664229036486701</f>
        <v>-0.66422903648670095</v>
      </c>
      <c r="B544">
        <v>-0.16229876111812599</v>
      </c>
    </row>
    <row r="545" spans="1:2" x14ac:dyDescent="0.3">
      <c r="A545">
        <f>-0.439894563282641</f>
        <v>-0.43989456328264098</v>
      </c>
      <c r="B545">
        <v>-0.389038673044456</v>
      </c>
    </row>
    <row r="546" spans="1:2" x14ac:dyDescent="0.3">
      <c r="A546">
        <v>-0.82404217468694296</v>
      </c>
      <c r="B546">
        <v>0.255615469217782</v>
      </c>
    </row>
    <row r="547" spans="1:2" x14ac:dyDescent="0.3">
      <c r="A547">
        <f>-0.72851824044919</f>
        <v>-0.72851824044919</v>
      </c>
      <c r="B547">
        <v>-0.13534911326926199</v>
      </c>
    </row>
    <row r="548" spans="1:2" x14ac:dyDescent="0.3">
      <c r="A548">
        <f>-0.499534217433679</f>
        <v>-0.49953421743367898</v>
      </c>
      <c r="B548">
        <v>-0.39427262226431498</v>
      </c>
    </row>
    <row r="549" spans="1:2" x14ac:dyDescent="0.3">
      <c r="A549">
        <f>-0.22193695634387</f>
        <v>-0.22193695634387001</v>
      </c>
      <c r="B549">
        <v>-0.49946087989435101</v>
      </c>
    </row>
    <row r="550" spans="1:2" x14ac:dyDescent="0.3">
      <c r="A550">
        <v>3.1112265136399302E-2</v>
      </c>
      <c r="B550">
        <v>-0.46836505125725503</v>
      </c>
    </row>
    <row r="551" spans="1:2" x14ac:dyDescent="0.3">
      <c r="A551">
        <v>0.210991342006565</v>
      </c>
      <c r="B551">
        <v>-0.34351253290095402</v>
      </c>
    </row>
    <row r="552" spans="1:2" x14ac:dyDescent="0.3">
      <c r="A552">
        <v>-1.08439653680262</v>
      </c>
      <c r="B552">
        <v>0.23740501316038101</v>
      </c>
    </row>
    <row r="553" spans="1:2" x14ac:dyDescent="0.3">
      <c r="A553">
        <v>-0.56624138527894896</v>
      </c>
      <c r="B553">
        <v>5.0379947358473003E-3</v>
      </c>
    </row>
    <row r="554" spans="1:2" x14ac:dyDescent="0.3">
      <c r="A554">
        <f>-0.43235865070634</f>
        <v>-0.43235865070634</v>
      </c>
      <c r="B554">
        <v>-0.22266767811233501</v>
      </c>
    </row>
    <row r="555" spans="1:2" x14ac:dyDescent="0.3">
      <c r="A555">
        <f>-0.239525503291884</f>
        <v>-0.23952550329188399</v>
      </c>
      <c r="B555">
        <v>-0.34217089564791098</v>
      </c>
    </row>
    <row r="556" spans="1:2" x14ac:dyDescent="0.3">
      <c r="A556">
        <v>-0.904189798683246</v>
      </c>
      <c r="B556">
        <v>0.236868358259164</v>
      </c>
    </row>
    <row r="557" spans="1:2" x14ac:dyDescent="0.3">
      <c r="A557">
        <v>-0.63832408052670098</v>
      </c>
      <c r="B557">
        <v>5.2526566963341697E-3</v>
      </c>
    </row>
    <row r="558" spans="1:2" x14ac:dyDescent="0.3">
      <c r="A558">
        <f>-0.487227363878826</f>
        <v>-0.48722736387882598</v>
      </c>
      <c r="B558">
        <v>-0.25133761312146602</v>
      </c>
    </row>
    <row r="559" spans="1:2" x14ac:dyDescent="0.3">
      <c r="A559">
        <f>-0.269757751299321</f>
        <v>-0.269757751299321</v>
      </c>
      <c r="B559">
        <v>-0.38590753152384499</v>
      </c>
    </row>
    <row r="560" spans="1:2" x14ac:dyDescent="0.3">
      <c r="A560">
        <f>-0.0506528783779463</f>
        <v>-5.0652878377946298E-2</v>
      </c>
      <c r="B560">
        <v>-0.40119282447785098</v>
      </c>
    </row>
    <row r="561" spans="1:2" x14ac:dyDescent="0.3">
      <c r="A561">
        <v>-0.97973884864882099</v>
      </c>
      <c r="B561">
        <v>0.26047712979114002</v>
      </c>
    </row>
    <row r="562" spans="1:2" x14ac:dyDescent="0.3">
      <c r="A562">
        <f>-0.84879237688956</f>
        <v>-0.84879237688956</v>
      </c>
      <c r="B562">
        <v>-0.193932920818261</v>
      </c>
    </row>
    <row r="563" spans="1:2" x14ac:dyDescent="0.3">
      <c r="A563">
        <f>-0.567509038108761</f>
        <v>-0.56750903810876097</v>
      </c>
      <c r="B563">
        <v>-0.48690597057770302</v>
      </c>
    </row>
    <row r="564" spans="1:2" x14ac:dyDescent="0.3">
      <c r="A564">
        <f>-0.236544480731577</f>
        <v>-0.23654448073157699</v>
      </c>
      <c r="B564">
        <v>-0.59705215288255897</v>
      </c>
    </row>
    <row r="565" spans="1:2" x14ac:dyDescent="0.3">
      <c r="A565">
        <v>5.9047055797024899E-2</v>
      </c>
      <c r="B565">
        <v>-0.54837742848337501</v>
      </c>
    </row>
    <row r="566" spans="1:2" x14ac:dyDescent="0.3">
      <c r="A566">
        <v>0.26422673379908901</v>
      </c>
      <c r="B566">
        <v>-0.39314802332855497</v>
      </c>
    </row>
    <row r="567" spans="1:2" x14ac:dyDescent="0.3">
      <c r="A567">
        <v>-1.10569069351963</v>
      </c>
      <c r="B567">
        <v>0.25725920933142199</v>
      </c>
    </row>
    <row r="568" spans="1:2" x14ac:dyDescent="0.3">
      <c r="A568">
        <f>-0.557723722592145</f>
        <v>-0.55772372259214498</v>
      </c>
      <c r="B568">
        <v>-2.9036837325689098E-3</v>
      </c>
    </row>
    <row r="569" spans="1:2" x14ac:dyDescent="0.3">
      <c r="A569">
        <v>-0.77691051096314101</v>
      </c>
      <c r="B569">
        <v>0.101161473493027</v>
      </c>
    </row>
    <row r="570" spans="1:2" x14ac:dyDescent="0.3">
      <c r="A570">
        <f>-0.630916577729198</f>
        <v>-0.63091657772919796</v>
      </c>
      <c r="B570">
        <v>-0.23388148453055499</v>
      </c>
    </row>
    <row r="571" spans="1:2" x14ac:dyDescent="0.3">
      <c r="A571">
        <v>-0.74763336890832</v>
      </c>
      <c r="B571">
        <v>0.19355259381222201</v>
      </c>
    </row>
    <row r="572" spans="1:2" x14ac:dyDescent="0.3">
      <c r="A572">
        <f>-0.645622397895212</f>
        <v>-0.64562239789521203</v>
      </c>
      <c r="B572">
        <v>-0.151953376266039</v>
      </c>
    </row>
    <row r="573" spans="1:2" x14ac:dyDescent="0.3">
      <c r="A573">
        <f>-0.429891671893945</f>
        <v>-0.429891671893945</v>
      </c>
      <c r="B573">
        <v>-0.37373352512027402</v>
      </c>
    </row>
    <row r="574" spans="1:2" x14ac:dyDescent="0.3">
      <c r="A574">
        <f>-0.177224260591288</f>
        <v>-0.17722426059128801</v>
      </c>
      <c r="B574">
        <v>-0.45599414784898701</v>
      </c>
    </row>
    <row r="575" spans="1:2" x14ac:dyDescent="0.3">
      <c r="A575">
        <v>-0.92911029576348403</v>
      </c>
      <c r="B575">
        <v>0.28239765913959403</v>
      </c>
    </row>
    <row r="576" spans="1:2" x14ac:dyDescent="0.3">
      <c r="A576">
        <f>-0.819082888436086</f>
        <v>-0.81908288843608601</v>
      </c>
      <c r="B576">
        <v>-0.157021897359301</v>
      </c>
    </row>
    <row r="577" spans="1:2" x14ac:dyDescent="0.3">
      <c r="A577">
        <f>-0.559694236267704</f>
        <v>-0.55969423626770398</v>
      </c>
      <c r="B577">
        <v>-0.44696979736750297</v>
      </c>
    </row>
    <row r="578" spans="1:2" x14ac:dyDescent="0.3">
      <c r="A578">
        <v>-0.77612230549291805</v>
      </c>
      <c r="B578">
        <v>0.278787918947001</v>
      </c>
    </row>
    <row r="579" spans="1:2" x14ac:dyDescent="0.3">
      <c r="A579">
        <f>-0.689551077802832</f>
        <v>-0.68955107780283198</v>
      </c>
      <c r="B579">
        <v>-1.15151675788005E-2</v>
      </c>
    </row>
    <row r="580" spans="1:2" x14ac:dyDescent="0.3">
      <c r="A580">
        <v>-0.72417956887886603</v>
      </c>
      <c r="B580">
        <v>0.10460606703152001</v>
      </c>
    </row>
    <row r="581" spans="1:2" x14ac:dyDescent="0.3">
      <c r="A581">
        <f>-0.592218899160546</f>
        <v>-0.59221889916054604</v>
      </c>
      <c r="B581">
        <v>-0.210171216607591</v>
      </c>
    </row>
    <row r="582" spans="1:2" x14ac:dyDescent="0.3">
      <c r="A582">
        <f>-0.366017876718979</f>
        <v>-0.36601787671897901</v>
      </c>
      <c r="B582">
        <v>-0.39661768428598798</v>
      </c>
    </row>
    <row r="583" spans="1:2" x14ac:dyDescent="0.3">
      <c r="A583">
        <f>-0.119526512592028</f>
        <v>-0.119526512592028</v>
      </c>
      <c r="B583">
        <v>-0.44783659074494198</v>
      </c>
    </row>
    <row r="584" spans="1:2" x14ac:dyDescent="0.3">
      <c r="A584">
        <v>-0.952189394963188</v>
      </c>
      <c r="B584">
        <v>0.27913463629797702</v>
      </c>
    </row>
    <row r="585" spans="1:2" x14ac:dyDescent="0.3">
      <c r="A585">
        <f>-0.619124242014724</f>
        <v>-0.61912424201472405</v>
      </c>
      <c r="B585">
        <v>-1.16538545191908E-2</v>
      </c>
    </row>
    <row r="586" spans="1:2" x14ac:dyDescent="0.3">
      <c r="A586">
        <v>-0.75235030319411</v>
      </c>
      <c r="B586">
        <v>0.10466154180767601</v>
      </c>
    </row>
    <row r="587" spans="1:2" x14ac:dyDescent="0.3">
      <c r="A587">
        <f>-0.613650847150594</f>
        <v>-0.61365084715059404</v>
      </c>
      <c r="B587">
        <v>-0.22139734950380999</v>
      </c>
    </row>
    <row r="588" spans="1:2" x14ac:dyDescent="0.3">
      <c r="A588">
        <f>-0.377815704032927</f>
        <v>-0.37781570403292702</v>
      </c>
      <c r="B588">
        <v>-0.41372232448313301</v>
      </c>
    </row>
    <row r="589" spans="1:2" x14ac:dyDescent="0.3">
      <c r="A589">
        <v>-0.84887371838682801</v>
      </c>
      <c r="B589">
        <v>0.265488929793253</v>
      </c>
    </row>
    <row r="590" spans="1:2" x14ac:dyDescent="0.3">
      <c r="A590">
        <f>-0.660450512645268</f>
        <v>-0.660450512645268</v>
      </c>
      <c r="B590">
        <v>-6.1955719173013204E-3</v>
      </c>
    </row>
    <row r="591" spans="1:2" x14ac:dyDescent="0.3">
      <c r="A591">
        <f>-0.499464160843483</f>
        <v>-0.499464160843483</v>
      </c>
      <c r="B591">
        <v>-0.26888883971525601</v>
      </c>
    </row>
    <row r="592" spans="1:2" x14ac:dyDescent="0.3">
      <c r="A592">
        <f>-0.272037226354944</f>
        <v>-0.27203722635494398</v>
      </c>
      <c r="B592">
        <v>-0.40414118252098802</v>
      </c>
    </row>
    <row r="593" spans="1:2" x14ac:dyDescent="0.3">
      <c r="A593">
        <v>-0.89118510945802198</v>
      </c>
      <c r="B593">
        <v>0.26165647300839501</v>
      </c>
    </row>
    <row r="594" spans="1:2" x14ac:dyDescent="0.3">
      <c r="A594">
        <f>-0.643525956216791</f>
        <v>-0.64352595621679098</v>
      </c>
      <c r="B594">
        <v>-4.6625892033581298E-3</v>
      </c>
    </row>
    <row r="595" spans="1:2" x14ac:dyDescent="0.3">
      <c r="A595">
        <f>-0.487214691043418</f>
        <v>-0.48721469104341802</v>
      </c>
      <c r="B595">
        <v>-0.260953950281268</v>
      </c>
    </row>
    <row r="596" spans="1:2" x14ac:dyDescent="0.3">
      <c r="A596">
        <v>-0.80511412358263201</v>
      </c>
      <c r="B596">
        <v>0.20438158011250701</v>
      </c>
    </row>
    <row r="597" spans="1:2" x14ac:dyDescent="0.3">
      <c r="A597">
        <f>-0.693639365967804</f>
        <v>-0.69363936596780396</v>
      </c>
      <c r="B597">
        <v>-0.166715648547547</v>
      </c>
    </row>
    <row r="598" spans="1:2" x14ac:dyDescent="0.3">
      <c r="A598">
        <v>-0.722544253612878</v>
      </c>
      <c r="B598">
        <v>0.16668625941901899</v>
      </c>
    </row>
    <row r="599" spans="1:2" x14ac:dyDescent="0.3">
      <c r="A599">
        <v>-0.71098229855484796</v>
      </c>
      <c r="B599">
        <v>3.33254962323924E-2</v>
      </c>
    </row>
    <row r="600" spans="1:2" x14ac:dyDescent="0.3">
      <c r="A600">
        <v>-0.71560708057806</v>
      </c>
      <c r="B600">
        <v>8.6669801507042996E-2</v>
      </c>
    </row>
    <row r="601" spans="1:2" x14ac:dyDescent="0.3">
      <c r="A601">
        <v>-0.71375716776877496</v>
      </c>
      <c r="B601">
        <v>6.5332079397182705E-2</v>
      </c>
    </row>
    <row r="602" spans="1:2" x14ac:dyDescent="0.3">
      <c r="A602">
        <v>-0.71449713289248895</v>
      </c>
      <c r="B602">
        <v>7.3867168241126893E-2</v>
      </c>
    </row>
    <row r="603" spans="1:2" x14ac:dyDescent="0.3">
      <c r="A603">
        <f>-0.572564688294742</f>
        <v>-0.57256468829474205</v>
      </c>
      <c r="B603">
        <v>-0.229659805293739</v>
      </c>
    </row>
    <row r="604" spans="1:2" x14ac:dyDescent="0.3">
      <c r="A604">
        <f>-0.343285240986508</f>
        <v>-0.34328524098650798</v>
      </c>
      <c r="B604">
        <v>-0.40356732734113898</v>
      </c>
    </row>
    <row r="605" spans="1:2" x14ac:dyDescent="0.3">
      <c r="A605">
        <f>-0.099469852213291</f>
        <v>-9.9469852213290993E-2</v>
      </c>
      <c r="B605">
        <v>-0.44402526517386898</v>
      </c>
    </row>
    <row r="606" spans="1:2" x14ac:dyDescent="0.3">
      <c r="A606">
        <v>0.102013018387446</v>
      </c>
      <c r="B606">
        <v>-0.37724714241745699</v>
      </c>
    </row>
    <row r="607" spans="1:2" x14ac:dyDescent="0.3">
      <c r="A607">
        <v>0.22842875094144199</v>
      </c>
      <c r="B607">
        <v>-0.24590262088228801</v>
      </c>
    </row>
    <row r="608" spans="1:2" x14ac:dyDescent="0.3">
      <c r="A608">
        <v>-1.09137150037657</v>
      </c>
      <c r="B608">
        <v>0.19836104835291499</v>
      </c>
    </row>
    <row r="609" spans="1:2" x14ac:dyDescent="0.3">
      <c r="A609">
        <f>-0.908786759627364</f>
        <v>-0.90878675962736399</v>
      </c>
      <c r="B609">
        <v>-0.28579420340241501</v>
      </c>
    </row>
    <row r="610" spans="1:2" x14ac:dyDescent="0.3">
      <c r="A610">
        <v>-0.63648529614905403</v>
      </c>
      <c r="B610">
        <v>0.21431768136096599</v>
      </c>
    </row>
    <row r="611" spans="1:2" x14ac:dyDescent="0.3">
      <c r="A611">
        <f>-0.569455897617667</f>
        <v>-0.56945589761766702</v>
      </c>
      <c r="B611">
        <v>-9.1712680625287396E-2</v>
      </c>
    </row>
    <row r="612" spans="1:2" x14ac:dyDescent="0.3">
      <c r="A612">
        <f>-0.396101409939312</f>
        <v>-0.39610140993931198</v>
      </c>
      <c r="B612">
        <v>-0.297483996322285</v>
      </c>
    </row>
    <row r="613" spans="1:2" x14ac:dyDescent="0.3">
      <c r="A613">
        <v>-0.84155943602427496</v>
      </c>
      <c r="B613">
        <v>0.21899359852891401</v>
      </c>
    </row>
    <row r="614" spans="1:2" x14ac:dyDescent="0.3">
      <c r="A614">
        <v>-0.66337622559028997</v>
      </c>
      <c r="B614">
        <v>1.24025605884343E-2</v>
      </c>
    </row>
    <row r="615" spans="1:2" x14ac:dyDescent="0.3">
      <c r="A615">
        <f>-0.509126955683994</f>
        <v>-0.50912695568399402</v>
      </c>
      <c r="B615">
        <v>-0.25592454418890498</v>
      </c>
    </row>
    <row r="616" spans="1:2" x14ac:dyDescent="0.3">
      <c r="A616">
        <v>-0.79634921772640199</v>
      </c>
      <c r="B616">
        <v>0.202369817675562</v>
      </c>
    </row>
    <row r="617" spans="1:2" x14ac:dyDescent="0.3">
      <c r="A617">
        <f>-0.68617333254229</f>
        <v>-0.68617333254228996</v>
      </c>
      <c r="B617">
        <v>-0.16473862565713299</v>
      </c>
    </row>
    <row r="618" spans="1:2" x14ac:dyDescent="0.3">
      <c r="A618">
        <v>-0.72553066698308299</v>
      </c>
      <c r="B618">
        <v>0.16589545026285299</v>
      </c>
    </row>
    <row r="619" spans="1:2" x14ac:dyDescent="0.3">
      <c r="A619">
        <f>-0.617761487012285</f>
        <v>-0.61776148701228495</v>
      </c>
      <c r="B619">
        <v>-0.16413172459346401</v>
      </c>
    </row>
    <row r="620" spans="1:2" x14ac:dyDescent="0.3">
      <c r="A620">
        <v>-0.75289540519508602</v>
      </c>
      <c r="B620">
        <v>0.16565268983738499</v>
      </c>
    </row>
    <row r="621" spans="1:2" x14ac:dyDescent="0.3">
      <c r="A621">
        <f>-0.638461583883219</f>
        <v>-0.63846158388321905</v>
      </c>
      <c r="B621">
        <v>-0.17526211780162099</v>
      </c>
    </row>
    <row r="622" spans="1:2" x14ac:dyDescent="0.3">
      <c r="A622">
        <v>-0.744615366446712</v>
      </c>
      <c r="B622">
        <v>0.170104847120648</v>
      </c>
    </row>
    <row r="623" spans="1:2" x14ac:dyDescent="0.3">
      <c r="A623">
        <v>-0.70215385342131498</v>
      </c>
      <c r="B623">
        <v>3.1958061151740602E-2</v>
      </c>
    </row>
    <row r="624" spans="1:2" x14ac:dyDescent="0.3">
      <c r="A624">
        <v>-0.71913845863147396</v>
      </c>
      <c r="B624">
        <v>8.7216775539303695E-2</v>
      </c>
    </row>
    <row r="625" spans="1:2" x14ac:dyDescent="0.3">
      <c r="A625">
        <f>-0.581431938775641</f>
        <v>-0.58143193877564103</v>
      </c>
      <c r="B625">
        <v>-0.22137063404271801</v>
      </c>
    </row>
    <row r="626" spans="1:2" x14ac:dyDescent="0.3">
      <c r="A626">
        <f>-0.3533400198524</f>
        <v>-0.35334001985239999</v>
      </c>
      <c r="B626">
        <v>-0.40081445738272298</v>
      </c>
    </row>
    <row r="627" spans="1:2" x14ac:dyDescent="0.3">
      <c r="A627">
        <v>-0.85866399205903898</v>
      </c>
      <c r="B627">
        <v>0.260325782953089</v>
      </c>
    </row>
    <row r="628" spans="1:2" x14ac:dyDescent="0.3">
      <c r="A628">
        <f>-0.756714947146106</f>
        <v>-0.75671494714610599</v>
      </c>
      <c r="B628">
        <v>-0.14561800177926801</v>
      </c>
    </row>
    <row r="629" spans="1:2" x14ac:dyDescent="0.3">
      <c r="A629">
        <v>-0.69731402114155705</v>
      </c>
      <c r="B629">
        <v>0.158247200711707</v>
      </c>
    </row>
    <row r="630" spans="1:2" x14ac:dyDescent="0.3">
      <c r="A630">
        <v>-0.72107439154337605</v>
      </c>
      <c r="B630">
        <v>3.6701119715316997E-2</v>
      </c>
    </row>
    <row r="631" spans="1:2" x14ac:dyDescent="0.3">
      <c r="A631">
        <f>-0.562696985459093</f>
        <v>-0.56269698545909297</v>
      </c>
      <c r="B631">
        <v>-0.26053690563370902</v>
      </c>
    </row>
    <row r="632" spans="1:2" x14ac:dyDescent="0.3">
      <c r="A632">
        <f>-0.323434946695427</f>
        <v>-0.32343494669542699</v>
      </c>
      <c r="B632">
        <v>-0.42308684246525602</v>
      </c>
    </row>
    <row r="633" spans="1:2" x14ac:dyDescent="0.3">
      <c r="A633">
        <f>-0.0765758225024218</f>
        <v>-7.65758225024218E-2</v>
      </c>
      <c r="B633">
        <v>-0.450919978951765</v>
      </c>
    </row>
    <row r="634" spans="1:2" x14ac:dyDescent="0.3">
      <c r="A634">
        <v>-0.96936967099903104</v>
      </c>
      <c r="B634">
        <v>0.28036799158070602</v>
      </c>
    </row>
    <row r="635" spans="1:2" x14ac:dyDescent="0.3">
      <c r="A635">
        <f>-0.612252131600387</f>
        <v>-0.61225213160038705</v>
      </c>
      <c r="B635">
        <v>-1.21471966322825E-2</v>
      </c>
    </row>
    <row r="636" spans="1:2" x14ac:dyDescent="0.3">
      <c r="A636">
        <f>-0.460452741363381</f>
        <v>-0.46045274136338099</v>
      </c>
      <c r="B636">
        <v>-0.25413272208068899</v>
      </c>
    </row>
    <row r="637" spans="1:2" x14ac:dyDescent="0.3">
      <c r="A637">
        <v>-0.81581890345464703</v>
      </c>
      <c r="B637">
        <v>0.20165308883227501</v>
      </c>
    </row>
    <row r="638" spans="1:2" x14ac:dyDescent="0.3">
      <c r="A638">
        <f>-0.700683602158442</f>
        <v>-0.70068360215844205</v>
      </c>
      <c r="B638">
        <v>-0.173071213869329</v>
      </c>
    </row>
    <row r="639" spans="1:2" x14ac:dyDescent="0.3">
      <c r="A639">
        <f>-0.463291052092684</f>
        <v>-0.46329105209268401</v>
      </c>
      <c r="B639">
        <v>-0.41180756340406699</v>
      </c>
    </row>
    <row r="640" spans="1:2" x14ac:dyDescent="0.3">
      <c r="A640">
        <v>-0.814683579162926</v>
      </c>
      <c r="B640">
        <v>0.26472302536162601</v>
      </c>
    </row>
    <row r="641" spans="1:2" x14ac:dyDescent="0.3">
      <c r="A641">
        <f>-0.674126568334829</f>
        <v>-0.67412656833482898</v>
      </c>
      <c r="B641">
        <v>-5.8892101446507503E-3</v>
      </c>
    </row>
    <row r="642" spans="1:2" x14ac:dyDescent="0.3">
      <c r="A642">
        <v>-0.73034937266606803</v>
      </c>
      <c r="B642">
        <v>0.10235568405786</v>
      </c>
    </row>
    <row r="643" spans="1:2" x14ac:dyDescent="0.3">
      <c r="A643">
        <v>-0.70786025093357197</v>
      </c>
      <c r="B643">
        <v>5.9057726376855801E-2</v>
      </c>
    </row>
    <row r="644" spans="1:2" x14ac:dyDescent="0.3">
      <c r="A644">
        <v>-0.71685589962657004</v>
      </c>
      <c r="B644">
        <v>7.6376909449257596E-2</v>
      </c>
    </row>
    <row r="645" spans="1:2" x14ac:dyDescent="0.3">
      <c r="A645">
        <v>-0.71325764014937099</v>
      </c>
      <c r="B645">
        <v>6.9449236220296903E-2</v>
      </c>
    </row>
    <row r="646" spans="1:2" x14ac:dyDescent="0.3">
      <c r="A646">
        <f>-0.569855501001641</f>
        <v>-0.56985550100164095</v>
      </c>
      <c r="B646">
        <v>-0.232521636532322</v>
      </c>
    </row>
    <row r="647" spans="1:2" x14ac:dyDescent="0.3">
      <c r="A647">
        <f>-0.340081526148318</f>
        <v>-0.34008152614831799</v>
      </c>
      <c r="B647">
        <v>-0.40465864416522201</v>
      </c>
    </row>
    <row r="648" spans="1:2" x14ac:dyDescent="0.3">
      <c r="A648">
        <v>-0.86396738954067198</v>
      </c>
      <c r="B648">
        <v>0.26186345766608798</v>
      </c>
    </row>
    <row r="649" spans="1:2" x14ac:dyDescent="0.3">
      <c r="A649">
        <f>-0.761360599117346</f>
        <v>-0.76136059911734599</v>
      </c>
      <c r="B649">
        <v>-0.14657072799004101</v>
      </c>
    </row>
    <row r="650" spans="1:2" x14ac:dyDescent="0.3">
      <c r="A650">
        <f>-0.520005764133167</f>
        <v>-0.52000576413316701</v>
      </c>
      <c r="B650">
        <v>-0.41593799291937</v>
      </c>
    </row>
    <row r="651" spans="1:2" x14ac:dyDescent="0.3">
      <c r="A651">
        <v>-0.79199769434673295</v>
      </c>
      <c r="B651">
        <v>0.26637519716774799</v>
      </c>
    </row>
    <row r="652" spans="1:2" x14ac:dyDescent="0.3">
      <c r="A652">
        <f>-0.708468326570616</f>
        <v>-0.70846832657061598</v>
      </c>
      <c r="B652">
        <v>-0.11435392789120399</v>
      </c>
    </row>
    <row r="653" spans="1:2" x14ac:dyDescent="0.3">
      <c r="A653">
        <v>-0.71661266937175305</v>
      </c>
      <c r="B653">
        <v>0.14574157115648101</v>
      </c>
    </row>
    <row r="654" spans="1:2" x14ac:dyDescent="0.3">
      <c r="A654">
        <f>-0.602922257185125</f>
        <v>-0.60292225718512504</v>
      </c>
      <c r="B654">
        <v>-0.175881473669775</v>
      </c>
    </row>
    <row r="655" spans="1:2" x14ac:dyDescent="0.3">
      <c r="A655">
        <f>-0.387868325992785</f>
        <v>-0.38786832599278498</v>
      </c>
      <c r="B655">
        <v>-0.37483882286307901</v>
      </c>
    </row>
    <row r="656" spans="1:2" x14ac:dyDescent="0.3">
      <c r="A656">
        <v>-0.84485266960288596</v>
      </c>
      <c r="B656">
        <v>0.24993552914523101</v>
      </c>
    </row>
    <row r="657" spans="1:2" x14ac:dyDescent="0.3">
      <c r="A657">
        <v>-0.66205893215884504</v>
      </c>
      <c r="B657" s="1">
        <v>2.5788341907320701E-5</v>
      </c>
    </row>
    <row r="658" spans="1:2" x14ac:dyDescent="0.3">
      <c r="A658">
        <f>-0.503175103777485</f>
        <v>-0.50317510377748498</v>
      </c>
      <c r="B658">
        <v>-0.26480397372368802</v>
      </c>
    </row>
    <row r="659" spans="1:2" x14ac:dyDescent="0.3">
      <c r="A659">
        <f>-0.276491489381413</f>
        <v>-0.27649148938141299</v>
      </c>
      <c r="B659">
        <v>-0.40252106154099698</v>
      </c>
    </row>
    <row r="660" spans="1:2" x14ac:dyDescent="0.3">
      <c r="A660">
        <v>-0.88940340424743403</v>
      </c>
      <c r="B660">
        <v>0.261008424616399</v>
      </c>
    </row>
    <row r="661" spans="1:2" x14ac:dyDescent="0.3">
      <c r="A661">
        <f>-0.644238638301026</f>
        <v>-0.64423863830102601</v>
      </c>
      <c r="B661">
        <v>-4.4033698465596096E-3</v>
      </c>
    </row>
    <row r="662" spans="1:2" x14ac:dyDescent="0.3">
      <c r="A662">
        <f>-0.487860017170156</f>
        <v>-0.48786001717015598</v>
      </c>
      <c r="B662">
        <v>-0.26104201640379499</v>
      </c>
    </row>
    <row r="663" spans="1:2" x14ac:dyDescent="0.3">
      <c r="A663">
        <v>-0.80485599313193701</v>
      </c>
      <c r="B663">
        <v>0.20441680656151801</v>
      </c>
    </row>
    <row r="664" spans="1:2" x14ac:dyDescent="0.3">
      <c r="A664">
        <v>-0.67805760274722404</v>
      </c>
      <c r="B664">
        <v>1.8233277375392602E-2</v>
      </c>
    </row>
    <row r="665" spans="1:2" x14ac:dyDescent="0.3">
      <c r="A665">
        <f>-0.522617089038048</f>
        <v>-0.52261708903804804</v>
      </c>
      <c r="B665">
        <v>-0.25736575029359099</v>
      </c>
    </row>
    <row r="666" spans="1:2" x14ac:dyDescent="0.3">
      <c r="A666">
        <v>-0.79095316438478003</v>
      </c>
      <c r="B666">
        <v>0.202946300117436</v>
      </c>
    </row>
    <row r="667" spans="1:2" x14ac:dyDescent="0.3">
      <c r="A667">
        <v>-0.68361873424608699</v>
      </c>
      <c r="B667">
        <v>1.88214799530253E-2</v>
      </c>
    </row>
    <row r="668" spans="1:2" x14ac:dyDescent="0.3">
      <c r="A668">
        <f>-0.527078830008236</f>
        <v>-0.52707883000823597</v>
      </c>
      <c r="B668">
        <v>-0.25914316893413503</v>
      </c>
    </row>
    <row r="669" spans="1:2" x14ac:dyDescent="0.3">
      <c r="A669">
        <v>-0.78916846799670504</v>
      </c>
      <c r="B669">
        <v>0.20365726757365399</v>
      </c>
    </row>
    <row r="670" spans="1:2" x14ac:dyDescent="0.3">
      <c r="A670">
        <f>-0.681230942706957</f>
        <v>-0.68123094270695705</v>
      </c>
      <c r="B670">
        <v>-0.16088786384270401</v>
      </c>
    </row>
    <row r="671" spans="1:2" x14ac:dyDescent="0.3">
      <c r="A671">
        <f>-0.453380370920206</f>
        <v>-0.453380370920206</v>
      </c>
      <c r="B671">
        <v>-0.394767153603238</v>
      </c>
    </row>
    <row r="672" spans="1:2" x14ac:dyDescent="0.3">
      <c r="A672">
        <f>-0.186662220458061</f>
        <v>-0.186662220458061</v>
      </c>
      <c r="B672">
        <v>-0.48137518510654398</v>
      </c>
    </row>
    <row r="673" spans="1:2" x14ac:dyDescent="0.3">
      <c r="A673">
        <v>5.0686786494491098E-2</v>
      </c>
      <c r="B673">
        <v>-0.44051002886419699</v>
      </c>
    </row>
    <row r="674" spans="1:2" x14ac:dyDescent="0.3">
      <c r="A674">
        <v>0.21472596928149201</v>
      </c>
      <c r="B674">
        <v>-0.31451290733899301</v>
      </c>
    </row>
    <row r="675" spans="1:2" x14ac:dyDescent="0.3">
      <c r="A675">
        <v>0.28899689958953101</v>
      </c>
      <c r="B675">
        <v>-0.15313942186503801</v>
      </c>
    </row>
    <row r="676" spans="1:2" x14ac:dyDescent="0.3">
      <c r="A676">
        <v>0.28089341243405902</v>
      </c>
      <c r="B676">
        <v>-7.8720078161644003E-4</v>
      </c>
    </row>
    <row r="677" spans="1:2" x14ac:dyDescent="0.3">
      <c r="A677">
        <v>0.21379387376253101</v>
      </c>
      <c r="B677">
        <v>0.111759092379595</v>
      </c>
    </row>
    <row r="678" spans="1:2" x14ac:dyDescent="0.3">
      <c r="A678">
        <v>-1.08551754950501</v>
      </c>
      <c r="B678">
        <v>5.5296363048161802E-2</v>
      </c>
    </row>
    <row r="679" spans="1:2" x14ac:dyDescent="0.3">
      <c r="A679">
        <f>-0.847111882843074</f>
        <v>-0.84711188284307404</v>
      </c>
      <c r="B679">
        <v>-0.39218178388540198</v>
      </c>
    </row>
    <row r="680" spans="1:2" x14ac:dyDescent="0.3">
      <c r="A680">
        <v>-0.66115524686277005</v>
      </c>
      <c r="B680">
        <v>0.25687271355416003</v>
      </c>
    </row>
    <row r="681" spans="1:2" x14ac:dyDescent="0.3">
      <c r="A681">
        <f>-0.735537901254891</f>
        <v>-0.73553790125489105</v>
      </c>
      <c r="B681">
        <v>-2.7490854216643398E-3</v>
      </c>
    </row>
    <row r="682" spans="1:2" x14ac:dyDescent="0.3">
      <c r="A682">
        <v>-0.70578483949804305</v>
      </c>
      <c r="B682">
        <v>0.10109963416866501</v>
      </c>
    </row>
    <row r="683" spans="1:2" x14ac:dyDescent="0.3">
      <c r="A683">
        <v>-0.71768606420078196</v>
      </c>
      <c r="B683">
        <v>5.9560146332533703E-2</v>
      </c>
    </row>
    <row r="684" spans="1:2" x14ac:dyDescent="0.3">
      <c r="A684">
        <f>-0.569265467325608</f>
        <v>-0.56926546732560801</v>
      </c>
      <c r="B684">
        <v>-0.241808714467587</v>
      </c>
    </row>
    <row r="685" spans="1:2" x14ac:dyDescent="0.3">
      <c r="A685">
        <f>-0.335918269380427</f>
        <v>-0.33591826938042701</v>
      </c>
      <c r="B685">
        <v>-0.41148080992560898</v>
      </c>
    </row>
    <row r="686" spans="1:2" x14ac:dyDescent="0.3">
      <c r="A686">
        <v>-0.86563269224782902</v>
      </c>
      <c r="B686">
        <v>0.26459232397024302</v>
      </c>
    </row>
    <row r="687" spans="1:2" x14ac:dyDescent="0.3">
      <c r="A687">
        <f>-0.763717775696447</f>
        <v>-0.76371777569644705</v>
      </c>
      <c r="B687">
        <v>-0.145162910681746</v>
      </c>
    </row>
    <row r="688" spans="1:2" x14ac:dyDescent="0.3">
      <c r="A688">
        <v>-0.69451288972142</v>
      </c>
      <c r="B688">
        <v>0.15806516427269801</v>
      </c>
    </row>
    <row r="689" spans="1:2" x14ac:dyDescent="0.3">
      <c r="A689">
        <v>-0.72219484411143098</v>
      </c>
      <c r="B689">
        <v>3.6773934290920601E-2</v>
      </c>
    </row>
    <row r="690" spans="1:2" x14ac:dyDescent="0.3">
      <c r="A690">
        <f>-0.563577655241056</f>
        <v>-0.56357765524105596</v>
      </c>
      <c r="B690">
        <v>-0.26092974758347298</v>
      </c>
    </row>
    <row r="691" spans="1:2" x14ac:dyDescent="0.3">
      <c r="A691">
        <v>-0.77456893790357695</v>
      </c>
      <c r="B691">
        <v>0.20437189903338901</v>
      </c>
    </row>
    <row r="692" spans="1:2" x14ac:dyDescent="0.3">
      <c r="A692">
        <v>-0.690172424838569</v>
      </c>
      <c r="B692">
        <v>1.8251240386644298E-2</v>
      </c>
    </row>
    <row r="693" spans="1:2" x14ac:dyDescent="0.3">
      <c r="A693">
        <v>-0.72393103006457205</v>
      </c>
      <c r="B693">
        <v>9.2699503845342202E-2</v>
      </c>
    </row>
    <row r="694" spans="1:2" x14ac:dyDescent="0.3">
      <c r="A694">
        <f>-0.587267384387211</f>
        <v>-0.58726738438721104</v>
      </c>
      <c r="B694">
        <v>-0.21912078910336799</v>
      </c>
    </row>
    <row r="695" spans="1:2" x14ac:dyDescent="0.3">
      <c r="A695">
        <v>-0.76509304624511498</v>
      </c>
      <c r="B695">
        <v>0.18764831564134701</v>
      </c>
    </row>
    <row r="696" spans="1:2" x14ac:dyDescent="0.3">
      <c r="A696">
        <v>-0.69396278150195301</v>
      </c>
      <c r="B696">
        <v>2.49406737434609E-2</v>
      </c>
    </row>
    <row r="697" spans="1:2" x14ac:dyDescent="0.3">
      <c r="A697">
        <f>-0.537387983438869</f>
        <v>-0.53738798343886895</v>
      </c>
      <c r="B697">
        <v>-0.25863020055575098</v>
      </c>
    </row>
    <row r="698" spans="1:2" x14ac:dyDescent="0.3">
      <c r="A698">
        <v>-0.78504480662445197</v>
      </c>
      <c r="B698">
        <v>0.20345208022229999</v>
      </c>
    </row>
    <row r="699" spans="1:2" x14ac:dyDescent="0.3">
      <c r="A699">
        <v>-0.68598207735021899</v>
      </c>
      <c r="B699">
        <v>1.8619167911079801E-2</v>
      </c>
    </row>
    <row r="700" spans="1:2" x14ac:dyDescent="0.3">
      <c r="A700">
        <f>-0.528794045950598</f>
        <v>-0.52879404595059798</v>
      </c>
      <c r="B700">
        <v>-0.26024226332766698</v>
      </c>
    </row>
    <row r="701" spans="1:2" x14ac:dyDescent="0.3">
      <c r="A701">
        <v>-0.78848238161976003</v>
      </c>
      <c r="B701">
        <v>0.204096905331066</v>
      </c>
    </row>
    <row r="702" spans="1:2" x14ac:dyDescent="0.3">
      <c r="A702">
        <f>-0.680885372163444</f>
        <v>-0.68088537216344402</v>
      </c>
      <c r="B702">
        <v>-0.160279304596293</v>
      </c>
    </row>
    <row r="703" spans="1:2" x14ac:dyDescent="0.3">
      <c r="A703">
        <v>-0.72764585113462199</v>
      </c>
      <c r="B703">
        <v>0.16411172183851699</v>
      </c>
    </row>
    <row r="704" spans="1:2" x14ac:dyDescent="0.3">
      <c r="A704">
        <v>-0.70894165954615096</v>
      </c>
      <c r="B704">
        <v>3.4355311264593E-2</v>
      </c>
    </row>
    <row r="705" spans="1:2" x14ac:dyDescent="0.3">
      <c r="A705">
        <v>-0.71642333618153897</v>
      </c>
      <c r="B705">
        <v>8.6257875494162695E-2</v>
      </c>
    </row>
    <row r="706" spans="1:2" x14ac:dyDescent="0.3">
      <c r="A706">
        <f>-0.578984885695635</f>
        <v>-0.578984885695635</v>
      </c>
      <c r="B706">
        <v>-0.221013349097052</v>
      </c>
    </row>
    <row r="707" spans="1:2" x14ac:dyDescent="0.3">
      <c r="A707">
        <f>-0.351623173489861</f>
        <v>-0.351623173489861</v>
      </c>
      <c r="B707">
        <v>-0.399564099592013</v>
      </c>
    </row>
    <row r="708" spans="1:2" x14ac:dyDescent="0.3">
      <c r="A708">
        <f>-0.107407972015489</f>
        <v>-0.107407972015489</v>
      </c>
      <c r="B708">
        <v>-0.444317985085875</v>
      </c>
    </row>
    <row r="709" spans="1:2" x14ac:dyDescent="0.3">
      <c r="A709">
        <v>-0.95703681119380402</v>
      </c>
      <c r="B709">
        <v>0.27772719403434998</v>
      </c>
    </row>
    <row r="710" spans="1:2" x14ac:dyDescent="0.3">
      <c r="A710">
        <f>-0.617185275522478</f>
        <v>-0.61718527552247804</v>
      </c>
      <c r="B710">
        <v>-1.1090877613740001E-2</v>
      </c>
    </row>
    <row r="711" spans="1:2" x14ac:dyDescent="0.3">
      <c r="A711">
        <v>-0.75312588979100803</v>
      </c>
      <c r="B711">
        <v>0.10443635104549601</v>
      </c>
    </row>
    <row r="712" spans="1:2" x14ac:dyDescent="0.3">
      <c r="A712">
        <v>-0.69874964408359597</v>
      </c>
      <c r="B712">
        <v>5.8225459581801503E-2</v>
      </c>
    </row>
    <row r="713" spans="1:2" x14ac:dyDescent="0.3">
      <c r="A713">
        <v>-0.72050014236656101</v>
      </c>
      <c r="B713">
        <v>7.6709816167279302E-2</v>
      </c>
    </row>
    <row r="714" spans="1:2" x14ac:dyDescent="0.3">
      <c r="A714">
        <v>-0.71179994305337502</v>
      </c>
      <c r="B714">
        <v>6.9316073533088204E-2</v>
      </c>
    </row>
    <row r="715" spans="1:2" x14ac:dyDescent="0.3">
      <c r="A715">
        <v>-0.71528002277864899</v>
      </c>
      <c r="B715">
        <v>7.2273570586764702E-2</v>
      </c>
    </row>
    <row r="716" spans="1:2" x14ac:dyDescent="0.3">
      <c r="A716">
        <v>-0.71388799088854005</v>
      </c>
      <c r="B716">
        <v>7.1090571765294097E-2</v>
      </c>
    </row>
    <row r="717" spans="1:2" x14ac:dyDescent="0.3">
      <c r="A717">
        <v>-0.71444480364458396</v>
      </c>
      <c r="B717">
        <v>7.1563771293882306E-2</v>
      </c>
    </row>
    <row r="718" spans="1:2" x14ac:dyDescent="0.3">
      <c r="A718">
        <v>-0.71422207854216602</v>
      </c>
      <c r="B718">
        <v>7.1374491482446997E-2</v>
      </c>
    </row>
    <row r="719" spans="1:2" x14ac:dyDescent="0.3">
      <c r="A719">
        <v>-0.71431116858313304</v>
      </c>
      <c r="B719">
        <v>7.1450203407021101E-2</v>
      </c>
    </row>
    <row r="720" spans="1:2" x14ac:dyDescent="0.3">
      <c r="A720">
        <f>-0.571456569485989</f>
        <v>-0.571456569485989</v>
      </c>
      <c r="B720">
        <v>-0.23142231284391701</v>
      </c>
    </row>
    <row r="721" spans="1:2" x14ac:dyDescent="0.3">
      <c r="A721">
        <v>-0.77141737220560402</v>
      </c>
      <c r="B721">
        <v>0.19256892513756599</v>
      </c>
    </row>
    <row r="722" spans="1:2" x14ac:dyDescent="0.3">
      <c r="A722">
        <v>-0.69143305111775799</v>
      </c>
      <c r="B722">
        <v>2.2972429944973199E-2</v>
      </c>
    </row>
    <row r="723" spans="1:2" x14ac:dyDescent="0.3">
      <c r="A723">
        <v>-0.72342677955289603</v>
      </c>
      <c r="B723">
        <v>9.0811028022010701E-2</v>
      </c>
    </row>
    <row r="724" spans="1:2" x14ac:dyDescent="0.3">
      <c r="A724">
        <v>-0.71062928817884097</v>
      </c>
      <c r="B724">
        <v>6.3675588791195697E-2</v>
      </c>
    </row>
    <row r="725" spans="1:2" x14ac:dyDescent="0.3">
      <c r="A725">
        <f>-0.565548494532397</f>
        <v>-0.56554849453239697</v>
      </c>
      <c r="B725">
        <v>-0.23585826779022701</v>
      </c>
    </row>
    <row r="726" spans="1:2" x14ac:dyDescent="0.3">
      <c r="A726">
        <f>-0.335473548728531</f>
        <v>-0.33547354872853102</v>
      </c>
      <c r="B726">
        <v>-0.40547168133353201</v>
      </c>
    </row>
    <row r="727" spans="1:2" x14ac:dyDescent="0.3">
      <c r="A727">
        <v>-0.86581058050858695</v>
      </c>
      <c r="B727">
        <v>0.26218867253341199</v>
      </c>
    </row>
    <row r="728" spans="1:2" x14ac:dyDescent="0.3">
      <c r="A728">
        <f>-0.762891510199891</f>
        <v>-0.76289151019989099</v>
      </c>
      <c r="B728">
        <v>-0.14706084107804099</v>
      </c>
    </row>
    <row r="729" spans="1:2" x14ac:dyDescent="0.3">
      <c r="A729">
        <v>-0.69484339592004296</v>
      </c>
      <c r="B729">
        <v>0.15882433643121599</v>
      </c>
    </row>
    <row r="730" spans="1:2" x14ac:dyDescent="0.3">
      <c r="A730">
        <f>-0.591610715471719</f>
        <v>-0.59161071547171895</v>
      </c>
      <c r="B730">
        <v>-0.15723086268029199</v>
      </c>
    </row>
    <row r="731" spans="1:2" x14ac:dyDescent="0.3">
      <c r="A731">
        <v>-0.76335571381131195</v>
      </c>
      <c r="B731">
        <v>0.162892345072117</v>
      </c>
    </row>
    <row r="732" spans="1:2" x14ac:dyDescent="0.3">
      <c r="A732">
        <f>-0.645307280525444</f>
        <v>-0.64530728052544395</v>
      </c>
      <c r="B732">
        <v>-0.18154410326971501</v>
      </c>
    </row>
    <row r="733" spans="1:2" x14ac:dyDescent="0.3">
      <c r="A733">
        <f>-0.417815891891451</f>
        <v>-0.41781589189145102</v>
      </c>
      <c r="B733">
        <v>-0.39609643069516098</v>
      </c>
    </row>
    <row r="734" spans="1:2" x14ac:dyDescent="0.3">
      <c r="A734">
        <f>-0.159101505559438</f>
        <v>-0.159101505559438</v>
      </c>
      <c r="B734">
        <v>-0.46815964408490301</v>
      </c>
    </row>
    <row r="735" spans="1:2" x14ac:dyDescent="0.3">
      <c r="A735">
        <v>6.6346713408788296E-2</v>
      </c>
      <c r="B735">
        <v>-0.41944193172830102</v>
      </c>
    </row>
    <row r="736" spans="1:2" x14ac:dyDescent="0.3">
      <c r="A736">
        <v>0.218200274881999</v>
      </c>
      <c r="B736">
        <v>-0.292237182749994</v>
      </c>
    </row>
    <row r="737" spans="1:2" x14ac:dyDescent="0.3">
      <c r="A737">
        <v>-1.0872801099528</v>
      </c>
      <c r="B737">
        <v>0.216894873099997</v>
      </c>
    </row>
    <row r="738" spans="1:2" x14ac:dyDescent="0.3">
      <c r="A738">
        <v>-0.56508795601887996</v>
      </c>
      <c r="B738">
        <v>1.3242050760000901E-2</v>
      </c>
    </row>
    <row r="739" spans="1:2" x14ac:dyDescent="0.3">
      <c r="A739">
        <f>-0.434763666878349</f>
        <v>-0.434763666878349</v>
      </c>
      <c r="B739">
        <v>-0.21597122382995099</v>
      </c>
    </row>
    <row r="740" spans="1:2" x14ac:dyDescent="0.3">
      <c r="A740">
        <v>-0.82609453324866</v>
      </c>
      <c r="B740">
        <v>0.18638848953198001</v>
      </c>
    </row>
    <row r="741" spans="1:2" x14ac:dyDescent="0.3">
      <c r="A741">
        <v>-0.66956218670053502</v>
      </c>
      <c r="B741">
        <v>2.54446041872078E-2</v>
      </c>
    </row>
    <row r="742" spans="1:2" x14ac:dyDescent="0.3">
      <c r="A742">
        <v>-0.73217512531978501</v>
      </c>
      <c r="B742">
        <v>8.9822158325116794E-2</v>
      </c>
    </row>
    <row r="743" spans="1:2" x14ac:dyDescent="0.3">
      <c r="A743">
        <v>-0.707129949872085</v>
      </c>
      <c r="B743">
        <v>6.4071136669953205E-2</v>
      </c>
    </row>
    <row r="744" spans="1:2" x14ac:dyDescent="0.3">
      <c r="A744">
        <f>-0.563047216570766</f>
        <v>-0.56304721657076595</v>
      </c>
      <c r="B744">
        <v>-0.23415791607966899</v>
      </c>
    </row>
    <row r="745" spans="1:2" x14ac:dyDescent="0.3">
      <c r="A745">
        <v>-0.77478111337169298</v>
      </c>
      <c r="B745">
        <v>0.19366316643186701</v>
      </c>
    </row>
    <row r="746" spans="1:2" x14ac:dyDescent="0.3">
      <c r="A746">
        <f>-0.666298912735234</f>
        <v>-0.66629891273523401</v>
      </c>
      <c r="B746">
        <v>-0.16272843886045699</v>
      </c>
    </row>
    <row r="747" spans="1:2" x14ac:dyDescent="0.3">
      <c r="A747">
        <v>-0.73348043490590598</v>
      </c>
      <c r="B747">
        <v>0.16509137554418299</v>
      </c>
    </row>
    <row r="748" spans="1:2" x14ac:dyDescent="0.3">
      <c r="A748">
        <f>-0.623481680746162</f>
        <v>-0.62348168074616195</v>
      </c>
      <c r="B748">
        <v>-0.16792272854878301</v>
      </c>
    </row>
    <row r="749" spans="1:2" x14ac:dyDescent="0.3">
      <c r="A749">
        <v>-0.75060732770153504</v>
      </c>
      <c r="B749">
        <v>0.167169091419513</v>
      </c>
    </row>
    <row r="750" spans="1:2" x14ac:dyDescent="0.3">
      <c r="A750">
        <f>-0.637329205620972</f>
        <v>-0.63732920562097195</v>
      </c>
      <c r="B750">
        <v>-0.173194421601783</v>
      </c>
    </row>
    <row r="751" spans="1:2" x14ac:dyDescent="0.3">
      <c r="A751">
        <f>-0.415092427631225</f>
        <v>-0.415092427631225</v>
      </c>
      <c r="B751">
        <v>-0.38655944266574399</v>
      </c>
    </row>
    <row r="752" spans="1:2" x14ac:dyDescent="0.3">
      <c r="A752">
        <v>-0.83396302894750995</v>
      </c>
      <c r="B752">
        <v>0.25462377706629702</v>
      </c>
    </row>
    <row r="753" spans="1:2" x14ac:dyDescent="0.3">
      <c r="A753">
        <f>-0.735661412826626</f>
        <v>-0.735661412826626</v>
      </c>
      <c r="B753">
        <v>-0.14007114100861701</v>
      </c>
    </row>
    <row r="754" spans="1:2" x14ac:dyDescent="0.3">
      <c r="A754">
        <v>-0.70573543486934898</v>
      </c>
      <c r="B754">
        <v>0.15602845640344701</v>
      </c>
    </row>
    <row r="755" spans="1:2" x14ac:dyDescent="0.3">
      <c r="A755">
        <f>-0.598770313062084</f>
        <v>-0.59877031306208395</v>
      </c>
      <c r="B755">
        <v>-0.16371254708111899</v>
      </c>
    </row>
    <row r="756" spans="1:2" x14ac:dyDescent="0.3">
      <c r="A756">
        <f>-0.389580419094735</f>
        <v>-0.38958041909473501</v>
      </c>
      <c r="B756">
        <v>-0.363929661006484</v>
      </c>
    </row>
    <row r="757" spans="1:2" x14ac:dyDescent="0.3">
      <c r="A757">
        <f>-0.150509254109405</f>
        <v>-0.15050925410940499</v>
      </c>
      <c r="B757">
        <v>-0.432418710002822</v>
      </c>
    </row>
    <row r="758" spans="1:2" x14ac:dyDescent="0.3">
      <c r="A758">
        <v>-0.93979629835623701</v>
      </c>
      <c r="B758">
        <v>0.27296748400112902</v>
      </c>
    </row>
    <row r="759" spans="1:2" x14ac:dyDescent="0.3">
      <c r="A759">
        <f>-0.624081480657504</f>
        <v>-0.62408148065750402</v>
      </c>
      <c r="B759">
        <v>-9.1869936004516494E-3</v>
      </c>
    </row>
    <row r="760" spans="1:2" x14ac:dyDescent="0.3">
      <c r="A760">
        <f>-0.470627127859523</f>
        <v>-0.47062712785952299</v>
      </c>
      <c r="B760">
        <v>-0.256614707399345</v>
      </c>
    </row>
    <row r="761" spans="1:2" x14ac:dyDescent="0.3">
      <c r="A761">
        <f>-0.255030734213499</f>
        <v>-0.25503073421349898</v>
      </c>
      <c r="B761">
        <v>-0.38327802876731099</v>
      </c>
    </row>
    <row r="762" spans="1:2" x14ac:dyDescent="0.3">
      <c r="A762">
        <v>-0.89798770631460001</v>
      </c>
      <c r="B762">
        <v>0.25331121150692398</v>
      </c>
    </row>
    <row r="763" spans="1:2" x14ac:dyDescent="0.3">
      <c r="A763">
        <f>-0.640804917474159</f>
        <v>-0.64080491747415902</v>
      </c>
      <c r="B763">
        <v>-1.32448460276983E-3</v>
      </c>
    </row>
    <row r="764" spans="1:2" x14ac:dyDescent="0.3">
      <c r="A764">
        <f>-0.486481943439253</f>
        <v>-0.486481943439253</v>
      </c>
      <c r="B764">
        <v>-0.25732857528776898</v>
      </c>
    </row>
    <row r="765" spans="1:2" x14ac:dyDescent="0.3">
      <c r="A765">
        <v>-0.80540722262429798</v>
      </c>
      <c r="B765">
        <v>0.202931430115107</v>
      </c>
    </row>
    <row r="766" spans="1:2" x14ac:dyDescent="0.3">
      <c r="A766">
        <f>-0.69328206124051</f>
        <v>-0.69328206124050995</v>
      </c>
      <c r="B766">
        <v>-0.167935002162237</v>
      </c>
    </row>
    <row r="767" spans="1:2" x14ac:dyDescent="0.3">
      <c r="A767">
        <f>-0.459720365677892</f>
        <v>-0.45972036567789198</v>
      </c>
      <c r="B767">
        <v>-0.40494342613950401</v>
      </c>
    </row>
    <row r="768" spans="1:2" x14ac:dyDescent="0.3">
      <c r="A768">
        <f>-0.187410107459396</f>
        <v>-0.18741010745939601</v>
      </c>
      <c r="B768">
        <v>-0.49164515013718002</v>
      </c>
    </row>
    <row r="769" spans="1:2" x14ac:dyDescent="0.3">
      <c r="A769">
        <v>-0.92503595701624097</v>
      </c>
      <c r="B769">
        <v>0.296658060054872</v>
      </c>
    </row>
    <row r="770" spans="1:2" x14ac:dyDescent="0.3">
      <c r="A770">
        <f>-0.821690551354292</f>
        <v>-0.82169055135429203</v>
      </c>
      <c r="B770">
        <v>-0.144554257164793</v>
      </c>
    </row>
    <row r="771" spans="1:2" x14ac:dyDescent="0.3">
      <c r="A771">
        <f>-0.566663116163344</f>
        <v>-0.56666311616334397</v>
      </c>
      <c r="B771">
        <v>-0.43853745598695998</v>
      </c>
    </row>
    <row r="772" spans="1:2" x14ac:dyDescent="0.3">
      <c r="A772">
        <f>-0.255248985889358</f>
        <v>-0.25524898588935802</v>
      </c>
      <c r="B772">
        <v>-0.55995371301542696</v>
      </c>
    </row>
    <row r="773" spans="1:2" x14ac:dyDescent="0.3">
      <c r="A773">
        <v>2.9992255930259001E-2</v>
      </c>
      <c r="B773">
        <v>-0.52766441624746796</v>
      </c>
    </row>
    <row r="774" spans="1:2" x14ac:dyDescent="0.3">
      <c r="A774">
        <v>0.23385988100598401</v>
      </c>
      <c r="B774">
        <v>-0.38902805397597201</v>
      </c>
    </row>
    <row r="775" spans="1:2" x14ac:dyDescent="0.3">
      <c r="A775">
        <v>-1.09354395240239</v>
      </c>
      <c r="B775">
        <v>0.25561122159038802</v>
      </c>
    </row>
    <row r="776" spans="1:2" x14ac:dyDescent="0.3">
      <c r="A776">
        <f>-0.562582419039042</f>
        <v>-0.56258241903904205</v>
      </c>
      <c r="B776">
        <v>-2.2444886361555798E-3</v>
      </c>
    </row>
    <row r="777" spans="1:2" x14ac:dyDescent="0.3">
      <c r="A777">
        <v>-0.77496703238438303</v>
      </c>
      <c r="B777">
        <v>0.10089779545446199</v>
      </c>
    </row>
    <row r="778" spans="1:2" x14ac:dyDescent="0.3">
      <c r="A778">
        <v>-0.69001318704624603</v>
      </c>
      <c r="B778">
        <v>5.96408818182151E-2</v>
      </c>
    </row>
    <row r="779" spans="1:2" x14ac:dyDescent="0.3">
      <c r="A779">
        <v>-0.72399472518150099</v>
      </c>
      <c r="B779">
        <v>7.6143647272713902E-2</v>
      </c>
    </row>
    <row r="780" spans="1:2" x14ac:dyDescent="0.3">
      <c r="A780">
        <f>-0.580693450047026</f>
        <v>-0.58069345004702599</v>
      </c>
      <c r="B780">
        <v>-0.23172871814533699</v>
      </c>
    </row>
    <row r="781" spans="1:2" x14ac:dyDescent="0.3">
      <c r="A781">
        <f>-0.348635534777605</f>
        <v>-0.34863553477760501</v>
      </c>
      <c r="B781">
        <v>-0.40839120580926702</v>
      </c>
    </row>
    <row r="782" spans="1:2" x14ac:dyDescent="0.3">
      <c r="A782">
        <v>-0.86054578608895804</v>
      </c>
      <c r="B782">
        <v>0.26335648232370701</v>
      </c>
    </row>
    <row r="783" spans="1:2" x14ac:dyDescent="0.3">
      <c r="A783">
        <f>-0.75935739035709</f>
        <v>-0.75935739035709005</v>
      </c>
      <c r="B783">
        <v>-0.14406738786956499</v>
      </c>
    </row>
    <row r="784" spans="1:2" x14ac:dyDescent="0.3">
      <c r="A784">
        <v>-0.69625704385716303</v>
      </c>
      <c r="B784">
        <v>0.15762695514782599</v>
      </c>
    </row>
    <row r="785" spans="1:2" x14ac:dyDescent="0.3">
      <c r="A785">
        <f>-0.592206135390574</f>
        <v>-0.59220613539057398</v>
      </c>
      <c r="B785">
        <v>-0.15870633163051701</v>
      </c>
    </row>
    <row r="786" spans="1:2" x14ac:dyDescent="0.3">
      <c r="A786">
        <v>-0.76311754584377001</v>
      </c>
      <c r="B786">
        <v>0.163482532652206</v>
      </c>
    </row>
    <row r="787" spans="1:2" x14ac:dyDescent="0.3">
      <c r="A787">
        <v>-0.694752981662492</v>
      </c>
      <c r="B787">
        <v>3.46069869391172E-2</v>
      </c>
    </row>
    <row r="788" spans="1:2" x14ac:dyDescent="0.3">
      <c r="A788">
        <v>-0.72209880733500298</v>
      </c>
      <c r="B788">
        <v>8.6157205224353106E-2</v>
      </c>
    </row>
    <row r="789" spans="1:2" x14ac:dyDescent="0.3">
      <c r="A789">
        <v>-0.71116047706599805</v>
      </c>
      <c r="B789">
        <v>6.5537117910258694E-2</v>
      </c>
    </row>
    <row r="790" spans="1:2" x14ac:dyDescent="0.3">
      <c r="A790">
        <v>-0.71553580917360005</v>
      </c>
      <c r="B790">
        <v>7.3785152835896498E-2</v>
      </c>
    </row>
    <row r="791" spans="1:2" x14ac:dyDescent="0.3">
      <c r="A791">
        <f>-0.573321276106295</f>
        <v>-0.57332127610629502</v>
      </c>
      <c r="B791">
        <v>-0.23013760751415799</v>
      </c>
    </row>
    <row r="792" spans="1:2" x14ac:dyDescent="0.3">
      <c r="A792">
        <f>-0.34366912683512</f>
        <v>-0.34366912683512002</v>
      </c>
      <c r="B792">
        <v>-0.40423309215327802</v>
      </c>
    </row>
    <row r="793" spans="1:2" x14ac:dyDescent="0.3">
      <c r="A793">
        <f>-0.0994952995333801</f>
        <v>-9.9495299533380099E-2</v>
      </c>
      <c r="B793">
        <v>-0.44468480077054001</v>
      </c>
    </row>
    <row r="794" spans="1:2" x14ac:dyDescent="0.3">
      <c r="A794">
        <v>0.102257492662847</v>
      </c>
      <c r="B794">
        <v>-0.37775856839896199</v>
      </c>
    </row>
    <row r="795" spans="1:2" x14ac:dyDescent="0.3">
      <c r="A795">
        <v>-1.04090299706513</v>
      </c>
      <c r="B795">
        <v>0.25110342735958502</v>
      </c>
    </row>
    <row r="796" spans="1:2" x14ac:dyDescent="0.3">
      <c r="A796">
        <f>-0.891527648713339</f>
        <v>-0.891527648713339</v>
      </c>
      <c r="B796">
        <v>-0.22552259403277</v>
      </c>
    </row>
    <row r="797" spans="1:2" x14ac:dyDescent="0.3">
      <c r="A797">
        <v>-0.643388940514664</v>
      </c>
      <c r="B797">
        <v>0.19020903761310801</v>
      </c>
    </row>
    <row r="798" spans="1:2" x14ac:dyDescent="0.3">
      <c r="A798">
        <v>-0.74264442379413398</v>
      </c>
      <c r="B798">
        <v>2.3916384954756599E-2</v>
      </c>
    </row>
    <row r="799" spans="1:2" x14ac:dyDescent="0.3">
      <c r="A799">
        <v>-0.70294223048234605</v>
      </c>
      <c r="B799">
        <v>9.0433446018097302E-2</v>
      </c>
    </row>
    <row r="800" spans="1:2" x14ac:dyDescent="0.3">
      <c r="A800">
        <f>-0.570409473573822</f>
        <v>-0.57040947357382199</v>
      </c>
      <c r="B800">
        <v>-0.212447473219184</v>
      </c>
    </row>
    <row r="801" spans="1:2" x14ac:dyDescent="0.3">
      <c r="A801">
        <v>-0.77183621057047103</v>
      </c>
      <c r="B801">
        <v>0.18497898928767301</v>
      </c>
    </row>
    <row r="802" spans="1:2" x14ac:dyDescent="0.3">
      <c r="A802">
        <v>-0.69126551577181095</v>
      </c>
      <c r="B802">
        <v>2.6008404284930401E-2</v>
      </c>
    </row>
    <row r="803" spans="1:2" x14ac:dyDescent="0.3">
      <c r="A803">
        <f>-0.535765153700548</f>
        <v>-0.535765153700548</v>
      </c>
      <c r="B803">
        <v>-0.25673981905217702</v>
      </c>
    </row>
    <row r="804" spans="1:2" x14ac:dyDescent="0.3">
      <c r="A804">
        <f>-0.304485589191546</f>
        <v>-0.304485589191546</v>
      </c>
      <c r="B804">
        <v>-0.409428323959874</v>
      </c>
    </row>
    <row r="805" spans="1:2" x14ac:dyDescent="0.3">
      <c r="A805">
        <v>-0.87820576432338104</v>
      </c>
      <c r="B805">
        <v>0.263771329583949</v>
      </c>
    </row>
    <row r="806" spans="1:2" x14ac:dyDescent="0.3">
      <c r="A806">
        <f>-0.648717694270647</f>
        <v>-0.64871769427064696</v>
      </c>
      <c r="B806">
        <v>-5.5085318335799096E-3</v>
      </c>
    </row>
    <row r="807" spans="1:2" x14ac:dyDescent="0.3">
      <c r="A807">
        <f>-0.49082203491226</f>
        <v>-0.49082203491226001</v>
      </c>
      <c r="B807">
        <v>-0.26367356190177899</v>
      </c>
    </row>
    <row r="808" spans="1:2" x14ac:dyDescent="0.3">
      <c r="A808">
        <v>-0.80367118603509502</v>
      </c>
      <c r="B808">
        <v>0.20546942476071101</v>
      </c>
    </row>
    <row r="809" spans="1:2" x14ac:dyDescent="0.3">
      <c r="A809">
        <v>-0.67853152558596097</v>
      </c>
      <c r="B809">
        <v>1.7812230095715201E-2</v>
      </c>
    </row>
    <row r="810" spans="1:2" x14ac:dyDescent="0.3">
      <c r="A810">
        <v>-0.72858738976561499</v>
      </c>
      <c r="B810">
        <v>9.2875107961713901E-2</v>
      </c>
    </row>
    <row r="811" spans="1:2" x14ac:dyDescent="0.3">
      <c r="A811">
        <v>-0.70856504409375298</v>
      </c>
      <c r="B811">
        <v>6.2849956815314398E-2</v>
      </c>
    </row>
    <row r="812" spans="1:2" x14ac:dyDescent="0.3">
      <c r="A812">
        <f>-0.563649416237378</f>
        <v>-0.56364941623737796</v>
      </c>
      <c r="B812">
        <v>-0.23566005045786201</v>
      </c>
    </row>
    <row r="813" spans="1:2" x14ac:dyDescent="0.3">
      <c r="A813">
        <v>-0.77454023350504797</v>
      </c>
      <c r="B813">
        <v>0.19426402018314501</v>
      </c>
    </row>
    <row r="814" spans="1:2" x14ac:dyDescent="0.3">
      <c r="A814">
        <v>-0.69018390659798001</v>
      </c>
      <c r="B814">
        <v>2.2294391926741899E-2</v>
      </c>
    </row>
    <row r="815" spans="1:2" x14ac:dyDescent="0.3">
      <c r="A815">
        <f>-0.533457525785162</f>
        <v>-0.53345752578516203</v>
      </c>
      <c r="B815">
        <v>-0.25912982477486801</v>
      </c>
    </row>
    <row r="816" spans="1:2" x14ac:dyDescent="0.3">
      <c r="A816">
        <f>-0.301775789686775</f>
        <v>-0.30177578968677499</v>
      </c>
      <c r="B816">
        <v>-0.41032167714296403</v>
      </c>
    </row>
    <row r="817" spans="1:2" x14ac:dyDescent="0.3">
      <c r="A817">
        <f>-0.0652209293047636</f>
        <v>-6.52209293047636E-2</v>
      </c>
      <c r="B817">
        <v>-0.43255479050336298</v>
      </c>
    </row>
    <row r="818" spans="1:2" x14ac:dyDescent="0.3">
      <c r="A818">
        <v>-0.97391162827809397</v>
      </c>
      <c r="B818">
        <v>0.27302191620134503</v>
      </c>
    </row>
    <row r="819" spans="1:2" x14ac:dyDescent="0.3">
      <c r="A819">
        <f>-0.84938160397189</f>
        <v>-0.84938160397189</v>
      </c>
      <c r="B819">
        <v>-0.18206799499821499</v>
      </c>
    </row>
    <row r="820" spans="1:2" x14ac:dyDescent="0.3">
      <c r="A820">
        <f>-0.57270282101935</f>
        <v>-0.57270282101934999</v>
      </c>
      <c r="B820">
        <v>-0.478124317787399</v>
      </c>
    </row>
    <row r="821" spans="1:2" x14ac:dyDescent="0.3">
      <c r="A821">
        <f>-0.244004416859746</f>
        <v>-0.244004416859746</v>
      </c>
      <c r="B821">
        <v>-0.59245560992616297</v>
      </c>
    </row>
    <row r="822" spans="1:2" x14ac:dyDescent="0.3">
      <c r="A822">
        <v>5.1538887157058302E-2</v>
      </c>
      <c r="B822">
        <v>-0.54786803028778297</v>
      </c>
    </row>
    <row r="823" spans="1:2" x14ac:dyDescent="0.3">
      <c r="A823">
        <v>0.25831676635447698</v>
      </c>
      <c r="B823">
        <v>-0.395764148155891</v>
      </c>
    </row>
    <row r="824" spans="1:2" x14ac:dyDescent="0.3">
      <c r="A824">
        <v>0.35462640169175902</v>
      </c>
      <c r="B824">
        <v>-0.19745404605668601</v>
      </c>
    </row>
    <row r="825" spans="1:2" x14ac:dyDescent="0.3">
      <c r="A825">
        <v>-1.1418505606767</v>
      </c>
      <c r="B825">
        <v>0.17898161842267399</v>
      </c>
    </row>
    <row r="826" spans="1:2" x14ac:dyDescent="0.3">
      <c r="A826">
        <f>-0.939399073483364</f>
        <v>-0.93939907348336404</v>
      </c>
      <c r="B826">
        <v>-0.32071419426944803</v>
      </c>
    </row>
    <row r="827" spans="1:2" x14ac:dyDescent="0.3">
      <c r="A827">
        <v>-0.62424037060665305</v>
      </c>
      <c r="B827">
        <v>0.22828567770777899</v>
      </c>
    </row>
    <row r="828" spans="1:2" x14ac:dyDescent="0.3">
      <c r="A828">
        <v>-0.75030385175733805</v>
      </c>
      <c r="B828">
        <v>8.6857289168881802E-3</v>
      </c>
    </row>
    <row r="829" spans="1:2" x14ac:dyDescent="0.3">
      <c r="A829">
        <v>-0.69987845929706405</v>
      </c>
      <c r="B829">
        <v>9.6525708433244706E-2</v>
      </c>
    </row>
    <row r="830" spans="1:2" x14ac:dyDescent="0.3">
      <c r="A830">
        <v>-0.720048616281174</v>
      </c>
      <c r="B830">
        <v>6.1389716626702097E-2</v>
      </c>
    </row>
    <row r="831" spans="1:2" x14ac:dyDescent="0.3">
      <c r="A831">
        <f>-0.571792835024373</f>
        <v>-0.57179283502437295</v>
      </c>
      <c r="B831">
        <v>-0.24136326187617599</v>
      </c>
    </row>
    <row r="832" spans="1:2" x14ac:dyDescent="0.3">
      <c r="A832">
        <f>-0.338017249868053</f>
        <v>-0.33801724986805298</v>
      </c>
      <c r="B832">
        <v>-0.41215321303564301</v>
      </c>
    </row>
    <row r="833" spans="1:2" x14ac:dyDescent="0.3">
      <c r="A833">
        <f>-0.0920318246854632</f>
        <v>-9.2031824685463198E-2</v>
      </c>
      <c r="B833">
        <v>-0.44844334185431001</v>
      </c>
    </row>
    <row r="834" spans="1:2" x14ac:dyDescent="0.3">
      <c r="A834">
        <v>-0.96318727012581395</v>
      </c>
      <c r="B834">
        <v>0.27937733674172399</v>
      </c>
    </row>
    <row r="835" spans="1:2" x14ac:dyDescent="0.3">
      <c r="A835">
        <f>-0.843773259992308</f>
        <v>-0.84377325999230801</v>
      </c>
      <c r="B835">
        <v>-0.172948132126615</v>
      </c>
    </row>
    <row r="836" spans="1:2" x14ac:dyDescent="0.3">
      <c r="A836">
        <v>-0.66249069600307597</v>
      </c>
      <c r="B836">
        <v>0.169179252850646</v>
      </c>
    </row>
    <row r="837" spans="1:2" x14ac:dyDescent="0.3">
      <c r="A837">
        <v>-0.73500372159876903</v>
      </c>
      <c r="B837">
        <v>3.2328298859741401E-2</v>
      </c>
    </row>
    <row r="838" spans="1:2" x14ac:dyDescent="0.3">
      <c r="A838">
        <f>-0.571534147958961</f>
        <v>-0.57153414795896096</v>
      </c>
      <c r="B838">
        <v>-0.26943198150610398</v>
      </c>
    </row>
    <row r="839" spans="1:2" x14ac:dyDescent="0.3">
      <c r="A839">
        <v>-0.77138634081641499</v>
      </c>
      <c r="B839">
        <v>0.207772792602441</v>
      </c>
    </row>
    <row r="840" spans="1:2" x14ac:dyDescent="0.3">
      <c r="A840">
        <f>-0.669362736061452</f>
        <v>-0.66936273606145202</v>
      </c>
      <c r="B840">
        <v>-0.15064721394871</v>
      </c>
    </row>
    <row r="841" spans="1:2" x14ac:dyDescent="0.3">
      <c r="A841">
        <f>-0.448456793827219</f>
        <v>-0.44845679382721898</v>
      </c>
      <c r="B841">
        <v>-0.382236977025601</v>
      </c>
    </row>
    <row r="842" spans="1:2" x14ac:dyDescent="0.3">
      <c r="A842">
        <v>-0.82061728246911203</v>
      </c>
      <c r="B842">
        <v>0.25289479081024002</v>
      </c>
    </row>
    <row r="843" spans="1:2" x14ac:dyDescent="0.3">
      <c r="A843">
        <f>-0.671753087012355</f>
        <v>-0.67175308701235503</v>
      </c>
      <c r="B843">
        <v>-1.15791632409616E-3</v>
      </c>
    </row>
    <row r="844" spans="1:2" x14ac:dyDescent="0.3">
      <c r="A844">
        <v>-0.73129876519505799</v>
      </c>
      <c r="B844">
        <v>0.10046316652963801</v>
      </c>
    </row>
    <row r="845" spans="1:2" x14ac:dyDescent="0.3">
      <c r="A845">
        <f>-0.595972328160099</f>
        <v>-0.59597232816009904</v>
      </c>
      <c r="B845">
        <v>-0.21616749951549699</v>
      </c>
    </row>
    <row r="846" spans="1:2" x14ac:dyDescent="0.3">
      <c r="A846">
        <v>-0.76161106873595996</v>
      </c>
      <c r="B846">
        <v>0.18646699980619899</v>
      </c>
    </row>
    <row r="847" spans="1:2" x14ac:dyDescent="0.3">
      <c r="A847">
        <f>-0.653411212161809</f>
        <v>-0.65341121216180897</v>
      </c>
      <c r="B847">
        <v>-0.16292950764167199</v>
      </c>
    </row>
    <row r="848" spans="1:2" x14ac:dyDescent="0.3">
      <c r="A848">
        <f>-0.431420718186306</f>
        <v>-0.43142071818630601</v>
      </c>
      <c r="B848">
        <v>-0.38519091067239503</v>
      </c>
    </row>
    <row r="849" spans="1:2" x14ac:dyDescent="0.3">
      <c r="A849">
        <v>-0.827431712725477</v>
      </c>
      <c r="B849">
        <v>0.25407636426895802</v>
      </c>
    </row>
    <row r="850" spans="1:2" x14ac:dyDescent="0.3">
      <c r="A850">
        <f>-0.669027314909808</f>
        <v>-0.66902731490980805</v>
      </c>
      <c r="B850">
        <v>-1.6305457075832201E-3</v>
      </c>
    </row>
    <row r="851" spans="1:2" x14ac:dyDescent="0.3">
      <c r="A851">
        <f>-0.507808541048421</f>
        <v>-0.50780854104842099</v>
      </c>
      <c r="B851">
        <v>-0.268850140701686</v>
      </c>
    </row>
    <row r="852" spans="1:2" x14ac:dyDescent="0.3">
      <c r="A852">
        <v>-0.79687658358063096</v>
      </c>
      <c r="B852">
        <v>0.20754005628067401</v>
      </c>
    </row>
    <row r="853" spans="1:2" x14ac:dyDescent="0.3">
      <c r="A853">
        <f>-0.688642226033549</f>
        <v>-0.68864222603354897</v>
      </c>
      <c r="B853">
        <v>-0.16102019065893899</v>
      </c>
    </row>
    <row r="854" spans="1:2" x14ac:dyDescent="0.3">
      <c r="A854">
        <v>-0.72454310958657997</v>
      </c>
      <c r="B854">
        <v>0.16440807626357501</v>
      </c>
    </row>
    <row r="855" spans="1:2" x14ac:dyDescent="0.3">
      <c r="A855">
        <v>-0.71018275616536797</v>
      </c>
      <c r="B855">
        <v>3.4236769494569601E-2</v>
      </c>
    </row>
    <row r="856" spans="1:2" x14ac:dyDescent="0.3">
      <c r="A856">
        <v>-0.71592689753385197</v>
      </c>
      <c r="B856">
        <v>8.6305292202172104E-2</v>
      </c>
    </row>
    <row r="857" spans="1:2" x14ac:dyDescent="0.3">
      <c r="A857">
        <v>-0.71362924098645797</v>
      </c>
      <c r="B857">
        <v>6.5477883119131094E-2</v>
      </c>
    </row>
    <row r="858" spans="1:2" x14ac:dyDescent="0.3">
      <c r="A858">
        <f>-0.568549376397361</f>
        <v>-0.56854937639736103</v>
      </c>
      <c r="B858">
        <v>-0.235688505224043</v>
      </c>
    </row>
    <row r="859" spans="1:2" x14ac:dyDescent="0.3">
      <c r="A859">
        <v>-0.77258024944105497</v>
      </c>
      <c r="B859">
        <v>0.19427540208961699</v>
      </c>
    </row>
    <row r="860" spans="1:2" x14ac:dyDescent="0.3">
      <c r="A860">
        <f>-0.664871150411049</f>
        <v>-0.66487115041104905</v>
      </c>
      <c r="B860">
        <v>-0.161382794188312</v>
      </c>
    </row>
    <row r="861" spans="1:2" x14ac:dyDescent="0.3">
      <c r="A861">
        <f>-0.440748956637072</f>
        <v>-0.44074895663707198</v>
      </c>
      <c r="B861">
        <v>-0.388599383747537</v>
      </c>
    </row>
    <row r="862" spans="1:2" x14ac:dyDescent="0.3">
      <c r="A862">
        <v>-0.82370041734517097</v>
      </c>
      <c r="B862">
        <v>0.25543975349901499</v>
      </c>
    </row>
    <row r="863" spans="1:2" x14ac:dyDescent="0.3">
      <c r="A863">
        <f>-0.728188218581936</f>
        <v>-0.72818821858193605</v>
      </c>
      <c r="B863">
        <v>-0.13534595427881699</v>
      </c>
    </row>
    <row r="864" spans="1:2" x14ac:dyDescent="0.3">
      <c r="A864">
        <v>-0.70872471256722502</v>
      </c>
      <c r="B864">
        <v>0.154138381711526</v>
      </c>
    </row>
    <row r="865" spans="1:2" x14ac:dyDescent="0.3">
      <c r="A865">
        <f>-0.600286134235702</f>
        <v>-0.60028613423570198</v>
      </c>
      <c r="B865">
        <v>-0.16634471492612901</v>
      </c>
    </row>
    <row r="866" spans="1:2" x14ac:dyDescent="0.3">
      <c r="A866">
        <v>-0.75988554630571903</v>
      </c>
      <c r="B866">
        <v>0.16653788597045099</v>
      </c>
    </row>
    <row r="867" spans="1:2" x14ac:dyDescent="0.3">
      <c r="A867">
        <v>-0.69604578147771201</v>
      </c>
      <c r="B867">
        <v>3.3384845611819203E-2</v>
      </c>
    </row>
    <row r="868" spans="1:2" x14ac:dyDescent="0.3">
      <c r="A868">
        <v>-0.72158168740891504</v>
      </c>
      <c r="B868">
        <v>8.6646061755272299E-2</v>
      </c>
    </row>
    <row r="869" spans="1:2" x14ac:dyDescent="0.3">
      <c r="A869">
        <v>-0.71136732503643396</v>
      </c>
      <c r="B869">
        <v>6.5341575297891002E-2</v>
      </c>
    </row>
    <row r="870" spans="1:2" x14ac:dyDescent="0.3">
      <c r="A870">
        <v>-0.71545306998542602</v>
      </c>
      <c r="B870">
        <v>7.3863369880843494E-2</v>
      </c>
    </row>
    <row r="871" spans="1:2" x14ac:dyDescent="0.3">
      <c r="A871">
        <v>-0.71381877200582899</v>
      </c>
      <c r="B871">
        <v>7.0454652047662505E-2</v>
      </c>
    </row>
    <row r="872" spans="1:2" x14ac:dyDescent="0.3">
      <c r="A872">
        <f>-0.570684127543495</f>
        <v>-0.57068412754349496</v>
      </c>
      <c r="B872">
        <v>-0.231981973246108</v>
      </c>
    </row>
    <row r="873" spans="1:2" x14ac:dyDescent="0.3">
      <c r="A873">
        <v>-0.77172634898260095</v>
      </c>
      <c r="B873">
        <v>0.19279278929844301</v>
      </c>
    </row>
    <row r="874" spans="1:2" x14ac:dyDescent="0.3">
      <c r="A874">
        <f>-0.663629140946154</f>
        <v>-0.66362914094615399</v>
      </c>
      <c r="B874">
        <v>-0.16216801972622299</v>
      </c>
    </row>
    <row r="875" spans="1:2" x14ac:dyDescent="0.3">
      <c r="A875">
        <f>-0.439490939228588</f>
        <v>-0.43949093922858801</v>
      </c>
      <c r="B875">
        <v>-0.38869935137039102</v>
      </c>
    </row>
    <row r="876" spans="1:2" x14ac:dyDescent="0.3">
      <c r="A876">
        <f>-0.17853337326557</f>
        <v>-0.17853337326557001</v>
      </c>
      <c r="B876">
        <v>-0.47120788273293301</v>
      </c>
    </row>
    <row r="877" spans="1:2" x14ac:dyDescent="0.3">
      <c r="A877">
        <v>-0.928586650693772</v>
      </c>
      <c r="B877">
        <v>0.28848315309317302</v>
      </c>
    </row>
    <row r="878" spans="1:2" x14ac:dyDescent="0.3">
      <c r="A878">
        <f>-0.821119115764536</f>
        <v>-0.821119115764536</v>
      </c>
      <c r="B878">
        <v>-0.15218746392669699</v>
      </c>
    </row>
    <row r="879" spans="1:2" x14ac:dyDescent="0.3">
      <c r="A879">
        <f>-0.563175542410368</f>
        <v>-0.56317554241036805</v>
      </c>
      <c r="B879">
        <v>-0.44411011889010399</v>
      </c>
    </row>
    <row r="880" spans="1:2" x14ac:dyDescent="0.3">
      <c r="A880">
        <v>-0.77472978303585205</v>
      </c>
      <c r="B880">
        <v>0.277644047556041</v>
      </c>
    </row>
    <row r="881" spans="1:2" x14ac:dyDescent="0.3">
      <c r="A881">
        <f>-0.699852254129664</f>
        <v>-0.69985225412966401</v>
      </c>
      <c r="B881">
        <v>-9.8882437071749305E-2</v>
      </c>
    </row>
    <row r="882" spans="1:2" x14ac:dyDescent="0.3">
      <c r="A882">
        <v>-0.72005909834813397</v>
      </c>
      <c r="B882">
        <v>0.13955297482869899</v>
      </c>
    </row>
    <row r="883" spans="1:2" x14ac:dyDescent="0.3">
      <c r="A883">
        <v>-0.71197636066074599</v>
      </c>
      <c r="B883">
        <v>4.4178810068520098E-2</v>
      </c>
    </row>
    <row r="884" spans="1:2" x14ac:dyDescent="0.3">
      <c r="A884">
        <f>-0.558773558129575</f>
        <v>-0.55877355812957497</v>
      </c>
      <c r="B884">
        <v>-0.25121464861222298</v>
      </c>
    </row>
    <row r="885" spans="1:2" x14ac:dyDescent="0.3">
      <c r="A885">
        <f>-0.324182044733587</f>
        <v>-0.32418204473358703</v>
      </c>
      <c r="B885">
        <v>-0.414432556197119</v>
      </c>
    </row>
    <row r="886" spans="1:2" x14ac:dyDescent="0.3">
      <c r="A886">
        <v>-0.87032718210656401</v>
      </c>
      <c r="B886">
        <v>0.26577302247884699</v>
      </c>
    </row>
    <row r="887" spans="1:2" x14ac:dyDescent="0.3">
      <c r="A887">
        <f>-0.767757867392528</f>
        <v>-0.76775786739252805</v>
      </c>
      <c r="B887">
        <v>-0.14614337575870101</v>
      </c>
    </row>
    <row r="888" spans="1:2" x14ac:dyDescent="0.3">
      <c r="A888">
        <f>-0.525038628914841</f>
        <v>-0.52503862891484099</v>
      </c>
      <c r="B888">
        <v>-0.41817211253362402</v>
      </c>
    </row>
    <row r="889" spans="1:2" x14ac:dyDescent="0.3">
      <c r="A889">
        <v>-0.78998454843406296</v>
      </c>
      <c r="B889">
        <v>0.267268845013449</v>
      </c>
    </row>
    <row r="890" spans="1:2" x14ac:dyDescent="0.3">
      <c r="A890">
        <f>-0.684006180626374</f>
        <v>-0.68400618062637397</v>
      </c>
      <c r="B890">
        <v>-6.9075380053799304E-3</v>
      </c>
    </row>
    <row r="891" spans="1:2" x14ac:dyDescent="0.3">
      <c r="A891">
        <f>-0.517081682073892</f>
        <v>-0.51708168207389205</v>
      </c>
      <c r="B891">
        <v>-0.27885220113463799</v>
      </c>
    </row>
    <row r="892" spans="1:2" x14ac:dyDescent="0.3">
      <c r="A892">
        <f>-0.281441197922303</f>
        <v>-0.28144119792230299</v>
      </c>
      <c r="B892">
        <v>-0.41876034569188197</v>
      </c>
    </row>
    <row r="893" spans="1:2" x14ac:dyDescent="0.3">
      <c r="A893">
        <f>-0.0463911721441973</f>
        <v>-4.6391172144197301E-2</v>
      </c>
      <c r="B893">
        <v>-0.43083434189475101</v>
      </c>
    </row>
    <row r="894" spans="1:2" x14ac:dyDescent="0.3">
      <c r="A894">
        <v>0.13707644592831</v>
      </c>
      <c r="B894">
        <v>-0.34599056869769002</v>
      </c>
    </row>
    <row r="895" spans="1:2" x14ac:dyDescent="0.3">
      <c r="A895">
        <v>-1.0548305783713201</v>
      </c>
      <c r="B895">
        <v>0.23839622747907599</v>
      </c>
    </row>
    <row r="896" spans="1:2" x14ac:dyDescent="0.3">
      <c r="A896">
        <f>-0.897029730553837</f>
        <v>-0.89702973055383695</v>
      </c>
      <c r="B896">
        <v>-0.24075109846443099</v>
      </c>
    </row>
    <row r="897" spans="1:2" x14ac:dyDescent="0.3">
      <c r="A897">
        <f>-0.585442155835143</f>
        <v>-0.58544215583514303</v>
      </c>
      <c r="B897">
        <v>-0.54178272705450303</v>
      </c>
    </row>
    <row r="898" spans="1:2" x14ac:dyDescent="0.3">
      <c r="A898">
        <f>-0.228222947612907</f>
        <v>-0.22822294761290701</v>
      </c>
      <c r="B898">
        <v>-0.64593173489547895</v>
      </c>
    </row>
    <row r="899" spans="1:2" x14ac:dyDescent="0.3">
      <c r="A899">
        <v>8.4923253772381899E-2</v>
      </c>
      <c r="B899">
        <v>-0.58219729756572702</v>
      </c>
    </row>
    <row r="900" spans="1:2" x14ac:dyDescent="0.3">
      <c r="A900">
        <v>-1.0339693015089499</v>
      </c>
      <c r="B900">
        <v>0.33287891902629102</v>
      </c>
    </row>
    <row r="901" spans="1:2" x14ac:dyDescent="0.3">
      <c r="A901">
        <f>-0.91896823675732</f>
        <v>-0.91896823675731998</v>
      </c>
      <c r="B901">
        <v>-0.16059974214359901</v>
      </c>
    </row>
    <row r="902" spans="1:2" x14ac:dyDescent="0.3">
      <c r="A902">
        <f>-0.634175963078123</f>
        <v>-0.63417596307812296</v>
      </c>
      <c r="B902">
        <v>-0.48964309873206402</v>
      </c>
    </row>
    <row r="903" spans="1:2" x14ac:dyDescent="0.3">
      <c r="A903">
        <f>-0.286116492446548</f>
        <v>-0.28611649244654802</v>
      </c>
      <c r="B903">
        <v>-0.62579914026761796</v>
      </c>
    </row>
    <row r="904" spans="1:2" x14ac:dyDescent="0.3">
      <c r="A904">
        <v>3.2871121847670597E-2</v>
      </c>
      <c r="B904">
        <v>-0.59005394358200902</v>
      </c>
    </row>
    <row r="905" spans="1:2" x14ac:dyDescent="0.3">
      <c r="A905">
        <v>-1.0131484487390601</v>
      </c>
      <c r="B905">
        <v>0.33602157743280298</v>
      </c>
    </row>
    <row r="906" spans="1:2" x14ac:dyDescent="0.3">
      <c r="A906">
        <f>-0.594740620504372</f>
        <v>-0.59474062050437204</v>
      </c>
      <c r="B906">
        <v>-3.4408630973121399E-2</v>
      </c>
    </row>
    <row r="907" spans="1:2" x14ac:dyDescent="0.3">
      <c r="A907">
        <f>-0.438239419194074</f>
        <v>-0.438239419194074</v>
      </c>
      <c r="B907">
        <v>-0.264046807741321</v>
      </c>
    </row>
    <row r="908" spans="1:2" x14ac:dyDescent="0.3">
      <c r="A908">
        <v>-0.82470423232237</v>
      </c>
      <c r="B908">
        <v>0.20561872309652801</v>
      </c>
    </row>
    <row r="909" spans="1:2" x14ac:dyDescent="0.3">
      <c r="A909">
        <v>-0.67011830707105102</v>
      </c>
      <c r="B909">
        <v>1.77525107613885E-2</v>
      </c>
    </row>
    <row r="910" spans="1:2" x14ac:dyDescent="0.3">
      <c r="A910">
        <v>-0.73195267717157897</v>
      </c>
      <c r="B910">
        <v>9.2898995695444506E-2</v>
      </c>
    </row>
    <row r="911" spans="1:2" x14ac:dyDescent="0.3">
      <c r="A911">
        <f>-0.593443632928578</f>
        <v>-0.59344363292857805</v>
      </c>
      <c r="B911">
        <v>-0.22217783414009301</v>
      </c>
    </row>
    <row r="912" spans="1:2" x14ac:dyDescent="0.3">
      <c r="A912">
        <f>-0.362146027369681</f>
        <v>-0.36214602736968099</v>
      </c>
      <c r="B912">
        <v>-0.40623260711790199</v>
      </c>
    </row>
    <row r="913" spans="1:2" x14ac:dyDescent="0.3">
      <c r="A913">
        <v>-0.855141589052127</v>
      </c>
      <c r="B913">
        <v>0.26249304284716102</v>
      </c>
    </row>
    <row r="914" spans="1:2" x14ac:dyDescent="0.3">
      <c r="A914">
        <f>-0.754904824818481</f>
        <v>-0.75490482481848098</v>
      </c>
      <c r="B914">
        <v>-0.14256192305700799</v>
      </c>
    </row>
    <row r="915" spans="1:2" x14ac:dyDescent="0.3">
      <c r="A915">
        <v>-0.69803807007260699</v>
      </c>
      <c r="B915">
        <v>0.15702476922280301</v>
      </c>
    </row>
    <row r="916" spans="1:2" x14ac:dyDescent="0.3">
      <c r="A916">
        <f>-0.593318840944303</f>
        <v>-0.59331884094430298</v>
      </c>
      <c r="B916">
        <v>-0.15987640341971199</v>
      </c>
    </row>
    <row r="917" spans="1:2" x14ac:dyDescent="0.3">
      <c r="A917">
        <v>-0.76267246362227803</v>
      </c>
      <c r="B917">
        <v>0.163950561367884</v>
      </c>
    </row>
    <row r="918" spans="1:2" x14ac:dyDescent="0.3">
      <c r="A918">
        <v>-0.69493101455108797</v>
      </c>
      <c r="B918">
        <v>3.4419775452846003E-2</v>
      </c>
    </row>
    <row r="919" spans="1:2" x14ac:dyDescent="0.3">
      <c r="A919">
        <v>-0.72202759417956397</v>
      </c>
      <c r="B919">
        <v>8.6232089818861601E-2</v>
      </c>
    </row>
    <row r="920" spans="1:2" x14ac:dyDescent="0.3">
      <c r="A920">
        <v>-0.71118896232817397</v>
      </c>
      <c r="B920">
        <v>6.5507164072455298E-2</v>
      </c>
    </row>
    <row r="921" spans="1:2" x14ac:dyDescent="0.3">
      <c r="A921">
        <v>-0.71552441506872999</v>
      </c>
      <c r="B921">
        <v>7.37971343710178E-2</v>
      </c>
    </row>
    <row r="922" spans="1:2" x14ac:dyDescent="0.3">
      <c r="A922">
        <f>-0.573317409200642</f>
        <v>-0.573317409200642</v>
      </c>
      <c r="B922">
        <v>-0.23012394390551799</v>
      </c>
    </row>
    <row r="923" spans="1:2" x14ac:dyDescent="0.3">
      <c r="A923">
        <v>-0.77067303631974304</v>
      </c>
      <c r="B923">
        <v>0.192049577562207</v>
      </c>
    </row>
    <row r="924" spans="1:2" x14ac:dyDescent="0.3">
      <c r="A924">
        <v>-0.69173078547210198</v>
      </c>
      <c r="B924">
        <v>2.3180168975116999E-2</v>
      </c>
    </row>
    <row r="925" spans="1:2" x14ac:dyDescent="0.3">
      <c r="A925">
        <f>-0.534987464548844</f>
        <v>-0.53498746454884405</v>
      </c>
      <c r="B925">
        <v>-0.25907538576775202</v>
      </c>
    </row>
    <row r="926" spans="1:2" x14ac:dyDescent="0.3">
      <c r="A926">
        <v>-0.78600501418046198</v>
      </c>
      <c r="B926">
        <v>0.20363015430709999</v>
      </c>
    </row>
    <row r="927" spans="1:2" x14ac:dyDescent="0.3">
      <c r="A927">
        <f>-0.678815872499991</f>
        <v>-0.67881587249999098</v>
      </c>
      <c r="B927">
        <v>-0.15964308839878799</v>
      </c>
    </row>
    <row r="928" spans="1:2" x14ac:dyDescent="0.3">
      <c r="A928">
        <f>-0.452042827740478</f>
        <v>-0.45204282774047799</v>
      </c>
      <c r="B928">
        <v>-0.39285509618307501</v>
      </c>
    </row>
    <row r="929" spans="1:2" x14ac:dyDescent="0.3">
      <c r="A929">
        <f>-0.186410510609533</f>
        <v>-0.18641051060953301</v>
      </c>
      <c r="B929">
        <v>-0.47938700419532798</v>
      </c>
    </row>
    <row r="930" spans="1:2" x14ac:dyDescent="0.3">
      <c r="A930">
        <v>5.0082813614886201E-2</v>
      </c>
      <c r="B930">
        <v>-0.43889832743226298</v>
      </c>
    </row>
    <row r="931" spans="1:2" x14ac:dyDescent="0.3">
      <c r="A931">
        <v>0.21362226932021799</v>
      </c>
      <c r="B931">
        <v>-0.31352960340256503</v>
      </c>
    </row>
    <row r="932" spans="1:2" x14ac:dyDescent="0.3">
      <c r="A932">
        <v>-1.08544890772808</v>
      </c>
      <c r="B932">
        <v>0.22541184136102599</v>
      </c>
    </row>
    <row r="933" spans="1:2" x14ac:dyDescent="0.3">
      <c r="A933">
        <v>-0.56582043690876405</v>
      </c>
      <c r="B933">
        <v>9.8352634555895005E-3</v>
      </c>
    </row>
    <row r="934" spans="1:2" x14ac:dyDescent="0.3">
      <c r="A934">
        <f>-0.433957637432897</f>
        <v>-0.433957637432897</v>
      </c>
      <c r="B934">
        <v>-0.21885337453725701</v>
      </c>
    </row>
    <row r="935" spans="1:2" x14ac:dyDescent="0.3">
      <c r="A935">
        <v>-0.82641694502684104</v>
      </c>
      <c r="B935">
        <v>0.187541349814903</v>
      </c>
    </row>
    <row r="936" spans="1:2" x14ac:dyDescent="0.3">
      <c r="A936">
        <f>-0.70309341814636</f>
        <v>-0.70309341814635995</v>
      </c>
      <c r="B936">
        <v>-0.18803535215141001</v>
      </c>
    </row>
    <row r="937" spans="1:2" x14ac:dyDescent="0.3">
      <c r="A937">
        <v>-0.71876263274145502</v>
      </c>
      <c r="B937">
        <v>0.175214140860564</v>
      </c>
    </row>
    <row r="938" spans="1:2" x14ac:dyDescent="0.3">
      <c r="A938">
        <f>-0.616345257227732</f>
        <v>-0.61634525722773204</v>
      </c>
      <c r="B938">
        <v>-0.154342306042553</v>
      </c>
    </row>
    <row r="939" spans="1:2" x14ac:dyDescent="0.3">
      <c r="A939">
        <f>-0.406685473076054</f>
        <v>-0.40668547307605402</v>
      </c>
      <c r="B939">
        <v>-0.36383825548343302</v>
      </c>
    </row>
    <row r="940" spans="1:2" x14ac:dyDescent="0.3">
      <c r="A940">
        <f>-0.163545657344428</f>
        <v>-0.163545657344428</v>
      </c>
      <c r="B940">
        <v>-0.43919126339783099</v>
      </c>
    </row>
    <row r="941" spans="1:2" x14ac:dyDescent="0.3">
      <c r="A941">
        <v>5.1381805777367E-2</v>
      </c>
      <c r="B941">
        <v>-0.39920362312012297</v>
      </c>
    </row>
    <row r="942" spans="1:2" x14ac:dyDescent="0.3">
      <c r="A942">
        <v>0.198731621638848</v>
      </c>
      <c r="B942">
        <v>-0.28284203126034602</v>
      </c>
    </row>
    <row r="943" spans="1:2" x14ac:dyDescent="0.3">
      <c r="A943">
        <v>0.26417284494966298</v>
      </c>
      <c r="B943">
        <v>-0.135467295102324</v>
      </c>
    </row>
    <row r="944" spans="1:2" x14ac:dyDescent="0.3">
      <c r="A944">
        <v>0.25495828020267303</v>
      </c>
      <c r="B944">
        <v>2.7139937020989099E-3</v>
      </c>
    </row>
    <row r="945" spans="1:2" x14ac:dyDescent="0.3">
      <c r="A945">
        <v>-1.10198331208106</v>
      </c>
      <c r="B945">
        <v>9.8914402519160394E-2</v>
      </c>
    </row>
    <row r="946" spans="1:2" x14ac:dyDescent="0.3">
      <c r="A946">
        <v>-0.55920667516757205</v>
      </c>
      <c r="B946">
        <v>6.0434238992335798E-2</v>
      </c>
    </row>
    <row r="947" spans="1:2" x14ac:dyDescent="0.3">
      <c r="A947">
        <v>-0.77631732993297098</v>
      </c>
      <c r="B947">
        <v>7.5826304403065606E-2</v>
      </c>
    </row>
    <row r="948" spans="1:2" x14ac:dyDescent="0.3">
      <c r="A948">
        <v>-0.68947306802681096</v>
      </c>
      <c r="B948">
        <v>6.9669478238773702E-2</v>
      </c>
    </row>
    <row r="949" spans="1:2" x14ac:dyDescent="0.3">
      <c r="A949">
        <f>-0.551867322995886</f>
        <v>-0.55186732299588603</v>
      </c>
      <c r="B949">
        <v>-0.222840423749256</v>
      </c>
    </row>
    <row r="950" spans="1:2" x14ac:dyDescent="0.3">
      <c r="A950">
        <v>-0.77925307080164496</v>
      </c>
      <c r="B950">
        <v>0.18913616949970199</v>
      </c>
    </row>
    <row r="951" spans="1:2" x14ac:dyDescent="0.3">
      <c r="A951">
        <f>-0.667886801609131</f>
        <v>-0.66788680160913105</v>
      </c>
      <c r="B951">
        <v>-0.167957739500884</v>
      </c>
    </row>
    <row r="952" spans="1:2" x14ac:dyDescent="0.3">
      <c r="A952">
        <v>-0.73284527935634702</v>
      </c>
      <c r="B952">
        <v>0.16718309580035301</v>
      </c>
    </row>
    <row r="953" spans="1:2" x14ac:dyDescent="0.3">
      <c r="A953">
        <v>-0.70686188825746099</v>
      </c>
      <c r="B953">
        <v>3.31267616798585E-2</v>
      </c>
    </row>
    <row r="954" spans="1:2" x14ac:dyDescent="0.3">
      <c r="A954">
        <f>-0.550465739747613</f>
        <v>-0.55046573974761304</v>
      </c>
      <c r="B954">
        <v>-0.25756841642629102</v>
      </c>
    </row>
    <row r="955" spans="1:2" x14ac:dyDescent="0.3">
      <c r="A955">
        <f>-0.315326595637669</f>
        <v>-0.31532659563766902</v>
      </c>
      <c r="B955">
        <v>-0.41593829238302699</v>
      </c>
    </row>
    <row r="956" spans="1:2" x14ac:dyDescent="0.3">
      <c r="A956">
        <v>-0.87386936174493202</v>
      </c>
      <c r="B956">
        <v>0.26637531695321098</v>
      </c>
    </row>
    <row r="957" spans="1:2" x14ac:dyDescent="0.3">
      <c r="A957">
        <f>-0.650452255302027</f>
        <v>-0.65045225530202699</v>
      </c>
      <c r="B957">
        <v>-6.5501267812844103E-3</v>
      </c>
    </row>
    <row r="958" spans="1:2" x14ac:dyDescent="0.3">
      <c r="A958">
        <v>-0.73981909787918898</v>
      </c>
      <c r="B958">
        <v>0.102620050712513</v>
      </c>
    </row>
    <row r="959" spans="1:2" x14ac:dyDescent="0.3">
      <c r="A959">
        <f>-0.603310534673189</f>
        <v>-0.60331053467318896</v>
      </c>
      <c r="B959">
        <v>-0.217936400610165</v>
      </c>
    </row>
    <row r="960" spans="1:2" x14ac:dyDescent="0.3">
      <c r="A960">
        <f>-0.371341446107557</f>
        <v>-0.37134144610755698</v>
      </c>
      <c r="B960">
        <v>-0.40695587833300101</v>
      </c>
    </row>
    <row r="961" spans="1:2" x14ac:dyDescent="0.3">
      <c r="A961">
        <v>-0.85146342155697596</v>
      </c>
      <c r="B961">
        <v>0.26278235133319999</v>
      </c>
    </row>
    <row r="962" spans="1:2" x14ac:dyDescent="0.3">
      <c r="A962">
        <f>-0.752225140916582</f>
        <v>-0.75222514091658199</v>
      </c>
      <c r="B962">
        <v>-0.14087078160955799</v>
      </c>
    </row>
    <row r="963" spans="1:2" x14ac:dyDescent="0.3">
      <c r="A963">
        <f>-0.515342794452779</f>
        <v>-0.51534279445277897</v>
      </c>
      <c r="B963">
        <v>-0.40795185038989701</v>
      </c>
    </row>
    <row r="964" spans="1:2" x14ac:dyDescent="0.3">
      <c r="A964">
        <f>-0.228479783628153</f>
        <v>-0.22847978362815299</v>
      </c>
      <c r="B964">
        <v>-0.51618052407743298</v>
      </c>
    </row>
    <row r="965" spans="1:2" x14ac:dyDescent="0.3">
      <c r="A965">
        <v>3.28275740735769E-2</v>
      </c>
      <c r="B965">
        <v>-0.48368911175011098</v>
      </c>
    </row>
    <row r="966" spans="1:2" x14ac:dyDescent="0.3">
      <c r="A966">
        <v>0.218424600995962</v>
      </c>
      <c r="B966">
        <v>-0.35447269530065301</v>
      </c>
    </row>
    <row r="967" spans="1:2" x14ac:dyDescent="0.3">
      <c r="A967">
        <v>-1.08736984039838</v>
      </c>
      <c r="B967">
        <v>0.24178907812026099</v>
      </c>
    </row>
    <row r="968" spans="1:2" x14ac:dyDescent="0.3">
      <c r="A968">
        <v>-0.56505206384064599</v>
      </c>
      <c r="B968">
        <v>3.2843687518954098E-3</v>
      </c>
    </row>
    <row r="969" spans="1:2" x14ac:dyDescent="0.3">
      <c r="A969">
        <v>-0.77397917446374098</v>
      </c>
      <c r="B969">
        <v>9.8686252499241803E-2</v>
      </c>
    </row>
    <row r="970" spans="1:2" x14ac:dyDescent="0.3">
      <c r="A970">
        <v>-0.69040833021450299</v>
      </c>
      <c r="B970">
        <v>6.0525499000303198E-2</v>
      </c>
    </row>
    <row r="971" spans="1:2" x14ac:dyDescent="0.3">
      <c r="A971">
        <f>-0.548920530563143</f>
        <v>-0.54892053056314305</v>
      </c>
      <c r="B971">
        <v>-0.23016395284557001</v>
      </c>
    </row>
    <row r="972" spans="1:2" x14ac:dyDescent="0.3">
      <c r="A972">
        <v>-0.78043178777474198</v>
      </c>
      <c r="B972">
        <v>0.192065581138228</v>
      </c>
    </row>
    <row r="973" spans="1:2" x14ac:dyDescent="0.3">
      <c r="A973">
        <v>-0.68782728489010303</v>
      </c>
      <c r="B973">
        <v>2.3173767544708599E-2</v>
      </c>
    </row>
    <row r="974" spans="1:2" x14ac:dyDescent="0.3">
      <c r="A974">
        <v>-0.72486908604395806</v>
      </c>
      <c r="B974">
        <v>9.0730492982116495E-2</v>
      </c>
    </row>
    <row r="975" spans="1:2" x14ac:dyDescent="0.3">
      <c r="A975">
        <f>-0.587192702586255</f>
        <v>-0.587192702586255</v>
      </c>
      <c r="B975">
        <v>-0.22099245975117399</v>
      </c>
    </row>
    <row r="976" spans="1:2" x14ac:dyDescent="0.3">
      <c r="A976">
        <v>-0.765122918965497</v>
      </c>
      <c r="B976">
        <v>0.18839698390046999</v>
      </c>
    </row>
    <row r="977" spans="1:2" x14ac:dyDescent="0.3">
      <c r="A977">
        <f>-0.656852211973966</f>
        <v>-0.65685221197396604</v>
      </c>
      <c r="B977">
        <v>-0.162867459821841</v>
      </c>
    </row>
    <row r="978" spans="1:2" x14ac:dyDescent="0.3">
      <c r="A978">
        <f>-0.434060697171477</f>
        <v>-0.43406069717147699</v>
      </c>
      <c r="B978">
        <v>-0.38652015425418601</v>
      </c>
    </row>
    <row r="979" spans="1:2" x14ac:dyDescent="0.3">
      <c r="A979">
        <v>-0.826375721131408</v>
      </c>
      <c r="B979">
        <v>0.25460806170167399</v>
      </c>
    </row>
    <row r="980" spans="1:2" x14ac:dyDescent="0.3">
      <c r="A980">
        <f>-0.669449711547436</f>
        <v>-0.66944971154743604</v>
      </c>
      <c r="B980">
        <v>-1.84322468066984E-3</v>
      </c>
    </row>
    <row r="981" spans="1:2" x14ac:dyDescent="0.3">
      <c r="A981">
        <f>-0.508044490903783</f>
        <v>-0.50804449090378301</v>
      </c>
      <c r="B981">
        <v>-0.26918073537628301</v>
      </c>
    </row>
    <row r="982" spans="1:2" x14ac:dyDescent="0.3">
      <c r="A982">
        <v>-0.79678220363848595</v>
      </c>
      <c r="B982">
        <v>0.207672294150513</v>
      </c>
    </row>
    <row r="983" spans="1:2" x14ac:dyDescent="0.3">
      <c r="A983">
        <f>-0.688623392425455</f>
        <v>-0.68862339242545501</v>
      </c>
      <c r="B983">
        <v>-0.160881937901004</v>
      </c>
    </row>
    <row r="984" spans="1:2" x14ac:dyDescent="0.3">
      <c r="A984">
        <f>-0.459001003082944</f>
        <v>-0.459001003082944</v>
      </c>
      <c r="B984">
        <v>-0.39771962977494502</v>
      </c>
    </row>
    <row r="985" spans="1:2" x14ac:dyDescent="0.3">
      <c r="A985">
        <v>-0.816399598766822</v>
      </c>
      <c r="B985">
        <v>0.25908785190997802</v>
      </c>
    </row>
    <row r="986" spans="1:2" x14ac:dyDescent="0.3">
      <c r="A986">
        <f>-0.673440160493271</f>
        <v>-0.67344016049327105</v>
      </c>
      <c r="B986">
        <v>-3.6351407639912598E-3</v>
      </c>
    </row>
    <row r="987" spans="1:2" x14ac:dyDescent="0.3">
      <c r="A987">
        <f>-0.510360465669289</f>
        <v>-0.51036046566928905</v>
      </c>
      <c r="B987">
        <v>-0.272138771177941</v>
      </c>
    </row>
    <row r="988" spans="1:2" x14ac:dyDescent="0.3">
      <c r="A988">
        <v>-0.79585581373228398</v>
      </c>
      <c r="B988">
        <v>0.20885550847117601</v>
      </c>
    </row>
    <row r="989" spans="1:2" x14ac:dyDescent="0.3">
      <c r="A989">
        <f>-0.688392621825006</f>
        <v>-0.68839262182500605</v>
      </c>
      <c r="B989">
        <v>-0.159612139054819</v>
      </c>
    </row>
    <row r="990" spans="1:2" x14ac:dyDescent="0.3">
      <c r="A990">
        <v>-0.724642951269997</v>
      </c>
      <c r="B990">
        <v>0.16384485562192699</v>
      </c>
    </row>
    <row r="991" spans="1:2" x14ac:dyDescent="0.3">
      <c r="A991">
        <f>-0.616266585213968</f>
        <v>-0.61626658521396804</v>
      </c>
      <c r="B991">
        <v>-0.16533509023533299</v>
      </c>
    </row>
    <row r="992" spans="1:2" x14ac:dyDescent="0.3">
      <c r="A992">
        <f>-0.402228568668482</f>
        <v>-0.402228568668482</v>
      </c>
      <c r="B992">
        <v>-0.37216130266444097</v>
      </c>
    </row>
    <row r="993" spans="1:2" x14ac:dyDescent="0.3">
      <c r="A993">
        <f>-0.15682919112227</f>
        <v>-0.15682919112227001</v>
      </c>
      <c r="B993">
        <v>-0.44373401749236802</v>
      </c>
    </row>
    <row r="994" spans="1:2" x14ac:dyDescent="0.3">
      <c r="A994">
        <v>-0.93726832355109102</v>
      </c>
      <c r="B994">
        <v>0.27749360699694697</v>
      </c>
    </row>
    <row r="995" spans="1:2" x14ac:dyDescent="0.3">
      <c r="A995">
        <f>-0.625092670579563</f>
        <v>-0.62509267057956297</v>
      </c>
      <c r="B995">
        <v>-1.09974427987789E-2</v>
      </c>
    </row>
    <row r="996" spans="1:2" x14ac:dyDescent="0.3">
      <c r="A996">
        <v>-0.74996293176817397</v>
      </c>
      <c r="B996">
        <v>0.104398977119511</v>
      </c>
    </row>
    <row r="997" spans="1:2" x14ac:dyDescent="0.3">
      <c r="A997">
        <v>-0.70001482729273001</v>
      </c>
      <c r="B997">
        <v>5.8240409152195298E-2</v>
      </c>
    </row>
    <row r="998" spans="1:2" x14ac:dyDescent="0.3">
      <c r="A998">
        <f>-0.555307432403353</f>
        <v>-0.55530743240335301</v>
      </c>
      <c r="B998">
        <v>-0.235743219961423</v>
      </c>
    </row>
    <row r="999" spans="1:2" x14ac:dyDescent="0.3">
      <c r="A999">
        <v>-0.77787702703865802</v>
      </c>
      <c r="B999">
        <v>0.19429728798456899</v>
      </c>
    </row>
    <row r="1000" spans="1:2" x14ac:dyDescent="0.3">
      <c r="A1000">
        <f>-0.668905455743208</f>
        <v>-0.66890545574320803</v>
      </c>
      <c r="B1000">
        <v>-0.16348487194719</v>
      </c>
    </row>
    <row r="1001" spans="1:2" x14ac:dyDescent="0.3">
      <c r="A1001">
        <f>-0.442974197585962</f>
        <v>-0.44297419758596202</v>
      </c>
      <c r="B1001">
        <v>-0.39181068497714799</v>
      </c>
    </row>
    <row r="1002" spans="1:2" x14ac:dyDescent="0.3">
      <c r="A1002">
        <f>-0.179936116174471</f>
        <v>-0.179936116174471</v>
      </c>
      <c r="B1002">
        <v>-0.47496579961701701</v>
      </c>
    </row>
    <row r="1003" spans="1:2" x14ac:dyDescent="0.3">
      <c r="A1003">
        <v>5.3234871554208398E-2</v>
      </c>
      <c r="B1003">
        <v>-0.43294845417872202</v>
      </c>
    </row>
    <row r="1004" spans="1:2" x14ac:dyDescent="0.3">
      <c r="A1004">
        <v>0.21363788405268699</v>
      </c>
      <c r="B1004">
        <v>-0.30774687655414501</v>
      </c>
    </row>
    <row r="1005" spans="1:2" x14ac:dyDescent="0.3">
      <c r="A1005">
        <v>0.28546354250169997</v>
      </c>
      <c r="B1005">
        <v>-0.148432472560075</v>
      </c>
    </row>
    <row r="1006" spans="1:2" x14ac:dyDescent="0.3">
      <c r="A1006">
        <v>-1.11418541700068</v>
      </c>
      <c r="B1006">
        <v>0.15937298902402999</v>
      </c>
    </row>
    <row r="1007" spans="1:2" x14ac:dyDescent="0.3">
      <c r="A1007">
        <f>-0.910530112530129</f>
        <v>-0.91053011253012905</v>
      </c>
      <c r="B1007">
        <v>-0.32455069514200902</v>
      </c>
    </row>
    <row r="1008" spans="1:2" x14ac:dyDescent="0.3">
      <c r="A1008">
        <v>-0.63578795498794805</v>
      </c>
      <c r="B1008">
        <v>0.229820278056803</v>
      </c>
    </row>
    <row r="1009" spans="1:2" x14ac:dyDescent="0.3">
      <c r="A1009">
        <f>-0.575126957013562</f>
        <v>-0.57512695701356198</v>
      </c>
      <c r="B1009">
        <v>-7.9651770672008598E-2</v>
      </c>
    </row>
    <row r="1010" spans="1:2" x14ac:dyDescent="0.3">
      <c r="A1010">
        <v>-0.76994921719457499</v>
      </c>
      <c r="B1010">
        <v>0.131860708268803</v>
      </c>
    </row>
    <row r="1011" spans="1:2" x14ac:dyDescent="0.3">
      <c r="A1011">
        <v>-0.69202031312216905</v>
      </c>
      <c r="B1011">
        <v>4.7255716692478598E-2</v>
      </c>
    </row>
    <row r="1012" spans="1:2" x14ac:dyDescent="0.3">
      <c r="A1012">
        <v>-0.723191874751132</v>
      </c>
      <c r="B1012">
        <v>8.1097713323008497E-2</v>
      </c>
    </row>
    <row r="1013" spans="1:2" x14ac:dyDescent="0.3">
      <c r="A1013">
        <f>-0.582064910140063</f>
        <v>-0.58206491014006301</v>
      </c>
      <c r="B1013">
        <v>-0.22764248777496601</v>
      </c>
    </row>
    <row r="1014" spans="1:2" x14ac:dyDescent="0.3">
      <c r="A1014">
        <v>-0.76717403594397404</v>
      </c>
      <c r="B1014">
        <v>0.191056995109986</v>
      </c>
    </row>
    <row r="1015" spans="1:2" x14ac:dyDescent="0.3">
      <c r="A1015">
        <v>-0.69313038562241003</v>
      </c>
      <c r="B1015">
        <v>2.3577201956005302E-2</v>
      </c>
    </row>
    <row r="1016" spans="1:2" x14ac:dyDescent="0.3">
      <c r="A1016">
        <f>-0.536209973855434</f>
        <v>-0.53620997385543401</v>
      </c>
      <c r="B1016">
        <v>-0.25933348076239998</v>
      </c>
    </row>
    <row r="1017" spans="1:2" x14ac:dyDescent="0.3">
      <c r="A1017">
        <v>-0.78551601045782604</v>
      </c>
      <c r="B1017">
        <v>0.20373339230495999</v>
      </c>
    </row>
    <row r="1018" spans="1:2" x14ac:dyDescent="0.3">
      <c r="A1018">
        <f>-0.678485524869932</f>
        <v>-0.67848552486993197</v>
      </c>
      <c r="B1018">
        <v>-0.15936902603135999</v>
      </c>
    </row>
    <row r="1019" spans="1:2" x14ac:dyDescent="0.3">
      <c r="A1019">
        <f>-0.451901388488603</f>
        <v>-0.45190138848860301</v>
      </c>
      <c r="B1019">
        <v>-0.39251466973180699</v>
      </c>
    </row>
    <row r="1020" spans="1:2" x14ac:dyDescent="0.3">
      <c r="A1020">
        <f>-0.186439187358616</f>
        <v>-0.186439187358616</v>
      </c>
      <c r="B1020">
        <v>-0.47907170439161501</v>
      </c>
    </row>
    <row r="1021" spans="1:2" x14ac:dyDescent="0.3">
      <c r="A1021">
        <v>4.9934899364097701E-2</v>
      </c>
      <c r="B1021">
        <v>-0.43867017028107302</v>
      </c>
    </row>
    <row r="1022" spans="1:2" x14ac:dyDescent="0.3">
      <c r="A1022">
        <v>-1.0199739597456301</v>
      </c>
      <c r="B1022">
        <v>0.27546806811242902</v>
      </c>
    </row>
    <row r="1023" spans="1:2" x14ac:dyDescent="0.3">
      <c r="A1023">
        <f>-0.885367436651657</f>
        <v>-0.88536743665165696</v>
      </c>
      <c r="B1023">
        <v>-0.19863385213280901</v>
      </c>
    </row>
    <row r="1024" spans="1:2" x14ac:dyDescent="0.3">
      <c r="A1024">
        <f>-0.593425711002136</f>
        <v>-0.59342571100213604</v>
      </c>
      <c r="B1024">
        <v>-0.50510870228159799</v>
      </c>
    </row>
    <row r="1025" spans="1:2" x14ac:dyDescent="0.3">
      <c r="A1025">
        <f>-0.248960059448984</f>
        <v>-0.248960059448984</v>
      </c>
      <c r="B1025">
        <v>-0.62125289813486895</v>
      </c>
    </row>
    <row r="1026" spans="1:2" x14ac:dyDescent="0.3">
      <c r="A1026">
        <v>-0.90041597622040603</v>
      </c>
      <c r="B1026">
        <v>0.34850115925394698</v>
      </c>
    </row>
    <row r="1027" spans="1:2" x14ac:dyDescent="0.3">
      <c r="A1027">
        <f>-0.823716605629087</f>
        <v>-0.823716605629087</v>
      </c>
      <c r="B1027">
        <v>-9.5305509455162404E-2</v>
      </c>
    </row>
    <row r="1028" spans="1:2" x14ac:dyDescent="0.3">
      <c r="A1028">
        <f>-0.587902416496041</f>
        <v>-0.58790241649604102</v>
      </c>
      <c r="B1028">
        <v>-0.40191882943755802</v>
      </c>
    </row>
    <row r="1029" spans="1:2" x14ac:dyDescent="0.3">
      <c r="A1029">
        <f>-0.286038304761968</f>
        <v>-0.28603830476196801</v>
      </c>
      <c r="B1029">
        <v>-0.54061927697096102</v>
      </c>
    </row>
    <row r="1030" spans="1:2" x14ac:dyDescent="0.3">
      <c r="A1030">
        <v>-0.88558467809521202</v>
      </c>
      <c r="B1030">
        <v>0.31624771078838398</v>
      </c>
    </row>
    <row r="1031" spans="1:2" x14ac:dyDescent="0.3">
      <c r="A1031">
        <f>-0.799543439667715</f>
        <v>-0.79954343966771502</v>
      </c>
      <c r="B1031">
        <v>-0.113885611038912</v>
      </c>
    </row>
    <row r="1032" spans="1:2" x14ac:dyDescent="0.3">
      <c r="A1032">
        <v>-0.68018262413291297</v>
      </c>
      <c r="B1032">
        <v>0.145554244415565</v>
      </c>
    </row>
    <row r="1033" spans="1:2" x14ac:dyDescent="0.3">
      <c r="A1033">
        <f>-0.57516049210724</f>
        <v>-0.57516049210723996</v>
      </c>
      <c r="B1033">
        <v>-0.16145182389733601</v>
      </c>
    </row>
    <row r="1034" spans="1:2" x14ac:dyDescent="0.3">
      <c r="A1034">
        <v>-0.76993580315710297</v>
      </c>
      <c r="B1034">
        <v>0.16458072955893399</v>
      </c>
    </row>
    <row r="1035" spans="1:2" x14ac:dyDescent="0.3">
      <c r="A1035">
        <v>-0.69202567873715803</v>
      </c>
      <c r="B1035">
        <v>3.4167708176426198E-2</v>
      </c>
    </row>
    <row r="1036" spans="1:2" x14ac:dyDescent="0.3">
      <c r="A1036">
        <v>-0.72318972850513596</v>
      </c>
      <c r="B1036">
        <v>8.6332916729429499E-2</v>
      </c>
    </row>
    <row r="1037" spans="1:2" x14ac:dyDescent="0.3">
      <c r="A1037">
        <v>-0.71072410859794499</v>
      </c>
      <c r="B1037">
        <v>6.5466833308228195E-2</v>
      </c>
    </row>
    <row r="1038" spans="1:2" x14ac:dyDescent="0.3">
      <c r="A1038">
        <v>-0.71571035656082105</v>
      </c>
      <c r="B1038">
        <v>7.3813266676708705E-2</v>
      </c>
    </row>
    <row r="1039" spans="1:2" x14ac:dyDescent="0.3">
      <c r="A1039">
        <v>-0.713715857375671</v>
      </c>
      <c r="B1039">
        <v>7.0474693329316496E-2</v>
      </c>
    </row>
    <row r="1040" spans="1:2" x14ac:dyDescent="0.3">
      <c r="A1040">
        <v>-0.71451365704973102</v>
      </c>
      <c r="B1040">
        <v>7.1810122668273399E-2</v>
      </c>
    </row>
    <row r="1041" spans="1:2" x14ac:dyDescent="0.3">
      <c r="A1041">
        <v>-0.71419453718010695</v>
      </c>
      <c r="B1041">
        <v>7.1275950932690596E-2</v>
      </c>
    </row>
    <row r="1042" spans="1:2" x14ac:dyDescent="0.3">
      <c r="A1042">
        <v>-0.71432218512795698</v>
      </c>
      <c r="B1042">
        <v>7.1489619626923698E-2</v>
      </c>
    </row>
    <row r="1043" spans="1:2" x14ac:dyDescent="0.3">
      <c r="A1043">
        <v>-0.71427112594881703</v>
      </c>
      <c r="B1043">
        <v>7.1404152149230501E-2</v>
      </c>
    </row>
    <row r="1044" spans="1:2" x14ac:dyDescent="0.3">
      <c r="A1044">
        <f>-0.571407716580793</f>
        <v>-0.57140771658079303</v>
      </c>
      <c r="B1044">
        <v>-0.231441294746111</v>
      </c>
    </row>
    <row r="1045" spans="1:2" x14ac:dyDescent="0.3">
      <c r="A1045">
        <v>-0.77143691336768205</v>
      </c>
      <c r="B1045">
        <v>0.19257651789844399</v>
      </c>
    </row>
    <row r="1046" spans="1:2" x14ac:dyDescent="0.3">
      <c r="A1046">
        <f>-0.663322661318816</f>
        <v>-0.66332266131881601</v>
      </c>
      <c r="B1046">
        <v>-0.162216611744255</v>
      </c>
    </row>
    <row r="1047" spans="1:2" x14ac:dyDescent="0.3">
      <c r="A1047">
        <f>-0.439238577904598</f>
        <v>-0.43923857790459803</v>
      </c>
      <c r="B1047">
        <v>-0.38861368945315999</v>
      </c>
    </row>
    <row r="1048" spans="1:2" x14ac:dyDescent="0.3">
      <c r="A1048">
        <f>-0.17837584342623</f>
        <v>-0.17837584342623</v>
      </c>
      <c r="B1048">
        <v>-0.47104183514624098</v>
      </c>
    </row>
    <row r="1049" spans="1:2" x14ac:dyDescent="0.3">
      <c r="A1049">
        <v>-0.92864966262950699</v>
      </c>
      <c r="B1049">
        <v>0.28841673405849599</v>
      </c>
    </row>
    <row r="1050" spans="1:2" x14ac:dyDescent="0.3">
      <c r="A1050">
        <f>-0.628540134948196</f>
        <v>-0.62854013494819605</v>
      </c>
      <c r="B1050">
        <v>-1.5366693623398601E-2</v>
      </c>
    </row>
    <row r="1051" spans="1:2" x14ac:dyDescent="0.3">
      <c r="A1051">
        <f>-0.47154382511127</f>
        <v>-0.47154382511127002</v>
      </c>
      <c r="B1051">
        <v>-0.26309474113306103</v>
      </c>
    </row>
    <row r="1052" spans="1:2" x14ac:dyDescent="0.3">
      <c r="A1052">
        <v>-0.81138246995549101</v>
      </c>
      <c r="B1052">
        <v>0.20523789645322399</v>
      </c>
    </row>
    <row r="1053" spans="1:2" x14ac:dyDescent="0.3">
      <c r="A1053">
        <f>-0.698745835747463</f>
        <v>-0.69874583574746296</v>
      </c>
      <c r="B1053">
        <v>-0.16857218667774501</v>
      </c>
    </row>
    <row r="1054" spans="1:2" x14ac:dyDescent="0.3">
      <c r="A1054">
        <f>-0.463617960496974</f>
        <v>-0.46361796049697401</v>
      </c>
      <c r="B1054">
        <v>-0.40761319617407199</v>
      </c>
    </row>
    <row r="1055" spans="1:2" x14ac:dyDescent="0.3">
      <c r="A1055">
        <f>-0.189304371508071</f>
        <v>-0.189304371508071</v>
      </c>
      <c r="B1055">
        <v>-0.495233213291084</v>
      </c>
    </row>
    <row r="1056" spans="1:2" x14ac:dyDescent="0.3">
      <c r="A1056">
        <v>5.4221962970299603E-2</v>
      </c>
      <c r="B1056">
        <v>-0.45209899070445198</v>
      </c>
    </row>
    <row r="1057" spans="1:2" x14ac:dyDescent="0.3">
      <c r="A1057">
        <v>-1.02168878518811</v>
      </c>
      <c r="B1057">
        <v>0.28083959628178101</v>
      </c>
    </row>
    <row r="1058" spans="1:2" x14ac:dyDescent="0.3">
      <c r="A1058">
        <f>-0.888819315255683</f>
        <v>-0.88881931525568303</v>
      </c>
      <c r="B1058">
        <v>-0.195237420901094</v>
      </c>
    </row>
    <row r="1059" spans="1:2" x14ac:dyDescent="0.3">
      <c r="A1059">
        <f>-0.597407711233881</f>
        <v>-0.59740771123388103</v>
      </c>
      <c r="B1059">
        <v>-0.50390816598710497</v>
      </c>
    </row>
    <row r="1060" spans="1:2" x14ac:dyDescent="0.3">
      <c r="A1060">
        <f>-0.252466594142908</f>
        <v>-0.25246659414290801</v>
      </c>
      <c r="B1060">
        <v>-0.62193329064375202</v>
      </c>
    </row>
    <row r="1061" spans="1:2" x14ac:dyDescent="0.3">
      <c r="A1061">
        <v>-0.89901336234283602</v>
      </c>
      <c r="B1061">
        <v>0.34877331625750002</v>
      </c>
    </row>
    <row r="1062" spans="1:2" x14ac:dyDescent="0.3">
      <c r="A1062">
        <f>-0.822759481883556</f>
        <v>-0.82275948188355597</v>
      </c>
      <c r="B1062">
        <v>-9.4537624581433999E-2</v>
      </c>
    </row>
    <row r="1063" spans="1:2" x14ac:dyDescent="0.3">
      <c r="A1063">
        <f>-0.587482156398929</f>
        <v>-0.58748215639892898</v>
      </c>
      <c r="B1063">
        <v>-0.40095238743531197</v>
      </c>
    </row>
    <row r="1064" spans="1:2" x14ac:dyDescent="0.3">
      <c r="A1064">
        <v>-0.76500713744042803</v>
      </c>
      <c r="B1064">
        <v>0.260380954974125</v>
      </c>
    </row>
    <row r="1065" spans="1:2" x14ac:dyDescent="0.3">
      <c r="A1065">
        <f>-0.685557806444375</f>
        <v>-0.68555780644437503</v>
      </c>
      <c r="B1065">
        <v>-0.10811332919583599</v>
      </c>
    </row>
    <row r="1066" spans="1:2" x14ac:dyDescent="0.3">
      <c r="A1066">
        <v>-0.72577687742224894</v>
      </c>
      <c r="B1066">
        <v>0.143245331678334</v>
      </c>
    </row>
    <row r="1067" spans="1:2" x14ac:dyDescent="0.3">
      <c r="A1067">
        <f>-0.608888559512243</f>
        <v>-0.60888855951224297</v>
      </c>
      <c r="B1067">
        <v>-0.181444298893365</v>
      </c>
    </row>
    <row r="1068" spans="1:2" x14ac:dyDescent="0.3">
      <c r="A1068">
        <f>-0.390177585671958</f>
        <v>-0.39017758567195798</v>
      </c>
      <c r="B1068">
        <v>-0.38145309096385499</v>
      </c>
    </row>
    <row r="1069" spans="1:2" x14ac:dyDescent="0.3">
      <c r="A1069">
        <f>-0.143953728725146</f>
        <v>-0.143953728725146</v>
      </c>
      <c r="B1069">
        <v>-0.44597538340131299</v>
      </c>
    </row>
    <row r="1070" spans="1:2" x14ac:dyDescent="0.3">
      <c r="A1070">
        <v>-0.94241850850994102</v>
      </c>
      <c r="B1070">
        <v>0.27839015336052497</v>
      </c>
    </row>
    <row r="1071" spans="1:2" x14ac:dyDescent="0.3">
      <c r="A1071">
        <f>-0.623032596596023</f>
        <v>-0.62303259659602295</v>
      </c>
      <c r="B1071">
        <v>-1.13560613442101E-2</v>
      </c>
    </row>
    <row r="1072" spans="1:2" x14ac:dyDescent="0.3">
      <c r="A1072">
        <v>-0.75078696136158996</v>
      </c>
      <c r="B1072">
        <v>0.104542424537684</v>
      </c>
    </row>
    <row r="1073" spans="1:2" x14ac:dyDescent="0.3">
      <c r="A1073">
        <f>-0.612415060449882</f>
        <v>-0.61241506044988203</v>
      </c>
      <c r="B1073">
        <v>-0.220862541895996</v>
      </c>
    </row>
    <row r="1074" spans="1:2" x14ac:dyDescent="0.3">
      <c r="A1074">
        <v>-0.75503397582004605</v>
      </c>
      <c r="B1074">
        <v>0.18834501675839799</v>
      </c>
    </row>
    <row r="1075" spans="1:2" x14ac:dyDescent="0.3">
      <c r="A1075">
        <v>-0.697986409671981</v>
      </c>
      <c r="B1075">
        <v>2.46619932966405E-2</v>
      </c>
    </row>
    <row r="1076" spans="1:2" x14ac:dyDescent="0.3">
      <c r="A1076">
        <f>-0.540334468669362</f>
        <v>-0.54033446866936197</v>
      </c>
      <c r="B1076">
        <v>-0.26045144896334499</v>
      </c>
    </row>
    <row r="1077" spans="1:2" x14ac:dyDescent="0.3">
      <c r="A1077">
        <f>-0.306473616603376</f>
        <v>-0.30647361660337602</v>
      </c>
      <c r="B1077">
        <v>-0.41407688867988701</v>
      </c>
    </row>
    <row r="1078" spans="1:2" x14ac:dyDescent="0.3">
      <c r="A1078">
        <v>-0.87741055335864904</v>
      </c>
      <c r="B1078">
        <v>0.26563075547195503</v>
      </c>
    </row>
    <row r="1079" spans="1:2" x14ac:dyDescent="0.3">
      <c r="A1079">
        <f>-0.773084322741355</f>
        <v>-0.77308432274135497</v>
      </c>
      <c r="B1079">
        <v>-0.149084847184773</v>
      </c>
    </row>
    <row r="1080" spans="1:2" x14ac:dyDescent="0.3">
      <c r="A1080">
        <f>-0.52791014640952</f>
        <v>-0.52791014640952005</v>
      </c>
      <c r="B1080">
        <v>-0.42253821295697003</v>
      </c>
    </row>
    <row r="1081" spans="1:2" x14ac:dyDescent="0.3">
      <c r="A1081">
        <v>-0.78883594143619096</v>
      </c>
      <c r="B1081">
        <v>0.269015285182788</v>
      </c>
    </row>
    <row r="1082" spans="1:2" x14ac:dyDescent="0.3">
      <c r="A1082">
        <f>-0.684465623425523</f>
        <v>-0.68446562342552297</v>
      </c>
      <c r="B1082">
        <v>-7.6061140731152601E-3</v>
      </c>
    </row>
    <row r="1083" spans="1:2" x14ac:dyDescent="0.3">
      <c r="A1083">
        <f>-0.517151428174151</f>
        <v>-0.51715142817415105</v>
      </c>
      <c r="B1083">
        <v>-0.279566896065776</v>
      </c>
    </row>
    <row r="1084" spans="1:2" x14ac:dyDescent="0.3">
      <c r="A1084">
        <f>-0.281208326986044</f>
        <v>-0.28120832698604398</v>
      </c>
      <c r="B1084">
        <v>-0.41933141227965098</v>
      </c>
    </row>
    <row r="1085" spans="1:2" x14ac:dyDescent="0.3">
      <c r="A1085">
        <v>-0.88751666920558203</v>
      </c>
      <c r="B1085">
        <v>0.26773256491185998</v>
      </c>
    </row>
    <row r="1086" spans="1:2" x14ac:dyDescent="0.3">
      <c r="A1086">
        <f>-0.781605694560986</f>
        <v>-0.78160569456098605</v>
      </c>
      <c r="B1086">
        <v>-0.151529918349218</v>
      </c>
    </row>
    <row r="1087" spans="1:2" x14ac:dyDescent="0.3">
      <c r="A1087">
        <f>-0.533408360526662</f>
        <v>-0.53340836052666196</v>
      </c>
      <c r="B1087">
        <v>-0.42780501576980101</v>
      </c>
    </row>
    <row r="1088" spans="1:2" x14ac:dyDescent="0.3">
      <c r="A1088">
        <f>-0.234268347692342</f>
        <v>-0.234268347692342</v>
      </c>
      <c r="B1088">
        <v>-0.53849515619571298</v>
      </c>
    </row>
    <row r="1089" spans="1:2" x14ac:dyDescent="0.3">
      <c r="A1089">
        <v>3.7354118232104903E-2</v>
      </c>
      <c r="B1089">
        <v>-0.50296365778567897</v>
      </c>
    </row>
    <row r="1090" spans="1:2" x14ac:dyDescent="0.3">
      <c r="A1090">
        <v>0.22957459297067101</v>
      </c>
      <c r="B1090">
        <v>-0.36731073262427399</v>
      </c>
    </row>
    <row r="1091" spans="1:2" x14ac:dyDescent="0.3">
      <c r="A1091">
        <v>0.32140098370741998</v>
      </c>
      <c r="B1091">
        <v>-0.18732631960617999</v>
      </c>
    </row>
    <row r="1092" spans="1:2" x14ac:dyDescent="0.3">
      <c r="A1092">
        <v>0.31919527546011101</v>
      </c>
      <c r="B1092">
        <v>-1.3807609417728701E-2</v>
      </c>
    </row>
    <row r="1093" spans="1:2" x14ac:dyDescent="0.3">
      <c r="A1093">
        <v>0.24811145311677599</v>
      </c>
      <c r="B1093">
        <v>0.11718432702657</v>
      </c>
    </row>
    <row r="1094" spans="1:2" x14ac:dyDescent="0.3">
      <c r="A1094">
        <v>0.14169097355812099</v>
      </c>
      <c r="B1094">
        <v>0.18830466978690399</v>
      </c>
    </row>
    <row r="1095" spans="1:2" x14ac:dyDescent="0.3">
      <c r="A1095">
        <v>3.2363271989410698E-2</v>
      </c>
      <c r="B1095">
        <v>0.199787938461295</v>
      </c>
    </row>
    <row r="1096" spans="1:2" x14ac:dyDescent="0.3">
      <c r="A1096">
        <v>-5.53190886725662E-2</v>
      </c>
      <c r="B1096">
        <v>0.164784142026349</v>
      </c>
    </row>
    <row r="1097" spans="1:2" x14ac:dyDescent="0.3">
      <c r="A1097">
        <v>-0.10795616420168901</v>
      </c>
      <c r="B1097">
        <v>0.103108312470998</v>
      </c>
    </row>
    <row r="1098" spans="1:2" x14ac:dyDescent="0.3">
      <c r="A1098">
        <v>-0.123290009781683</v>
      </c>
      <c r="B1098">
        <v>3.5179851797283099E-2</v>
      </c>
    </row>
    <row r="1099" spans="1:2" x14ac:dyDescent="0.3">
      <c r="A1099">
        <f>-0.107772348152993</f>
        <v>-0.107772348152993</v>
      </c>
      <c r="B1099">
        <v>-2.2579316546738299E-2</v>
      </c>
    </row>
    <row r="1100" spans="1:2" x14ac:dyDescent="0.3">
      <c r="A1100">
        <f>-0.0728752579775793</f>
        <v>-7.2875257977579294E-2</v>
      </c>
      <c r="B1100">
        <v>-6.0269219836718298E-2</v>
      </c>
    </row>
    <row r="1101" spans="1:2" x14ac:dyDescent="0.3">
      <c r="A1101">
        <v>-0.97084989680896805</v>
      </c>
      <c r="B1101">
        <v>0.124107687934687</v>
      </c>
    </row>
    <row r="1102" spans="1:2" x14ac:dyDescent="0.3">
      <c r="A1102">
        <f>-0.78748899674869</f>
        <v>-0.78748899674869</v>
      </c>
      <c r="B1102">
        <v>-0.29401811589322402</v>
      </c>
    </row>
    <row r="1103" spans="1:2" x14ac:dyDescent="0.3">
      <c r="A1103">
        <v>-0.68500440130052298</v>
      </c>
      <c r="B1103">
        <v>0.21760724635729001</v>
      </c>
    </row>
    <row r="1104" spans="1:2" x14ac:dyDescent="0.3">
      <c r="A1104">
        <v>-0.72599823947979003</v>
      </c>
      <c r="B1104">
        <v>1.2957101457083901E-2</v>
      </c>
    </row>
    <row r="1105" spans="1:2" x14ac:dyDescent="0.3">
      <c r="A1105">
        <v>-0.70960070420808297</v>
      </c>
      <c r="B1105">
        <v>9.4817159417166397E-2</v>
      </c>
    </row>
    <row r="1106" spans="1:2" x14ac:dyDescent="0.3">
      <c r="A1106">
        <f>-0.57722339896501</f>
        <v>-0.57722339896500996</v>
      </c>
      <c r="B1106">
        <v>-0.21177924052618699</v>
      </c>
    </row>
    <row r="1107" spans="1:2" x14ac:dyDescent="0.3">
      <c r="A1107">
        <f>-0.353978087002933</f>
        <v>-0.35397808700293298</v>
      </c>
      <c r="B1107">
        <v>-0.391841582385906</v>
      </c>
    </row>
    <row r="1108" spans="1:2" x14ac:dyDescent="0.3">
      <c r="A1108">
        <v>-0.85840876519882603</v>
      </c>
      <c r="B1108">
        <v>0.256736632954362</v>
      </c>
    </row>
    <row r="1109" spans="1:2" x14ac:dyDescent="0.3">
      <c r="A1109">
        <f>-0.755085314732853</f>
        <v>-0.75508531473285301</v>
      </c>
      <c r="B1109">
        <v>-0.14824366503421499</v>
      </c>
    </row>
    <row r="1110" spans="1:2" x14ac:dyDescent="0.3">
      <c r="A1110">
        <f>-0.514567373183282</f>
        <v>-0.51456737318328205</v>
      </c>
      <c r="B1110">
        <v>-0.414699311319144</v>
      </c>
    </row>
    <row r="1111" spans="1:2" x14ac:dyDescent="0.3">
      <c r="A1111">
        <f>-0.225191479091636</f>
        <v>-0.225191479091636</v>
      </c>
      <c r="B1111">
        <v>-0.52099842587586298</v>
      </c>
    </row>
    <row r="1112" spans="1:2" x14ac:dyDescent="0.3">
      <c r="A1112">
        <v>3.7253846240701403E-2</v>
      </c>
      <c r="B1112">
        <v>-0.48603539530230999</v>
      </c>
    </row>
    <row r="1113" spans="1:2" x14ac:dyDescent="0.3">
      <c r="A1113">
        <v>-1.0149015384962801</v>
      </c>
      <c r="B1113">
        <v>0.29441415812092397</v>
      </c>
    </row>
    <row r="1114" spans="1:2" x14ac:dyDescent="0.3">
      <c r="A1114">
        <f>-0.889090832505542</f>
        <v>-0.88909083250554199</v>
      </c>
      <c r="B1114">
        <v>-0.18220585522660901</v>
      </c>
    </row>
    <row r="1115" spans="1:2" x14ac:dyDescent="0.3">
      <c r="A1115">
        <v>-0.64436366699778203</v>
      </c>
      <c r="B1115">
        <v>0.17288234209064299</v>
      </c>
    </row>
    <row r="1116" spans="1:2" x14ac:dyDescent="0.3">
      <c r="A1116">
        <v>-0.74225453320088597</v>
      </c>
      <c r="B1116">
        <v>3.0847063163742399E-2</v>
      </c>
    </row>
    <row r="1117" spans="1:2" x14ac:dyDescent="0.3">
      <c r="A1117">
        <f>-0.576452270498171</f>
        <v>-0.57645227049817105</v>
      </c>
      <c r="B1117">
        <v>-0.27345804527591</v>
      </c>
    </row>
    <row r="1118" spans="1:2" x14ac:dyDescent="0.3">
      <c r="A1118">
        <v>-0.76941909180073098</v>
      </c>
      <c r="B1118">
        <v>0.20938321811036401</v>
      </c>
    </row>
    <row r="1119" spans="1:2" x14ac:dyDescent="0.3">
      <c r="A1119">
        <v>-0.69223236327970705</v>
      </c>
      <c r="B1119">
        <v>1.6246712755854299E-2</v>
      </c>
    </row>
    <row r="1120" spans="1:2" x14ac:dyDescent="0.3">
      <c r="A1120">
        <v>-0.72310705468811698</v>
      </c>
      <c r="B1120">
        <v>9.35013148976582E-2</v>
      </c>
    </row>
    <row r="1121" spans="1:2" x14ac:dyDescent="0.3">
      <c r="A1121">
        <f>-0.586961887522032</f>
        <v>-0.58696188752203204</v>
      </c>
      <c r="B1121">
        <v>-0.21818182255302601</v>
      </c>
    </row>
    <row r="1122" spans="1:2" x14ac:dyDescent="0.3">
      <c r="A1122">
        <f>-0.358818305495533</f>
        <v>-0.35881830549553301</v>
      </c>
      <c r="B1122">
        <v>-0.40060294014911302</v>
      </c>
    </row>
    <row r="1123" spans="1:2" x14ac:dyDescent="0.3">
      <c r="A1123">
        <f>-0.11246073611696</f>
        <v>-0.11246073611696</v>
      </c>
      <c r="B1123">
        <v>-0.447985556711539</v>
      </c>
    </row>
    <row r="1124" spans="1:2" x14ac:dyDescent="0.3">
      <c r="A1124">
        <v>-0.95501570555321502</v>
      </c>
      <c r="B1124">
        <v>0.27919422268461502</v>
      </c>
    </row>
    <row r="1125" spans="1:2" x14ac:dyDescent="0.3">
      <c r="A1125">
        <f>-0.83748962529429</f>
        <v>-0.83748962529429005</v>
      </c>
      <c r="B1125">
        <v>-0.169818672980978</v>
      </c>
    </row>
    <row r="1126" spans="1:2" x14ac:dyDescent="0.3">
      <c r="A1126">
        <v>-0.66500414988228296</v>
      </c>
      <c r="B1126">
        <v>0.16792746919239099</v>
      </c>
    </row>
    <row r="1127" spans="1:2" x14ac:dyDescent="0.3">
      <c r="A1127">
        <f>-0.572574141587492</f>
        <v>-0.57257414158749198</v>
      </c>
      <c r="B1127">
        <v>-0.13837678336669601</v>
      </c>
    </row>
    <row r="1128" spans="1:2" x14ac:dyDescent="0.3">
      <c r="A1128">
        <f>-0.379805634259815</f>
        <v>-0.37980563425981501</v>
      </c>
      <c r="B1128">
        <v>-0.33419601199368498</v>
      </c>
    </row>
    <row r="1129" spans="1:2" x14ac:dyDescent="0.3">
      <c r="A1129">
        <v>-0.84807774629607302</v>
      </c>
      <c r="B1129">
        <v>0.23367840479747401</v>
      </c>
    </row>
    <row r="1130" spans="1:2" x14ac:dyDescent="0.3">
      <c r="A1130">
        <v>-0.66076890148156997</v>
      </c>
      <c r="B1130">
        <v>6.5286380810102504E-3</v>
      </c>
    </row>
    <row r="1131" spans="1:2" x14ac:dyDescent="0.3">
      <c r="A1131">
        <v>-0.73569243940737095</v>
      </c>
      <c r="B1131">
        <v>9.7388544767595897E-2</v>
      </c>
    </row>
    <row r="1132" spans="1:2" x14ac:dyDescent="0.3">
      <c r="A1132">
        <v>-0.70572302423705102</v>
      </c>
      <c r="B1132">
        <v>6.1044582092961597E-2</v>
      </c>
    </row>
    <row r="1133" spans="1:2" x14ac:dyDescent="0.3">
      <c r="A1133">
        <f>-0.560767331257343</f>
        <v>-0.56076733125734302</v>
      </c>
      <c r="B1133">
        <v>-0.23589532730416901</v>
      </c>
    </row>
    <row r="1134" spans="1:2" x14ac:dyDescent="0.3">
      <c r="A1134">
        <f>-0.331825040833913</f>
        <v>-0.33182504083391301</v>
      </c>
      <c r="B1134">
        <v>-0.40358738125410598</v>
      </c>
    </row>
    <row r="1135" spans="1:2" x14ac:dyDescent="0.3">
      <c r="A1135">
        <v>-0.86726998366643404</v>
      </c>
      <c r="B1135">
        <v>0.261434952501642</v>
      </c>
    </row>
    <row r="1136" spans="1:2" x14ac:dyDescent="0.3">
      <c r="A1136">
        <f>-0.763699168587147</f>
        <v>-0.76369916858714704</v>
      </c>
      <c r="B1136">
        <v>-0.14821742956532499</v>
      </c>
    </row>
    <row r="1137" spans="1:2" x14ac:dyDescent="0.3">
      <c r="A1137">
        <f>-0.521124396300101</f>
        <v>-0.52112439630010099</v>
      </c>
      <c r="B1137">
        <v>-0.41812491390450601</v>
      </c>
    </row>
    <row r="1138" spans="1:2" x14ac:dyDescent="0.3">
      <c r="A1138">
        <f>-0.228804575626274</f>
        <v>-0.22880457562627399</v>
      </c>
      <c r="B1138">
        <v>-0.526224693087465</v>
      </c>
    </row>
    <row r="1139" spans="1:2" x14ac:dyDescent="0.3">
      <c r="A1139">
        <v>-0.90847816974949003</v>
      </c>
      <c r="B1139">
        <v>0.310489877234986</v>
      </c>
    </row>
    <row r="1140" spans="1:2" x14ac:dyDescent="0.3">
      <c r="A1140">
        <f>-0.814639359903606</f>
        <v>-0.81463935990360603</v>
      </c>
      <c r="B1140">
        <v>-0.12741896120120599</v>
      </c>
    </row>
    <row r="1141" spans="1:2" x14ac:dyDescent="0.3">
      <c r="A1141">
        <v>-0.67414425603855699</v>
      </c>
      <c r="B1141">
        <v>0.150967584480482</v>
      </c>
    </row>
    <row r="1142" spans="1:2" x14ac:dyDescent="0.3">
      <c r="A1142">
        <f>-0.572736668381496</f>
        <v>-0.57273666838149595</v>
      </c>
      <c r="B1142">
        <v>-0.154922338210256</v>
      </c>
    </row>
    <row r="1143" spans="1:2" x14ac:dyDescent="0.3">
      <c r="A1143">
        <v>-0.77090533264740102</v>
      </c>
      <c r="B1143">
        <v>0.161968935284102</v>
      </c>
    </row>
    <row r="1144" spans="1:2" x14ac:dyDescent="0.3">
      <c r="A1144">
        <f>-0.650675626925666</f>
        <v>-0.65067562692566605</v>
      </c>
      <c r="B1144">
        <v>-0.18526574224304199</v>
      </c>
    </row>
    <row r="1145" spans="1:2" x14ac:dyDescent="0.3">
      <c r="A1145">
        <f>-0.420407179566289</f>
        <v>-0.42040717956628898</v>
      </c>
      <c r="B1145">
        <v>-0.40107221487497802</v>
      </c>
    </row>
    <row r="1146" spans="1:2" x14ac:dyDescent="0.3">
      <c r="A1146">
        <f>-0.159080570520388</f>
        <v>-0.15908057052038799</v>
      </c>
      <c r="B1146">
        <v>-0.47297775513149898</v>
      </c>
    </row>
    <row r="1147" spans="1:2" x14ac:dyDescent="0.3">
      <c r="A1147">
        <v>6.8289868457104802E-2</v>
      </c>
      <c r="B1147">
        <v>-0.42309532210809497</v>
      </c>
    </row>
    <row r="1148" spans="1:2" x14ac:dyDescent="0.3">
      <c r="A1148">
        <v>0.221138428870637</v>
      </c>
      <c r="B1148">
        <v>-0.29423649741931002</v>
      </c>
    </row>
    <row r="1149" spans="1:2" x14ac:dyDescent="0.3">
      <c r="A1149">
        <v>-1.0884553715482499</v>
      </c>
      <c r="B1149">
        <v>0.217694598967724</v>
      </c>
    </row>
    <row r="1150" spans="1:2" x14ac:dyDescent="0.3">
      <c r="A1150">
        <v>-0.56461785138069798</v>
      </c>
      <c r="B1150">
        <v>1.29221604129103E-2</v>
      </c>
    </row>
    <row r="1151" spans="1:2" x14ac:dyDescent="0.3">
      <c r="A1151">
        <v>-0.77415285944772005</v>
      </c>
      <c r="B1151">
        <v>9.4831135834835795E-2</v>
      </c>
    </row>
    <row r="1152" spans="1:2" x14ac:dyDescent="0.3">
      <c r="A1152">
        <f>-0.626288627514202</f>
        <v>-0.626288627514202</v>
      </c>
      <c r="B1152">
        <v>-0.23758948054461301</v>
      </c>
    </row>
    <row r="1153" spans="1:2" x14ac:dyDescent="0.3">
      <c r="A1153">
        <f>-0.380943564692948</f>
        <v>-0.38094356469294799</v>
      </c>
      <c r="B1153">
        <v>-0.43108345621958599</v>
      </c>
    </row>
    <row r="1154" spans="1:2" x14ac:dyDescent="0.3">
      <c r="A1154">
        <v>-0.84762257412282005</v>
      </c>
      <c r="B1154">
        <v>0.272433382487834</v>
      </c>
    </row>
    <row r="1155" spans="1:2" x14ac:dyDescent="0.3">
      <c r="A1155">
        <f>-0.753166509328477</f>
        <v>-0.75316650932847695</v>
      </c>
      <c r="B1155">
        <v>-0.13199965895837301</v>
      </c>
    </row>
    <row r="1156" spans="1:2" x14ac:dyDescent="0.3">
      <c r="A1156">
        <f>-0.519606683506293</f>
        <v>-0.51960668350629302</v>
      </c>
      <c r="B1156">
        <v>-0.401586344539755</v>
      </c>
    </row>
    <row r="1157" spans="1:2" x14ac:dyDescent="0.3">
      <c r="A1157">
        <v>-0.79215732659748195</v>
      </c>
      <c r="B1157">
        <v>0.26063453781590201</v>
      </c>
    </row>
    <row r="1158" spans="1:2" x14ac:dyDescent="0.3">
      <c r="A1158">
        <f>-0.706293383340447</f>
        <v>-0.706293383340447</v>
      </c>
      <c r="B1158">
        <v>-0.118780681898907</v>
      </c>
    </row>
    <row r="1159" spans="1:2" x14ac:dyDescent="0.3">
      <c r="A1159">
        <v>-0.71748264666382</v>
      </c>
      <c r="B1159">
        <v>0.147512272759563</v>
      </c>
    </row>
    <row r="1160" spans="1:2" x14ac:dyDescent="0.3">
      <c r="A1160">
        <f>-0.604291720568329</f>
        <v>-0.60429172056832903</v>
      </c>
      <c r="B1160">
        <v>-0.17488373136825999</v>
      </c>
    </row>
    <row r="1161" spans="1:2" x14ac:dyDescent="0.3">
      <c r="A1161">
        <v>-0.75828331177266795</v>
      </c>
      <c r="B1161">
        <v>0.16995349254730399</v>
      </c>
    </row>
    <row r="1162" spans="1:2" x14ac:dyDescent="0.3">
      <c r="A1162">
        <v>-0.69668667529093198</v>
      </c>
      <c r="B1162">
        <v>3.2018602981078302E-2</v>
      </c>
    </row>
    <row r="1163" spans="1:2" x14ac:dyDescent="0.3">
      <c r="A1163">
        <f>-0.54228931441354</f>
        <v>-0.54228931441354</v>
      </c>
      <c r="B1163">
        <v>-0.254340531850753</v>
      </c>
    </row>
    <row r="1164" spans="1:2" x14ac:dyDescent="0.3">
      <c r="A1164">
        <f>-0.310403666213989</f>
        <v>-0.31040366621398902</v>
      </c>
      <c r="B1164">
        <v>-0.41021452997198798</v>
      </c>
    </row>
    <row r="1165" spans="1:2" x14ac:dyDescent="0.3">
      <c r="A1165">
        <v>-0.87583853351440399</v>
      </c>
      <c r="B1165">
        <v>0.26408581198879499</v>
      </c>
    </row>
    <row r="1166" spans="1:2" x14ac:dyDescent="0.3">
      <c r="A1166">
        <f>-0.771271610266465</f>
        <v>-0.77127161026646496</v>
      </c>
      <c r="B1166">
        <v>-0.14963019629427701</v>
      </c>
    </row>
    <row r="1167" spans="1:2" x14ac:dyDescent="0.3">
      <c r="A1167">
        <v>-0.69149135589341304</v>
      </c>
      <c r="B1167">
        <v>0.15985207851770999</v>
      </c>
    </row>
    <row r="1168" spans="1:2" x14ac:dyDescent="0.3">
      <c r="A1168">
        <f>-0.589474261886078</f>
        <v>-0.58947426188607799</v>
      </c>
      <c r="B1168">
        <v>-0.15510896268390501</v>
      </c>
    </row>
    <row r="1169" spans="1:2" x14ac:dyDescent="0.3">
      <c r="A1169">
        <f>-0.385956853959857</f>
        <v>-0.38595685395985702</v>
      </c>
      <c r="B1169">
        <v>-0.353672516394199</v>
      </c>
    </row>
    <row r="1170" spans="1:2" x14ac:dyDescent="0.3">
      <c r="A1170">
        <f>-0.151858202451812</f>
        <v>-0.151858202451812</v>
      </c>
      <c r="B1170">
        <v>-0.42317385404353403</v>
      </c>
    </row>
    <row r="1171" spans="1:2" x14ac:dyDescent="0.3">
      <c r="A1171">
        <v>5.3857307754036701E-2</v>
      </c>
      <c r="B1171">
        <v>-0.38235541005381102</v>
      </c>
    </row>
    <row r="1172" spans="1:2" x14ac:dyDescent="0.3">
      <c r="A1172">
        <v>-1.02154292310161</v>
      </c>
      <c r="B1172">
        <v>0.25294216402152397</v>
      </c>
    </row>
    <row r="1173" spans="1:2" x14ac:dyDescent="0.3">
      <c r="A1173">
        <f>-0.591382830759354</f>
        <v>-0.59138283075935405</v>
      </c>
      <c r="B1173">
        <v>-1.17686560860978E-3</v>
      </c>
    </row>
    <row r="1174" spans="1:2" x14ac:dyDescent="0.3">
      <c r="A1174">
        <v>-0.76344686769625802</v>
      </c>
      <c r="B1174">
        <v>0.100470746243443</v>
      </c>
    </row>
    <row r="1175" spans="1:2" x14ac:dyDescent="0.3">
      <c r="A1175">
        <v>-0.69462125292149601</v>
      </c>
      <c r="B1175">
        <v>5.9811701502622397E-2</v>
      </c>
    </row>
    <row r="1176" spans="1:2" x14ac:dyDescent="0.3">
      <c r="A1176">
        <v>-0.72215149883140095</v>
      </c>
      <c r="B1176">
        <v>7.6075319398951E-2</v>
      </c>
    </row>
    <row r="1177" spans="1:2" x14ac:dyDescent="0.3">
      <c r="A1177">
        <f>-0.579265266871445</f>
        <v>-0.57926526687144497</v>
      </c>
      <c r="B1177">
        <v>-0.231043356789357</v>
      </c>
    </row>
    <row r="1178" spans="1:2" x14ac:dyDescent="0.3">
      <c r="A1178">
        <v>-0.76829389325142095</v>
      </c>
      <c r="B1178">
        <v>0.19241734271574301</v>
      </c>
    </row>
    <row r="1179" spans="1:2" x14ac:dyDescent="0.3">
      <c r="A1179">
        <v>-0.69268244269943102</v>
      </c>
      <c r="B1179">
        <v>2.30330629137027E-2</v>
      </c>
    </row>
    <row r="1180" spans="1:2" x14ac:dyDescent="0.3">
      <c r="A1180">
        <f>-0.535651881617048</f>
        <v>-0.53565188161704802</v>
      </c>
      <c r="B1180">
        <v>-0.25956784926535797</v>
      </c>
    </row>
    <row r="1181" spans="1:2" x14ac:dyDescent="0.3">
      <c r="A1181">
        <f>-0.303268290322813</f>
        <v>-0.30326829032281299</v>
      </c>
      <c r="B1181">
        <v>-0.411532318088491</v>
      </c>
    </row>
    <row r="1182" spans="1:2" x14ac:dyDescent="0.3">
      <c r="A1182">
        <v>-0.87869268387087396</v>
      </c>
      <c r="B1182">
        <v>0.26461292723539598</v>
      </c>
    </row>
    <row r="1183" spans="1:2" x14ac:dyDescent="0.3">
      <c r="A1183">
        <f>-0.64852292645165</f>
        <v>-0.64852292645164999</v>
      </c>
      <c r="B1183">
        <v>-5.8451708941587004E-3</v>
      </c>
    </row>
    <row r="1184" spans="1:2" x14ac:dyDescent="0.3">
      <c r="A1184">
        <v>-0.74059082941933996</v>
      </c>
      <c r="B1184">
        <v>0.102338068357663</v>
      </c>
    </row>
    <row r="1185" spans="1:2" x14ac:dyDescent="0.3">
      <c r="A1185">
        <f>-0.603784257701763</f>
        <v>-0.60378425770176303</v>
      </c>
      <c r="B1185">
        <v>-0.218459399815911</v>
      </c>
    </row>
    <row r="1186" spans="1:2" x14ac:dyDescent="0.3">
      <c r="A1186">
        <f>-0.371492275926975</f>
        <v>-0.37149227592697498</v>
      </c>
      <c r="B1186">
        <v>-0.40754284694079801</v>
      </c>
    </row>
    <row r="1187" spans="1:2" x14ac:dyDescent="0.3">
      <c r="A1187">
        <f>-0.119316990928182</f>
        <v>-0.119316990928182</v>
      </c>
      <c r="B1187">
        <v>-0.45832947404579699</v>
      </c>
    </row>
    <row r="1188" spans="1:2" x14ac:dyDescent="0.3">
      <c r="A1188">
        <v>-0.95227320362872703</v>
      </c>
      <c r="B1188">
        <v>0.28333178961831801</v>
      </c>
    </row>
    <row r="1189" spans="1:2" x14ac:dyDescent="0.3">
      <c r="A1189">
        <f>-0.619090718548509</f>
        <v>-0.61909071854850894</v>
      </c>
      <c r="B1189">
        <v>-1.33327158473275E-2</v>
      </c>
    </row>
    <row r="1190" spans="1:2" x14ac:dyDescent="0.3">
      <c r="A1190">
        <f>-0.465175859757935</f>
        <v>-0.46517585975793502</v>
      </c>
      <c r="B1190">
        <v>-0.25776915146337198</v>
      </c>
    </row>
    <row r="1191" spans="1:2" x14ac:dyDescent="0.3">
      <c r="A1191">
        <v>-0.81392965609682499</v>
      </c>
      <c r="B1191">
        <v>0.20310766058534899</v>
      </c>
    </row>
    <row r="1192" spans="1:2" x14ac:dyDescent="0.3">
      <c r="A1192">
        <v>-0.67442813756126896</v>
      </c>
      <c r="B1192">
        <v>1.8756935765860301E-2</v>
      </c>
    </row>
    <row r="1193" spans="1:2" x14ac:dyDescent="0.3">
      <c r="A1193">
        <f>-0.520068158852909</f>
        <v>-0.52006815885290902</v>
      </c>
      <c r="B1193">
        <v>-0.255515983842454</v>
      </c>
    </row>
    <row r="1194" spans="1:2" x14ac:dyDescent="0.3">
      <c r="A1194">
        <f>-0.293045407191229</f>
        <v>-0.29304540719122901</v>
      </c>
      <c r="B1194">
        <v>-0.40221941126142802</v>
      </c>
    </row>
    <row r="1195" spans="1:2" x14ac:dyDescent="0.3">
      <c r="A1195">
        <v>-0.882781837123508</v>
      </c>
      <c r="B1195">
        <v>0.26088776450457102</v>
      </c>
    </row>
    <row r="1196" spans="1:2" x14ac:dyDescent="0.3">
      <c r="A1196">
        <f>-0.646887265150596</f>
        <v>-0.64688726515059602</v>
      </c>
      <c r="B1196">
        <v>-4.3551058018285998E-3</v>
      </c>
    </row>
    <row r="1197" spans="1:2" x14ac:dyDescent="0.3">
      <c r="A1197">
        <f>-0.489892279193721</f>
        <v>-0.48989227919372103</v>
      </c>
      <c r="B1197">
        <v>-0.262064786469628</v>
      </c>
    </row>
    <row r="1198" spans="1:2" x14ac:dyDescent="0.3">
      <c r="A1198">
        <f>-0.267492217599377</f>
        <v>-0.26749221759937702</v>
      </c>
      <c r="B1198">
        <v>-0.39512614939440599</v>
      </c>
    </row>
    <row r="1199" spans="1:2" x14ac:dyDescent="0.3">
      <c r="A1199">
        <v>-0.89300311296024903</v>
      </c>
      <c r="B1199">
        <v>0.25805045975776197</v>
      </c>
    </row>
    <row r="1200" spans="1:2" x14ac:dyDescent="0.3">
      <c r="A1200">
        <f>-0.781902549752894</f>
        <v>-0.78190254975289397</v>
      </c>
      <c r="B1200">
        <v>-0.16108289576820001</v>
      </c>
    </row>
    <row r="1201" spans="1:2" x14ac:dyDescent="0.3">
      <c r="A1201">
        <v>-0.68723898009884199</v>
      </c>
      <c r="B1201">
        <v>0.16443315830728</v>
      </c>
    </row>
    <row r="1202" spans="1:2" x14ac:dyDescent="0.3">
      <c r="A1202">
        <f>-0.588074888198032</f>
        <v>-0.588074888198032</v>
      </c>
      <c r="B1202">
        <v>-0.149926391726004</v>
      </c>
    </row>
    <row r="1203" spans="1:2" x14ac:dyDescent="0.3">
      <c r="A1203">
        <f>-0.386966358340102</f>
        <v>-0.38696635834010201</v>
      </c>
      <c r="B1203">
        <v>-0.349174012990976</v>
      </c>
    </row>
    <row r="1204" spans="1:2" x14ac:dyDescent="0.3">
      <c r="A1204">
        <f>-0.154424827142087</f>
        <v>-0.154424827142087</v>
      </c>
      <c r="B1204">
        <v>-0.42015879320918198</v>
      </c>
    </row>
    <row r="1205" spans="1:2" x14ac:dyDescent="0.3">
      <c r="A1205">
        <v>5.0700648655686499E-2</v>
      </c>
      <c r="B1205">
        <v>-0.38109061369581398</v>
      </c>
    </row>
    <row r="1206" spans="1:2" x14ac:dyDescent="0.3">
      <c r="A1206">
        <v>-1.02028025946227</v>
      </c>
      <c r="B1206">
        <v>0.25243624547832499</v>
      </c>
    </row>
    <row r="1207" spans="1:2" x14ac:dyDescent="0.3">
      <c r="A1207">
        <f>-0.59188789621509</f>
        <v>-0.59188789621508997</v>
      </c>
      <c r="B1207">
        <v>-9.7449819133026095E-4</v>
      </c>
    </row>
    <row r="1208" spans="1:2" x14ac:dyDescent="0.3">
      <c r="A1208">
        <v>-0.76324484151396299</v>
      </c>
      <c r="B1208">
        <v>0.10038979927653199</v>
      </c>
    </row>
    <row r="1209" spans="1:2" x14ac:dyDescent="0.3">
      <c r="A1209">
        <v>-0.69470206339441398</v>
      </c>
      <c r="B1209">
        <v>5.9844080289387099E-2</v>
      </c>
    </row>
    <row r="1210" spans="1:2" x14ac:dyDescent="0.3">
      <c r="A1210">
        <f>-0.551911200295509</f>
        <v>-0.551911200295509</v>
      </c>
      <c r="B1210">
        <v>-0.232399324337831</v>
      </c>
    </row>
    <row r="1211" spans="1:2" x14ac:dyDescent="0.3">
      <c r="A1211">
        <f>-0.326492782489454</f>
        <v>-0.32649278248945401</v>
      </c>
      <c r="B1211">
        <v>-0.39738796661495501</v>
      </c>
    </row>
    <row r="1212" spans="1:2" x14ac:dyDescent="0.3">
      <c r="A1212">
        <v>-0.86940288700421797</v>
      </c>
      <c r="B1212">
        <v>0.25895518664598199</v>
      </c>
    </row>
    <row r="1213" spans="1:2" x14ac:dyDescent="0.3">
      <c r="A1213">
        <f>-0.764328268781598</f>
        <v>-0.76432826878159799</v>
      </c>
      <c r="B1213">
        <v>-0.15095521295073999</v>
      </c>
    </row>
    <row r="1214" spans="1:2" x14ac:dyDescent="0.3">
      <c r="A1214">
        <v>-0.69426869248736001</v>
      </c>
      <c r="B1214">
        <v>0.16038208518029601</v>
      </c>
    </row>
    <row r="1215" spans="1:2" x14ac:dyDescent="0.3">
      <c r="A1215">
        <f>-0.591797040362512</f>
        <v>-0.59179704036251202</v>
      </c>
      <c r="B1215">
        <v>-0.15581709225791901</v>
      </c>
    </row>
    <row r="1216" spans="1:2" x14ac:dyDescent="0.3">
      <c r="A1216">
        <f>-0.387438913772341</f>
        <v>-0.38743891377234102</v>
      </c>
      <c r="B1216">
        <v>-0.35513980626102298</v>
      </c>
    </row>
    <row r="1217" spans="1:2" x14ac:dyDescent="0.3">
      <c r="A1217">
        <v>-0.84502443449106301</v>
      </c>
      <c r="B1217">
        <v>0.24205592250440899</v>
      </c>
    </row>
    <row r="1218" spans="1:2" x14ac:dyDescent="0.3">
      <c r="A1218">
        <f>-0.739040939214971</f>
        <v>-0.73904093921497105</v>
      </c>
      <c r="B1218">
        <v>-0.154047272693074</v>
      </c>
    </row>
    <row r="1219" spans="1:2" x14ac:dyDescent="0.3">
      <c r="A1219">
        <f>-0.500052204726149</f>
        <v>-0.50005220472614897</v>
      </c>
      <c r="B1219">
        <v>-0.41269230293272502</v>
      </c>
    </row>
    <row r="1220" spans="1:2" x14ac:dyDescent="0.3">
      <c r="A1220">
        <v>-0.79997911810954003</v>
      </c>
      <c r="B1220">
        <v>0.26507692117309001</v>
      </c>
    </row>
    <row r="1221" spans="1:2" x14ac:dyDescent="0.3">
      <c r="A1221">
        <f>-0.714014898232486</f>
        <v>-0.71401489823248598</v>
      </c>
      <c r="B1221">
        <v>-0.118533187152267</v>
      </c>
    </row>
    <row r="1222" spans="1:2" x14ac:dyDescent="0.3">
      <c r="A1222">
        <f>-0.495238047795782</f>
        <v>-0.49523804779578201</v>
      </c>
      <c r="B1222">
        <v>-0.375691181528718</v>
      </c>
    </row>
    <row r="1223" spans="1:2" x14ac:dyDescent="0.3">
      <c r="A1223">
        <f>-0.226104443713307</f>
        <v>-0.22610444371330701</v>
      </c>
      <c r="B1223">
        <v>-0.48362051708013898</v>
      </c>
    </row>
    <row r="1224" spans="1:2" x14ac:dyDescent="0.3">
      <c r="A1224">
        <v>-0.909558222514676</v>
      </c>
      <c r="B1224">
        <v>0.29344820683205503</v>
      </c>
    </row>
    <row r="1225" spans="1:2" x14ac:dyDescent="0.3">
      <c r="A1225">
        <f>-0.808643531843976</f>
        <v>-0.80864353184397597</v>
      </c>
      <c r="B1225">
        <v>-0.14080265181350801</v>
      </c>
    </row>
    <row r="1226" spans="1:2" x14ac:dyDescent="0.3">
      <c r="A1226">
        <f>-0.558248023476018</f>
        <v>-0.55824802347601798</v>
      </c>
      <c r="B1226">
        <v>-0.43046742811585698</v>
      </c>
    </row>
    <row r="1227" spans="1:2" x14ac:dyDescent="0.3">
      <c r="A1227">
        <v>-0.77670079060959196</v>
      </c>
      <c r="B1227">
        <v>0.272186971246342</v>
      </c>
    </row>
    <row r="1228" spans="1:2" x14ac:dyDescent="0.3">
      <c r="A1228">
        <f>-0.689319683756163</f>
        <v>-0.68931968375616304</v>
      </c>
      <c r="B1228">
        <v>-8.8747884985371506E-3</v>
      </c>
    </row>
    <row r="1229" spans="1:2" x14ac:dyDescent="0.3">
      <c r="A1229">
        <v>-0.72427212649753403</v>
      </c>
      <c r="B1229">
        <v>0.10354991539941399</v>
      </c>
    </row>
    <row r="1230" spans="1:2" x14ac:dyDescent="0.3">
      <c r="A1230">
        <f>-0.591866782297892</f>
        <v>-0.59186678229789202</v>
      </c>
      <c r="B1230">
        <v>-0.21101091489545801</v>
      </c>
    </row>
    <row r="1231" spans="1:2" x14ac:dyDescent="0.3">
      <c r="A1231">
        <f>-0.365414388588214</f>
        <v>-0.36541438858821401</v>
      </c>
      <c r="B1231">
        <v>-0.39711500823970503</v>
      </c>
    </row>
    <row r="1232" spans="1:2" x14ac:dyDescent="0.3">
      <c r="A1232">
        <v>-0.85383424456471402</v>
      </c>
      <c r="B1232">
        <v>0.25884600329588198</v>
      </c>
    </row>
    <row r="1233" spans="1:2" x14ac:dyDescent="0.3">
      <c r="A1233">
        <f>-0.658466302174114</f>
        <v>-0.65846630217411395</v>
      </c>
      <c r="B1233">
        <v>-3.5384013183528801E-3</v>
      </c>
    </row>
    <row r="1234" spans="1:2" x14ac:dyDescent="0.3">
      <c r="A1234">
        <f>-0.499019029124985</f>
        <v>-0.49901902912498503</v>
      </c>
      <c r="B1234">
        <v>-0.26607570587159302</v>
      </c>
    </row>
    <row r="1235" spans="1:2" x14ac:dyDescent="0.3">
      <c r="A1235">
        <f>-0.272824179786351</f>
        <v>-0.27282417978635098</v>
      </c>
      <c r="B1235">
        <v>-0.401825148112405</v>
      </c>
    </row>
    <row r="1236" spans="1:2" x14ac:dyDescent="0.3">
      <c r="A1236">
        <v>-0.89087032808545896</v>
      </c>
      <c r="B1236">
        <v>0.26073005924496201</v>
      </c>
    </row>
    <row r="1237" spans="1:2" x14ac:dyDescent="0.3">
      <c r="A1237">
        <f>-0.643651868765816</f>
        <v>-0.64365186876581604</v>
      </c>
      <c r="B1237">
        <v>-4.2920236979849102E-3</v>
      </c>
    </row>
    <row r="1238" spans="1:2" x14ac:dyDescent="0.3">
      <c r="A1238">
        <v>-0.74253925249367303</v>
      </c>
      <c r="B1238">
        <v>0.101716809479193</v>
      </c>
    </row>
    <row r="1239" spans="1:2" x14ac:dyDescent="0.3">
      <c r="A1239">
        <f>-0.605016555686869</f>
        <v>-0.60501655568686896</v>
      </c>
      <c r="B1239">
        <v>-0.219710925793282</v>
      </c>
    </row>
    <row r="1240" spans="1:2" x14ac:dyDescent="0.3">
      <c r="A1240">
        <v>-0.75799337772525199</v>
      </c>
      <c r="B1240">
        <v>0.187884370317312</v>
      </c>
    </row>
    <row r="1241" spans="1:2" x14ac:dyDescent="0.3">
      <c r="A1241">
        <f>-0.651228715198116</f>
        <v>-0.65122871519811598</v>
      </c>
      <c r="B1241">
        <v>-0.16040522964894299</v>
      </c>
    </row>
    <row r="1242" spans="1:2" x14ac:dyDescent="0.3">
      <c r="A1242">
        <f>-0.430771731690991</f>
        <v>-0.43077173169099098</v>
      </c>
      <c r="B1242">
        <v>-0.38239946061244301</v>
      </c>
    </row>
    <row r="1243" spans="1:2" x14ac:dyDescent="0.3">
      <c r="A1243">
        <v>-0.82769130732360296</v>
      </c>
      <c r="B1243">
        <v>0.252959784244977</v>
      </c>
    </row>
    <row r="1244" spans="1:2" x14ac:dyDescent="0.3">
      <c r="A1244">
        <f>-0.730229307263929</f>
        <v>-0.73022930726392898</v>
      </c>
      <c r="B1244">
        <v>-0.13882708690325801</v>
      </c>
    </row>
    <row r="1245" spans="1:2" x14ac:dyDescent="0.3">
      <c r="A1245">
        <v>-0.70790827709442805</v>
      </c>
      <c r="B1245">
        <v>0.155530834761303</v>
      </c>
    </row>
    <row r="1246" spans="1:2" x14ac:dyDescent="0.3">
      <c r="A1246">
        <v>-0.71683668916222798</v>
      </c>
      <c r="B1246">
        <v>3.7787666095478602E-2</v>
      </c>
    </row>
    <row r="1247" spans="1:2" x14ac:dyDescent="0.3">
      <c r="A1247">
        <v>-0.71326532433510803</v>
      </c>
      <c r="B1247">
        <v>8.4884933561808498E-2</v>
      </c>
    </row>
    <row r="1248" spans="1:2" x14ac:dyDescent="0.3">
      <c r="A1248">
        <v>-0.71469387026595599</v>
      </c>
      <c r="B1248">
        <v>6.6046026575276501E-2</v>
      </c>
    </row>
    <row r="1249" spans="1:2" x14ac:dyDescent="0.3">
      <c r="A1249">
        <v>-0.71412245189361701</v>
      </c>
      <c r="B1249">
        <v>7.3581589369889303E-2</v>
      </c>
    </row>
    <row r="1250" spans="1:2" x14ac:dyDescent="0.3">
      <c r="A1250">
        <f>-0.572165699187104</f>
        <v>-0.57216569918710403</v>
      </c>
      <c r="B1250">
        <v>-0.22972697283633101</v>
      </c>
    </row>
    <row r="1251" spans="1:2" x14ac:dyDescent="0.3">
      <c r="A1251">
        <v>-0.77113372032515803</v>
      </c>
      <c r="B1251">
        <v>0.191890789134532</v>
      </c>
    </row>
    <row r="1252" spans="1:2" x14ac:dyDescent="0.3">
      <c r="A1252">
        <v>-0.69154651186993599</v>
      </c>
      <c r="B1252">
        <v>2.3243684346187E-2</v>
      </c>
    </row>
    <row r="1253" spans="1:2" x14ac:dyDescent="0.3">
      <c r="A1253">
        <v>-0.72338139525202505</v>
      </c>
      <c r="B1253">
        <v>9.0702526261525196E-2</v>
      </c>
    </row>
    <row r="1254" spans="1:2" x14ac:dyDescent="0.3">
      <c r="A1254">
        <v>-0.71064744189918905</v>
      </c>
      <c r="B1254">
        <v>6.3718989495389899E-2</v>
      </c>
    </row>
    <row r="1255" spans="1:2" x14ac:dyDescent="0.3">
      <c r="A1255">
        <v>-0.71574102324032396</v>
      </c>
      <c r="B1255">
        <v>7.4512404201844004E-2</v>
      </c>
    </row>
    <row r="1256" spans="1:2" x14ac:dyDescent="0.3">
      <c r="A1256">
        <v>-0.71370359070387002</v>
      </c>
      <c r="B1256">
        <v>7.0195038319262396E-2</v>
      </c>
    </row>
    <row r="1257" spans="1:2" x14ac:dyDescent="0.3">
      <c r="A1257">
        <f>-0.570492744262646</f>
        <v>-0.57049274426264596</v>
      </c>
      <c r="B1257">
        <v>-0.23213320715890801</v>
      </c>
    </row>
    <row r="1258" spans="1:2" x14ac:dyDescent="0.3">
      <c r="A1258">
        <f>-0.340721202776047</f>
        <v>-0.34072120277604701</v>
      </c>
      <c r="B1258">
        <v>-0.40461833514582901</v>
      </c>
    </row>
    <row r="1259" spans="1:2" x14ac:dyDescent="0.3">
      <c r="A1259">
        <f>-0.0971007800514645</f>
        <v>-9.7100780051464497E-2</v>
      </c>
      <c r="B1259">
        <v>-0.44379841582124901</v>
      </c>
    </row>
    <row r="1260" spans="1:2" x14ac:dyDescent="0.3">
      <c r="A1260">
        <v>-0.96115968797941398</v>
      </c>
      <c r="B1260">
        <v>0.277519366328499</v>
      </c>
    </row>
    <row r="1261" spans="1:2" x14ac:dyDescent="0.3">
      <c r="A1261">
        <f>-0.615536124808234</f>
        <v>-0.61553612480823405</v>
      </c>
      <c r="B1261">
        <v>-1.10077465313998E-2</v>
      </c>
    </row>
    <row r="1262" spans="1:2" x14ac:dyDescent="0.3">
      <c r="A1262">
        <f>-0.463404356241698</f>
        <v>-0.46340435624169801</v>
      </c>
      <c r="B1262">
        <v>-0.25458033728715701</v>
      </c>
    </row>
    <row r="1263" spans="1:2" x14ac:dyDescent="0.3">
      <c r="A1263">
        <v>-0.81463825750331997</v>
      </c>
      <c r="B1263">
        <v>0.20183213491486299</v>
      </c>
    </row>
    <row r="1264" spans="1:2" x14ac:dyDescent="0.3">
      <c r="A1264">
        <f>-0.699857929668468</f>
        <v>-0.69985792966846805</v>
      </c>
      <c r="B1264">
        <v>-0.172462880466032</v>
      </c>
    </row>
    <row r="1265" spans="1:2" x14ac:dyDescent="0.3">
      <c r="A1265">
        <f>-0.462906874361623</f>
        <v>-0.46290687436162298</v>
      </c>
      <c r="B1265">
        <v>-0.41101496102157198</v>
      </c>
    </row>
    <row r="1266" spans="1:2" x14ac:dyDescent="0.3">
      <c r="A1266">
        <f>-0.187403240106204</f>
        <v>-0.18740324010620399</v>
      </c>
      <c r="B1266">
        <v>-0.49753412012104398</v>
      </c>
    </row>
    <row r="1267" spans="1:2" x14ac:dyDescent="0.3">
      <c r="A1267">
        <v>-0.92503870395751797</v>
      </c>
      <c r="B1267">
        <v>0.29901364804841701</v>
      </c>
    </row>
    <row r="1268" spans="1:2" x14ac:dyDescent="0.3">
      <c r="A1268">
        <f>-0.629984518416992</f>
        <v>-0.62998451841699199</v>
      </c>
      <c r="B1268">
        <v>-1.9605459219366999E-2</v>
      </c>
    </row>
    <row r="1269" spans="1:2" x14ac:dyDescent="0.3">
      <c r="A1269">
        <v>-0.74800619263320201</v>
      </c>
      <c r="B1269">
        <v>0.10784218368774599</v>
      </c>
    </row>
    <row r="1270" spans="1:2" x14ac:dyDescent="0.3">
      <c r="A1270">
        <f>-0.611621579876332</f>
        <v>-0.61162157987633203</v>
      </c>
      <c r="B1270">
        <v>-0.217242417450593</v>
      </c>
    </row>
    <row r="1271" spans="1:2" x14ac:dyDescent="0.3">
      <c r="A1271">
        <f>-0.377935433725775</f>
        <v>-0.37793543372577498</v>
      </c>
      <c r="B1271">
        <v>-0.40975286921298398</v>
      </c>
    </row>
    <row r="1272" spans="1:2" x14ac:dyDescent="0.3">
      <c r="A1272">
        <f>-0.123329781946395</f>
        <v>-0.123329781946395</v>
      </c>
      <c r="B1272">
        <v>-0.46258635409217802</v>
      </c>
    </row>
    <row r="1273" spans="1:2" x14ac:dyDescent="0.3">
      <c r="A1273">
        <v>-0.95066808722144103</v>
      </c>
      <c r="B1273">
        <v>0.28503454163687098</v>
      </c>
    </row>
    <row r="1274" spans="1:2" x14ac:dyDescent="0.3">
      <c r="A1274">
        <f>-0.836521562943044</f>
        <v>-0.83652156294304403</v>
      </c>
      <c r="B1274">
        <v>-0.16364098324455401</v>
      </c>
    </row>
    <row r="1275" spans="1:2" x14ac:dyDescent="0.3">
      <c r="A1275">
        <v>-0.66539137482278199</v>
      </c>
      <c r="B1275">
        <v>0.165456393297821</v>
      </c>
    </row>
    <row r="1276" spans="1:2" x14ac:dyDescent="0.3">
      <c r="A1276">
        <v>-0.73384345007088703</v>
      </c>
      <c r="B1276">
        <v>3.3817442680871203E-2</v>
      </c>
    </row>
    <row r="1277" spans="1:2" x14ac:dyDescent="0.3">
      <c r="A1277">
        <v>-0.70646261997164495</v>
      </c>
      <c r="B1277">
        <v>8.6473022927651494E-2</v>
      </c>
    </row>
    <row r="1278" spans="1:2" x14ac:dyDescent="0.3">
      <c r="A1278">
        <v>-0.71741495201134198</v>
      </c>
      <c r="B1278">
        <v>6.54107908289394E-2</v>
      </c>
    </row>
    <row r="1279" spans="1:2" x14ac:dyDescent="0.3">
      <c r="A1279">
        <f>-0.571399679860195</f>
        <v>-0.57139967986019502</v>
      </c>
      <c r="B1279">
        <v>-0.23725377977454201</v>
      </c>
    </row>
    <row r="1280" spans="1:2" x14ac:dyDescent="0.3">
      <c r="A1280">
        <f>-0.339362244783931</f>
        <v>-0.33936224478393101</v>
      </c>
      <c r="B1280">
        <v>-0.40887274457272998</v>
      </c>
    </row>
    <row r="1281" spans="1:2" x14ac:dyDescent="0.3">
      <c r="A1281">
        <v>-0.86425510208642697</v>
      </c>
      <c r="B1281">
        <v>0.26354909782909203</v>
      </c>
    </row>
    <row r="1282" spans="1:2" x14ac:dyDescent="0.3">
      <c r="A1282">
        <f>-0.654297959165429</f>
        <v>-0.65429795916542899</v>
      </c>
      <c r="B1282">
        <v>-5.4196391316369196E-3</v>
      </c>
    </row>
    <row r="1283" spans="1:2" x14ac:dyDescent="0.3">
      <c r="A1283">
        <f>-0.495098593313071</f>
        <v>-0.49509859331307099</v>
      </c>
      <c r="B1283">
        <v>-0.265838109406215</v>
      </c>
    </row>
    <row r="1284" spans="1:2" x14ac:dyDescent="0.3">
      <c r="A1284">
        <v>-0.801960562674771</v>
      </c>
      <c r="B1284">
        <v>0.20633524376248599</v>
      </c>
    </row>
    <row r="1285" spans="1:2" x14ac:dyDescent="0.3">
      <c r="A1285">
        <v>-0.679215774930091</v>
      </c>
      <c r="B1285">
        <v>1.74659024950054E-2</v>
      </c>
    </row>
    <row r="1286" spans="1:2" x14ac:dyDescent="0.3">
      <c r="A1286">
        <f>-0.523190349944871</f>
        <v>-0.52319034994487101</v>
      </c>
      <c r="B1286">
        <v>-0.25841222407583198</v>
      </c>
    </row>
    <row r="1287" spans="1:2" x14ac:dyDescent="0.3">
      <c r="A1287">
        <f>-0.294259776327769</f>
        <v>-0.29425977632776901</v>
      </c>
      <c r="B1287">
        <v>-0.405669430275581</v>
      </c>
    </row>
    <row r="1288" spans="1:2" x14ac:dyDescent="0.3">
      <c r="A1288">
        <v>-0.88229608946889204</v>
      </c>
      <c r="B1288">
        <v>0.262267772110232</v>
      </c>
    </row>
    <row r="1289" spans="1:2" x14ac:dyDescent="0.3">
      <c r="A1289">
        <f>-0.647081564212443</f>
        <v>-0.64708156421244301</v>
      </c>
      <c r="B1289">
        <v>-4.9071088440929903E-3</v>
      </c>
    </row>
    <row r="1290" spans="1:2" x14ac:dyDescent="0.3">
      <c r="A1290">
        <f>-0.489819145263819</f>
        <v>-0.48981914526381898</v>
      </c>
      <c r="B1290">
        <v>-0.26256202840648701</v>
      </c>
    </row>
    <row r="1291" spans="1:2" x14ac:dyDescent="0.3">
      <c r="A1291">
        <f>-0.267237739037907</f>
        <v>-0.26723773903790699</v>
      </c>
      <c r="B1291">
        <v>-0.39547479969445798</v>
      </c>
    </row>
    <row r="1292" spans="1:2" x14ac:dyDescent="0.3">
      <c r="A1292">
        <f>-0.0449107617910263</f>
        <v>-4.49107617910263E-2</v>
      </c>
      <c r="B1292">
        <v>-0.40745594338295099</v>
      </c>
    </row>
    <row r="1293" spans="1:2" x14ac:dyDescent="0.3">
      <c r="A1293">
        <v>-0.98203569528358903</v>
      </c>
      <c r="B1293">
        <v>0.26298237735317997</v>
      </c>
    </row>
    <row r="1294" spans="1:2" x14ac:dyDescent="0.3">
      <c r="A1294">
        <f>-0.8515400793568</f>
        <v>-0.85154007935679998</v>
      </c>
      <c r="B1294">
        <v>-0.192947671325018</v>
      </c>
    </row>
    <row r="1295" spans="1:2" x14ac:dyDescent="0.3">
      <c r="A1295">
        <f>-0.56999139178116</f>
        <v>-0.56999139178115998</v>
      </c>
      <c r="B1295">
        <v>-0.48725626194973398</v>
      </c>
    </row>
    <row r="1296" spans="1:2" x14ac:dyDescent="0.3">
      <c r="A1296">
        <v>-0.77200344328753501</v>
      </c>
      <c r="B1296">
        <v>0.29490250477989299</v>
      </c>
    </row>
    <row r="1297" spans="1:2" x14ac:dyDescent="0.3">
      <c r="A1297">
        <f>-0.704683618810484</f>
        <v>-0.70468361881048402</v>
      </c>
      <c r="B1297">
        <v>-8.4675473682295097E-2</v>
      </c>
    </row>
    <row r="1298" spans="1:2" x14ac:dyDescent="0.3">
      <c r="A1298">
        <f>-0.50168936082305</f>
        <v>-0.50168936082305005</v>
      </c>
      <c r="B1298">
        <v>-0.34622680752273799</v>
      </c>
    </row>
    <row r="1299" spans="1:2" x14ac:dyDescent="0.3">
      <c r="A1299">
        <v>-0.79932425567077903</v>
      </c>
      <c r="B1299">
        <v>0.23849072300909499</v>
      </c>
    </row>
    <row r="1300" spans="1:2" x14ac:dyDescent="0.3">
      <c r="A1300">
        <f>-0.70288272351343</f>
        <v>-0.70288272351342995</v>
      </c>
      <c r="B1300">
        <v>-0.13847675278139901</v>
      </c>
    </row>
    <row r="1301" spans="1:2" x14ac:dyDescent="0.3">
      <c r="A1301">
        <v>-0.71884691059462702</v>
      </c>
      <c r="B1301">
        <v>0.15539070111255901</v>
      </c>
    </row>
    <row r="1302" spans="1:2" x14ac:dyDescent="0.3">
      <c r="A1302">
        <f>-0.60847993249694</f>
        <v>-0.60847993249693999</v>
      </c>
      <c r="B1302">
        <v>-0.16944183139230501</v>
      </c>
    </row>
    <row r="1303" spans="1:2" x14ac:dyDescent="0.3">
      <c r="A1303">
        <f>-0.394668016140752</f>
        <v>-0.39466801614075198</v>
      </c>
      <c r="B1303">
        <v>-0.37216776485692799</v>
      </c>
    </row>
    <row r="1304" spans="1:2" x14ac:dyDescent="0.3">
      <c r="A1304">
        <f>-0.1510805863242</f>
        <v>-0.15108058632419999</v>
      </c>
      <c r="B1304">
        <v>-0.44071470774756599</v>
      </c>
    </row>
    <row r="1305" spans="1:2" x14ac:dyDescent="0.3">
      <c r="A1305">
        <v>-0.93956776547031895</v>
      </c>
      <c r="B1305">
        <v>0.27628588309902602</v>
      </c>
    </row>
    <row r="1306" spans="1:2" x14ac:dyDescent="0.3">
      <c r="A1306">
        <f>-0.824585854997053</f>
        <v>-0.82458585499705295</v>
      </c>
      <c r="B1306">
        <v>-0.16584983503286699</v>
      </c>
    </row>
    <row r="1307" spans="1:2" x14ac:dyDescent="0.3">
      <c r="A1307">
        <f>-0.560345315784613</f>
        <v>-0.560345315784613</v>
      </c>
      <c r="B1307">
        <v>-0.45588021662380002</v>
      </c>
    </row>
    <row r="1308" spans="1:2" x14ac:dyDescent="0.3">
      <c r="A1308">
        <v>-0.775861873686154</v>
      </c>
      <c r="B1308">
        <v>0.28235208664952</v>
      </c>
    </row>
    <row r="1309" spans="1:2" x14ac:dyDescent="0.3">
      <c r="A1309">
        <f>-0.702595858661285</f>
        <v>-0.70259585866128504</v>
      </c>
      <c r="B1309">
        <v>-9.5757163620826202E-2</v>
      </c>
    </row>
    <row r="1310" spans="1:2" x14ac:dyDescent="0.3">
      <c r="A1310">
        <v>-0.71896165653548505</v>
      </c>
      <c r="B1310">
        <v>0.13830286544833001</v>
      </c>
    </row>
    <row r="1311" spans="1:2" x14ac:dyDescent="0.3">
      <c r="A1311">
        <f>-0.601732005146301</f>
        <v>-0.60173200514630099</v>
      </c>
      <c r="B1311">
        <v>-0.18247448487346299</v>
      </c>
    </row>
    <row r="1312" spans="1:2" x14ac:dyDescent="0.3">
      <c r="A1312">
        <v>-0.75930719794147905</v>
      </c>
      <c r="B1312">
        <v>0.17298979394938499</v>
      </c>
    </row>
    <row r="1313" spans="1:2" x14ac:dyDescent="0.3">
      <c r="A1313">
        <v>-0.69627712082340798</v>
      </c>
      <c r="B1313">
        <v>3.0804082420245901E-2</v>
      </c>
    </row>
    <row r="1314" spans="1:2" x14ac:dyDescent="0.3">
      <c r="A1314">
        <f>-0.541492244793888</f>
        <v>-0.54149224479388802</v>
      </c>
      <c r="B1314">
        <v>-0.25509974568997601</v>
      </c>
    </row>
    <row r="1315" spans="1:2" x14ac:dyDescent="0.3">
      <c r="A1315">
        <v>-0.78340310208244401</v>
      </c>
      <c r="B1315">
        <v>0.20203989827599</v>
      </c>
    </row>
    <row r="1316" spans="1:2" x14ac:dyDescent="0.3">
      <c r="A1316">
        <v>-0.68663875916702199</v>
      </c>
      <c r="B1316">
        <v>1.91840406896037E-2</v>
      </c>
    </row>
    <row r="1317" spans="1:2" x14ac:dyDescent="0.3">
      <c r="A1317">
        <f>-0.529519073242778</f>
        <v>-0.52951907324277803</v>
      </c>
      <c r="B1317">
        <v>-0.26007563274271001</v>
      </c>
    </row>
    <row r="1318" spans="1:2" x14ac:dyDescent="0.3">
      <c r="A1318">
        <f>-0.298404242567427</f>
        <v>-0.29840424256742698</v>
      </c>
      <c r="B1318">
        <v>-0.409465110181571</v>
      </c>
    </row>
    <row r="1319" spans="1:2" x14ac:dyDescent="0.3">
      <c r="A1319">
        <f>-0.0630011802786165</f>
        <v>-6.3001180278616495E-2</v>
      </c>
      <c r="B1319">
        <v>-0.43055518076496502</v>
      </c>
    </row>
    <row r="1320" spans="1:2" x14ac:dyDescent="0.3">
      <c r="A1320">
        <v>0.12434117529423699</v>
      </c>
      <c r="B1320">
        <v>-0.35242240949282</v>
      </c>
    </row>
    <row r="1321" spans="1:2" x14ac:dyDescent="0.3">
      <c r="A1321">
        <v>-1.0497364701176899</v>
      </c>
      <c r="B1321">
        <v>0.24096896379712801</v>
      </c>
    </row>
    <row r="1322" spans="1:2" x14ac:dyDescent="0.3">
      <c r="A1322">
        <v>-0.58010541195292198</v>
      </c>
      <c r="B1322">
        <v>3.6124144811487901E-3</v>
      </c>
    </row>
    <row r="1323" spans="1:2" x14ac:dyDescent="0.3">
      <c r="A1323">
        <f>-0.44232507887668</f>
        <v>-0.44232507887667999</v>
      </c>
      <c r="B1323">
        <v>-0.22929672977549501</v>
      </c>
    </row>
    <row r="1324" spans="1:2" x14ac:dyDescent="0.3">
      <c r="A1324">
        <v>-0.82306996844932701</v>
      </c>
      <c r="B1324">
        <v>0.191718691910198</v>
      </c>
    </row>
    <row r="1325" spans="1:2" x14ac:dyDescent="0.3">
      <c r="A1325">
        <f>-0.702220652785568</f>
        <v>-0.702220652785568</v>
      </c>
      <c r="B1325">
        <v>-0.18352178152797999</v>
      </c>
    </row>
    <row r="1326" spans="1:2" x14ac:dyDescent="0.3">
      <c r="A1326">
        <f>-0.460278983505839</f>
        <v>-0.46027898350583901</v>
      </c>
      <c r="B1326">
        <v>-0.420364815075492</v>
      </c>
    </row>
    <row r="1327" spans="1:2" x14ac:dyDescent="0.3">
      <c r="A1327">
        <f>-0.181666101434241</f>
        <v>-0.181666101434241</v>
      </c>
      <c r="B1327">
        <v>-0.50358885285971</v>
      </c>
    </row>
    <row r="1328" spans="1:2" x14ac:dyDescent="0.3">
      <c r="A1328">
        <v>6.3369304053860695E-2</v>
      </c>
      <c r="B1328">
        <v>-0.45539396874707599</v>
      </c>
    </row>
    <row r="1329" spans="1:2" x14ac:dyDescent="0.3">
      <c r="A1329">
        <v>0.23031825857976401</v>
      </c>
      <c r="B1329">
        <v>-0.32075169462623299</v>
      </c>
    </row>
    <row r="1330" spans="1:2" x14ac:dyDescent="0.3">
      <c r="A1330">
        <v>0.30334255437111401</v>
      </c>
      <c r="B1330">
        <v>-0.15164398448403099</v>
      </c>
    </row>
    <row r="1331" spans="1:2" x14ac:dyDescent="0.3">
      <c r="A1331">
        <v>0.291197935115659</v>
      </c>
      <c r="B1331">
        <v>6.0875935405817301E-3</v>
      </c>
    </row>
    <row r="1332" spans="1:2" x14ac:dyDescent="0.3">
      <c r="A1332">
        <v>0.218875393271668</v>
      </c>
      <c r="B1332">
        <v>0.12110574513710599</v>
      </c>
    </row>
    <row r="1333" spans="1:2" x14ac:dyDescent="0.3">
      <c r="A1333">
        <v>0.117903000831625</v>
      </c>
      <c r="B1333">
        <v>0.17959052361286801</v>
      </c>
    </row>
    <row r="1334" spans="1:2" x14ac:dyDescent="0.3">
      <c r="A1334">
        <v>-1.04716120033265</v>
      </c>
      <c r="B1334">
        <v>2.81637905548527E-2</v>
      </c>
    </row>
    <row r="1335" spans="1:2" x14ac:dyDescent="0.3">
      <c r="A1335">
        <f>-0.807108028474755</f>
        <v>-0.80710802847475505</v>
      </c>
      <c r="B1335">
        <v>-0.39745999931137199</v>
      </c>
    </row>
    <row r="1336" spans="1:2" x14ac:dyDescent="0.3">
      <c r="A1336">
        <f>-0.454418101916265</f>
        <v>-0.45441810191626503</v>
      </c>
      <c r="B1336">
        <v>-0.62491281086654404</v>
      </c>
    </row>
    <row r="1337" spans="1:2" x14ac:dyDescent="0.3">
      <c r="A1337">
        <f>-0.0953926331097436</f>
        <v>-9.5392633109743594E-2</v>
      </c>
      <c r="B1337">
        <v>-0.65670097702508001</v>
      </c>
    </row>
    <row r="1338" spans="1:2" x14ac:dyDescent="0.3">
      <c r="A1338">
        <v>-0.96184294675610205</v>
      </c>
      <c r="B1338">
        <v>0.36268039081003201</v>
      </c>
    </row>
    <row r="1339" spans="1:2" x14ac:dyDescent="0.3">
      <c r="A1339">
        <f>-0.615262821297558</f>
        <v>-0.61526282129755805</v>
      </c>
      <c r="B1339">
        <v>-4.5072156324012798E-2</v>
      </c>
    </row>
    <row r="1340" spans="1:2" x14ac:dyDescent="0.3">
      <c r="A1340">
        <v>-0.753894871480976</v>
      </c>
      <c r="B1340">
        <v>0.118028862529605</v>
      </c>
    </row>
    <row r="1341" spans="1:2" x14ac:dyDescent="0.3">
      <c r="A1341">
        <f>-0.620171647337384</f>
        <v>-0.62017164733738395</v>
      </c>
      <c r="B1341">
        <v>-0.21185601306988999</v>
      </c>
    </row>
    <row r="1342" spans="1:2" x14ac:dyDescent="0.3">
      <c r="A1342">
        <v>-0.751931341065046</v>
      </c>
      <c r="B1342">
        <v>0.18474240522795601</v>
      </c>
    </row>
    <row r="1343" spans="1:2" x14ac:dyDescent="0.3">
      <c r="A1343">
        <f>-0.645364781300617</f>
        <v>-0.64536478130061703</v>
      </c>
      <c r="B1343">
        <v>-0.160368308452771</v>
      </c>
    </row>
    <row r="1344" spans="1:2" x14ac:dyDescent="0.3">
      <c r="A1344">
        <v>-0.74185408747975201</v>
      </c>
      <c r="B1344">
        <v>0.16414732338110799</v>
      </c>
    </row>
    <row r="1345" spans="1:2" x14ac:dyDescent="0.3">
      <c r="A1345">
        <v>-0.70325836500809802</v>
      </c>
      <c r="B1345">
        <v>3.4341070647556503E-2</v>
      </c>
    </row>
    <row r="1346" spans="1:2" x14ac:dyDescent="0.3">
      <c r="A1346">
        <v>-0.71869665399675997</v>
      </c>
      <c r="B1346">
        <v>8.6263571740977402E-2</v>
      </c>
    </row>
    <row r="1347" spans="1:2" x14ac:dyDescent="0.3">
      <c r="A1347">
        <v>-0.71252133840129495</v>
      </c>
      <c r="B1347">
        <v>6.5494571303609E-2</v>
      </c>
    </row>
    <row r="1348" spans="1:2" x14ac:dyDescent="0.3">
      <c r="A1348">
        <v>-0.71499146463948104</v>
      </c>
      <c r="B1348">
        <v>7.3802171478556305E-2</v>
      </c>
    </row>
    <row r="1349" spans="1:2" x14ac:dyDescent="0.3">
      <c r="A1349">
        <f>-0.572914381717428</f>
        <v>-0.57291438171742803</v>
      </c>
      <c r="B1349">
        <v>-0.22990693553208899</v>
      </c>
    </row>
    <row r="1350" spans="1:2" x14ac:dyDescent="0.3">
      <c r="A1350">
        <f>-0.343452155892409</f>
        <v>-0.34345215589240902</v>
      </c>
      <c r="B1350">
        <v>-0.40389502369135899</v>
      </c>
    </row>
    <row r="1351" spans="1:2" x14ac:dyDescent="0.3">
      <c r="A1351">
        <f>-0.0994656290016876</f>
        <v>-9.9465629001687594E-2</v>
      </c>
      <c r="B1351">
        <v>-0.444341080362397</v>
      </c>
    </row>
    <row r="1352" spans="1:2" x14ac:dyDescent="0.3">
      <c r="A1352">
        <v>0.10214255410367599</v>
      </c>
      <c r="B1352">
        <v>-0.377485472676097</v>
      </c>
    </row>
    <row r="1353" spans="1:2" x14ac:dyDescent="0.3">
      <c r="A1353">
        <v>0.22862253018923201</v>
      </c>
      <c r="B1353">
        <v>-0.246031937592363</v>
      </c>
    </row>
    <row r="1354" spans="1:2" x14ac:dyDescent="0.3">
      <c r="A1354">
        <v>0.27216589798076202</v>
      </c>
      <c r="B1354">
        <v>-9.5535260494502797E-2</v>
      </c>
    </row>
    <row r="1355" spans="1:2" x14ac:dyDescent="0.3">
      <c r="A1355">
        <v>0.24506018666318</v>
      </c>
      <c r="B1355">
        <v>3.6259561216482702E-2</v>
      </c>
    </row>
    <row r="1356" spans="1:2" x14ac:dyDescent="0.3">
      <c r="A1356">
        <v>-1.0980240746652701</v>
      </c>
      <c r="B1356">
        <v>8.5496175513406894E-2</v>
      </c>
    </row>
    <row r="1357" spans="1:2" x14ac:dyDescent="0.3">
      <c r="A1357">
        <v>-0.56079037013389099</v>
      </c>
      <c r="B1357">
        <v>6.5801529794637201E-2</v>
      </c>
    </row>
    <row r="1358" spans="1:2" x14ac:dyDescent="0.3">
      <c r="A1358">
        <f>-0.452521293219612</f>
        <v>-0.45252129321961199</v>
      </c>
      <c r="B1358">
        <v>-0.17430698540963199</v>
      </c>
    </row>
    <row r="1359" spans="1:2" x14ac:dyDescent="0.3">
      <c r="A1359">
        <f>-0.274193388683052</f>
        <v>-0.27419338868305199</v>
      </c>
      <c r="B1359">
        <v>-0.31348182619916498</v>
      </c>
    </row>
    <row r="1360" spans="1:2" x14ac:dyDescent="0.3">
      <c r="A1360">
        <v>-0.89032264452677901</v>
      </c>
      <c r="B1360">
        <v>0.22539273047966599</v>
      </c>
    </row>
    <row r="1361" spans="1:2" x14ac:dyDescent="0.3">
      <c r="A1361">
        <v>-0.64387094218928798</v>
      </c>
      <c r="B1361">
        <v>9.8429078081335494E-3</v>
      </c>
    </row>
    <row r="1362" spans="1:2" x14ac:dyDescent="0.3">
      <c r="A1362">
        <v>-0.74245162312428403</v>
      </c>
      <c r="B1362">
        <v>9.6062836876746494E-2</v>
      </c>
    </row>
    <row r="1363" spans="1:2" x14ac:dyDescent="0.3">
      <c r="A1363">
        <f>-0.602688368325154</f>
        <v>-0.60268836832515404</v>
      </c>
      <c r="B1363">
        <v>-0.22397289322338601</v>
      </c>
    </row>
    <row r="1364" spans="1:2" x14ac:dyDescent="0.3">
      <c r="A1364">
        <v>-0.75892465266993803</v>
      </c>
      <c r="B1364">
        <v>0.18958915728935399</v>
      </c>
    </row>
    <row r="1365" spans="1:2" x14ac:dyDescent="0.3">
      <c r="A1365">
        <f>-0.652618398944894</f>
        <v>-0.65261839894489404</v>
      </c>
      <c r="B1365">
        <v>-0.159482101528065</v>
      </c>
    </row>
    <row r="1366" spans="1:2" x14ac:dyDescent="0.3">
      <c r="A1366">
        <v>-0.73895264042204201</v>
      </c>
      <c r="B1366">
        <v>0.16379284061122601</v>
      </c>
    </row>
    <row r="1367" spans="1:2" x14ac:dyDescent="0.3">
      <c r="A1367">
        <v>-0.70441894383118298</v>
      </c>
      <c r="B1367">
        <v>3.4482863755509401E-2</v>
      </c>
    </row>
    <row r="1368" spans="1:2" x14ac:dyDescent="0.3">
      <c r="A1368">
        <v>-0.71823242246752605</v>
      </c>
      <c r="B1368">
        <v>8.6206854497796206E-2</v>
      </c>
    </row>
    <row r="1369" spans="1:2" x14ac:dyDescent="0.3">
      <c r="A1369">
        <v>-0.71270703101298905</v>
      </c>
      <c r="B1369">
        <v>6.5517258200881501E-2</v>
      </c>
    </row>
    <row r="1370" spans="1:2" x14ac:dyDescent="0.3">
      <c r="A1370">
        <v>-0.71491718759480405</v>
      </c>
      <c r="B1370">
        <v>7.37930967196474E-2</v>
      </c>
    </row>
    <row r="1371" spans="1:2" x14ac:dyDescent="0.3">
      <c r="A1371">
        <v>-0.71403312496207805</v>
      </c>
      <c r="B1371">
        <v>7.0482761312140998E-2</v>
      </c>
    </row>
    <row r="1372" spans="1:2" x14ac:dyDescent="0.3">
      <c r="A1372">
        <v>-0.71438675001516805</v>
      </c>
      <c r="B1372">
        <v>7.1806895475143503E-2</v>
      </c>
    </row>
    <row r="1373" spans="1:2" x14ac:dyDescent="0.3">
      <c r="A1373">
        <v>-0.71424529999393205</v>
      </c>
      <c r="B1373">
        <v>7.1277241809942493E-2</v>
      </c>
    </row>
    <row r="1374" spans="1:2" x14ac:dyDescent="0.3">
      <c r="A1374">
        <v>-0.714301880002427</v>
      </c>
      <c r="B1374">
        <v>7.1489103276022897E-2</v>
      </c>
    </row>
    <row r="1375" spans="1:2" x14ac:dyDescent="0.3">
      <c r="A1375">
        <v>-0.71427924799902898</v>
      </c>
      <c r="B1375">
        <v>7.1404358689590802E-2</v>
      </c>
    </row>
    <row r="1376" spans="1:2" x14ac:dyDescent="0.3">
      <c r="A1376">
        <f>-0.571413971955098</f>
        <v>-0.57141397195509802</v>
      </c>
      <c r="B1376">
        <v>-0.23144438659552199</v>
      </c>
    </row>
    <row r="1377" spans="1:2" x14ac:dyDescent="0.3">
      <c r="A1377">
        <f>-0.341696864047665</f>
        <v>-0.34169686404766503</v>
      </c>
      <c r="B1377">
        <v>-0.40446332259463602</v>
      </c>
    </row>
    <row r="1378" spans="1:2" x14ac:dyDescent="0.3">
      <c r="A1378">
        <f>-0.0979042876383713</f>
        <v>-9.7904287638371307E-2</v>
      </c>
      <c r="B1378">
        <v>-0.44407087079099</v>
      </c>
    </row>
    <row r="1379" spans="1:2" x14ac:dyDescent="0.3">
      <c r="A1379">
        <v>-0.96083828494465096</v>
      </c>
      <c r="B1379">
        <v>0.27762834831639599</v>
      </c>
    </row>
    <row r="1380" spans="1:2" x14ac:dyDescent="0.3">
      <c r="A1380">
        <f>-0.615664686022139</f>
        <v>-0.61566468602213897</v>
      </c>
      <c r="B1380">
        <v>-1.10513393265584E-2</v>
      </c>
    </row>
    <row r="1381" spans="1:2" x14ac:dyDescent="0.3">
      <c r="A1381">
        <f>-0.463484625646202</f>
        <v>-0.46348462564620202</v>
      </c>
      <c r="B1381">
        <v>-0.25466489229703998</v>
      </c>
    </row>
    <row r="1382" spans="1:2" x14ac:dyDescent="0.3">
      <c r="A1382">
        <f>-0.250382358572297</f>
        <v>-0.25038235857229701</v>
      </c>
      <c r="B1382">
        <v>-0.37893916840423097</v>
      </c>
    </row>
    <row r="1383" spans="1:2" x14ac:dyDescent="0.3">
      <c r="A1383">
        <f>-0.0387149251532537</f>
        <v>-3.8714925153253699E-2</v>
      </c>
      <c r="B1383">
        <v>-0.38814671141613499</v>
      </c>
    </row>
    <row r="1384" spans="1:2" x14ac:dyDescent="0.3">
      <c r="A1384">
        <v>0.12583534144998099</v>
      </c>
      <c r="B1384">
        <v>-0.31047747073756399</v>
      </c>
    </row>
    <row r="1385" spans="1:2" x14ac:dyDescent="0.3">
      <c r="A1385">
        <v>0.219825847797011</v>
      </c>
      <c r="B1385">
        <v>-0.185628741180556</v>
      </c>
    </row>
    <row r="1386" spans="1:2" x14ac:dyDescent="0.3">
      <c r="A1386">
        <v>0.241319140797951</v>
      </c>
      <c r="B1386">
        <v>-5.3147504178418202E-2</v>
      </c>
    </row>
    <row r="1387" spans="1:2" x14ac:dyDescent="0.3">
      <c r="A1387">
        <v>-1.0965276563191799</v>
      </c>
      <c r="B1387">
        <v>0.12125900167136699</v>
      </c>
    </row>
    <row r="1388" spans="1:2" x14ac:dyDescent="0.3">
      <c r="A1388">
        <v>-0.56138893747232699</v>
      </c>
      <c r="B1388">
        <v>5.1496399331453002E-2</v>
      </c>
    </row>
    <row r="1389" spans="1:2" x14ac:dyDescent="0.3">
      <c r="A1389">
        <v>-0.77544442501106803</v>
      </c>
      <c r="B1389">
        <v>7.9401440267418702E-2</v>
      </c>
    </row>
    <row r="1390" spans="1:2" x14ac:dyDescent="0.3">
      <c r="A1390">
        <v>-0.68982222999557197</v>
      </c>
      <c r="B1390">
        <v>6.8239423893032503E-2</v>
      </c>
    </row>
    <row r="1391" spans="1:2" x14ac:dyDescent="0.3">
      <c r="A1391">
        <v>-0.72407110800177099</v>
      </c>
      <c r="B1391">
        <v>7.2704230442786996E-2</v>
      </c>
    </row>
    <row r="1392" spans="1:2" x14ac:dyDescent="0.3">
      <c r="A1392">
        <v>-0.71037155679929098</v>
      </c>
      <c r="B1392">
        <v>7.0918307822885204E-2</v>
      </c>
    </row>
    <row r="1393" spans="1:2" x14ac:dyDescent="0.3">
      <c r="A1393">
        <v>-0.71585137728028303</v>
      </c>
      <c r="B1393">
        <v>7.1632676870845902E-2</v>
      </c>
    </row>
    <row r="1394" spans="1:2" x14ac:dyDescent="0.3">
      <c r="A1394">
        <v>-0.71365944908788603</v>
      </c>
      <c r="B1394">
        <v>7.1346929251661598E-2</v>
      </c>
    </row>
    <row r="1395" spans="1:2" x14ac:dyDescent="0.3">
      <c r="A1395">
        <f>-0.570919953007458</f>
        <v>-0.57091995300745801</v>
      </c>
      <c r="B1395">
        <v>-0.231240113403891</v>
      </c>
    </row>
    <row r="1396" spans="1:2" x14ac:dyDescent="0.3">
      <c r="A1396">
        <f>-0.341403118924111</f>
        <v>-0.34140311892411102</v>
      </c>
      <c r="B1396">
        <v>-0.404110467389941</v>
      </c>
    </row>
    <row r="1397" spans="1:2" x14ac:dyDescent="0.3">
      <c r="A1397">
        <f>-0.0978221834263484</f>
        <v>-9.7822183426348394E-2</v>
      </c>
      <c r="B1397">
        <v>-0.44368520278599999</v>
      </c>
    </row>
    <row r="1398" spans="1:2" x14ac:dyDescent="0.3">
      <c r="A1398">
        <v>0.103129221710375</v>
      </c>
      <c r="B1398">
        <v>-0.376329627487899</v>
      </c>
    </row>
    <row r="1399" spans="1:2" x14ac:dyDescent="0.3">
      <c r="A1399">
        <v>0.228910059495044</v>
      </c>
      <c r="B1399">
        <v>-0.24475882820665301</v>
      </c>
    </row>
    <row r="1400" spans="1:2" x14ac:dyDescent="0.3">
      <c r="A1400">
        <v>0.27187517649889498</v>
      </c>
      <c r="B1400">
        <v>-9.4452685639038594E-2</v>
      </c>
    </row>
    <row r="1401" spans="1:2" x14ac:dyDescent="0.3">
      <c r="A1401">
        <v>0.244406208394776</v>
      </c>
      <c r="B1401">
        <v>3.6966029513888797E-2</v>
      </c>
    </row>
    <row r="1402" spans="1:2" x14ac:dyDescent="0.3">
      <c r="A1402">
        <v>-1.09776248335791</v>
      </c>
      <c r="B1402">
        <v>8.5213588194444398E-2</v>
      </c>
    </row>
    <row r="1403" spans="1:2" x14ac:dyDescent="0.3">
      <c r="A1403">
        <f>-0.868384922629789</f>
        <v>-0.86838492262978895</v>
      </c>
      <c r="B1403">
        <v>-0.37434266631538599</v>
      </c>
    </row>
    <row r="1404" spans="1:2" x14ac:dyDescent="0.3">
      <c r="A1404">
        <f>-0.510235474672485</f>
        <v>-0.51023547467248498</v>
      </c>
      <c r="B1404">
        <v>-0.63185439545160904</v>
      </c>
    </row>
    <row r="1405" spans="1:2" x14ac:dyDescent="0.3">
      <c r="A1405">
        <v>-0.79590581013100503</v>
      </c>
      <c r="B1405">
        <v>0.35274175818064302</v>
      </c>
    </row>
    <row r="1406" spans="1:2" x14ac:dyDescent="0.3">
      <c r="A1406">
        <f>-0.745985118971821</f>
        <v>-0.74598511897182096</v>
      </c>
      <c r="B1406">
        <v>-5.0278587835112902E-2</v>
      </c>
    </row>
    <row r="1407" spans="1:2" x14ac:dyDescent="0.3">
      <c r="A1407">
        <f>-0.546837255284539</f>
        <v>-0.54683725528453897</v>
      </c>
      <c r="B1407">
        <v>-0.33660577434341399</v>
      </c>
    </row>
    <row r="1408" spans="1:2" x14ac:dyDescent="0.3">
      <c r="A1408">
        <v>-0.78126509788618403</v>
      </c>
      <c r="B1408">
        <v>0.234642309737365</v>
      </c>
    </row>
    <row r="1409" spans="1:2" x14ac:dyDescent="0.3">
      <c r="A1409">
        <f>-0.687618398288446</f>
        <v>-0.68761839828844595</v>
      </c>
      <c r="B1409">
        <v>-0.13417788375407499</v>
      </c>
    </row>
    <row r="1410" spans="1:2" x14ac:dyDescent="0.3">
      <c r="A1410">
        <v>-0.72495264068462095</v>
      </c>
      <c r="B1410">
        <v>0.15367115350162999</v>
      </c>
    </row>
    <row r="1411" spans="1:2" x14ac:dyDescent="0.3">
      <c r="A1411">
        <v>-0.71001894372615104</v>
      </c>
      <c r="B1411">
        <v>3.8531538599347798E-2</v>
      </c>
    </row>
    <row r="1412" spans="1:2" x14ac:dyDescent="0.3">
      <c r="A1412">
        <f>-0.555027012671614</f>
        <v>-0.55502701267161403</v>
      </c>
      <c r="B1412">
        <v>-0.25472360815495598</v>
      </c>
    </row>
    <row r="1413" spans="1:2" x14ac:dyDescent="0.3">
      <c r="A1413">
        <v>-0.77798919493135399</v>
      </c>
      <c r="B1413">
        <v>0.20188944326198199</v>
      </c>
    </row>
    <row r="1414" spans="1:2" x14ac:dyDescent="0.3">
      <c r="A1414">
        <f>-0.672027565452622</f>
        <v>-0.67202756545262199</v>
      </c>
      <c r="B1414">
        <v>-0.15775970109343501</v>
      </c>
    </row>
    <row r="1415" spans="1:2" x14ac:dyDescent="0.3">
      <c r="A1415">
        <v>-0.73118897381895098</v>
      </c>
      <c r="B1415">
        <v>0.163103880437374</v>
      </c>
    </row>
    <row r="1416" spans="1:2" x14ac:dyDescent="0.3">
      <c r="A1416">
        <f>-0.620945172277352</f>
        <v>-0.62094517227735202</v>
      </c>
      <c r="B1416">
        <v>-0.168516640395176</v>
      </c>
    </row>
    <row r="1417" spans="1:2" x14ac:dyDescent="0.3">
      <c r="A1417">
        <v>-0.75162193108905895</v>
      </c>
      <c r="B1417">
        <v>0.16740665615806999</v>
      </c>
    </row>
    <row r="1418" spans="1:2" x14ac:dyDescent="0.3">
      <c r="A1418">
        <f>-0.638195330090913</f>
        <v>-0.638195330090913</v>
      </c>
      <c r="B1418">
        <v>-0.17341971375549001</v>
      </c>
    </row>
    <row r="1419" spans="1:2" x14ac:dyDescent="0.3">
      <c r="A1419">
        <f>-0.415660565366897</f>
        <v>-0.41566056536689699</v>
      </c>
      <c r="B1419">
        <v>-0.387077114490537</v>
      </c>
    </row>
    <row r="1420" spans="1:2" x14ac:dyDescent="0.3">
      <c r="A1420">
        <v>-0.83373577385324005</v>
      </c>
      <c r="B1420">
        <v>0.25483084579621501</v>
      </c>
    </row>
    <row r="1421" spans="1:2" x14ac:dyDescent="0.3">
      <c r="A1421">
        <f>-0.666505690458703</f>
        <v>-0.666505690458703</v>
      </c>
      <c r="B1421">
        <v>-1.9323383184860199E-3</v>
      </c>
    </row>
    <row r="1422" spans="1:2" x14ac:dyDescent="0.3">
      <c r="A1422">
        <f>-0.50577138942122</f>
        <v>-0.50577138942122002</v>
      </c>
      <c r="B1422">
        <v>-0.26807085330552999</v>
      </c>
    </row>
    <row r="1423" spans="1:2" x14ac:dyDescent="0.3">
      <c r="A1423">
        <f>-0.277157914637915</f>
        <v>-0.277157914637915</v>
      </c>
      <c r="B1423">
        <v>-0.40604240428069099</v>
      </c>
    </row>
    <row r="1424" spans="1:2" x14ac:dyDescent="0.3">
      <c r="A1424">
        <v>-0.88913683414483302</v>
      </c>
      <c r="B1424">
        <v>0.26241696171227602</v>
      </c>
    </row>
    <row r="1425" spans="1:2" x14ac:dyDescent="0.3">
      <c r="A1425">
        <f>-0.780710778634984</f>
        <v>-0.78071077863498395</v>
      </c>
      <c r="B1425">
        <v>-0.156217842756603</v>
      </c>
    </row>
    <row r="1426" spans="1:2" x14ac:dyDescent="0.3">
      <c r="A1426">
        <v>-0.68771568854600595</v>
      </c>
      <c r="B1426">
        <v>0.16248713710264101</v>
      </c>
    </row>
    <row r="1427" spans="1:2" x14ac:dyDescent="0.3">
      <c r="A1427">
        <f>-0.587658778136021</f>
        <v>-0.58765877813602097</v>
      </c>
      <c r="B1427">
        <v>-0.15159605122039499</v>
      </c>
    </row>
    <row r="1428" spans="1:2" x14ac:dyDescent="0.3">
      <c r="A1428">
        <v>-0.76493648874559095</v>
      </c>
      <c r="B1428">
        <v>0.16063842048815799</v>
      </c>
    </row>
    <row r="1429" spans="1:2" x14ac:dyDescent="0.3">
      <c r="A1429">
        <v>-0.69402540450176298</v>
      </c>
      <c r="B1429">
        <v>3.57446318047367E-2</v>
      </c>
    </row>
    <row r="1430" spans="1:2" x14ac:dyDescent="0.3">
      <c r="A1430">
        <f>-0.541757160143234</f>
        <v>-0.54175716014323405</v>
      </c>
      <c r="B1430">
        <v>-0.250444241629105</v>
      </c>
    </row>
    <row r="1431" spans="1:2" x14ac:dyDescent="0.3">
      <c r="A1431">
        <v>-0.783297135942706</v>
      </c>
      <c r="B1431">
        <v>0.20017769665164201</v>
      </c>
    </row>
    <row r="1432" spans="1:2" x14ac:dyDescent="0.3">
      <c r="A1432">
        <v>-0.68668114562291704</v>
      </c>
      <c r="B1432">
        <v>1.9928921339343101E-2</v>
      </c>
    </row>
    <row r="1433" spans="1:2" x14ac:dyDescent="0.3">
      <c r="A1433">
        <f>-0.529849239209154</f>
        <v>-0.52984923920915405</v>
      </c>
      <c r="B1433">
        <v>-0.25952647803126599</v>
      </c>
    </row>
    <row r="1434" spans="1:2" x14ac:dyDescent="0.3">
      <c r="A1434">
        <v>-0.788060304316338</v>
      </c>
      <c r="B1434">
        <v>0.203810591212506</v>
      </c>
    </row>
    <row r="1435" spans="1:2" x14ac:dyDescent="0.3">
      <c r="A1435">
        <f>-0.680450067765419</f>
        <v>-0.68045006776541905</v>
      </c>
      <c r="B1435">
        <v>-0.16032807240503</v>
      </c>
    </row>
    <row r="1436" spans="1:2" x14ac:dyDescent="0.3">
      <c r="A1436">
        <v>-0.72781997289383205</v>
      </c>
      <c r="B1436">
        <v>0.16413122896201199</v>
      </c>
    </row>
    <row r="1437" spans="1:2" x14ac:dyDescent="0.3">
      <c r="A1437">
        <v>-0.70887201084246698</v>
      </c>
      <c r="B1437">
        <v>3.4347508415195099E-2</v>
      </c>
    </row>
    <row r="1438" spans="1:2" x14ac:dyDescent="0.3">
      <c r="A1438">
        <v>-0.71645119566301296</v>
      </c>
      <c r="B1438">
        <v>8.6260996633921894E-2</v>
      </c>
    </row>
    <row r="1439" spans="1:2" x14ac:dyDescent="0.3">
      <c r="A1439">
        <v>-0.71341952173479395</v>
      </c>
      <c r="B1439">
        <v>6.5495601346431204E-2</v>
      </c>
    </row>
    <row r="1440" spans="1:2" x14ac:dyDescent="0.3">
      <c r="A1440">
        <v>-0.71463219130608202</v>
      </c>
      <c r="B1440">
        <v>7.3801759461427502E-2</v>
      </c>
    </row>
    <row r="1441" spans="1:2" x14ac:dyDescent="0.3">
      <c r="A1441">
        <v>-0.71414712347756704</v>
      </c>
      <c r="B1441">
        <v>7.0479296215429005E-2</v>
      </c>
    </row>
    <row r="1442" spans="1:2" x14ac:dyDescent="0.3">
      <c r="A1442">
        <v>-0.71434115060897296</v>
      </c>
      <c r="B1442">
        <v>7.1808281513828398E-2</v>
      </c>
    </row>
    <row r="1443" spans="1:2" x14ac:dyDescent="0.3">
      <c r="A1443">
        <f>-0.571622587068351</f>
        <v>-0.57162258706835101</v>
      </c>
      <c r="B1443">
        <v>-0.23116216629307901</v>
      </c>
    </row>
    <row r="1444" spans="1:2" x14ac:dyDescent="0.3">
      <c r="A1444">
        <v>-0.771350965172659</v>
      </c>
      <c r="B1444">
        <v>0.19246486651723099</v>
      </c>
    </row>
    <row r="1445" spans="1:2" x14ac:dyDescent="0.3">
      <c r="A1445">
        <v>-0.69145961393093602</v>
      </c>
      <c r="B1445">
        <v>2.3014053393107199E-2</v>
      </c>
    </row>
    <row r="1446" spans="1:2" x14ac:dyDescent="0.3">
      <c r="A1446">
        <v>-0.72341615442762497</v>
      </c>
      <c r="B1446">
        <v>9.0794378642757106E-2</v>
      </c>
    </row>
    <row r="1447" spans="1:2" x14ac:dyDescent="0.3">
      <c r="A1447">
        <v>-0.71063353822894904</v>
      </c>
      <c r="B1447">
        <v>6.3682248542897099E-2</v>
      </c>
    </row>
    <row r="1448" spans="1:2" x14ac:dyDescent="0.3">
      <c r="A1448">
        <f>-0.56555438847116</f>
        <v>-0.56555438847116002</v>
      </c>
      <c r="B1448">
        <v>-0.23585490639897799</v>
      </c>
    </row>
    <row r="1449" spans="1:2" x14ac:dyDescent="0.3">
      <c r="A1449">
        <f>-0.33547937267849</f>
        <v>-0.33547937267848998</v>
      </c>
      <c r="B1449">
        <v>-0.405471484251687</v>
      </c>
    </row>
    <row r="1450" spans="1:2" x14ac:dyDescent="0.3">
      <c r="A1450">
        <f>-0.092775729534978</f>
        <v>-9.2775729534977994E-2</v>
      </c>
      <c r="B1450">
        <v>-0.44235007710267799</v>
      </c>
    </row>
    <row r="1451" spans="1:2" x14ac:dyDescent="0.3">
      <c r="A1451">
        <v>-0.96288970818600805</v>
      </c>
      <c r="B1451">
        <v>0.27694003084107099</v>
      </c>
    </row>
    <row r="1452" spans="1:2" x14ac:dyDescent="0.3">
      <c r="A1452">
        <f>-0.842572190557795</f>
        <v>-0.84257219055779498</v>
      </c>
      <c r="B1452">
        <v>-0.17468145983518901</v>
      </c>
    </row>
    <row r="1453" spans="1:2" x14ac:dyDescent="0.3">
      <c r="A1453">
        <f>-0.570482280889848</f>
        <v>-0.57048228088984798</v>
      </c>
      <c r="B1453">
        <v>-0.46978678569786098</v>
      </c>
    </row>
    <row r="1454" spans="1:2" x14ac:dyDescent="0.3">
      <c r="A1454">
        <v>-0.77180708764406003</v>
      </c>
      <c r="B1454">
        <v>0.287914714279144</v>
      </c>
    </row>
    <row r="1455" spans="1:2" x14ac:dyDescent="0.3">
      <c r="A1455">
        <f>-0.701739272321144</f>
        <v>-0.70173927232114397</v>
      </c>
      <c r="B1455">
        <v>-8.9907652205474101E-2</v>
      </c>
    </row>
    <row r="1456" spans="1:2" x14ac:dyDescent="0.3">
      <c r="A1456">
        <v>-0.71930429107154203</v>
      </c>
      <c r="B1456">
        <v>0.13596306088218901</v>
      </c>
    </row>
    <row r="1457" spans="1:2" x14ac:dyDescent="0.3">
      <c r="A1457">
        <v>-0.71227828357138301</v>
      </c>
      <c r="B1457">
        <v>4.5614775647124101E-2</v>
      </c>
    </row>
    <row r="1458" spans="1:2" x14ac:dyDescent="0.3">
      <c r="A1458">
        <f>-0.5595774057731</f>
        <v>-0.5595774057731</v>
      </c>
      <c r="B1458">
        <v>-0.25024408393673803</v>
      </c>
    </row>
    <row r="1459" spans="1:2" x14ac:dyDescent="0.3">
      <c r="A1459">
        <f>-0.325181194812861</f>
        <v>-0.32518119481286101</v>
      </c>
      <c r="B1459">
        <v>-0.414016466101161</v>
      </c>
    </row>
    <row r="1460" spans="1:2" x14ac:dyDescent="0.3">
      <c r="A1460">
        <f>-0.0815311216173096</f>
        <v>-8.1531121617309604E-2</v>
      </c>
      <c r="B1460">
        <v>-0.44472499216202699</v>
      </c>
    </row>
    <row r="1461" spans="1:2" x14ac:dyDescent="0.3">
      <c r="A1461">
        <v>-0.96738755135307597</v>
      </c>
      <c r="B1461">
        <v>0.27788999686481097</v>
      </c>
    </row>
    <row r="1462" spans="1:2" x14ac:dyDescent="0.3">
      <c r="A1462">
        <f>-0.846370537774262</f>
        <v>-0.84637053777426197</v>
      </c>
      <c r="B1462">
        <v>-0.17575862292397401</v>
      </c>
    </row>
    <row r="1463" spans="1:2" x14ac:dyDescent="0.3">
      <c r="A1463">
        <v>-0.66145178489029499</v>
      </c>
      <c r="B1463">
        <v>0.17030344916958901</v>
      </c>
    </row>
    <row r="1464" spans="1:2" x14ac:dyDescent="0.3">
      <c r="A1464">
        <v>-0.73541928604388196</v>
      </c>
      <c r="B1464">
        <v>3.1878620332164098E-2</v>
      </c>
    </row>
    <row r="1465" spans="1:2" x14ac:dyDescent="0.3">
      <c r="A1465">
        <v>-0.70583228558244704</v>
      </c>
      <c r="B1465">
        <v>8.7248551867134302E-2</v>
      </c>
    </row>
    <row r="1466" spans="1:2" x14ac:dyDescent="0.3">
      <c r="A1466">
        <f>-0.571331957789513</f>
        <v>-0.57133195778951296</v>
      </c>
      <c r="B1466">
        <v>-0.216024014813956</v>
      </c>
    </row>
    <row r="1467" spans="1:2" x14ac:dyDescent="0.3">
      <c r="A1467">
        <v>-0.77146721688419395</v>
      </c>
      <c r="B1467">
        <v>0.18640960592558201</v>
      </c>
    </row>
    <row r="1468" spans="1:2" x14ac:dyDescent="0.3">
      <c r="A1468">
        <f>-0.66087892720222</f>
        <v>-0.66087892720221997</v>
      </c>
      <c r="B1468">
        <v>-0.166915586250234</v>
      </c>
    </row>
    <row r="1469" spans="1:2" x14ac:dyDescent="0.3">
      <c r="A1469">
        <f>-0.435501750173593</f>
        <v>-0.43550175017359299</v>
      </c>
      <c r="B1469">
        <v>-0.39120741643106599</v>
      </c>
    </row>
    <row r="1470" spans="1:2" x14ac:dyDescent="0.3">
      <c r="A1470">
        <f>-0.174498363559504</f>
        <v>-0.17449836355950399</v>
      </c>
      <c r="B1470">
        <v>-0.471518336557048</v>
      </c>
    </row>
    <row r="1471" spans="1:2" x14ac:dyDescent="0.3">
      <c r="A1471">
        <v>5.5988578317595898E-2</v>
      </c>
      <c r="B1471">
        <v>-0.42815328120715801</v>
      </c>
    </row>
    <row r="1472" spans="1:2" x14ac:dyDescent="0.3">
      <c r="A1472">
        <v>-1.02239543132703</v>
      </c>
      <c r="B1472">
        <v>0.271261312482863</v>
      </c>
    </row>
    <row r="1473" spans="1:2" x14ac:dyDescent="0.3">
      <c r="A1473">
        <f>-0.591041827469184</f>
        <v>-0.59104182746918399</v>
      </c>
      <c r="B1473">
        <v>-8.5045249931453796E-3</v>
      </c>
    </row>
    <row r="1474" spans="1:2" x14ac:dyDescent="0.3">
      <c r="A1474">
        <f>-0.445789978879322</f>
        <v>-0.44578997887932198</v>
      </c>
      <c r="B1474">
        <v>-0.24288016998246401</v>
      </c>
    </row>
    <row r="1475" spans="1:2" x14ac:dyDescent="0.3">
      <c r="A1475">
        <v>-0.82168400844827105</v>
      </c>
      <c r="B1475">
        <v>0.19715206799298499</v>
      </c>
    </row>
    <row r="1476" spans="1:2" x14ac:dyDescent="0.3">
      <c r="A1476">
        <v>-0.67132639662069105</v>
      </c>
      <c r="B1476">
        <v>2.1139172802805601E-2</v>
      </c>
    </row>
    <row r="1477" spans="1:2" x14ac:dyDescent="0.3">
      <c r="A1477">
        <f>-0.518663730552847</f>
        <v>-0.51866373055284698</v>
      </c>
      <c r="B1477">
        <v>-0.25246478731814398</v>
      </c>
    </row>
    <row r="1478" spans="1:2" x14ac:dyDescent="0.3">
      <c r="A1478">
        <v>-0.79253450777886003</v>
      </c>
      <c r="B1478">
        <v>0.20098591492725701</v>
      </c>
    </row>
    <row r="1479" spans="1:2" x14ac:dyDescent="0.3">
      <c r="A1479">
        <v>-0.68298619688845497</v>
      </c>
      <c r="B1479">
        <v>1.9605634029096899E-2</v>
      </c>
    </row>
    <row r="1480" spans="1:2" x14ac:dyDescent="0.3">
      <c r="A1480">
        <f>-0.526911763246865</f>
        <v>-0.52691176324686495</v>
      </c>
      <c r="B1480">
        <v>-0.25829419689326799</v>
      </c>
    </row>
    <row r="1481" spans="1:2" x14ac:dyDescent="0.3">
      <c r="A1481">
        <f>-0.297135261310309</f>
        <v>-0.29713526131030898</v>
      </c>
      <c r="B1481">
        <v>-0.40706829493763003</v>
      </c>
    </row>
    <row r="1482" spans="1:2" x14ac:dyDescent="0.3">
      <c r="A1482">
        <v>-0.88114589547587596</v>
      </c>
      <c r="B1482">
        <v>0.26282731797505199</v>
      </c>
    </row>
    <row r="1483" spans="1:2" x14ac:dyDescent="0.3">
      <c r="A1483">
        <f>-0.774801807751686</f>
        <v>-0.77480180775168594</v>
      </c>
      <c r="B1483">
        <v>-0.15270959652930999</v>
      </c>
    </row>
    <row r="1484" spans="1:2" x14ac:dyDescent="0.3">
      <c r="A1484">
        <v>-0.69007927689932502</v>
      </c>
      <c r="B1484">
        <v>0.16108383861172401</v>
      </c>
    </row>
    <row r="1485" spans="1:2" x14ac:dyDescent="0.3">
      <c r="A1485">
        <v>-0.72396828924026901</v>
      </c>
      <c r="B1485">
        <v>3.55664645553102E-2</v>
      </c>
    </row>
    <row r="1486" spans="1:2" x14ac:dyDescent="0.3">
      <c r="A1486">
        <f>-0.564442485644729</f>
        <v>-0.56444248564472899</v>
      </c>
      <c r="B1486">
        <v>-0.262556802634072</v>
      </c>
    </row>
    <row r="1487" spans="1:2" x14ac:dyDescent="0.3">
      <c r="A1487">
        <v>-0.77422300574210801</v>
      </c>
      <c r="B1487">
        <v>0.20502272105362801</v>
      </c>
    </row>
    <row r="1488" spans="1:2" x14ac:dyDescent="0.3">
      <c r="A1488">
        <v>-0.69031079770315595</v>
      </c>
      <c r="B1488">
        <v>1.7990911578548398E-2</v>
      </c>
    </row>
    <row r="1489" spans="1:2" x14ac:dyDescent="0.3">
      <c r="A1489">
        <v>-0.723875680918737</v>
      </c>
      <c r="B1489">
        <v>9.2803635368580606E-2</v>
      </c>
    </row>
    <row r="1490" spans="1:2" x14ac:dyDescent="0.3">
      <c r="A1490">
        <v>-0.71044972763250502</v>
      </c>
      <c r="B1490">
        <v>6.2878545852567705E-2</v>
      </c>
    </row>
    <row r="1491" spans="1:2" x14ac:dyDescent="0.3">
      <c r="A1491">
        <v>-0.71582010894699799</v>
      </c>
      <c r="B1491">
        <v>7.4848581658972901E-2</v>
      </c>
    </row>
    <row r="1492" spans="1:2" x14ac:dyDescent="0.3">
      <c r="A1492">
        <v>-0.71367195642119996</v>
      </c>
      <c r="B1492">
        <v>7.0060567336410806E-2</v>
      </c>
    </row>
    <row r="1493" spans="1:2" x14ac:dyDescent="0.3">
      <c r="A1493">
        <v>-0.71453121743151904</v>
      </c>
      <c r="B1493">
        <v>7.1975773065435594E-2</v>
      </c>
    </row>
    <row r="1494" spans="1:2" x14ac:dyDescent="0.3">
      <c r="A1494">
        <f>-0.571834034474129</f>
        <v>-0.57183403447412895</v>
      </c>
      <c r="B1494">
        <v>-0.23111089944287599</v>
      </c>
    </row>
    <row r="1495" spans="1:2" x14ac:dyDescent="0.3">
      <c r="A1495">
        <f>-0.342149506423187</f>
        <v>-0.34214950642318698</v>
      </c>
      <c r="B1495">
        <v>-0.40437789736623803</v>
      </c>
    </row>
    <row r="1496" spans="1:2" x14ac:dyDescent="0.3">
      <c r="A1496">
        <f>-0.0982824659351272</f>
        <v>-9.8282465935127197E-2</v>
      </c>
      <c r="B1496">
        <v>-0.44418700456761601</v>
      </c>
    </row>
    <row r="1497" spans="1:2" x14ac:dyDescent="0.3">
      <c r="A1497">
        <v>0.102980127716349</v>
      </c>
      <c r="B1497">
        <v>-0.376895109845439</v>
      </c>
    </row>
    <row r="1498" spans="1:2" x14ac:dyDescent="0.3">
      <c r="A1498">
        <v>0.22902294100260101</v>
      </c>
      <c r="B1498">
        <v>-0.245248232395993</v>
      </c>
    </row>
    <row r="1499" spans="1:2" x14ac:dyDescent="0.3">
      <c r="A1499">
        <v>-1.09160917640104</v>
      </c>
      <c r="B1499">
        <v>0.19809929295839701</v>
      </c>
    </row>
    <row r="1500" spans="1:2" x14ac:dyDescent="0.3">
      <c r="A1500">
        <f>-0.908862691248149</f>
        <v>-0.908862691248149</v>
      </c>
      <c r="B1500">
        <v>-0.28608820791203399</v>
      </c>
    </row>
    <row r="1501" spans="1:2" x14ac:dyDescent="0.3">
      <c r="A1501">
        <f>-0.57630036218378</f>
        <v>-0.57630036218378</v>
      </c>
      <c r="B1501">
        <v>-0.58097211451240505</v>
      </c>
    </row>
    <row r="1502" spans="1:2" x14ac:dyDescent="0.3">
      <c r="A1502">
        <v>-0.76947985512648698</v>
      </c>
      <c r="B1502">
        <v>0.33238884580496197</v>
      </c>
    </row>
    <row r="1503" spans="1:2" x14ac:dyDescent="0.3">
      <c r="A1503">
        <f>-0.717760228218115</f>
        <v>-0.71776022821811503</v>
      </c>
      <c r="B1503">
        <v>-5.5176419238823798E-2</v>
      </c>
    </row>
    <row r="1504" spans="1:2" x14ac:dyDescent="0.3">
      <c r="A1504">
        <v>-0.71289590871275299</v>
      </c>
      <c r="B1504">
        <v>0.122070567695529</v>
      </c>
    </row>
    <row r="1505" spans="1:2" x14ac:dyDescent="0.3">
      <c r="A1505">
        <f>-0.590629117699904</f>
        <v>-0.590629117699904</v>
      </c>
      <c r="B1505">
        <v>-0.192384732036499</v>
      </c>
    </row>
    <row r="1506" spans="1:2" x14ac:dyDescent="0.3">
      <c r="A1506">
        <f>-0.371924236637327</f>
        <v>-0.37192423663732699</v>
      </c>
      <c r="B1506">
        <v>-0.38246404342770102</v>
      </c>
    </row>
    <row r="1507" spans="1:2" x14ac:dyDescent="0.3">
      <c r="A1507">
        <v>-0.85123030534506805</v>
      </c>
      <c r="B1507">
        <v>0.25298561737108</v>
      </c>
    </row>
    <row r="1508" spans="1:2" x14ac:dyDescent="0.3">
      <c r="A1508">
        <f>-0.659507877861972</f>
        <v>-0.65950787786197196</v>
      </c>
      <c r="B1508">
        <v>-1.1942469484321999E-3</v>
      </c>
    </row>
    <row r="1509" spans="1:2" x14ac:dyDescent="0.3">
      <c r="A1509">
        <v>-0.73619684885521097</v>
      </c>
      <c r="B1509">
        <v>0.100477698779372</v>
      </c>
    </row>
    <row r="1510" spans="1:2" x14ac:dyDescent="0.3">
      <c r="A1510">
        <f>-0.599700684641709</f>
        <v>-0.599700684641709</v>
      </c>
      <c r="B1510">
        <v>-0.21811568846976101</v>
      </c>
    </row>
    <row r="1511" spans="1:2" x14ac:dyDescent="0.3">
      <c r="A1511">
        <f>-0.368526244939794</f>
        <v>-0.36852624493979402</v>
      </c>
      <c r="B1511">
        <v>-0.40564819709370198</v>
      </c>
    </row>
    <row r="1512" spans="1:2" x14ac:dyDescent="0.3">
      <c r="A1512">
        <v>-0.85258950202408201</v>
      </c>
      <c r="B1512">
        <v>0.26225927883748001</v>
      </c>
    </row>
    <row r="1513" spans="1:2" x14ac:dyDescent="0.3">
      <c r="A1513">
        <f>-0.752871733073294</f>
        <v>-0.75287173307329402</v>
      </c>
      <c r="B1513">
        <v>-0.14171874889314701</v>
      </c>
    </row>
    <row r="1514" spans="1:2" x14ac:dyDescent="0.3">
      <c r="A1514">
        <f>-0.515495017578445</f>
        <v>-0.51549501757844496</v>
      </c>
      <c r="B1514">
        <v>-0.40885494238810899</v>
      </c>
    </row>
    <row r="1515" spans="1:2" x14ac:dyDescent="0.3">
      <c r="A1515">
        <f>-0.228234236404374</f>
        <v>-0.22823423640437401</v>
      </c>
      <c r="B1515">
        <v>-0.51692776324634104</v>
      </c>
    </row>
    <row r="1516" spans="1:2" x14ac:dyDescent="0.3">
      <c r="A1516">
        <v>3.3313085631212103E-2</v>
      </c>
      <c r="B1516">
        <v>-0.48415879462896899</v>
      </c>
    </row>
    <row r="1517" spans="1:2" x14ac:dyDescent="0.3">
      <c r="A1517">
        <v>0.21898146293130899</v>
      </c>
      <c r="B1517">
        <v>-0.35463544966553101</v>
      </c>
    </row>
    <row r="1518" spans="1:2" x14ac:dyDescent="0.3">
      <c r="A1518">
        <v>-1.0875925851725201</v>
      </c>
      <c r="B1518">
        <v>0.24185417986621199</v>
      </c>
    </row>
    <row r="1519" spans="1:2" x14ac:dyDescent="0.3">
      <c r="A1519">
        <f>-0.923312036677603</f>
        <v>-0.92331203667760298</v>
      </c>
      <c r="B1519">
        <v>-0.25122785737068698</v>
      </c>
    </row>
    <row r="1520" spans="1:2" x14ac:dyDescent="0.3">
      <c r="A1520">
        <f>-0.601226004926703</f>
        <v>-0.60122600492670297</v>
      </c>
      <c r="B1520">
        <v>-0.56025798627276402</v>
      </c>
    </row>
    <row r="1521" spans="1:2" x14ac:dyDescent="0.3">
      <c r="A1521">
        <v>-0.75950959802931794</v>
      </c>
      <c r="B1521">
        <v>0.32410319450910502</v>
      </c>
    </row>
    <row r="1522" spans="1:2" x14ac:dyDescent="0.3">
      <c r="A1522">
        <f>-0.706868572305924</f>
        <v>-0.70686857230592404</v>
      </c>
      <c r="B1522">
        <v>-5.74854113848072E-2</v>
      </c>
    </row>
    <row r="1523" spans="1:2" x14ac:dyDescent="0.3">
      <c r="A1523">
        <v>-0.71725257107762996</v>
      </c>
      <c r="B1523">
        <v>0.12299416455392199</v>
      </c>
    </row>
    <row r="1524" spans="1:2" x14ac:dyDescent="0.3">
      <c r="A1524">
        <f>-0.594309619840568</f>
        <v>-0.59430961984056796</v>
      </c>
      <c r="B1524">
        <v>-0.19342546337006999</v>
      </c>
    </row>
    <row r="1525" spans="1:2" x14ac:dyDescent="0.3">
      <c r="A1525">
        <v>-0.76227615206377197</v>
      </c>
      <c r="B1525">
        <v>0.17737018534802801</v>
      </c>
    </row>
    <row r="1526" spans="1:2" x14ac:dyDescent="0.3">
      <c r="A1526">
        <v>-0.69508953917449001</v>
      </c>
      <c r="B1526">
        <v>2.9051925860788599E-2</v>
      </c>
    </row>
    <row r="1527" spans="1:2" x14ac:dyDescent="0.3">
      <c r="A1527">
        <v>-0.72196418433020304</v>
      </c>
      <c r="B1527">
        <v>8.8379229655684496E-2</v>
      </c>
    </row>
    <row r="1528" spans="1:2" x14ac:dyDescent="0.3">
      <c r="A1528">
        <v>-0.71121432626791803</v>
      </c>
      <c r="B1528">
        <v>6.4648308137726096E-2</v>
      </c>
    </row>
    <row r="1529" spans="1:2" x14ac:dyDescent="0.3">
      <c r="A1529">
        <v>-0.71551426949283203</v>
      </c>
      <c r="B1529">
        <v>7.4140676744909498E-2</v>
      </c>
    </row>
    <row r="1530" spans="1:2" x14ac:dyDescent="0.3">
      <c r="A1530">
        <v>-0.71379429220286605</v>
      </c>
      <c r="B1530">
        <v>7.0343729302036195E-2</v>
      </c>
    </row>
    <row r="1531" spans="1:2" x14ac:dyDescent="0.3">
      <c r="A1531">
        <f>-0.570621153794993</f>
        <v>-0.57062115379499301</v>
      </c>
      <c r="B1531">
        <v>-0.232056482611599</v>
      </c>
    </row>
    <row r="1532" spans="1:2" x14ac:dyDescent="0.3">
      <c r="A1532">
        <v>-0.77175153848200195</v>
      </c>
      <c r="B1532">
        <v>0.192822593044639</v>
      </c>
    </row>
    <row r="1533" spans="1:2" x14ac:dyDescent="0.3">
      <c r="A1533">
        <v>-0.69129938460719798</v>
      </c>
      <c r="B1533">
        <v>2.2870962782144101E-2</v>
      </c>
    </row>
    <row r="1534" spans="1:2" x14ac:dyDescent="0.3">
      <c r="A1534">
        <v>-0.72348024615712003</v>
      </c>
      <c r="B1534">
        <v>9.0851614887142301E-2</v>
      </c>
    </row>
    <row r="1535" spans="1:2" x14ac:dyDescent="0.3">
      <c r="A1535">
        <f>-0.586185633034268</f>
        <v>-0.58618563303426796</v>
      </c>
      <c r="B1535">
        <v>-0.220344871148619</v>
      </c>
    </row>
    <row r="1536" spans="1:2" x14ac:dyDescent="0.3">
      <c r="A1536">
        <v>-0.76552574678629204</v>
      </c>
      <c r="B1536">
        <v>0.18813794845944701</v>
      </c>
    </row>
    <row r="1537" spans="1:2" x14ac:dyDescent="0.3">
      <c r="A1537">
        <v>-0.69378970128548301</v>
      </c>
      <c r="B1537">
        <v>2.4744820616220801E-2</v>
      </c>
    </row>
    <row r="1538" spans="1:2" x14ac:dyDescent="0.3">
      <c r="A1538">
        <f>-0.537178101223455</f>
        <v>-0.537178101223455</v>
      </c>
      <c r="B1538">
        <v>-0.25870981684586503</v>
      </c>
    </row>
    <row r="1539" spans="1:2" x14ac:dyDescent="0.3">
      <c r="A1539">
        <v>-0.785128759510617</v>
      </c>
      <c r="B1539">
        <v>0.203483926738346</v>
      </c>
    </row>
    <row r="1540" spans="1:2" x14ac:dyDescent="0.3">
      <c r="A1540">
        <f>-0.678091427923408</f>
        <v>-0.67809142792340804</v>
      </c>
      <c r="B1540">
        <v>-0.159403719483104</v>
      </c>
    </row>
    <row r="1541" spans="1:2" x14ac:dyDescent="0.3">
      <c r="A1541">
        <v>-0.72876342883063605</v>
      </c>
      <c r="B1541">
        <v>0.16376148779324101</v>
      </c>
    </row>
    <row r="1542" spans="1:2" x14ac:dyDescent="0.3">
      <c r="A1542">
        <v>-0.70849462846774502</v>
      </c>
      <c r="B1542">
        <v>3.44954048827033E-2</v>
      </c>
    </row>
    <row r="1543" spans="1:2" x14ac:dyDescent="0.3">
      <c r="A1543">
        <v>-0.71660214861290195</v>
      </c>
      <c r="B1543">
        <v>8.6201838046918597E-2</v>
      </c>
    </row>
    <row r="1544" spans="1:2" x14ac:dyDescent="0.3">
      <c r="A1544">
        <v>-0.71335914055483896</v>
      </c>
      <c r="B1544">
        <v>6.5519264781232503E-2</v>
      </c>
    </row>
    <row r="1545" spans="1:2" x14ac:dyDescent="0.3">
      <c r="A1545">
        <f>-0.56836065273417</f>
        <v>-0.56836065273417002</v>
      </c>
      <c r="B1545">
        <v>-0.235549014988198</v>
      </c>
    </row>
    <row r="1546" spans="1:2" x14ac:dyDescent="0.3">
      <c r="A1546">
        <v>-0.77265573890633099</v>
      </c>
      <c r="B1546">
        <v>0.19421960599527899</v>
      </c>
    </row>
    <row r="1547" spans="1:2" x14ac:dyDescent="0.3">
      <c r="A1547">
        <f>-0.664906203966923</f>
        <v>-0.66490620396692302</v>
      </c>
      <c r="B1547">
        <v>-0.16145539500611999</v>
      </c>
    </row>
    <row r="1548" spans="1:2" x14ac:dyDescent="0.3">
      <c r="A1548">
        <f>-0.440746557012414</f>
        <v>-0.440746557012414</v>
      </c>
      <c r="B1548">
        <v>-0.38866858179142</v>
      </c>
    </row>
    <row r="1549" spans="1:2" x14ac:dyDescent="0.3">
      <c r="A1549">
        <f>-0.179499950612866</f>
        <v>-0.179499950612866</v>
      </c>
      <c r="B1549">
        <v>-0.47168674496644503</v>
      </c>
    </row>
    <row r="1550" spans="1:2" x14ac:dyDescent="0.3">
      <c r="A1550">
        <v>-0.928200019754853</v>
      </c>
      <c r="B1550">
        <v>0.28867469798657802</v>
      </c>
    </row>
    <row r="1551" spans="1:2" x14ac:dyDescent="0.3">
      <c r="A1551">
        <f>-0.820901894208319</f>
        <v>-0.82090189420831905</v>
      </c>
      <c r="B1551">
        <v>-0.151887237432141</v>
      </c>
    </row>
    <row r="1552" spans="1:2" x14ac:dyDescent="0.3">
      <c r="A1552">
        <v>-0.67163924231667205</v>
      </c>
      <c r="B1552">
        <v>0.160754894972856</v>
      </c>
    </row>
    <row r="1553" spans="1:2" x14ac:dyDescent="0.3">
      <c r="A1553">
        <f>-0.574747782149813</f>
        <v>-0.57474778214981304</v>
      </c>
      <c r="B1553">
        <v>-0.14648197674729699</v>
      </c>
    </row>
    <row r="1554" spans="1:2" x14ac:dyDescent="0.3">
      <c r="A1554">
        <v>-0.77010088714007396</v>
      </c>
      <c r="B1554">
        <v>0.15859279069891899</v>
      </c>
    </row>
    <row r="1555" spans="1:2" x14ac:dyDescent="0.3">
      <c r="A1555">
        <v>-0.69195964514397001</v>
      </c>
      <c r="B1555">
        <v>3.6562883720432302E-2</v>
      </c>
    </row>
    <row r="1556" spans="1:2" x14ac:dyDescent="0.3">
      <c r="A1556">
        <f>-0.54051448379759</f>
        <v>-0.54051448379759004</v>
      </c>
      <c r="B1556">
        <v>-0.248996066430059</v>
      </c>
    </row>
    <row r="1557" spans="1:2" x14ac:dyDescent="0.3">
      <c r="A1557">
        <v>-0.78379420648096298</v>
      </c>
      <c r="B1557">
        <v>0.19959842657202301</v>
      </c>
    </row>
    <row r="1558" spans="1:2" x14ac:dyDescent="0.3">
      <c r="A1558">
        <v>-0.68648231740761401</v>
      </c>
      <c r="B1558">
        <v>2.0160629371190401E-2</v>
      </c>
    </row>
    <row r="1559" spans="1:2" x14ac:dyDescent="0.3">
      <c r="A1559">
        <v>-0.72540707303695395</v>
      </c>
      <c r="B1559">
        <v>9.1935748251523799E-2</v>
      </c>
    </row>
    <row r="1560" spans="1:2" x14ac:dyDescent="0.3">
      <c r="A1560">
        <v>-0.70983717078521802</v>
      </c>
      <c r="B1560">
        <v>6.3225700699390402E-2</v>
      </c>
    </row>
    <row r="1561" spans="1:2" x14ac:dyDescent="0.3">
      <c r="A1561">
        <f>-0.564766530076522</f>
        <v>-0.564766530076522</v>
      </c>
      <c r="B1561">
        <v>-0.23588333578255</v>
      </c>
    </row>
    <row r="1562" spans="1:2" x14ac:dyDescent="0.3">
      <c r="A1562">
        <f>-0.334869228545136</f>
        <v>-0.33486922854513601</v>
      </c>
      <c r="B1562">
        <v>-0.405177947225347</v>
      </c>
    </row>
    <row r="1563" spans="1:2" x14ac:dyDescent="0.3">
      <c r="A1563">
        <f>-0.0924294348041648</f>
        <v>-9.2429434804164795E-2</v>
      </c>
      <c r="B1563">
        <v>-0.44188293130931799</v>
      </c>
    </row>
    <row r="1564" spans="1:2" x14ac:dyDescent="0.3">
      <c r="A1564">
        <v>0.106506802072562</v>
      </c>
      <c r="B1564">
        <v>-0.37280280171674801</v>
      </c>
    </row>
    <row r="1565" spans="1:2" x14ac:dyDescent="0.3">
      <c r="A1565">
        <v>-1.0426027208290201</v>
      </c>
      <c r="B1565">
        <v>0.249121120686699</v>
      </c>
    </row>
    <row r="1566" spans="1:2" x14ac:dyDescent="0.3">
      <c r="A1566">
        <f>-0.892026516104738</f>
        <v>-0.89202651610473804</v>
      </c>
      <c r="B1566">
        <v>-0.227709036609718</v>
      </c>
    </row>
    <row r="1567" spans="1:2" x14ac:dyDescent="0.3">
      <c r="A1567">
        <f>-0.586856537595713</f>
        <v>-0.58685653759571299</v>
      </c>
      <c r="B1567">
        <v>-0.52986947426528097</v>
      </c>
    </row>
    <row r="1568" spans="1:2" x14ac:dyDescent="0.3">
      <c r="A1568">
        <f>-0.234063178866629</f>
        <v>-0.234063178866629</v>
      </c>
      <c r="B1568">
        <v>-0.63744341547989902</v>
      </c>
    </row>
    <row r="1569" spans="1:2" x14ac:dyDescent="0.3">
      <c r="A1569">
        <v>7.7089350253321101E-2</v>
      </c>
      <c r="B1569">
        <v>-0.57808226731137502</v>
      </c>
    </row>
    <row r="1570" spans="1:2" x14ac:dyDescent="0.3">
      <c r="A1570">
        <v>-1.03083574010132</v>
      </c>
      <c r="B1570">
        <v>0.33123290692454999</v>
      </c>
    </row>
    <row r="1571" spans="1:2" x14ac:dyDescent="0.3">
      <c r="A1571">
        <f>-0.915928325246829</f>
        <v>-0.91592832524682899</v>
      </c>
      <c r="B1571">
        <v>-0.16059728677787299</v>
      </c>
    </row>
    <row r="1572" spans="1:2" x14ac:dyDescent="0.3">
      <c r="A1572">
        <v>-0.63362866990126798</v>
      </c>
      <c r="B1572">
        <v>0.16423891471114899</v>
      </c>
    </row>
    <row r="1573" spans="1:2" x14ac:dyDescent="0.3">
      <c r="A1573">
        <f>-0.547253355009423</f>
        <v>-0.54725335500942296</v>
      </c>
      <c r="B1573">
        <v>-0.12862989278003301</v>
      </c>
    </row>
    <row r="1574" spans="1:2" x14ac:dyDescent="0.3">
      <c r="A1574">
        <f>-0.364460592695148</f>
        <v>-0.36446059269514802</v>
      </c>
      <c r="B1574">
        <v>-0.31666006051659501</v>
      </c>
    </row>
    <row r="1575" spans="1:2" x14ac:dyDescent="0.3">
      <c r="A1575">
        <f>-0.150326026241674</f>
        <v>-0.15032602624167399</v>
      </c>
      <c r="B1575">
        <v>-0.38644588307067101</v>
      </c>
    </row>
    <row r="1576" spans="1:2" x14ac:dyDescent="0.3">
      <c r="A1576">
        <v>4.0330573284595897E-2</v>
      </c>
      <c r="B1576">
        <v>-0.35382928163038002</v>
      </c>
    </row>
    <row r="1577" spans="1:2" x14ac:dyDescent="0.3">
      <c r="A1577">
        <v>-1.01613222931383</v>
      </c>
      <c r="B1577">
        <v>0.24153171265215201</v>
      </c>
    </row>
    <row r="1578" spans="1:2" x14ac:dyDescent="0.3">
      <c r="A1578">
        <v>-0.593547108274464</v>
      </c>
      <c r="B1578">
        <v>3.3873149391391499E-3</v>
      </c>
    </row>
    <row r="1579" spans="1:2" x14ac:dyDescent="0.3">
      <c r="A1579">
        <v>-0.76258115669021398</v>
      </c>
      <c r="B1579">
        <v>9.8645074024344304E-2</v>
      </c>
    </row>
    <row r="1580" spans="1:2" x14ac:dyDescent="0.3">
      <c r="A1580">
        <f>-0.6190197086943</f>
        <v>-0.61901970869430001</v>
      </c>
      <c r="B1580">
        <v>-0.23006220641758399</v>
      </c>
    </row>
    <row r="1581" spans="1:2" x14ac:dyDescent="0.3">
      <c r="A1581">
        <f>-0.378430096040634</f>
        <v>-0.37843009604063399</v>
      </c>
      <c r="B1581">
        <v>-0.42245516035508401</v>
      </c>
    </row>
    <row r="1582" spans="1:2" x14ac:dyDescent="0.3">
      <c r="A1582">
        <f>-0.118624808848848</f>
        <v>-0.118624808848848</v>
      </c>
      <c r="B1582">
        <v>-0.47243796028611701</v>
      </c>
    </row>
    <row r="1583" spans="1:2" x14ac:dyDescent="0.3">
      <c r="A1583">
        <v>-0.95255007646045997</v>
      </c>
      <c r="B1583">
        <v>0.288975184114447</v>
      </c>
    </row>
    <row r="1584" spans="1:2" x14ac:dyDescent="0.3">
      <c r="A1584">
        <f>-0.839528131755728</f>
        <v>-0.83952813175572805</v>
      </c>
      <c r="B1584">
        <v>-0.161398890657204</v>
      </c>
    </row>
    <row r="1585" spans="1:2" x14ac:dyDescent="0.3">
      <c r="A1585">
        <f>-0.573481823871472</f>
        <v>-0.57348182387147195</v>
      </c>
      <c r="B1585">
        <v>-0.458474409601766</v>
      </c>
    </row>
    <row r="1586" spans="1:2" x14ac:dyDescent="0.3">
      <c r="A1586">
        <v>-0.77060727045141098</v>
      </c>
      <c r="B1586">
        <v>0.28338976384070602</v>
      </c>
    </row>
    <row r="1587" spans="1:2" x14ac:dyDescent="0.3">
      <c r="A1587">
        <f>-0.691757091819435</f>
        <v>-0.69175709181943501</v>
      </c>
      <c r="B1587">
        <v>-1.33559055362827E-2</v>
      </c>
    </row>
    <row r="1588" spans="1:2" x14ac:dyDescent="0.3">
      <c r="A1588">
        <v>-0.72329716327222504</v>
      </c>
      <c r="B1588">
        <v>0.105342362214513</v>
      </c>
    </row>
    <row r="1589" spans="1:2" x14ac:dyDescent="0.3">
      <c r="A1589">
        <f>-0.591842788972696</f>
        <v>-0.59184278897269604</v>
      </c>
      <c r="B1589">
        <v>-0.20925867002585999</v>
      </c>
    </row>
    <row r="1590" spans="1:2" x14ac:dyDescent="0.3">
      <c r="A1590">
        <f>-0.366097051608905</f>
        <v>-0.36609705160890499</v>
      </c>
      <c r="B1590">
        <v>-0.39577370480873197</v>
      </c>
    </row>
    <row r="1591" spans="1:2" x14ac:dyDescent="0.3">
      <c r="A1591">
        <f>-0.119924277299275</f>
        <v>-0.119924277299275</v>
      </c>
      <c r="B1591">
        <v>-0.44722683629819898</v>
      </c>
    </row>
    <row r="1592" spans="1:2" x14ac:dyDescent="0.3">
      <c r="A1592">
        <v>8.7748283771830499E-2</v>
      </c>
      <c r="B1592">
        <v>-0.38786210650634101</v>
      </c>
    </row>
    <row r="1593" spans="1:2" x14ac:dyDescent="0.3">
      <c r="A1593">
        <v>0.221833538269127</v>
      </c>
      <c r="B1593">
        <v>-0.25967588743608699</v>
      </c>
    </row>
    <row r="1594" spans="1:2" x14ac:dyDescent="0.3">
      <c r="A1594">
        <v>0.27246384405897101</v>
      </c>
      <c r="B1594">
        <v>-0.108620259143775</v>
      </c>
    </row>
    <row r="1595" spans="1:2" x14ac:dyDescent="0.3">
      <c r="A1595">
        <v>0.25052062514232798</v>
      </c>
      <c r="B1595">
        <v>2.6434140674319598E-2</v>
      </c>
    </row>
    <row r="1596" spans="1:2" x14ac:dyDescent="0.3">
      <c r="A1596">
        <v>0.17982201883844101</v>
      </c>
      <c r="B1596">
        <v>0.120298196969414</v>
      </c>
    </row>
    <row r="1597" spans="1:2" x14ac:dyDescent="0.3">
      <c r="A1597">
        <v>8.8545455529450104E-2</v>
      </c>
      <c r="B1597">
        <v>0.163355437232131</v>
      </c>
    </row>
    <row r="1598" spans="1:2" x14ac:dyDescent="0.3">
      <c r="A1598">
        <v>-1.0354181822117801</v>
      </c>
      <c r="B1598">
        <v>3.4657825107147197E-2</v>
      </c>
    </row>
    <row r="1599" spans="1:2" x14ac:dyDescent="0.3">
      <c r="A1599">
        <v>-0.585832727115287</v>
      </c>
      <c r="B1599">
        <v>8.6136869957141093E-2</v>
      </c>
    </row>
    <row r="1600" spans="1:2" x14ac:dyDescent="0.3">
      <c r="A1600">
        <f>-0.479687620590475</f>
        <v>-0.47968762059047498</v>
      </c>
      <c r="B1600">
        <v>-0.16886906967868701</v>
      </c>
    </row>
    <row r="1601" spans="1:2" x14ac:dyDescent="0.3">
      <c r="A1601">
        <f>-0.297014963777286</f>
        <v>-0.29701496377728598</v>
      </c>
      <c r="B1601">
        <v>-0.32021554119199203</v>
      </c>
    </row>
    <row r="1602" spans="1:2" x14ac:dyDescent="0.3">
      <c r="A1602">
        <v>-0.88119401448908496</v>
      </c>
      <c r="B1602">
        <v>0.228086216476797</v>
      </c>
    </row>
    <row r="1603" spans="1:2" x14ac:dyDescent="0.3">
      <c r="A1603">
        <f>-0.760941937602423</f>
        <v>-0.76094193760242301</v>
      </c>
      <c r="B1603">
        <v>-0.17913208127326799</v>
      </c>
    </row>
    <row r="1604" spans="1:2" x14ac:dyDescent="0.3">
      <c r="A1604">
        <v>-0.69562322495902995</v>
      </c>
      <c r="B1604">
        <v>0.17165283250930699</v>
      </c>
    </row>
    <row r="1605" spans="1:2" x14ac:dyDescent="0.3">
      <c r="A1605">
        <f>-0.597334783972586</f>
        <v>-0.59733478397258599</v>
      </c>
      <c r="B1605">
        <v>-0.14779313727653801</v>
      </c>
    </row>
    <row r="1606" spans="1:2" x14ac:dyDescent="0.3">
      <c r="A1606">
        <v>-0.76106608641096496</v>
      </c>
      <c r="B1606">
        <v>0.15911725491061501</v>
      </c>
    </row>
    <row r="1607" spans="1:2" x14ac:dyDescent="0.3">
      <c r="A1607">
        <v>-0.69557356543561299</v>
      </c>
      <c r="B1607">
        <v>3.6353098035753803E-2</v>
      </c>
    </row>
    <row r="1608" spans="1:2" x14ac:dyDescent="0.3">
      <c r="A1608">
        <f>-0.543177148945367</f>
        <v>-0.54317714894536695</v>
      </c>
      <c r="B1608">
        <v>-0.25060107166707202</v>
      </c>
    </row>
    <row r="1609" spans="1:2" x14ac:dyDescent="0.3">
      <c r="A1609">
        <f>-0.31257420453165</f>
        <v>-0.31257420453165002</v>
      </c>
      <c r="B1609">
        <v>-0.407727674045122</v>
      </c>
    </row>
    <row r="1610" spans="1:2" x14ac:dyDescent="0.3">
      <c r="A1610">
        <v>-0.87497031818733895</v>
      </c>
      <c r="B1610">
        <v>0.26309106961804801</v>
      </c>
    </row>
    <row r="1611" spans="1:2" x14ac:dyDescent="0.3">
      <c r="A1611">
        <f>-0.770213869669597</f>
        <v>-0.77021386966959704</v>
      </c>
      <c r="B1611">
        <v>-0.15003891436521799</v>
      </c>
    </row>
    <row r="1612" spans="1:2" x14ac:dyDescent="0.3">
      <c r="A1612">
        <f>-0.525346975202806</f>
        <v>-0.52534697520280604</v>
      </c>
      <c r="B1612">
        <v>-0.42211512278540497</v>
      </c>
    </row>
    <row r="1613" spans="1:2" x14ac:dyDescent="0.3">
      <c r="A1613">
        <f>-0.230417652039971</f>
        <v>-0.230417652039971</v>
      </c>
      <c r="B1613">
        <v>-0.53094628339803096</v>
      </c>
    </row>
    <row r="1614" spans="1:2" x14ac:dyDescent="0.3">
      <c r="A1614">
        <v>-0.90783293918401098</v>
      </c>
      <c r="B1614">
        <v>0.31237851335921202</v>
      </c>
    </row>
    <row r="1615" spans="1:2" x14ac:dyDescent="0.3">
      <c r="A1615">
        <f>-0.814904439123533</f>
        <v>-0.81490443912353305</v>
      </c>
      <c r="B1615">
        <v>-0.12572550552060299</v>
      </c>
    </row>
    <row r="1616" spans="1:2" x14ac:dyDescent="0.3">
      <c r="A1616">
        <f>-0.569037171525644</f>
        <v>-0.56903717152564404</v>
      </c>
      <c r="B1616">
        <v>-0.42151315984507198</v>
      </c>
    </row>
    <row r="1617" spans="1:2" x14ac:dyDescent="0.3">
      <c r="A1617">
        <f>-0.26386298642146</f>
        <v>-0.26386298642146</v>
      </c>
      <c r="B1617">
        <v>-0.54796487009251205</v>
      </c>
    </row>
    <row r="1618" spans="1:2" x14ac:dyDescent="0.3">
      <c r="A1618">
        <v>-0.89445480543141498</v>
      </c>
      <c r="B1618">
        <v>0.31918594803700501</v>
      </c>
    </row>
    <row r="1619" spans="1:2" x14ac:dyDescent="0.3">
      <c r="A1619">
        <f>-0.807460031342677</f>
        <v>-0.80746003134267696</v>
      </c>
      <c r="B1619">
        <v>-0.115200601664442</v>
      </c>
    </row>
    <row r="1620" spans="1:2" x14ac:dyDescent="0.3">
      <c r="A1620">
        <f>-0.567589383154658</f>
        <v>-0.56758938315465801</v>
      </c>
      <c r="B1620">
        <v>-0.410536469802047</v>
      </c>
    </row>
    <row r="1621" spans="1:2" x14ac:dyDescent="0.3">
      <c r="A1621">
        <f>-0.267153343276721</f>
        <v>-0.26715334327672102</v>
      </c>
      <c r="B1621">
        <v>-0.53904347031141897</v>
      </c>
    </row>
    <row r="1622" spans="1:2" x14ac:dyDescent="0.3">
      <c r="A1622">
        <v>-0.89313866268931097</v>
      </c>
      <c r="B1622">
        <v>0.31561738812456702</v>
      </c>
    </row>
    <row r="1623" spans="1:2" x14ac:dyDescent="0.3">
      <c r="A1623">
        <f>-0.805032338893703</f>
        <v>-0.80503233889370296</v>
      </c>
      <c r="B1623">
        <v>-0.117386250101053</v>
      </c>
    </row>
    <row r="1624" spans="1:2" x14ac:dyDescent="0.3">
      <c r="A1624">
        <v>-0.67798706444251799</v>
      </c>
      <c r="B1624">
        <v>0.14695450004042099</v>
      </c>
    </row>
    <row r="1625" spans="1:2" x14ac:dyDescent="0.3">
      <c r="A1625">
        <v>-0.72880517422299196</v>
      </c>
      <c r="B1625">
        <v>4.1218199983831499E-2</v>
      </c>
    </row>
    <row r="1626" spans="1:2" x14ac:dyDescent="0.3">
      <c r="A1626">
        <v>-0.70847793031080197</v>
      </c>
      <c r="B1626">
        <v>8.3512720006467395E-2</v>
      </c>
    </row>
    <row r="1627" spans="1:2" x14ac:dyDescent="0.3">
      <c r="A1627">
        <v>-0.71660882787567803</v>
      </c>
      <c r="B1627">
        <v>6.6594911997413006E-2</v>
      </c>
    </row>
    <row r="1628" spans="1:2" x14ac:dyDescent="0.3">
      <c r="A1628">
        <f>-0.571260673984481</f>
        <v>-0.57126067398448099</v>
      </c>
      <c r="B1628">
        <v>-0.23603139803223699</v>
      </c>
    </row>
    <row r="1629" spans="1:2" x14ac:dyDescent="0.3">
      <c r="A1629">
        <v>-0.771495730406207</v>
      </c>
      <c r="B1629">
        <v>0.19441255921289499</v>
      </c>
    </row>
    <row r="1630" spans="1:2" x14ac:dyDescent="0.3">
      <c r="A1630">
        <f>-0.664101778793875</f>
        <v>-0.664101778793875</v>
      </c>
      <c r="B1630">
        <v>-0.16084474716068201</v>
      </c>
    </row>
    <row r="1631" spans="1:2" x14ac:dyDescent="0.3">
      <c r="A1631">
        <v>-0.73435928848244902</v>
      </c>
      <c r="B1631">
        <v>0.164337898864273</v>
      </c>
    </row>
    <row r="1632" spans="1:2" x14ac:dyDescent="0.3">
      <c r="A1632">
        <f>-0.623848218792371</f>
        <v>-0.62384821879237096</v>
      </c>
      <c r="B1632">
        <v>-0.16884691225613199</v>
      </c>
    </row>
    <row r="1633" spans="1:2" x14ac:dyDescent="0.3">
      <c r="A1633">
        <v>-0.75046071248305102</v>
      </c>
      <c r="B1633">
        <v>0.16753876490245201</v>
      </c>
    </row>
    <row r="1634" spans="1:2" x14ac:dyDescent="0.3">
      <c r="A1634">
        <v>-0.69981571500677897</v>
      </c>
      <c r="B1634">
        <v>3.2984494039018798E-2</v>
      </c>
    </row>
    <row r="1635" spans="1:2" x14ac:dyDescent="0.3">
      <c r="A1635">
        <v>-0.72007371399728803</v>
      </c>
      <c r="B1635">
        <v>8.6806202384392406E-2</v>
      </c>
    </row>
    <row r="1636" spans="1:2" x14ac:dyDescent="0.3">
      <c r="A1636">
        <v>-0.71197051440108405</v>
      </c>
      <c r="B1636">
        <v>6.5277519046243002E-2</v>
      </c>
    </row>
    <row r="1637" spans="1:2" x14ac:dyDescent="0.3">
      <c r="A1637">
        <f>-0.567208598563321</f>
        <v>-0.56720859856332095</v>
      </c>
      <c r="B1637">
        <v>-0.235177291285289</v>
      </c>
    </row>
    <row r="1638" spans="1:2" x14ac:dyDescent="0.3">
      <c r="A1638">
        <v>-0.77311656057467104</v>
      </c>
      <c r="B1638">
        <v>0.19407091651411501</v>
      </c>
    </row>
    <row r="1639" spans="1:2" x14ac:dyDescent="0.3">
      <c r="A1639">
        <v>-0.69075337577013096</v>
      </c>
      <c r="B1639">
        <v>2.2371633394353701E-2</v>
      </c>
    </row>
    <row r="1640" spans="1:2" x14ac:dyDescent="0.3">
      <c r="A1640">
        <v>-0.72369864969194697</v>
      </c>
      <c r="B1640">
        <v>9.1051346642258502E-2</v>
      </c>
    </row>
    <row r="1641" spans="1:2" x14ac:dyDescent="0.3">
      <c r="A1641">
        <f>-0.586431512422783</f>
        <v>-0.58643151242278302</v>
      </c>
      <c r="B1641">
        <v>-0.22028043642866199</v>
      </c>
    </row>
    <row r="1642" spans="1:2" x14ac:dyDescent="0.3">
      <c r="A1642">
        <f>-0.35757577486985</f>
        <v>-0.35757577486984998</v>
      </c>
      <c r="B1642">
        <v>-0.40198573665489601</v>
      </c>
    </row>
    <row r="1643" spans="1:2" x14ac:dyDescent="0.3">
      <c r="A1643">
        <v>-0.85696969005205903</v>
      </c>
      <c r="B1643">
        <v>0.26079429466195803</v>
      </c>
    </row>
    <row r="1644" spans="1:2" x14ac:dyDescent="0.3">
      <c r="A1644">
        <f>-0.657212123979176</f>
        <v>-0.65721212397917605</v>
      </c>
      <c r="B1644">
        <v>-4.3177178647835204E-3</v>
      </c>
    </row>
    <row r="1645" spans="1:2" x14ac:dyDescent="0.3">
      <c r="A1645">
        <f>-0.49775412707826</f>
        <v>-0.49775412707826</v>
      </c>
      <c r="B1645">
        <v>-0.26616631516890499</v>
      </c>
    </row>
    <row r="1646" spans="1:2" x14ac:dyDescent="0.3">
      <c r="A1646">
        <v>-0.80089834916869496</v>
      </c>
      <c r="B1646">
        <v>0.206466526067562</v>
      </c>
    </row>
    <row r="1647" spans="1:2" x14ac:dyDescent="0.3">
      <c r="A1647">
        <v>-0.67964066033252102</v>
      </c>
      <c r="B1647">
        <v>1.7413389572974999E-2</v>
      </c>
    </row>
    <row r="1648" spans="1:2" x14ac:dyDescent="0.3">
      <c r="A1648">
        <v>-0.72814373586699099</v>
      </c>
      <c r="B1648">
        <v>9.3034644170809894E-2</v>
      </c>
    </row>
    <row r="1649" spans="1:2" x14ac:dyDescent="0.3">
      <c r="A1649">
        <v>-0.70874250565320296</v>
      </c>
      <c r="B1649">
        <v>6.2786142331675995E-2</v>
      </c>
    </row>
    <row r="1650" spans="1:2" x14ac:dyDescent="0.3">
      <c r="A1650">
        <f>-0.563758761229105</f>
        <v>-0.56375876122910495</v>
      </c>
      <c r="B1650">
        <v>-0.23577953408920699</v>
      </c>
    </row>
    <row r="1651" spans="1:2" x14ac:dyDescent="0.3">
      <c r="A1651">
        <v>-0.77449649550835797</v>
      </c>
      <c r="B1651">
        <v>0.19431181363568301</v>
      </c>
    </row>
    <row r="1652" spans="1:2" x14ac:dyDescent="0.3">
      <c r="A1652">
        <f>-0.666342062040625</f>
        <v>-0.66634206204062496</v>
      </c>
      <c r="B1652">
        <v>-0.162121619840224</v>
      </c>
    </row>
    <row r="1653" spans="1:2" x14ac:dyDescent="0.3">
      <c r="A1653">
        <f>-0.441571319214785</f>
        <v>-0.44157131921478499</v>
      </c>
      <c r="B1653">
        <v>-0.38974925589482001</v>
      </c>
    </row>
    <row r="1654" spans="1:2" x14ac:dyDescent="0.3">
      <c r="A1654">
        <v>-0.82337147231408503</v>
      </c>
      <c r="B1654">
        <v>0.25589970235792803</v>
      </c>
    </row>
    <row r="1655" spans="1:2" x14ac:dyDescent="0.3">
      <c r="A1655">
        <f>-0.670651411074365</f>
        <v>-0.67065141107436499</v>
      </c>
      <c r="B1655">
        <v>-2.3598809431712702E-3</v>
      </c>
    </row>
    <row r="1656" spans="1:2" x14ac:dyDescent="0.3">
      <c r="A1656">
        <v>-0.73173943557025301</v>
      </c>
      <c r="B1656">
        <v>0.100943952377268</v>
      </c>
    </row>
    <row r="1657" spans="1:2" x14ac:dyDescent="0.3">
      <c r="A1657">
        <f>-0.5964995519843</f>
        <v>-0.59649955198430005</v>
      </c>
      <c r="B1657">
        <v>-0.21597837042137699</v>
      </c>
    </row>
    <row r="1658" spans="1:2" x14ac:dyDescent="0.3">
      <c r="A1658">
        <f>-0.366948311339517</f>
        <v>-0.366948311339517</v>
      </c>
      <c r="B1658">
        <v>-0.402743382313966</v>
      </c>
    </row>
    <row r="1659" spans="1:2" x14ac:dyDescent="0.3">
      <c r="A1659">
        <f>-0.117783363692446</f>
        <v>-0.11778336369244601</v>
      </c>
      <c r="B1659">
        <v>-0.452864295094421</v>
      </c>
    </row>
    <row r="1660" spans="1:2" x14ac:dyDescent="0.3">
      <c r="A1660">
        <v>9.1630361631509505E-2</v>
      </c>
      <c r="B1660">
        <v>-0.39129020974873902</v>
      </c>
    </row>
    <row r="1661" spans="1:2" x14ac:dyDescent="0.3">
      <c r="A1661">
        <v>-1.0366521446526</v>
      </c>
      <c r="B1661">
        <v>0.25651608389949498</v>
      </c>
    </row>
    <row r="1662" spans="1:2" x14ac:dyDescent="0.3">
      <c r="A1662">
        <f>-0.890462063495777</f>
        <v>-0.89046206349577695</v>
      </c>
      <c r="B1662">
        <v>-0.219708634097424</v>
      </c>
    </row>
    <row r="1663" spans="1:2" x14ac:dyDescent="0.3">
      <c r="A1663">
        <f>-0.58886771461782</f>
        <v>-0.58886771461781995</v>
      </c>
      <c r="B1663">
        <v>-0.52316338731235301</v>
      </c>
    </row>
    <row r="1664" spans="1:2" x14ac:dyDescent="0.3">
      <c r="A1664">
        <f>-0.238274108184602</f>
        <v>-0.23827410818460201</v>
      </c>
      <c r="B1664">
        <v>-0.63315126020451695</v>
      </c>
    </row>
    <row r="1665" spans="1:2" x14ac:dyDescent="0.3">
      <c r="A1665">
        <v>-0.90469035672615905</v>
      </c>
      <c r="B1665">
        <v>0.35326050408180598</v>
      </c>
    </row>
    <row r="1666" spans="1:2" x14ac:dyDescent="0.3">
      <c r="A1666">
        <f>-0.828868872744603</f>
        <v>-0.82886887274460297</v>
      </c>
      <c r="B1666">
        <v>-9.3398159588290397E-2</v>
      </c>
    </row>
    <row r="1667" spans="1:2" x14ac:dyDescent="0.3">
      <c r="A1667">
        <v>-0.66845245090215799</v>
      </c>
      <c r="B1667">
        <v>0.13735926383531599</v>
      </c>
    </row>
    <row r="1668" spans="1:2" x14ac:dyDescent="0.3">
      <c r="A1668">
        <f>-0.562967568219767</f>
        <v>-0.56296756821976701</v>
      </c>
      <c r="B1668">
        <v>-0.162987939846023</v>
      </c>
    </row>
    <row r="1669" spans="1:2" x14ac:dyDescent="0.3">
      <c r="A1669">
        <f>-0.362660175908613</f>
        <v>-0.36266017590861299</v>
      </c>
      <c r="B1669">
        <v>-0.34905786157088398</v>
      </c>
    </row>
    <row r="1670" spans="1:2" x14ac:dyDescent="0.3">
      <c r="A1670">
        <f>-0.135998589062192</f>
        <v>-0.135998589062192</v>
      </c>
      <c r="B1670">
        <v>-0.41034804515731699</v>
      </c>
    </row>
    <row r="1671" spans="1:2" x14ac:dyDescent="0.3">
      <c r="A1671">
        <v>-0.94560056437512297</v>
      </c>
      <c r="B1671">
        <v>0.26413921806292701</v>
      </c>
    </row>
    <row r="1672" spans="1:2" x14ac:dyDescent="0.3">
      <c r="A1672">
        <f>-0.62175977424995</f>
        <v>-0.62175977424994999</v>
      </c>
      <c r="B1672">
        <v>-5.6556872251708103E-3</v>
      </c>
    </row>
    <row r="1673" spans="1:2" x14ac:dyDescent="0.3">
      <c r="A1673">
        <f>-0.470275153539894</f>
        <v>-0.47027515353989402</v>
      </c>
      <c r="B1673">
        <v>-0.25300223199110999</v>
      </c>
    </row>
    <row r="1674" spans="1:2" x14ac:dyDescent="0.3">
      <c r="A1674">
        <f>-0.256208223893875</f>
        <v>-0.25620822389387499</v>
      </c>
      <c r="B1674">
        <v>-0.38039175772920097</v>
      </c>
    </row>
    <row r="1675" spans="1:2" x14ac:dyDescent="0.3">
      <c r="A1675">
        <v>-0.89751671044244896</v>
      </c>
      <c r="B1675">
        <v>0.25215670309167998</v>
      </c>
    </row>
    <row r="1676" spans="1:2" x14ac:dyDescent="0.3">
      <c r="A1676">
        <f>-0.64099331582302</f>
        <v>-0.64099331582301999</v>
      </c>
      <c r="B1676">
        <v>-8.6268123667224096E-4</v>
      </c>
    </row>
    <row r="1677" spans="1:2" x14ac:dyDescent="0.3">
      <c r="A1677">
        <v>-0.74360267367079103</v>
      </c>
      <c r="B1677">
        <v>0.10034507249466799</v>
      </c>
    </row>
    <row r="1678" spans="1:2" x14ac:dyDescent="0.3">
      <c r="A1678">
        <v>-0.70255893053168295</v>
      </c>
      <c r="B1678">
        <v>5.9861971002132398E-2</v>
      </c>
    </row>
    <row r="1679" spans="1:2" x14ac:dyDescent="0.3">
      <c r="A1679">
        <v>-0.71897642778732596</v>
      </c>
      <c r="B1679">
        <v>7.6055211599146993E-2</v>
      </c>
    </row>
    <row r="1680" spans="1:2" x14ac:dyDescent="0.3">
      <c r="A1680">
        <f>-0.576844169758027</f>
        <v>-0.57684416975802699</v>
      </c>
      <c r="B1680">
        <v>-0.22978861029957801</v>
      </c>
    </row>
    <row r="1681" spans="1:2" x14ac:dyDescent="0.3">
      <c r="A1681">
        <f>-0.346486124896269</f>
        <v>-0.34648612489626901</v>
      </c>
      <c r="B1681">
        <v>-0.40537701173089002</v>
      </c>
    </row>
    <row r="1682" spans="1:2" x14ac:dyDescent="0.3">
      <c r="A1682">
        <v>-0.861405550041492</v>
      </c>
      <c r="B1682">
        <v>0.26215080469235602</v>
      </c>
    </row>
    <row r="1683" spans="1:2" x14ac:dyDescent="0.3">
      <c r="A1683">
        <f>-0.759528539908476</f>
        <v>-0.75952853990847602</v>
      </c>
      <c r="B1683">
        <v>-0.14532760845040599</v>
      </c>
    </row>
    <row r="1684" spans="1:2" x14ac:dyDescent="0.3">
      <c r="A1684">
        <f>-0.519110646950279</f>
        <v>-0.51911064695027898</v>
      </c>
      <c r="B1684">
        <v>-0.414260398385699</v>
      </c>
    </row>
    <row r="1685" spans="1:2" x14ac:dyDescent="0.3">
      <c r="A1685">
        <v>-0.79235574121988805</v>
      </c>
      <c r="B1685">
        <v>0.26570415935427899</v>
      </c>
    </row>
    <row r="1686" spans="1:2" x14ac:dyDescent="0.3">
      <c r="A1686">
        <f>-0.708472027068826</f>
        <v>-0.70847202706882595</v>
      </c>
      <c r="B1686">
        <v>-0.115007135378702</v>
      </c>
    </row>
    <row r="1687" spans="1:2" x14ac:dyDescent="0.3">
      <c r="A1687">
        <f>-0.492435886420827</f>
        <v>-0.49243588642082697</v>
      </c>
      <c r="B1687">
        <v>-0.37079423371534398</v>
      </c>
    </row>
    <row r="1688" spans="1:2" x14ac:dyDescent="0.3">
      <c r="A1688">
        <v>-0.80302564543166899</v>
      </c>
      <c r="B1688">
        <v>0.248317693486137</v>
      </c>
    </row>
    <row r="1689" spans="1:2" x14ac:dyDescent="0.3">
      <c r="A1689">
        <v>-0.67878974182733198</v>
      </c>
      <c r="B1689">
        <v>6.7292260554482897E-4</v>
      </c>
    </row>
    <row r="1690" spans="1:2" x14ac:dyDescent="0.3">
      <c r="A1690">
        <f>-0.51614937283099</f>
        <v>-0.51614937283099005</v>
      </c>
      <c r="B1690">
        <v>-0.27100447555071799</v>
      </c>
    </row>
    <row r="1691" spans="1:2" x14ac:dyDescent="0.3">
      <c r="A1691">
        <v>-0.79354025086760305</v>
      </c>
      <c r="B1691">
        <v>0.20840179022028699</v>
      </c>
    </row>
    <row r="1692" spans="1:2" x14ac:dyDescent="0.3">
      <c r="A1692">
        <f>-0.686451306747493</f>
        <v>-0.686451306747493</v>
      </c>
      <c r="B1692">
        <v>-0.15903073977962201</v>
      </c>
    </row>
    <row r="1693" spans="1:2" x14ac:dyDescent="0.3">
      <c r="A1693">
        <f>-0.458090697216246</f>
        <v>-0.45809069721624601</v>
      </c>
      <c r="B1693">
        <v>-0.395443884931511</v>
      </c>
    </row>
    <row r="1694" spans="1:2" x14ac:dyDescent="0.3">
      <c r="A1694">
        <v>-0.81676372111350104</v>
      </c>
      <c r="B1694">
        <v>0.258177553972604</v>
      </c>
    </row>
    <row r="1695" spans="1:2" x14ac:dyDescent="0.3">
      <c r="A1695">
        <f>-0.724011449635303</f>
        <v>-0.72401144963530295</v>
      </c>
      <c r="B1695">
        <v>-0.13049054742622099</v>
      </c>
    </row>
    <row r="1696" spans="1:2" x14ac:dyDescent="0.3">
      <c r="A1696">
        <f>-0.498052482752341</f>
        <v>-0.49805248275234099</v>
      </c>
      <c r="B1696">
        <v>-0.38877739589804899</v>
      </c>
    </row>
    <row r="1697" spans="1:2" x14ac:dyDescent="0.3">
      <c r="A1697">
        <f>-0.22300892853256</f>
        <v>-0.22300892853255999</v>
      </c>
      <c r="B1697">
        <v>-0.49469181398345402</v>
      </c>
    </row>
    <row r="1698" spans="1:2" x14ac:dyDescent="0.3">
      <c r="A1698">
        <v>2.8389939908635999E-2</v>
      </c>
      <c r="B1698">
        <v>-0.46516935004044901</v>
      </c>
    </row>
    <row r="1699" spans="1:2" x14ac:dyDescent="0.3">
      <c r="A1699">
        <v>-1.0113559759634501</v>
      </c>
      <c r="B1699">
        <v>0.28606774001617902</v>
      </c>
    </row>
    <row r="1700" spans="1:2" x14ac:dyDescent="0.3">
      <c r="A1700">
        <f>-0.595457609614618</f>
        <v>-0.59545760961461802</v>
      </c>
      <c r="B1700">
        <v>-1.4427096006471799E-2</v>
      </c>
    </row>
    <row r="1701" spans="1:2" x14ac:dyDescent="0.3">
      <c r="A1701">
        <v>-0.76181695615415201</v>
      </c>
      <c r="B1701">
        <v>0.105770838402588</v>
      </c>
    </row>
    <row r="1702" spans="1:2" x14ac:dyDescent="0.3">
      <c r="A1702">
        <f>-0.621289222038191</f>
        <v>-0.62128922203819104</v>
      </c>
      <c r="B1702">
        <v>-0.22434094527569301</v>
      </c>
    </row>
    <row r="1703" spans="1:2" x14ac:dyDescent="0.3">
      <c r="A1703">
        <v>-0.75148431118472303</v>
      </c>
      <c r="B1703">
        <v>0.18973637811027699</v>
      </c>
    </row>
    <row r="1704" spans="1:2" x14ac:dyDescent="0.3">
      <c r="A1704">
        <v>-0.69940627552611001</v>
      </c>
      <c r="B1704">
        <v>2.4105448755888999E-2</v>
      </c>
    </row>
    <row r="1705" spans="1:2" x14ac:dyDescent="0.3">
      <c r="A1705">
        <f>-0.541190948902199</f>
        <v>-0.54119094890219899</v>
      </c>
      <c r="B1705">
        <v>-0.26144236915596802</v>
      </c>
    </row>
    <row r="1706" spans="1:2" x14ac:dyDescent="0.3">
      <c r="A1706">
        <v>-0.78352362043912005</v>
      </c>
      <c r="B1706">
        <v>0.20457694766238699</v>
      </c>
    </row>
    <row r="1707" spans="1:2" x14ac:dyDescent="0.3">
      <c r="A1707">
        <v>-0.68659055182435103</v>
      </c>
      <c r="B1707">
        <v>1.8169220935045E-2</v>
      </c>
    </row>
    <row r="1708" spans="1:2" x14ac:dyDescent="0.3">
      <c r="A1708">
        <f>-0.529076507760525</f>
        <v>-0.52907650776052495</v>
      </c>
      <c r="B1708">
        <v>-0.26082761281910599</v>
      </c>
    </row>
    <row r="1709" spans="1:2" x14ac:dyDescent="0.3">
      <c r="A1709">
        <v>-0.788369396895789</v>
      </c>
      <c r="B1709">
        <v>0.204331045127642</v>
      </c>
    </row>
    <row r="1710" spans="1:2" x14ac:dyDescent="0.3">
      <c r="A1710">
        <v>-0.684652241241684</v>
      </c>
      <c r="B1710">
        <v>1.8267581948942901E-2</v>
      </c>
    </row>
    <row r="1711" spans="1:2" x14ac:dyDescent="0.3">
      <c r="A1711">
        <v>-0.726139103503326</v>
      </c>
      <c r="B1711">
        <v>9.2692967220422806E-2</v>
      </c>
    </row>
    <row r="1712" spans="1:2" x14ac:dyDescent="0.3">
      <c r="A1712">
        <v>-0.70954435859866904</v>
      </c>
      <c r="B1712">
        <v>6.2922813111830803E-2</v>
      </c>
    </row>
    <row r="1713" spans="1:2" x14ac:dyDescent="0.3">
      <c r="A1713">
        <v>-0.71618225656053203</v>
      </c>
      <c r="B1713">
        <v>7.4830874755267604E-2</v>
      </c>
    </row>
    <row r="1714" spans="1:2" x14ac:dyDescent="0.3">
      <c r="A1714">
        <v>-0.71352709737578701</v>
      </c>
      <c r="B1714">
        <v>7.0067650097892897E-2</v>
      </c>
    </row>
    <row r="1715" spans="1:2" x14ac:dyDescent="0.3">
      <c r="A1715">
        <v>-0.71458916104968495</v>
      </c>
      <c r="B1715">
        <v>7.1972939960842794E-2</v>
      </c>
    </row>
    <row r="1716" spans="1:2" x14ac:dyDescent="0.3">
      <c r="A1716">
        <v>-0.71416433558012504</v>
      </c>
      <c r="B1716">
        <v>7.1210824015662796E-2</v>
      </c>
    </row>
    <row r="1717" spans="1:2" x14ac:dyDescent="0.3">
      <c r="A1717">
        <f>-0.57124922464716</f>
        <v>-0.57124922464715999</v>
      </c>
      <c r="B1717">
        <v>-0.231545507980146</v>
      </c>
    </row>
    <row r="1718" spans="1:2" x14ac:dyDescent="0.3">
      <c r="A1718">
        <v>-0.77150031014113496</v>
      </c>
      <c r="B1718">
        <v>0.192618203192058</v>
      </c>
    </row>
    <row r="1719" spans="1:2" x14ac:dyDescent="0.3">
      <c r="A1719">
        <v>-0.69139987594354502</v>
      </c>
      <c r="B1719">
        <v>2.2952718723176498E-2</v>
      </c>
    </row>
    <row r="1720" spans="1:2" x14ac:dyDescent="0.3">
      <c r="A1720">
        <v>-0.72344004962258102</v>
      </c>
      <c r="B1720">
        <v>9.0818912510729294E-2</v>
      </c>
    </row>
    <row r="1721" spans="1:2" x14ac:dyDescent="0.3">
      <c r="A1721">
        <v>-0.71062398015096695</v>
      </c>
      <c r="B1721">
        <v>6.3672434995708196E-2</v>
      </c>
    </row>
    <row r="1722" spans="1:2" x14ac:dyDescent="0.3">
      <c r="A1722">
        <f>-0.565543198913018</f>
        <v>-0.56554319891301796</v>
      </c>
      <c r="B1722">
        <v>-0.23585854146364801</v>
      </c>
    </row>
    <row r="1723" spans="1:2" x14ac:dyDescent="0.3">
      <c r="A1723">
        <f>-0.335469414588434</f>
        <v>-0.33546941458843399</v>
      </c>
      <c r="B1723">
        <v>-0.40546977107757998</v>
      </c>
    </row>
    <row r="1724" spans="1:2" x14ac:dyDescent="0.3">
      <c r="A1724">
        <v>-0.86581223416462605</v>
      </c>
      <c r="B1724">
        <v>0.26218790843103201</v>
      </c>
    </row>
    <row r="1725" spans="1:2" x14ac:dyDescent="0.3">
      <c r="A1725">
        <f>-0.762892461337528</f>
        <v>-0.76289246133752797</v>
      </c>
      <c r="B1725">
        <v>-0.147062083258266</v>
      </c>
    </row>
    <row r="1726" spans="1:2" x14ac:dyDescent="0.3">
      <c r="A1726">
        <f>-0.520973437313215</f>
        <v>-0.52097343731321499</v>
      </c>
      <c r="B1726">
        <v>-0.41692416781129299</v>
      </c>
    </row>
    <row r="1727" spans="1:2" x14ac:dyDescent="0.3">
      <c r="A1727">
        <v>-0.79161062507471303</v>
      </c>
      <c r="B1727">
        <v>0.266769667124517</v>
      </c>
    </row>
    <row r="1728" spans="1:2" x14ac:dyDescent="0.3">
      <c r="A1728">
        <f>-0.683355749970114</f>
        <v>-0.68335574997011395</v>
      </c>
      <c r="B1728">
        <v>-6.7078668498069902E-3</v>
      </c>
    </row>
    <row r="1729" spans="1:2" x14ac:dyDescent="0.3">
      <c r="A1729">
        <f>-0.516667223237364</f>
        <v>-0.51666722323736403</v>
      </c>
      <c r="B1729">
        <v>-0.27844027879389899</v>
      </c>
    </row>
    <row r="1730" spans="1:2" x14ac:dyDescent="0.3">
      <c r="A1730">
        <f>-0.281290978142837</f>
        <v>-0.28129097814283699</v>
      </c>
      <c r="B1730">
        <v>-0.41828150117830898</v>
      </c>
    </row>
    <row r="1731" spans="1:2" x14ac:dyDescent="0.3">
      <c r="A1731">
        <f>-0.0464685429172326</f>
        <v>-4.6468542917232597E-2</v>
      </c>
      <c r="B1731">
        <v>-0.43041033215264901</v>
      </c>
    </row>
    <row r="1732" spans="1:2" x14ac:dyDescent="0.3">
      <c r="A1732">
        <v>0.13684804024396299</v>
      </c>
      <c r="B1732">
        <v>-0.34569926960290598</v>
      </c>
    </row>
    <row r="1733" spans="1:2" x14ac:dyDescent="0.3">
      <c r="A1733">
        <v>-1.0547392160975799</v>
      </c>
      <c r="B1733">
        <v>0.23827970784116201</v>
      </c>
    </row>
    <row r="1734" spans="1:2" x14ac:dyDescent="0.3">
      <c r="A1734">
        <v>-0.57810431356096503</v>
      </c>
      <c r="B1734">
        <v>4.6881168635348998E-3</v>
      </c>
    </row>
    <row r="1735" spans="1:2" x14ac:dyDescent="0.3">
      <c r="A1735">
        <f>-0.441234525051748</f>
        <v>-0.44123452505174798</v>
      </c>
      <c r="B1735">
        <v>-0.227678756608099</v>
      </c>
    </row>
    <row r="1736" spans="1:2" x14ac:dyDescent="0.3">
      <c r="A1736">
        <v>-0.82350618997930003</v>
      </c>
      <c r="B1736">
        <v>0.19107150264323899</v>
      </c>
    </row>
    <row r="1737" spans="1:2" x14ac:dyDescent="0.3">
      <c r="A1737">
        <f>-0.702293305441564</f>
        <v>-0.70229330544156399</v>
      </c>
      <c r="B1737">
        <v>-0.18418813398285799</v>
      </c>
    </row>
    <row r="1738" spans="1:2" x14ac:dyDescent="0.3">
      <c r="A1738">
        <v>-0.71908267782337398</v>
      </c>
      <c r="B1738">
        <v>0.17367525359314301</v>
      </c>
    </row>
    <row r="1739" spans="1:2" x14ac:dyDescent="0.3">
      <c r="A1739">
        <v>-0.71236692887065001</v>
      </c>
      <c r="B1739">
        <v>3.0529898562742699E-2</v>
      </c>
    </row>
    <row r="1740" spans="1:2" x14ac:dyDescent="0.3">
      <c r="A1740">
        <v>-0.71505322845173902</v>
      </c>
      <c r="B1740">
        <v>8.7788040574902901E-2</v>
      </c>
    </row>
    <row r="1741" spans="1:2" x14ac:dyDescent="0.3">
      <c r="A1741">
        <v>-0.71397870861930401</v>
      </c>
      <c r="B1741">
        <v>6.4884783770038798E-2</v>
      </c>
    </row>
    <row r="1742" spans="1:2" x14ac:dyDescent="0.3">
      <c r="A1742">
        <v>-0.71440851655227799</v>
      </c>
      <c r="B1742">
        <v>7.4046086491984395E-2</v>
      </c>
    </row>
    <row r="1743" spans="1:2" x14ac:dyDescent="0.3">
      <c r="A1743">
        <v>-0.71423659337908796</v>
      </c>
      <c r="B1743">
        <v>7.0381565403206198E-2</v>
      </c>
    </row>
    <row r="1744" spans="1:2" x14ac:dyDescent="0.3">
      <c r="A1744">
        <f>-0.570972437129389</f>
        <v>-0.57097243712938905</v>
      </c>
      <c r="B1744">
        <v>-0.23220464764519799</v>
      </c>
    </row>
    <row r="1745" spans="1:2" x14ac:dyDescent="0.3">
      <c r="A1745">
        <v>-0.77161102514824398</v>
      </c>
      <c r="B1745">
        <v>0.192881859058079</v>
      </c>
    </row>
    <row r="1746" spans="1:2" x14ac:dyDescent="0.3">
      <c r="A1746">
        <f>-0.663577122735897</f>
        <v>-0.66357712273589697</v>
      </c>
      <c r="B1746">
        <v>-0.16205419717515701</v>
      </c>
    </row>
    <row r="1747" spans="1:2" x14ac:dyDescent="0.3">
      <c r="A1747">
        <f>-0.439496934409219</f>
        <v>-0.439496934409219</v>
      </c>
      <c r="B1747">
        <v>-0.38859203894747801</v>
      </c>
    </row>
    <row r="1748" spans="1:2" x14ac:dyDescent="0.3">
      <c r="A1748">
        <f>-0.178580854572015</f>
        <v>-0.178580854572015</v>
      </c>
      <c r="B1748">
        <v>-0.47112872336377098</v>
      </c>
    </row>
    <row r="1749" spans="1:2" x14ac:dyDescent="0.3">
      <c r="A1749">
        <v>5.2730039870776901E-2</v>
      </c>
      <c r="B1749">
        <v>-0.42949017158527197</v>
      </c>
    </row>
    <row r="1750" spans="1:2" x14ac:dyDescent="0.3">
      <c r="A1750">
        <v>-1.0210920159483099</v>
      </c>
      <c r="B1750">
        <v>0.27179606863410799</v>
      </c>
    </row>
    <row r="1751" spans="1:2" x14ac:dyDescent="0.3">
      <c r="A1751">
        <f>-0.884748359574359</f>
        <v>-0.88474835957435904</v>
      </c>
      <c r="B1751">
        <v>-0.20187179421740101</v>
      </c>
    </row>
    <row r="1752" spans="1:2" x14ac:dyDescent="0.3">
      <c r="A1752">
        <f>-0.591660035589552</f>
        <v>-0.59166003558955205</v>
      </c>
      <c r="B1752">
        <v>-0.50732190743496897</v>
      </c>
    </row>
    <row r="1753" spans="1:2" x14ac:dyDescent="0.3">
      <c r="A1753">
        <f>-0.246732864074072</f>
        <v>-0.24673286407407199</v>
      </c>
      <c r="B1753">
        <v>-0.62222866388639697</v>
      </c>
    </row>
    <row r="1754" spans="1:2" x14ac:dyDescent="0.3">
      <c r="A1754">
        <v>6.1374488858263902E-2</v>
      </c>
      <c r="B1754">
        <v>-0.57158693018329099</v>
      </c>
    </row>
    <row r="1755" spans="1:2" x14ac:dyDescent="0.3">
      <c r="A1755">
        <v>-1.0245497955433001</v>
      </c>
      <c r="B1755">
        <v>0.32863477207331598</v>
      </c>
    </row>
    <row r="1756" spans="1:2" x14ac:dyDescent="0.3">
      <c r="A1756">
        <f>-0.590180081782677</f>
        <v>-0.590180081782677</v>
      </c>
      <c r="B1756">
        <v>-3.1453908829326499E-2</v>
      </c>
    </row>
    <row r="1757" spans="1:2" x14ac:dyDescent="0.3">
      <c r="A1757">
        <v>-0.76392796728692802</v>
      </c>
      <c r="B1757">
        <v>0.11258156353173</v>
      </c>
    </row>
    <row r="1758" spans="1:2" x14ac:dyDescent="0.3">
      <c r="A1758">
        <v>-0.69442881308522797</v>
      </c>
      <c r="B1758">
        <v>5.4967374587307702E-2</v>
      </c>
    </row>
    <row r="1759" spans="1:2" x14ac:dyDescent="0.3">
      <c r="A1759">
        <f>-0.549752847779696</f>
        <v>-0.54975284777969602</v>
      </c>
      <c r="B1759">
        <v>-0.235996320547737</v>
      </c>
    </row>
    <row r="1760" spans="1:2" x14ac:dyDescent="0.3">
      <c r="A1760">
        <v>-0.78009886088812097</v>
      </c>
      <c r="B1760">
        <v>0.19439852821909501</v>
      </c>
    </row>
    <row r="1761" spans="1:2" x14ac:dyDescent="0.3">
      <c r="A1761">
        <f>-0.67063454556261</f>
        <v>-0.67063454556261004</v>
      </c>
      <c r="B1761">
        <v>-0.16429666290873601</v>
      </c>
    </row>
    <row r="1762" spans="1:2" x14ac:dyDescent="0.3">
      <c r="A1762">
        <f>-0.443963589464089</f>
        <v>-0.44396358946408898</v>
      </c>
      <c r="B1762">
        <v>-0.39311928203568303</v>
      </c>
    </row>
    <row r="1763" spans="1:2" x14ac:dyDescent="0.3">
      <c r="A1763">
        <v>-0.82241456421436399</v>
      </c>
      <c r="B1763">
        <v>0.257247712814273</v>
      </c>
    </row>
    <row r="1764" spans="1:2" x14ac:dyDescent="0.3">
      <c r="A1764">
        <f>-0.727934153928626</f>
        <v>-0.72793415392862604</v>
      </c>
      <c r="B1764">
        <v>-0.13345756394689701</v>
      </c>
    </row>
    <row r="1765" spans="1:2" x14ac:dyDescent="0.3">
      <c r="A1765">
        <v>-0.70882633842854903</v>
      </c>
      <c r="B1765">
        <v>0.15338302557875899</v>
      </c>
    </row>
    <row r="1766" spans="1:2" x14ac:dyDescent="0.3">
      <c r="A1766">
        <v>-0.71646946462857997</v>
      </c>
      <c r="B1766">
        <v>3.8646789768496302E-2</v>
      </c>
    </row>
    <row r="1767" spans="1:2" x14ac:dyDescent="0.3">
      <c r="A1767">
        <v>-0.71341221414856704</v>
      </c>
      <c r="B1767">
        <v>8.4541284092601393E-2</v>
      </c>
    </row>
    <row r="1768" spans="1:2" x14ac:dyDescent="0.3">
      <c r="A1768">
        <v>-0.71463511434057203</v>
      </c>
      <c r="B1768">
        <v>6.6183486362959398E-2</v>
      </c>
    </row>
    <row r="1769" spans="1:2" x14ac:dyDescent="0.3">
      <c r="A1769">
        <v>-0.71414595426377003</v>
      </c>
      <c r="B1769">
        <v>7.3526605454816193E-2</v>
      </c>
    </row>
    <row r="1770" spans="1:2" x14ac:dyDescent="0.3">
      <c r="A1770">
        <f>-0.572161567422392</f>
        <v>-0.57216156742239199</v>
      </c>
      <c r="B1770">
        <v>-0.22977816155984801</v>
      </c>
    </row>
    <row r="1771" spans="1:2" x14ac:dyDescent="0.3">
      <c r="A1771">
        <v>-0.77113537303104296</v>
      </c>
      <c r="B1771">
        <v>0.19191126462393901</v>
      </c>
    </row>
    <row r="1772" spans="1:2" x14ac:dyDescent="0.3">
      <c r="A1772">
        <v>-0.69154585078758202</v>
      </c>
      <c r="B1772">
        <v>2.32354941504243E-2</v>
      </c>
    </row>
    <row r="1773" spans="1:2" x14ac:dyDescent="0.3">
      <c r="A1773">
        <f>-0.534869044258732</f>
        <v>-0.53486904425873205</v>
      </c>
      <c r="B1773">
        <v>-0.25895936476071002</v>
      </c>
    </row>
    <row r="1774" spans="1:2" x14ac:dyDescent="0.3">
      <c r="A1774">
        <v>-0.78605238229650698</v>
      </c>
      <c r="B1774">
        <v>0.20358374590428399</v>
      </c>
    </row>
    <row r="1775" spans="1:2" x14ac:dyDescent="0.3">
      <c r="A1775">
        <f>-0.678833308907059</f>
        <v>-0.67883330890705895</v>
      </c>
      <c r="B1775">
        <v>-0.15969730603134599</v>
      </c>
    </row>
    <row r="1776" spans="1:2" x14ac:dyDescent="0.3">
      <c r="A1776">
        <f>-0.452034392356826</f>
        <v>-0.45203439235682602</v>
      </c>
      <c r="B1776">
        <v>-0.392903276146647</v>
      </c>
    </row>
    <row r="1777" spans="1:2" x14ac:dyDescent="0.3">
      <c r="A1777">
        <f>-0.186384827732528</f>
        <v>-0.18638482773252801</v>
      </c>
      <c r="B1777">
        <v>-0.47942024681418199</v>
      </c>
    </row>
    <row r="1778" spans="1:2" x14ac:dyDescent="0.3">
      <c r="A1778">
        <v>-0.925446068906988</v>
      </c>
      <c r="B1778">
        <v>0.291768098725672</v>
      </c>
    </row>
    <row r="1779" spans="1:2" x14ac:dyDescent="0.3">
      <c r="A1779">
        <f>-0.82004625185958</f>
        <v>-0.82004625185958002</v>
      </c>
      <c r="B1779">
        <v>-0.14843467253128401</v>
      </c>
    </row>
    <row r="1780" spans="1:2" x14ac:dyDescent="0.3">
      <c r="A1780">
        <v>-0.67198149925616701</v>
      </c>
      <c r="B1780">
        <v>0.15937386901251299</v>
      </c>
    </row>
    <row r="1781" spans="1:2" x14ac:dyDescent="0.3">
      <c r="A1781">
        <f>-0.574455487039693</f>
        <v>-0.57445548703969296</v>
      </c>
      <c r="B1781">
        <v>-0.14766845925295599</v>
      </c>
    </row>
    <row r="1782" spans="1:2" x14ac:dyDescent="0.3">
      <c r="A1782">
        <v>-0.77021780518412197</v>
      </c>
      <c r="B1782">
        <v>0.15906738370118201</v>
      </c>
    </row>
    <row r="1783" spans="1:2" x14ac:dyDescent="0.3">
      <c r="A1783">
        <v>-0.69191287792635003</v>
      </c>
      <c r="B1783">
        <v>3.63730465195269E-2</v>
      </c>
    </row>
    <row r="1784" spans="1:2" x14ac:dyDescent="0.3">
      <c r="A1784">
        <f>-0.540403005831837</f>
        <v>-0.54040300583183698</v>
      </c>
      <c r="B1784">
        <v>-0.24912163581569899</v>
      </c>
    </row>
    <row r="1785" spans="1:2" x14ac:dyDescent="0.3">
      <c r="A1785">
        <v>-0.78383879766726505</v>
      </c>
      <c r="B1785">
        <v>0.19964865432627901</v>
      </c>
    </row>
    <row r="1786" spans="1:2" x14ac:dyDescent="0.3">
      <c r="A1786">
        <f>-0.675576947957633</f>
        <v>-0.67557694795763301</v>
      </c>
      <c r="B1786">
        <v>-0.161802541778933</v>
      </c>
    </row>
    <row r="1787" spans="1:2" x14ac:dyDescent="0.3">
      <c r="A1787">
        <v>-0.72976922081694595</v>
      </c>
      <c r="B1787">
        <v>0.16472101671157299</v>
      </c>
    </row>
    <row r="1788" spans="1:2" x14ac:dyDescent="0.3">
      <c r="A1788">
        <f>-0.620513014505508</f>
        <v>-0.620513014505508</v>
      </c>
      <c r="B1788">
        <v>-0.16671971562598201</v>
      </c>
    </row>
    <row r="1789" spans="1:2" x14ac:dyDescent="0.3">
      <c r="A1789">
        <v>-0.75179479419779605</v>
      </c>
      <c r="B1789">
        <v>0.16668788625039299</v>
      </c>
    </row>
    <row r="1790" spans="1:2" x14ac:dyDescent="0.3">
      <c r="A1790">
        <v>-0.69928208232088096</v>
      </c>
      <c r="B1790">
        <v>3.3324845499842701E-2</v>
      </c>
    </row>
    <row r="1791" spans="1:2" x14ac:dyDescent="0.3">
      <c r="A1791">
        <f>-0.544784320763807</f>
        <v>-0.54478432076380701</v>
      </c>
      <c r="B1791">
        <v>-0.254385950348472</v>
      </c>
    </row>
    <row r="1792" spans="1:2" x14ac:dyDescent="0.3">
      <c r="A1792">
        <f>-0.312281703641104</f>
        <v>-0.31228170364110402</v>
      </c>
      <c r="B1792">
        <v>-0.41124705057036098</v>
      </c>
    </row>
    <row r="1793" spans="1:2" x14ac:dyDescent="0.3">
      <c r="A1793">
        <f>-0.0728352745390947</f>
        <v>-7.2835274539094705E-2</v>
      </c>
      <c r="B1793">
        <v>-0.43746043988991601</v>
      </c>
    </row>
    <row r="1794" spans="1:2" x14ac:dyDescent="0.3">
      <c r="A1794">
        <v>0.11962936730625399</v>
      </c>
      <c r="B1794">
        <v>-0.361604044131974</v>
      </c>
    </row>
    <row r="1795" spans="1:2" x14ac:dyDescent="0.3">
      <c r="A1795">
        <v>0.23555993680554299</v>
      </c>
      <c r="B1795">
        <v>-0.226967326617798</v>
      </c>
    </row>
    <row r="1796" spans="1:2" x14ac:dyDescent="0.3">
      <c r="A1796">
        <v>-1.09422397472221</v>
      </c>
      <c r="B1796">
        <v>0.19078693064711899</v>
      </c>
    </row>
    <row r="1797" spans="1:2" x14ac:dyDescent="0.3">
      <c r="A1797">
        <f>-0.907924993047733</f>
        <v>-0.907924993047733</v>
      </c>
      <c r="B1797">
        <v>-0.29269152259707598</v>
      </c>
    </row>
    <row r="1798" spans="1:2" x14ac:dyDescent="0.3">
      <c r="A1798">
        <f>-0.572946385677446</f>
        <v>-0.57294638567744605</v>
      </c>
      <c r="B1798">
        <v>-0.58561555439287105</v>
      </c>
    </row>
    <row r="1799" spans="1:2" x14ac:dyDescent="0.3">
      <c r="A1799">
        <f>-0.201193031357711</f>
        <v>-0.20119303135771099</v>
      </c>
      <c r="B1799">
        <v>-0.67424637560956002</v>
      </c>
    </row>
    <row r="1800" spans="1:2" x14ac:dyDescent="0.3">
      <c r="A1800">
        <v>-0.91952278745691496</v>
      </c>
      <c r="B1800">
        <v>0.36969855024382398</v>
      </c>
    </row>
    <row r="1801" spans="1:2" x14ac:dyDescent="0.3">
      <c r="A1801">
        <f>-0.846716738564785</f>
        <v>-0.84671673856478502</v>
      </c>
      <c r="B1801">
        <v>-8.6838216797459705E-2</v>
      </c>
    </row>
    <row r="1802" spans="1:2" x14ac:dyDescent="0.3">
      <c r="A1802">
        <v>-0.66131330457408499</v>
      </c>
      <c r="B1802">
        <v>0.13473528671898299</v>
      </c>
    </row>
    <row r="1803" spans="1:2" x14ac:dyDescent="0.3">
      <c r="A1803">
        <f>-0.556492226163898</f>
        <v>-0.55649222616389804</v>
      </c>
      <c r="B1803">
        <v>-0.16212650392320599</v>
      </c>
    </row>
    <row r="1804" spans="1:2" x14ac:dyDescent="0.3">
      <c r="A1804">
        <v>-0.77740310953444003</v>
      </c>
      <c r="B1804">
        <v>0.164850601569282</v>
      </c>
    </row>
    <row r="1805" spans="1:2" x14ac:dyDescent="0.3">
      <c r="A1805">
        <f>-0.656766603873887</f>
        <v>-0.65676660387388697</v>
      </c>
      <c r="B1805">
        <v>-0.185674786621121</v>
      </c>
    </row>
    <row r="1806" spans="1:2" x14ac:dyDescent="0.3">
      <c r="A1806">
        <v>-0.73729335845044397</v>
      </c>
      <c r="B1806">
        <v>0.17426991464844799</v>
      </c>
    </row>
    <row r="1807" spans="1:2" x14ac:dyDescent="0.3">
      <c r="A1807">
        <f>-0.630050918281717</f>
        <v>-0.630050918281717</v>
      </c>
      <c r="B1807">
        <v>-0.162472208247357</v>
      </c>
    </row>
    <row r="1808" spans="1:2" x14ac:dyDescent="0.3">
      <c r="A1808">
        <v>-0.74797963268731205</v>
      </c>
      <c r="B1808">
        <v>0.16498888329894201</v>
      </c>
    </row>
    <row r="1809" spans="1:2" x14ac:dyDescent="0.3">
      <c r="A1809">
        <f>-0.634460074161935</f>
        <v>-0.63446007416193495</v>
      </c>
      <c r="B1809">
        <v>-0.17380030176772801</v>
      </c>
    </row>
    <row r="1810" spans="1:2" x14ac:dyDescent="0.3">
      <c r="A1810">
        <f>-0.412669535655979</f>
        <v>-0.41266953565597903</v>
      </c>
      <c r="B1810">
        <v>-0.38587225900824701</v>
      </c>
    </row>
    <row r="1811" spans="1:2" x14ac:dyDescent="0.3">
      <c r="A1811">
        <f>-0.159279943495245</f>
        <v>-0.15927994349524499</v>
      </c>
      <c r="B1811">
        <v>-0.45833073110865902</v>
      </c>
    </row>
    <row r="1812" spans="1:2" x14ac:dyDescent="0.3">
      <c r="A1812">
        <v>-0.93628802260190203</v>
      </c>
      <c r="B1812">
        <v>0.28333229244346397</v>
      </c>
    </row>
    <row r="1813" spans="1:2" x14ac:dyDescent="0.3">
      <c r="A1813">
        <f>-0.625484790959239</f>
        <v>-0.62548479095923903</v>
      </c>
      <c r="B1813">
        <v>-1.33329169773856E-2</v>
      </c>
    </row>
    <row r="1814" spans="1:2" x14ac:dyDescent="0.3">
      <c r="A1814">
        <v>-0.74980608361630396</v>
      </c>
      <c r="B1814">
        <v>0.105333166790954</v>
      </c>
    </row>
    <row r="1815" spans="1:2" x14ac:dyDescent="0.3">
      <c r="A1815">
        <v>-0.70007756655347797</v>
      </c>
      <c r="B1815">
        <v>5.7866733283618299E-2</v>
      </c>
    </row>
    <row r="1816" spans="1:2" x14ac:dyDescent="0.3">
      <c r="A1816">
        <v>-0.71996897337860799</v>
      </c>
      <c r="B1816">
        <v>7.6853306686552603E-2</v>
      </c>
    </row>
    <row r="1817" spans="1:2" x14ac:dyDescent="0.3">
      <c r="A1817">
        <v>-0.71201241064855603</v>
      </c>
      <c r="B1817">
        <v>6.9258677325378895E-2</v>
      </c>
    </row>
    <row r="1818" spans="1:2" x14ac:dyDescent="0.3">
      <c r="A1818">
        <v>-0.71519503574057697</v>
      </c>
      <c r="B1818">
        <v>7.2296529069848403E-2</v>
      </c>
    </row>
    <row r="1819" spans="1:2" x14ac:dyDescent="0.3">
      <c r="A1819">
        <v>-0.71392198570376897</v>
      </c>
      <c r="B1819">
        <v>7.10813883720606E-2</v>
      </c>
    </row>
    <row r="1820" spans="1:2" x14ac:dyDescent="0.3">
      <c r="A1820">
        <v>-0.71443120571849195</v>
      </c>
      <c r="B1820">
        <v>7.1567444651175705E-2</v>
      </c>
    </row>
    <row r="1821" spans="1:2" x14ac:dyDescent="0.3">
      <c r="A1821">
        <f>-0.571594694206524</f>
        <v>-0.57159469420652398</v>
      </c>
      <c r="B1821">
        <v>-0.231381224352503</v>
      </c>
    </row>
    <row r="1822" spans="1:2" x14ac:dyDescent="0.3">
      <c r="A1822">
        <v>-0.77136212231738999</v>
      </c>
      <c r="B1822">
        <v>0.192552489741001</v>
      </c>
    </row>
    <row r="1823" spans="1:2" x14ac:dyDescent="0.3">
      <c r="A1823">
        <v>-0.69145515107304301</v>
      </c>
      <c r="B1823">
        <v>2.2979004103599401E-2</v>
      </c>
    </row>
    <row r="1824" spans="1:2" x14ac:dyDescent="0.3">
      <c r="A1824">
        <v>-0.72341793957078204</v>
      </c>
      <c r="B1824">
        <v>9.0808398358560194E-2</v>
      </c>
    </row>
    <row r="1825" spans="1:2" x14ac:dyDescent="0.3">
      <c r="A1825">
        <v>-0.71063282417168705</v>
      </c>
      <c r="B1825">
        <v>6.3676640656575897E-2</v>
      </c>
    </row>
    <row r="1826" spans="1:2" x14ac:dyDescent="0.3">
      <c r="A1826">
        <v>-0.715746870331325</v>
      </c>
      <c r="B1826">
        <v>7.4529343737369594E-2</v>
      </c>
    </row>
    <row r="1827" spans="1:2" x14ac:dyDescent="0.3">
      <c r="A1827">
        <f>-0.573779358946755</f>
        <v>-0.57377935894675502</v>
      </c>
      <c r="B1827">
        <v>-0.229656446892129</v>
      </c>
    </row>
    <row r="1828" spans="1:2" x14ac:dyDescent="0.3">
      <c r="A1828">
        <f>-0.344209734042682</f>
        <v>-0.34420973404268201</v>
      </c>
      <c r="B1828">
        <v>-0.40405064321672002</v>
      </c>
    </row>
    <row r="1829" spans="1:2" x14ac:dyDescent="0.3">
      <c r="A1829">
        <f>-0.0999791405857503</f>
        <v>-9.9979140585750303E-2</v>
      </c>
      <c r="B1829">
        <v>-0.44476238246178001</v>
      </c>
    </row>
    <row r="1830" spans="1:2" x14ac:dyDescent="0.3">
      <c r="A1830">
        <v>-0.96000834376569899</v>
      </c>
      <c r="B1830">
        <v>0.27790495298471202</v>
      </c>
    </row>
    <row r="1831" spans="1:2" x14ac:dyDescent="0.3">
      <c r="A1831">
        <f>-0.840768322455816</f>
        <v>-0.84076832245581601</v>
      </c>
      <c r="B1831">
        <v>-0.17279557323789799</v>
      </c>
    </row>
    <row r="1832" spans="1:2" x14ac:dyDescent="0.3">
      <c r="A1832">
        <f>-0.569865695771261</f>
        <v>-0.569865695771261</v>
      </c>
      <c r="B1832">
        <v>-0.46763196464312901</v>
      </c>
    </row>
    <row r="1833" spans="1:2" x14ac:dyDescent="0.3">
      <c r="A1833">
        <f>-0.246045142928906</f>
        <v>-0.246045142928906</v>
      </c>
      <c r="B1833">
        <v>-0.58334657143728297</v>
      </c>
    </row>
    <row r="1834" spans="1:2" x14ac:dyDescent="0.3">
      <c r="A1834">
        <v>-0.90158194282843696</v>
      </c>
      <c r="B1834">
        <v>0.33333862857491298</v>
      </c>
    </row>
    <row r="1835" spans="1:2" x14ac:dyDescent="0.3">
      <c r="A1835">
        <f>-0.818537727979577</f>
        <v>-0.81853772797957702</v>
      </c>
      <c r="B1835">
        <v>-0.10729541941444</v>
      </c>
    </row>
    <row r="1836" spans="1:2" x14ac:dyDescent="0.3">
      <c r="A1836">
        <v>-0.67258490880816901</v>
      </c>
      <c r="B1836">
        <v>0.14291816776577601</v>
      </c>
    </row>
    <row r="1837" spans="1:2" x14ac:dyDescent="0.3">
      <c r="A1837">
        <f>-0.568331797800519</f>
        <v>-0.56833179780051901</v>
      </c>
      <c r="B1837">
        <v>-0.16041615602127701</v>
      </c>
    </row>
    <row r="1838" spans="1:2" x14ac:dyDescent="0.3">
      <c r="A1838">
        <f>-0.367765703919883</f>
        <v>-0.367765703919883</v>
      </c>
      <c r="B1838">
        <v>-0.34924899769637802</v>
      </c>
    </row>
    <row r="1839" spans="1:2" x14ac:dyDescent="0.3">
      <c r="A1839">
        <f>-0.139802335900559</f>
        <v>-0.13980233590055899</v>
      </c>
      <c r="B1839">
        <v>-0.41253551981720099</v>
      </c>
    </row>
    <row r="1840" spans="1:2" x14ac:dyDescent="0.3">
      <c r="A1840">
        <v>-0.94407906563977595</v>
      </c>
      <c r="B1840">
        <v>0.26501420792688002</v>
      </c>
    </row>
    <row r="1841" spans="1:2" x14ac:dyDescent="0.3">
      <c r="A1841">
        <f>-0.823505773056982</f>
        <v>-0.82350577305698203</v>
      </c>
      <c r="B1841">
        <v>-0.176220828231481</v>
      </c>
    </row>
    <row r="1842" spans="1:2" x14ac:dyDescent="0.3">
      <c r="A1842">
        <f>-0.555376056230713</f>
        <v>-0.55537605623071296</v>
      </c>
      <c r="B1842">
        <v>-0.46333013867871797</v>
      </c>
    </row>
    <row r="1843" spans="1:2" x14ac:dyDescent="0.3">
      <c r="A1843">
        <v>-0.777849577507714</v>
      </c>
      <c r="B1843">
        <v>0.28533205547148699</v>
      </c>
    </row>
    <row r="1844" spans="1:2" x14ac:dyDescent="0.3">
      <c r="A1844">
        <f>-0.688860168996914</f>
        <v>-0.68886016899691405</v>
      </c>
      <c r="B1844">
        <v>-1.41328221885949E-2</v>
      </c>
    </row>
    <row r="1845" spans="1:2" x14ac:dyDescent="0.3">
      <c r="A1845">
        <v>-0.72445593240123396</v>
      </c>
      <c r="B1845">
        <v>0.105653128875438</v>
      </c>
    </row>
    <row r="1846" spans="1:2" x14ac:dyDescent="0.3">
      <c r="A1846">
        <f>-0.592847760175113</f>
        <v>-0.59284776017511298</v>
      </c>
      <c r="B1846">
        <v>-0.20948599501515999</v>
      </c>
    </row>
    <row r="1847" spans="1:2" x14ac:dyDescent="0.3">
      <c r="A1847">
        <v>-0.76286089592995399</v>
      </c>
      <c r="B1847">
        <v>0.18379439800606401</v>
      </c>
    </row>
    <row r="1848" spans="1:2" x14ac:dyDescent="0.3">
      <c r="A1848">
        <v>-0.69485564162801805</v>
      </c>
      <c r="B1848">
        <v>2.6482240797574198E-2</v>
      </c>
    </row>
    <row r="1849" spans="1:2" x14ac:dyDescent="0.3">
      <c r="A1849">
        <f>-0.538683183956323</f>
        <v>-0.53868318395632298</v>
      </c>
      <c r="B1849">
        <v>-0.25781575364504999</v>
      </c>
    </row>
    <row r="1850" spans="1:2" x14ac:dyDescent="0.3">
      <c r="A1850">
        <f>-0.306272918348785</f>
        <v>-0.30627291834878501</v>
      </c>
      <c r="B1850">
        <v>-0.41141324635276799</v>
      </c>
    </row>
    <row r="1851" spans="1:2" x14ac:dyDescent="0.3">
      <c r="A1851">
        <f>-0.0682021194039697</f>
        <v>-6.8202119403969697E-2</v>
      </c>
      <c r="B1851">
        <v>-0.43518323456761698</v>
      </c>
    </row>
    <row r="1852" spans="1:2" x14ac:dyDescent="0.3">
      <c r="A1852">
        <v>0.12223968308003</v>
      </c>
      <c r="B1852">
        <v>-0.35802010603297701</v>
      </c>
    </row>
    <row r="1853" spans="1:2" x14ac:dyDescent="0.3">
      <c r="A1853">
        <v>-1.0488958732320099</v>
      </c>
      <c r="B1853">
        <v>0.24320804241319099</v>
      </c>
    </row>
    <row r="1854" spans="1:2" x14ac:dyDescent="0.3">
      <c r="A1854">
        <v>-0.580441650707195</v>
      </c>
      <c r="B1854">
        <v>2.7167830347235799E-3</v>
      </c>
    </row>
    <row r="1855" spans="1:2" x14ac:dyDescent="0.3">
      <c r="A1855">
        <f>-0.442222367751357</f>
        <v>-0.44222236775135698</v>
      </c>
      <c r="B1855">
        <v>-0.230111905176488</v>
      </c>
    </row>
    <row r="1856" spans="1:2" x14ac:dyDescent="0.3">
      <c r="A1856">
        <v>-0.82311105289945596</v>
      </c>
      <c r="B1856">
        <v>0.19204476207059501</v>
      </c>
    </row>
    <row r="1857" spans="1:2" x14ac:dyDescent="0.3">
      <c r="A1857">
        <f>-0.702382305031825</f>
        <v>-0.70238230503182497</v>
      </c>
      <c r="B1857">
        <v>-0.18329040198613</v>
      </c>
    </row>
    <row r="1858" spans="1:2" x14ac:dyDescent="0.3">
      <c r="A1858">
        <f>-0.460494391029735</f>
        <v>-0.460494391029735</v>
      </c>
      <c r="B1858">
        <v>-0.42025362752218898</v>
      </c>
    </row>
    <row r="1859" spans="1:2" x14ac:dyDescent="0.3">
      <c r="A1859">
        <v>-0.81580224358810505</v>
      </c>
      <c r="B1859">
        <v>0.268101451008875</v>
      </c>
    </row>
    <row r="1860" spans="1:2" x14ac:dyDescent="0.3">
      <c r="A1860">
        <f>-0.673679102564757</f>
        <v>-0.67367910256475705</v>
      </c>
      <c r="B1860">
        <v>-7.2405804035502799E-3</v>
      </c>
    </row>
    <row r="1861" spans="1:2" x14ac:dyDescent="0.3">
      <c r="A1861">
        <v>-0.73052835897409696</v>
      </c>
      <c r="B1861">
        <v>0.10289623216142001</v>
      </c>
    </row>
    <row r="1862" spans="1:2" x14ac:dyDescent="0.3">
      <c r="A1862">
        <f>-0.596360045684881</f>
        <v>-0.59636004568488099</v>
      </c>
      <c r="B1862">
        <v>-0.21401020714695901</v>
      </c>
    </row>
    <row r="1863" spans="1:2" x14ac:dyDescent="0.3">
      <c r="A1863">
        <f>-0.367629551861726</f>
        <v>-0.36762955186172602</v>
      </c>
      <c r="B1863">
        <v>-0.40119177570564102</v>
      </c>
    </row>
    <row r="1864" spans="1:2" x14ac:dyDescent="0.3">
      <c r="A1864">
        <v>-0.85294817925530897</v>
      </c>
      <c r="B1864">
        <v>0.260476710282256</v>
      </c>
    </row>
    <row r="1865" spans="1:2" x14ac:dyDescent="0.3">
      <c r="A1865">
        <f>-0.752431300346937</f>
        <v>-0.75243130034693695</v>
      </c>
      <c r="B1865">
        <v>-0.14321697188760801</v>
      </c>
    </row>
    <row r="1866" spans="1:2" x14ac:dyDescent="0.3">
      <c r="A1866">
        <f>-0.514560999508629</f>
        <v>-0.51456099950862899</v>
      </c>
      <c r="B1866">
        <v>-0.40981741877335698</v>
      </c>
    </row>
    <row r="1867" spans="1:2" x14ac:dyDescent="0.3">
      <c r="A1867">
        <f>-0.227139392117215</f>
        <v>-0.22713939211721501</v>
      </c>
      <c r="B1867">
        <v>-0.51728563807120298</v>
      </c>
    </row>
    <row r="1868" spans="1:2" x14ac:dyDescent="0.3">
      <c r="A1868">
        <v>-0.90914424315311304</v>
      </c>
      <c r="B1868">
        <v>0.30691425522848098</v>
      </c>
    </row>
    <row r="1869" spans="1:2" x14ac:dyDescent="0.3">
      <c r="A1869">
        <f>-0.813715326887759</f>
        <v>-0.81371532688775905</v>
      </c>
      <c r="B1869">
        <v>-0.13040286328759901</v>
      </c>
    </row>
    <row r="1870" spans="1:2" x14ac:dyDescent="0.3">
      <c r="A1870">
        <v>-0.67451386924489598</v>
      </c>
      <c r="B1870">
        <v>0.15216114531503899</v>
      </c>
    </row>
    <row r="1871" spans="1:2" x14ac:dyDescent="0.3">
      <c r="A1871">
        <v>-0.73019445230204105</v>
      </c>
      <c r="B1871">
        <v>3.9135541873983999E-2</v>
      </c>
    </row>
    <row r="1872" spans="1:2" x14ac:dyDescent="0.3">
      <c r="A1872">
        <v>-0.70792221907918296</v>
      </c>
      <c r="B1872">
        <v>8.43457832504063E-2</v>
      </c>
    </row>
    <row r="1873" spans="1:2" x14ac:dyDescent="0.3">
      <c r="A1873">
        <v>-0.71683111236832597</v>
      </c>
      <c r="B1873">
        <v>6.6261686699837397E-2</v>
      </c>
    </row>
    <row r="1874" spans="1:2" x14ac:dyDescent="0.3">
      <c r="A1874">
        <v>-0.71326755505266903</v>
      </c>
      <c r="B1874">
        <v>7.3495325320065003E-2</v>
      </c>
    </row>
    <row r="1875" spans="1:2" x14ac:dyDescent="0.3">
      <c r="A1875">
        <f>-0.571481471968054</f>
        <v>-0.57148147196805399</v>
      </c>
      <c r="B1875">
        <v>-0.22945057477781799</v>
      </c>
    </row>
    <row r="1876" spans="1:2" x14ac:dyDescent="0.3">
      <c r="A1876">
        <v>-0.771407411212778</v>
      </c>
      <c r="B1876">
        <v>0.191780229911127</v>
      </c>
    </row>
    <row r="1877" spans="1:2" x14ac:dyDescent="0.3">
      <c r="A1877">
        <v>-0.691437035514888</v>
      </c>
      <c r="B1877">
        <v>2.3287908035549001E-2</v>
      </c>
    </row>
    <row r="1878" spans="1:2" x14ac:dyDescent="0.3">
      <c r="A1878">
        <f>-0.534807310205535</f>
        <v>-0.53480731020553496</v>
      </c>
      <c r="B1878">
        <v>-0.25887600409893802</v>
      </c>
    </row>
    <row r="1879" spans="1:2" x14ac:dyDescent="0.3">
      <c r="A1879">
        <f>-0.302903154116631</f>
        <v>-0.30290315411663099</v>
      </c>
      <c r="B1879">
        <v>-0.41066868719740701</v>
      </c>
    </row>
    <row r="1880" spans="1:2" x14ac:dyDescent="0.3">
      <c r="A1880">
        <f>-0.065938922249677</f>
        <v>-6.5938922249676998E-2</v>
      </c>
      <c r="B1880">
        <v>-0.43326946391668097</v>
      </c>
    </row>
    <row r="1881" spans="1:2" x14ac:dyDescent="0.3">
      <c r="A1881">
        <v>0.12319420465691799</v>
      </c>
      <c r="B1881">
        <v>-0.355660361476549</v>
      </c>
    </row>
    <row r="1882" spans="1:2" x14ac:dyDescent="0.3">
      <c r="A1882">
        <v>-1.04927768186276</v>
      </c>
      <c r="B1882">
        <v>0.24226414459061901</v>
      </c>
    </row>
    <row r="1883" spans="1:2" x14ac:dyDescent="0.3">
      <c r="A1883">
        <f>-0.894356696051951</f>
        <v>-0.89435669605195101</v>
      </c>
      <c r="B1883">
        <v>-0.23559032285623599</v>
      </c>
    </row>
    <row r="1884" spans="1:2" x14ac:dyDescent="0.3">
      <c r="A1884">
        <v>-0.642257321579219</v>
      </c>
      <c r="B1884">
        <v>0.194236129142494</v>
      </c>
    </row>
    <row r="1885" spans="1:2" x14ac:dyDescent="0.3">
      <c r="A1885">
        <v>-0.74309707136831205</v>
      </c>
      <c r="B1885">
        <v>2.2305548343002201E-2</v>
      </c>
    </row>
    <row r="1886" spans="1:2" x14ac:dyDescent="0.3">
      <c r="A1886">
        <v>-0.70276117145267503</v>
      </c>
      <c r="B1886">
        <v>9.1077780662799104E-2</v>
      </c>
    </row>
    <row r="1887" spans="1:2" x14ac:dyDescent="0.3">
      <c r="A1887">
        <v>-0.71889553141892903</v>
      </c>
      <c r="B1887">
        <v>6.35688877348803E-2</v>
      </c>
    </row>
    <row r="1888" spans="1:2" x14ac:dyDescent="0.3">
      <c r="A1888">
        <v>-0.71244178743242803</v>
      </c>
      <c r="B1888">
        <v>7.4572444906047794E-2</v>
      </c>
    </row>
    <row r="1889" spans="1:2" x14ac:dyDescent="0.3">
      <c r="A1889">
        <f>-0.571284736411064</f>
        <v>-0.57128473641106403</v>
      </c>
      <c r="B1889">
        <v>-0.22830165684437401</v>
      </c>
    </row>
    <row r="1890" spans="1:2" x14ac:dyDescent="0.3">
      <c r="A1890">
        <v>-0.77148610543557405</v>
      </c>
      <c r="B1890">
        <v>0.191320662737749</v>
      </c>
    </row>
    <row r="1891" spans="1:2" x14ac:dyDescent="0.3">
      <c r="A1891">
        <v>-0.69140555782576996</v>
      </c>
      <c r="B1891">
        <v>2.34717349049E-2</v>
      </c>
    </row>
    <row r="1892" spans="1:2" x14ac:dyDescent="0.3">
      <c r="A1892">
        <f>-0.534856917909545</f>
        <v>-0.53485691790954504</v>
      </c>
      <c r="B1892">
        <v>-0.25872370460258398</v>
      </c>
    </row>
    <row r="1893" spans="1:2" x14ac:dyDescent="0.3">
      <c r="A1893">
        <f>-0.30300177577022</f>
        <v>-0.30300177577022003</v>
      </c>
      <c r="B1893">
        <v>-0.41057278266178199</v>
      </c>
    </row>
    <row r="1894" spans="1:2" x14ac:dyDescent="0.3">
      <c r="A1894">
        <v>-0.87879928969191101</v>
      </c>
      <c r="B1894">
        <v>0.26422911306471197</v>
      </c>
    </row>
    <row r="1895" spans="1:2" x14ac:dyDescent="0.3">
      <c r="A1895">
        <f>-0.773579105391738</f>
        <v>-0.77357910539173802</v>
      </c>
      <c r="B1895">
        <v>-0.15070558994758201</v>
      </c>
    </row>
    <row r="1896" spans="1:2" x14ac:dyDescent="0.3">
      <c r="A1896">
        <v>-0.69056835784330395</v>
      </c>
      <c r="B1896">
        <v>0.16028223597903299</v>
      </c>
    </row>
    <row r="1897" spans="1:2" x14ac:dyDescent="0.3">
      <c r="A1897">
        <f>-0.588944846352525</f>
        <v>-0.58894484635252498</v>
      </c>
      <c r="B1897">
        <v>-0.15441284379325601</v>
      </c>
    </row>
    <row r="1898" spans="1:2" x14ac:dyDescent="0.3">
      <c r="A1898">
        <v>-0.76442206145899005</v>
      </c>
      <c r="B1898">
        <v>0.16176513751730201</v>
      </c>
    </row>
    <row r="1899" spans="1:2" x14ac:dyDescent="0.3">
      <c r="A1899">
        <v>-0.694231175416403</v>
      </c>
      <c r="B1899">
        <v>3.5293944993078898E-2</v>
      </c>
    </row>
    <row r="1900" spans="1:2" x14ac:dyDescent="0.3">
      <c r="A1900">
        <f>-0.541733271313698</f>
        <v>-0.54173327131369797</v>
      </c>
      <c r="B1900">
        <v>-0.25086907197182101</v>
      </c>
    </row>
    <row r="1901" spans="1:2" x14ac:dyDescent="0.3">
      <c r="A1901">
        <v>-0.78330669147452003</v>
      </c>
      <c r="B1901">
        <v>0.200347628788728</v>
      </c>
    </row>
    <row r="1902" spans="1:2" x14ac:dyDescent="0.3">
      <c r="A1902">
        <v>-0.68667732341019105</v>
      </c>
      <c r="B1902">
        <v>1.9860948484508499E-2</v>
      </c>
    </row>
    <row r="1903" spans="1:2" x14ac:dyDescent="0.3">
      <c r="A1903">
        <f>-0.529819145185549</f>
        <v>-0.52981914518554896</v>
      </c>
      <c r="B1903">
        <v>-0.25957660851585002</v>
      </c>
    </row>
    <row r="1904" spans="1:2" x14ac:dyDescent="0.3">
      <c r="A1904">
        <f>-0.298831906934677</f>
        <v>-0.29883190693467698</v>
      </c>
      <c r="B1904">
        <v>-0.409205880546265</v>
      </c>
    </row>
    <row r="1905" spans="1:2" x14ac:dyDescent="0.3">
      <c r="A1905">
        <v>-0.88046723722612896</v>
      </c>
      <c r="B1905">
        <v>0.263682352218506</v>
      </c>
    </row>
    <row r="1906" spans="1:2" x14ac:dyDescent="0.3">
      <c r="A1906">
        <f>-0.647813105109548</f>
        <v>-0.64781310510954804</v>
      </c>
      <c r="B1906">
        <v>-5.4729408874025299E-3</v>
      </c>
    </row>
    <row r="1907" spans="1:2" x14ac:dyDescent="0.3">
      <c r="A1907">
        <f>-0.490148783528295</f>
        <v>-0.490148783528295</v>
      </c>
      <c r="B1907">
        <v>-0.26328467711824499</v>
      </c>
    </row>
    <row r="1908" spans="1:2" x14ac:dyDescent="0.3">
      <c r="A1908">
        <v>-0.803940486588681</v>
      </c>
      <c r="B1908">
        <v>0.20531387084729799</v>
      </c>
    </row>
    <row r="1909" spans="1:2" x14ac:dyDescent="0.3">
      <c r="A1909">
        <v>-0.67842380536452696</v>
      </c>
      <c r="B1909">
        <v>1.78744516610807E-2</v>
      </c>
    </row>
    <row r="1910" spans="1:2" x14ac:dyDescent="0.3">
      <c r="A1910">
        <v>-0.728630477854189</v>
      </c>
      <c r="B1910">
        <v>9.2850219335567696E-2</v>
      </c>
    </row>
    <row r="1911" spans="1:2" x14ac:dyDescent="0.3">
      <c r="A1911">
        <f>-0.59089925090341</f>
        <v>-0.59089925090341</v>
      </c>
      <c r="B1911">
        <v>-0.22088602444664401</v>
      </c>
    </row>
    <row r="1912" spans="1:2" x14ac:dyDescent="0.3">
      <c r="A1912">
        <v>-0.763640299638635</v>
      </c>
      <c r="B1912">
        <v>0.188354409778657</v>
      </c>
    </row>
    <row r="1913" spans="1:2" x14ac:dyDescent="0.3">
      <c r="A1913">
        <f>-0.655708391636826</f>
        <v>-0.65570839163682604</v>
      </c>
      <c r="B1913">
        <v>-0.162306768423674</v>
      </c>
    </row>
    <row r="1914" spans="1:2" x14ac:dyDescent="0.3">
      <c r="A1914">
        <f>-0.433415670274518</f>
        <v>-0.43341567027451799</v>
      </c>
      <c r="B1914">
        <v>-0.385636500656723</v>
      </c>
    </row>
    <row r="1915" spans="1:2" x14ac:dyDescent="0.3">
      <c r="A1915">
        <f>-0.175141309145944</f>
        <v>-0.175141309145944</v>
      </c>
      <c r="B1915">
        <v>-0.466450008608916</v>
      </c>
    </row>
    <row r="1916" spans="1:2" x14ac:dyDescent="0.3">
      <c r="A1916">
        <v>5.3472608492648899E-2</v>
      </c>
      <c r="B1916">
        <v>-0.42455853020115403</v>
      </c>
    </row>
    <row r="1917" spans="1:2" x14ac:dyDescent="0.3">
      <c r="A1917">
        <v>0.21046259453487501</v>
      </c>
      <c r="B1917">
        <v>-0.30127543955581798</v>
      </c>
    </row>
    <row r="1918" spans="1:2" x14ac:dyDescent="0.3">
      <c r="A1918">
        <v>-1.0841850378139499</v>
      </c>
      <c r="B1918">
        <v>0.22051017582232699</v>
      </c>
    </row>
    <row r="1919" spans="1:2" x14ac:dyDescent="0.3">
      <c r="A1919">
        <f>-0.912184699067532</f>
        <v>-0.91218469906753197</v>
      </c>
      <c r="B1919">
        <v>-0.26608628150061098</v>
      </c>
    </row>
    <row r="1920" spans="1:2" x14ac:dyDescent="0.3">
      <c r="A1920">
        <v>-0.63512612037298599</v>
      </c>
      <c r="B1920">
        <v>0.20643451260024401</v>
      </c>
    </row>
    <row r="1921" spans="1:2" x14ac:dyDescent="0.3">
      <c r="A1921">
        <f>-0.565269656523567</f>
        <v>-0.56526965652356698</v>
      </c>
      <c r="B1921">
        <v>-9.71602185730088E-2</v>
      </c>
    </row>
    <row r="1922" spans="1:2" x14ac:dyDescent="0.3">
      <c r="A1922">
        <f>-0.390740851528707</f>
        <v>-0.39074085152870702</v>
      </c>
      <c r="B1922">
        <v>-0.29994962872491299</v>
      </c>
    </row>
    <row r="1923" spans="1:2" x14ac:dyDescent="0.3">
      <c r="A1923">
        <v>-0.84370365938851599</v>
      </c>
      <c r="B1923">
        <v>0.21997985148996499</v>
      </c>
    </row>
    <row r="1924" spans="1:2" x14ac:dyDescent="0.3">
      <c r="A1924">
        <v>-0.662518536244593</v>
      </c>
      <c r="B1924">
        <v>1.2008059404013701E-2</v>
      </c>
    </row>
    <row r="1925" spans="1:2" x14ac:dyDescent="0.3">
      <c r="A1925">
        <v>-0.73499258550216195</v>
      </c>
      <c r="B1925">
        <v>9.5196776238394495E-2</v>
      </c>
    </row>
    <row r="1926" spans="1:2" x14ac:dyDescent="0.3">
      <c r="A1926">
        <v>-0.70600296579913402</v>
      </c>
      <c r="B1926">
        <v>6.19212895046422E-2</v>
      </c>
    </row>
    <row r="1927" spans="1:2" x14ac:dyDescent="0.3">
      <c r="A1927">
        <v>-0.71759881368034595</v>
      </c>
      <c r="B1927">
        <v>7.52314841981431E-2</v>
      </c>
    </row>
    <row r="1928" spans="1:2" x14ac:dyDescent="0.3">
      <c r="A1928">
        <v>-0.71296047452786104</v>
      </c>
      <c r="B1928">
        <v>6.9907406320742702E-2</v>
      </c>
    </row>
    <row r="1929" spans="1:2" x14ac:dyDescent="0.3">
      <c r="A1929">
        <v>-0.71481581018885498</v>
      </c>
      <c r="B1929">
        <v>7.2037037471702897E-2</v>
      </c>
    </row>
    <row r="1930" spans="1:2" x14ac:dyDescent="0.3">
      <c r="A1930">
        <f>-0.572074830732211</f>
        <v>-0.57207483073221099</v>
      </c>
      <c r="B1930">
        <v>-0.23117817559704701</v>
      </c>
    </row>
    <row r="1931" spans="1:2" x14ac:dyDescent="0.3">
      <c r="A1931">
        <f>-0.342305601117661</f>
        <v>-0.34230560111766101</v>
      </c>
      <c r="B1931">
        <v>-0.40452534574664001</v>
      </c>
    </row>
    <row r="1932" spans="1:2" x14ac:dyDescent="0.3">
      <c r="A1932">
        <f>-0.0983421185507662</f>
        <v>-9.8342118550766203E-2</v>
      </c>
      <c r="B1932">
        <v>-0.44436150321451101</v>
      </c>
    </row>
    <row r="1933" spans="1:2" x14ac:dyDescent="0.3">
      <c r="A1933">
        <v>-0.96066315257969304</v>
      </c>
      <c r="B1933">
        <v>0.27774460128580403</v>
      </c>
    </row>
    <row r="1934" spans="1:2" x14ac:dyDescent="0.3">
      <c r="A1934">
        <f>-0.615734738968122</f>
        <v>-0.61573473896812203</v>
      </c>
      <c r="B1934">
        <v>-1.10978405143218E-2</v>
      </c>
    </row>
    <row r="1935" spans="1:2" x14ac:dyDescent="0.3">
      <c r="A1935">
        <v>-0.75370610441275099</v>
      </c>
      <c r="B1935">
        <v>0.10443913620572801</v>
      </c>
    </row>
    <row r="1936" spans="1:2" x14ac:dyDescent="0.3">
      <c r="A1936">
        <f>-0.614592293835982</f>
        <v>-0.61459229383598202</v>
      </c>
      <c r="B1936">
        <v>-0.22210869824874599</v>
      </c>
    </row>
    <row r="1937" spans="1:2" x14ac:dyDescent="0.3">
      <c r="A1937">
        <f>-0.378246664015847</f>
        <v>-0.378246664015847</v>
      </c>
      <c r="B1937">
        <v>-0.41463952820344002</v>
      </c>
    </row>
    <row r="1938" spans="1:2" x14ac:dyDescent="0.3">
      <c r="A1938">
        <v>-0.84870133439366002</v>
      </c>
      <c r="B1938">
        <v>0.26585581128137598</v>
      </c>
    </row>
    <row r="1939" spans="1:2" x14ac:dyDescent="0.3">
      <c r="A1939">
        <f>-0.751355338651732</f>
        <v>-0.75135533865173199</v>
      </c>
      <c r="B1939">
        <v>-0.137430117183618</v>
      </c>
    </row>
    <row r="1940" spans="1:2" x14ac:dyDescent="0.3">
      <c r="A1940">
        <v>-0.69945786453930603</v>
      </c>
      <c r="B1940">
        <v>0.15497204687344701</v>
      </c>
    </row>
    <row r="1941" spans="1:2" x14ac:dyDescent="0.3">
      <c r="A1941">
        <v>-0.72021685418427706</v>
      </c>
      <c r="B1941">
        <v>3.8011181250621001E-2</v>
      </c>
    </row>
    <row r="1942" spans="1:2" x14ac:dyDescent="0.3">
      <c r="A1942">
        <v>-0.71191325832628904</v>
      </c>
      <c r="B1942">
        <v>8.4795527499751597E-2</v>
      </c>
    </row>
    <row r="1943" spans="1:2" x14ac:dyDescent="0.3">
      <c r="A1943">
        <v>-0.71523469666948403</v>
      </c>
      <c r="B1943">
        <v>6.6081789000099297E-2</v>
      </c>
    </row>
    <row r="1944" spans="1:2" x14ac:dyDescent="0.3">
      <c r="A1944">
        <f>-0.570011085068847</f>
        <v>-0.57001108506884701</v>
      </c>
      <c r="B1944">
        <v>-0.235871719027718</v>
      </c>
    </row>
    <row r="1945" spans="1:2" x14ac:dyDescent="0.3">
      <c r="A1945">
        <v>-0.77199556597246</v>
      </c>
      <c r="B1945">
        <v>0.19434868761108701</v>
      </c>
    </row>
    <row r="1946" spans="1:2" x14ac:dyDescent="0.3">
      <c r="A1946">
        <v>-0.69120177361101498</v>
      </c>
      <c r="B1946">
        <v>2.2260524955564999E-2</v>
      </c>
    </row>
    <row r="1947" spans="1:2" x14ac:dyDescent="0.3">
      <c r="A1947">
        <v>-0.72351929055559305</v>
      </c>
      <c r="B1947">
        <v>9.1095790017773903E-2</v>
      </c>
    </row>
    <row r="1948" spans="1:2" x14ac:dyDescent="0.3">
      <c r="A1948">
        <f>-0.58631297682936</f>
        <v>-0.58631297682936001</v>
      </c>
      <c r="B1948">
        <v>-0.220174915808729</v>
      </c>
    </row>
    <row r="1949" spans="1:2" x14ac:dyDescent="0.3">
      <c r="A1949">
        <v>-0.76547480926825495</v>
      </c>
      <c r="B1949">
        <v>0.18806996632349099</v>
      </c>
    </row>
    <row r="1950" spans="1:2" x14ac:dyDescent="0.3">
      <c r="A1950">
        <v>-0.69381007629269698</v>
      </c>
      <c r="B1950">
        <v>2.4772013470603298E-2</v>
      </c>
    </row>
    <row r="1951" spans="1:2" x14ac:dyDescent="0.3">
      <c r="A1951">
        <v>-0.72247596948292003</v>
      </c>
      <c r="B1951">
        <v>9.0091194611758602E-2</v>
      </c>
    </row>
    <row r="1952" spans="1:2" x14ac:dyDescent="0.3">
      <c r="A1952">
        <f>-0.585118214651723</f>
        <v>-0.58511821465172298</v>
      </c>
      <c r="B1952">
        <v>-0.220521079888231</v>
      </c>
    </row>
    <row r="1953" spans="1:2" x14ac:dyDescent="0.3">
      <c r="A1953">
        <f>-0.356481411180016</f>
        <v>-0.35648141118001597</v>
      </c>
      <c r="B1953">
        <v>-0.40164330657574498</v>
      </c>
    </row>
    <row r="1954" spans="1:2" x14ac:dyDescent="0.3">
      <c r="A1954">
        <f>-0.110268549866514</f>
        <v>-0.11026854986651401</v>
      </c>
      <c r="B1954">
        <v>-0.44784147746957298</v>
      </c>
    </row>
    <row r="1955" spans="1:2" x14ac:dyDescent="0.3">
      <c r="A1955">
        <v>9.5332493089278103E-2</v>
      </c>
      <c r="B1955">
        <v>-0.38446694282348098</v>
      </c>
    </row>
    <row r="1956" spans="1:2" x14ac:dyDescent="0.3">
      <c r="A1956">
        <v>0.226239471877244</v>
      </c>
      <c r="B1956">
        <v>-0.25406187931013402</v>
      </c>
    </row>
    <row r="1957" spans="1:2" x14ac:dyDescent="0.3">
      <c r="A1957">
        <v>-1.0904957887508899</v>
      </c>
      <c r="B1957">
        <v>0.201624751724053</v>
      </c>
    </row>
    <row r="1958" spans="1:2" x14ac:dyDescent="0.3">
      <c r="A1958">
        <f>-0.909426700140303</f>
        <v>-0.90942670014030302</v>
      </c>
      <c r="B1958">
        <v>-0.28296350419007799</v>
      </c>
    </row>
    <row r="1959" spans="1:2" x14ac:dyDescent="0.3">
      <c r="A1959">
        <f>-0.577978890430599</f>
        <v>-0.57797889043059902</v>
      </c>
      <c r="B1959">
        <v>-0.57882294324058003</v>
      </c>
    </row>
    <row r="1960" spans="1:2" x14ac:dyDescent="0.3">
      <c r="A1960">
        <v>-0.76880844382776004</v>
      </c>
      <c r="B1960">
        <v>0.33152917729623199</v>
      </c>
    </row>
    <row r="1961" spans="1:2" x14ac:dyDescent="0.3">
      <c r="A1961">
        <f>-0.71690608822759</f>
        <v>-0.71690608822759005</v>
      </c>
      <c r="B1961">
        <v>-5.5561202785967399E-2</v>
      </c>
    </row>
    <row r="1962" spans="1:2" x14ac:dyDescent="0.3">
      <c r="A1962">
        <v>-0.71323756470896305</v>
      </c>
      <c r="B1962">
        <v>0.122224481114387</v>
      </c>
    </row>
    <row r="1963" spans="1:2" x14ac:dyDescent="0.3">
      <c r="A1963">
        <v>-0.71470497411641398</v>
      </c>
      <c r="B1963">
        <v>5.1110207554245203E-2</v>
      </c>
    </row>
    <row r="1964" spans="1:2" x14ac:dyDescent="0.3">
      <c r="A1964">
        <f>-0.563619863350173</f>
        <v>-0.563619863350173</v>
      </c>
      <c r="B1964">
        <v>-0.247038231905339</v>
      </c>
    </row>
    <row r="1965" spans="1:2" x14ac:dyDescent="0.3">
      <c r="A1965">
        <v>-0.77455205465993004</v>
      </c>
      <c r="B1965">
        <v>0.198815292762135</v>
      </c>
    </row>
    <row r="1966" spans="1:2" x14ac:dyDescent="0.3">
      <c r="A1966">
        <v>-0.69017917813602703</v>
      </c>
      <c r="B1966">
        <v>2.0473882895145599E-2</v>
      </c>
    </row>
    <row r="1967" spans="1:2" x14ac:dyDescent="0.3">
      <c r="A1967">
        <v>-0.72392832874558799</v>
      </c>
      <c r="B1967">
        <v>9.1810446841941701E-2</v>
      </c>
    </row>
    <row r="1968" spans="1:2" x14ac:dyDescent="0.3">
      <c r="A1968">
        <f>-0.586909708583424</f>
        <v>-0.58690970858342395</v>
      </c>
      <c r="B1968">
        <v>-0.219795391898359</v>
      </c>
    </row>
    <row r="1969" spans="1:2" x14ac:dyDescent="0.3">
      <c r="A1969">
        <f>-0.358133221764058</f>
        <v>-0.35813322176405799</v>
      </c>
      <c r="B1969">
        <v>-0.40180838127612301</v>
      </c>
    </row>
    <row r="1970" spans="1:2" x14ac:dyDescent="0.3">
      <c r="A1970">
        <v>-0.85674671129437596</v>
      </c>
      <c r="B1970">
        <v>0.26072335251044898</v>
      </c>
    </row>
    <row r="1971" spans="1:2" x14ac:dyDescent="0.3">
      <c r="A1971">
        <f>-0.657301315482249</f>
        <v>-0.65730131548224902</v>
      </c>
      <c r="B1971">
        <v>-4.2893410041797203E-3</v>
      </c>
    </row>
    <row r="1972" spans="1:2" x14ac:dyDescent="0.3">
      <c r="A1972">
        <v>-0.73707947380710004</v>
      </c>
      <c r="B1972">
        <v>0.101715736401671</v>
      </c>
    </row>
    <row r="1973" spans="1:2" x14ac:dyDescent="0.3">
      <c r="A1973">
        <v>-0.70516821047715905</v>
      </c>
      <c r="B1973">
        <v>5.9313705439331198E-2</v>
      </c>
    </row>
    <row r="1974" spans="1:2" x14ac:dyDescent="0.3">
      <c r="A1974">
        <v>-0.71793271580913598</v>
      </c>
      <c r="B1974">
        <v>7.6274517824267501E-2</v>
      </c>
    </row>
    <row r="1975" spans="1:2" x14ac:dyDescent="0.3">
      <c r="A1975">
        <f>-0.57613867114465</f>
        <v>-0.57613867114465001</v>
      </c>
      <c r="B1975">
        <v>-0.22920445277721099</v>
      </c>
    </row>
    <row r="1976" spans="1:2" x14ac:dyDescent="0.3">
      <c r="A1976">
        <f>-0.346183608959049</f>
        <v>-0.34618360895904898</v>
      </c>
      <c r="B1976">
        <v>-0.40465085256854</v>
      </c>
    </row>
    <row r="1977" spans="1:2" x14ac:dyDescent="0.3">
      <c r="A1977">
        <v>-0.86152655641637998</v>
      </c>
      <c r="B1977">
        <v>0.26186034102741601</v>
      </c>
    </row>
    <row r="1978" spans="1:2" x14ac:dyDescent="0.3">
      <c r="A1978">
        <f>-0.655389377433447</f>
        <v>-0.65538937743344705</v>
      </c>
      <c r="B1978">
        <v>-4.7441364109665199E-3</v>
      </c>
    </row>
    <row r="1979" spans="1:2" x14ac:dyDescent="0.3">
      <c r="A1979">
        <f>-0.496198272285033</f>
        <v>-0.49619827228503299</v>
      </c>
      <c r="B1979">
        <v>-0.26576129464571302</v>
      </c>
    </row>
    <row r="1980" spans="1:2" x14ac:dyDescent="0.3">
      <c r="A1980">
        <f>-0.27080616907834</f>
        <v>-0.27080616907833999</v>
      </c>
      <c r="B1980">
        <v>-0.40045789284475503</v>
      </c>
    </row>
    <row r="1981" spans="1:2" x14ac:dyDescent="0.3">
      <c r="A1981">
        <v>-0.89167753236866298</v>
      </c>
      <c r="B1981">
        <v>0.26018315713790202</v>
      </c>
    </row>
    <row r="1982" spans="1:2" x14ac:dyDescent="0.3">
      <c r="A1982">
        <f>-0.643328987052534</f>
        <v>-0.64332898705253405</v>
      </c>
      <c r="B1982">
        <v>-4.0732628551609596E-3</v>
      </c>
    </row>
    <row r="1983" spans="1:2" x14ac:dyDescent="0.3">
      <c r="A1983">
        <f>-0.487300725017861</f>
        <v>-0.48730072501786098</v>
      </c>
      <c r="B1983">
        <v>-0.26042727459093601</v>
      </c>
    </row>
    <row r="1984" spans="1:2" x14ac:dyDescent="0.3">
      <c r="A1984">
        <f>-0.2661776411772</f>
        <v>-0.2661776411772</v>
      </c>
      <c r="B1984">
        <v>-0.39284501869625599</v>
      </c>
    </row>
    <row r="1985" spans="1:2" x14ac:dyDescent="0.3">
      <c r="A1985">
        <f>-0.0451569998161699</f>
        <v>-4.5156999816169899E-2</v>
      </c>
      <c r="B1985">
        <v>-0.40503327068003497</v>
      </c>
    </row>
    <row r="1986" spans="1:2" x14ac:dyDescent="0.3">
      <c r="A1986">
        <v>0.127693988411724</v>
      </c>
      <c r="B1986">
        <v>-0.32588808564329402</v>
      </c>
    </row>
    <row r="1987" spans="1:2" x14ac:dyDescent="0.3">
      <c r="A1987">
        <v>0.227402665450228</v>
      </c>
      <c r="B1987">
        <v>-0.196597349724213</v>
      </c>
    </row>
    <row r="1988" spans="1:2" x14ac:dyDescent="0.3">
      <c r="A1988">
        <v>-1.0909610661800899</v>
      </c>
      <c r="B1988">
        <v>0.17863893988968499</v>
      </c>
    </row>
    <row r="1989" spans="1:2" x14ac:dyDescent="0.3">
      <c r="A1989">
        <f>-0.900585986252743</f>
        <v>-0.900585986252743</v>
      </c>
      <c r="B1989">
        <v>-0.30061883215587498</v>
      </c>
    </row>
    <row r="1990" spans="1:2" x14ac:dyDescent="0.3">
      <c r="A1990">
        <v>-0.63976560549890205</v>
      </c>
      <c r="B1990">
        <v>0.22024753286234999</v>
      </c>
    </row>
    <row r="1991" spans="1:2" x14ac:dyDescent="0.3">
      <c r="A1991">
        <f>-0.574320873324106</f>
        <v>-0.57432087332410597</v>
      </c>
      <c r="B1991">
        <v>-8.8518117224174797E-2</v>
      </c>
    </row>
    <row r="1992" spans="1:2" x14ac:dyDescent="0.3">
      <c r="A1992">
        <f>-0.40107661683665</f>
        <v>-0.40107661683665002</v>
      </c>
      <c r="B1992">
        <v>-0.297002118420015</v>
      </c>
    </row>
    <row r="1993" spans="1:2" x14ac:dyDescent="0.3">
      <c r="A1993">
        <v>-0.83956935326533899</v>
      </c>
      <c r="B1993">
        <v>0.21880084736800601</v>
      </c>
    </row>
    <row r="1994" spans="1:2" x14ac:dyDescent="0.3">
      <c r="A1994">
        <f>-0.72559304742886</f>
        <v>-0.72559304742885999</v>
      </c>
      <c r="B1994">
        <v>-0.169539097306451</v>
      </c>
    </row>
    <row r="1995" spans="1:2" x14ac:dyDescent="0.3">
      <c r="A1995">
        <v>-0.70976278102845503</v>
      </c>
      <c r="B1995">
        <v>0.16781563892258</v>
      </c>
    </row>
    <row r="1996" spans="1:2" x14ac:dyDescent="0.3">
      <c r="A1996">
        <f>-0.606545969150658</f>
        <v>-0.60654596915065795</v>
      </c>
      <c r="B1996">
        <v>-0.156365226830221</v>
      </c>
    </row>
    <row r="1997" spans="1:2" x14ac:dyDescent="0.3">
      <c r="A1997">
        <v>-0.757381612339736</v>
      </c>
      <c r="B1997">
        <v>0.16254609073208801</v>
      </c>
    </row>
    <row r="1998" spans="1:2" x14ac:dyDescent="0.3">
      <c r="A1998">
        <f>-0.640628461671035</f>
        <v>-0.64062846167103504</v>
      </c>
      <c r="B1998">
        <v>-0.17941761597950701</v>
      </c>
    </row>
    <row r="1999" spans="1:2" x14ac:dyDescent="0.3">
      <c r="A1999">
        <v>-0.74374861533158598</v>
      </c>
      <c r="B1999">
        <v>0.17176704639180199</v>
      </c>
    </row>
    <row r="2000" spans="1:2" x14ac:dyDescent="0.3">
      <c r="A2000">
        <v>-0.70250055386736499</v>
      </c>
      <c r="B2000">
        <v>3.1293181443278799E-2</v>
      </c>
    </row>
    <row r="2001" spans="1:2" x14ac:dyDescent="0.3">
      <c r="A2001">
        <f>-0.546417693516509</f>
        <v>-0.54641769351650904</v>
      </c>
      <c r="B2001">
        <v>-0.25721740365005402</v>
      </c>
    </row>
    <row r="2002" spans="1:2" x14ac:dyDescent="0.3">
      <c r="A2002">
        <f>-0.312390485612525</f>
        <v>-0.31239048561252503</v>
      </c>
      <c r="B2002">
        <v>-0.41405230418064498</v>
      </c>
    </row>
    <row r="2003" spans="1:2" x14ac:dyDescent="0.3">
      <c r="A2003">
        <v>-0.87504380575498897</v>
      </c>
      <c r="B2003">
        <v>0.26562092167225798</v>
      </c>
    </row>
    <row r="2004" spans="1:2" x14ac:dyDescent="0.3">
      <c r="A2004">
        <f>-0.649982477698004</f>
        <v>-0.64998247769800399</v>
      </c>
      <c r="B2004">
        <v>-6.2483686689032104E-3</v>
      </c>
    </row>
    <row r="2005" spans="1:2" x14ac:dyDescent="0.3">
      <c r="A2005">
        <f>-0.491487335582921</f>
        <v>-0.49148733558292101</v>
      </c>
      <c r="B2005">
        <v>-0.26474175126756799</v>
      </c>
    </row>
    <row r="2006" spans="1:2" x14ac:dyDescent="0.3">
      <c r="A2006">
        <f>-0.267633674535993</f>
        <v>-0.26763367453599302</v>
      </c>
      <c r="B2006">
        <v>-0.39779866519652002</v>
      </c>
    </row>
    <row r="2007" spans="1:2" x14ac:dyDescent="0.3">
      <c r="A2007">
        <f>-0.0442821265687466</f>
        <v>-4.4282126568746603E-2</v>
      </c>
      <c r="B2007">
        <v>-0.409380455363752</v>
      </c>
    </row>
    <row r="2008" spans="1:2" x14ac:dyDescent="0.3">
      <c r="A2008">
        <v>0.13009776595325301</v>
      </c>
      <c r="B2008">
        <v>-0.32884199670394998</v>
      </c>
    </row>
    <row r="2009" spans="1:2" x14ac:dyDescent="0.3">
      <c r="A2009">
        <v>-1.0520391063812999</v>
      </c>
      <c r="B2009">
        <v>0.23153679868158</v>
      </c>
    </row>
    <row r="2010" spans="1:2" x14ac:dyDescent="0.3">
      <c r="A2010">
        <v>-0.57918435744747898</v>
      </c>
      <c r="B2010">
        <v>7.3852805273678301E-3</v>
      </c>
    </row>
    <row r="2011" spans="1:2" x14ac:dyDescent="0.3">
      <c r="A2011">
        <v>-0.76832625702100799</v>
      </c>
      <c r="B2011">
        <v>9.7045887789052807E-2</v>
      </c>
    </row>
    <row r="2012" spans="1:2" x14ac:dyDescent="0.3">
      <c r="A2012">
        <v>-0.69266949719159598</v>
      </c>
      <c r="B2012">
        <v>6.11816448843788E-2</v>
      </c>
    </row>
    <row r="2013" spans="1:2" x14ac:dyDescent="0.3">
      <c r="A2013">
        <f>-0.550901475819365</f>
        <v>-0.55090147581936499</v>
      </c>
      <c r="B2013">
        <v>-0.23056974876451</v>
      </c>
    </row>
    <row r="2014" spans="1:2" x14ac:dyDescent="0.3">
      <c r="A2014">
        <v>-0.77963940967225398</v>
      </c>
      <c r="B2014">
        <v>0.19222789950580399</v>
      </c>
    </row>
    <row r="2015" spans="1:2" x14ac:dyDescent="0.3">
      <c r="A2015">
        <v>-0.68814423613109799</v>
      </c>
      <c r="B2015">
        <v>2.3108840197678199E-2</v>
      </c>
    </row>
    <row r="2016" spans="1:2" x14ac:dyDescent="0.3">
      <c r="A2016">
        <v>-0.72474230554756003</v>
      </c>
      <c r="B2016">
        <v>9.0756463920928704E-2</v>
      </c>
    </row>
    <row r="2017" spans="1:2" x14ac:dyDescent="0.3">
      <c r="A2017">
        <f>-0.587106737784517</f>
        <v>-0.58710673778451705</v>
      </c>
      <c r="B2017">
        <v>-0.22092200963911801</v>
      </c>
    </row>
    <row r="2018" spans="1:2" x14ac:dyDescent="0.3">
      <c r="A2018">
        <v>-0.76515730488619205</v>
      </c>
      <c r="B2018">
        <v>0.188368803855647</v>
      </c>
    </row>
    <row r="2019" spans="1:2" x14ac:dyDescent="0.3">
      <c r="A2019">
        <f>-0.656867073255765</f>
        <v>-0.65686707325576499</v>
      </c>
      <c r="B2019">
        <v>-0.16290263102418501</v>
      </c>
    </row>
    <row r="2020" spans="1:2" x14ac:dyDescent="0.3">
      <c r="A2020">
        <f>-0.434057923264707</f>
        <v>-0.43405792326470699</v>
      </c>
      <c r="B2020">
        <v>-0.38655282888068698</v>
      </c>
    </row>
    <row r="2021" spans="1:2" x14ac:dyDescent="0.3">
      <c r="A2021">
        <v>-0.82637683069411605</v>
      </c>
      <c r="B2021">
        <v>0.254621131552274</v>
      </c>
    </row>
    <row r="2022" spans="1:2" x14ac:dyDescent="0.3">
      <c r="A2022">
        <f>-0.729894843948438</f>
        <v>-0.72989484394843795</v>
      </c>
      <c r="B2022">
        <v>-0.137038672297917</v>
      </c>
    </row>
    <row r="2023" spans="1:2" x14ac:dyDescent="0.3">
      <c r="A2023">
        <f>-0.499904612481646</f>
        <v>-0.49990461248164603</v>
      </c>
      <c r="B2023">
        <v>-0.396107328525793</v>
      </c>
    </row>
    <row r="2024" spans="1:2" x14ac:dyDescent="0.3">
      <c r="A2024">
        <f>-0.221484574075733</f>
        <v>-0.22148457407573299</v>
      </c>
      <c r="B2024">
        <v>-0.50100341467226095</v>
      </c>
    </row>
    <row r="2025" spans="1:2" x14ac:dyDescent="0.3">
      <c r="A2025">
        <v>3.2073089571346698E-2</v>
      </c>
      <c r="B2025">
        <v>-0.46935642478121198</v>
      </c>
    </row>
    <row r="2026" spans="1:2" x14ac:dyDescent="0.3">
      <c r="A2026">
        <v>0.21211811798670799</v>
      </c>
      <c r="B2026">
        <v>-0.34388164700518198</v>
      </c>
    </row>
    <row r="2027" spans="1:2" x14ac:dyDescent="0.3">
      <c r="A2027">
        <v>0.29876242847197099</v>
      </c>
      <c r="B2027">
        <v>-0.17650280452925499</v>
      </c>
    </row>
    <row r="2028" spans="1:2" x14ac:dyDescent="0.3">
      <c r="A2028">
        <v>0.29766056745039998</v>
      </c>
      <c r="B2028">
        <v>-1.4637160053445401E-2</v>
      </c>
    </row>
    <row r="2029" spans="1:2" x14ac:dyDescent="0.3">
      <c r="A2029">
        <v>-1.1190642269801601</v>
      </c>
      <c r="B2029">
        <v>0.105854864021378</v>
      </c>
    </row>
    <row r="2030" spans="1:2" x14ac:dyDescent="0.3">
      <c r="A2030">
        <v>-0.55237430920793595</v>
      </c>
      <c r="B2030">
        <v>5.76580543914487E-2</v>
      </c>
    </row>
    <row r="2031" spans="1:2" x14ac:dyDescent="0.3">
      <c r="A2031">
        <v>-0.779050276316825</v>
      </c>
      <c r="B2031">
        <v>7.6936778243420503E-2</v>
      </c>
    </row>
    <row r="2032" spans="1:2" x14ac:dyDescent="0.3">
      <c r="A2032">
        <f>-0.622852921298155</f>
        <v>-0.62285292129815495</v>
      </c>
      <c r="B2032">
        <v>-0.25314815906172999</v>
      </c>
    </row>
    <row r="2033" spans="1:2" x14ac:dyDescent="0.3">
      <c r="A2033">
        <f>-0.372108956561906</f>
        <v>-0.37210895656190601</v>
      </c>
      <c r="B2033">
        <v>-0.441533769406177</v>
      </c>
    </row>
    <row r="2034" spans="1:2" x14ac:dyDescent="0.3">
      <c r="A2034">
        <f>-0.106189299224577</f>
        <v>-0.106189299224577</v>
      </c>
      <c r="B2034">
        <v>-0.48440924737345697</v>
      </c>
    </row>
    <row r="2035" spans="1:2" x14ac:dyDescent="0.3">
      <c r="A2035">
        <v>-0.95752428031016901</v>
      </c>
      <c r="B2035">
        <v>0.29376369894938298</v>
      </c>
    </row>
    <row r="2036" spans="1:2" x14ac:dyDescent="0.3">
      <c r="A2036">
        <f>-0.845223932615481</f>
        <v>-0.84522393261548101</v>
      </c>
      <c r="B2036">
        <v>-0.159749300922536</v>
      </c>
    </row>
    <row r="2037" spans="1:2" x14ac:dyDescent="0.3">
      <c r="A2037">
        <f>-0.578470468418751</f>
        <v>-0.57847046841875105</v>
      </c>
      <c r="B2037">
        <v>-0.45949904174731998</v>
      </c>
    </row>
    <row r="2038" spans="1:2" x14ac:dyDescent="0.3">
      <c r="A2038">
        <v>-0.768611812632499</v>
      </c>
      <c r="B2038">
        <v>0.283799616698928</v>
      </c>
    </row>
    <row r="2039" spans="1:2" x14ac:dyDescent="0.3">
      <c r="A2039">
        <f>-0.69766482428027</f>
        <v>-0.69766482428026999</v>
      </c>
      <c r="B2039">
        <v>-9.1757016361814298E-2</v>
      </c>
    </row>
    <row r="2040" spans="1:2" x14ac:dyDescent="0.3">
      <c r="A2040">
        <f>-0.49352245990828</f>
        <v>-0.49352245990827998</v>
      </c>
      <c r="B2040">
        <v>-0.34880126214708701</v>
      </c>
    </row>
    <row r="2041" spans="1:2" x14ac:dyDescent="0.3">
      <c r="A2041">
        <v>-0.80259101603668703</v>
      </c>
      <c r="B2041">
        <v>0.239520504858834</v>
      </c>
    </row>
    <row r="2042" spans="1:2" x14ac:dyDescent="0.3">
      <c r="A2042">
        <f>-0.705777374131416</f>
        <v>-0.70577737413141595</v>
      </c>
      <c r="B2042">
        <v>-0.13900082272195999</v>
      </c>
    </row>
    <row r="2043" spans="1:2" x14ac:dyDescent="0.3">
      <c r="A2043">
        <v>-0.71768905034743302</v>
      </c>
      <c r="B2043">
        <v>0.15560032908878399</v>
      </c>
    </row>
    <row r="2044" spans="1:2" x14ac:dyDescent="0.3">
      <c r="A2044">
        <v>-0.71292437986102597</v>
      </c>
      <c r="B2044">
        <v>3.7759868364486297E-2</v>
      </c>
    </row>
    <row r="2045" spans="1:2" x14ac:dyDescent="0.3">
      <c r="A2045">
        <f>-0.556926476040174</f>
        <v>-0.55692647604017398</v>
      </c>
      <c r="B2045">
        <v>-0.25647225198740098</v>
      </c>
    </row>
    <row r="2046" spans="1:2" x14ac:dyDescent="0.3">
      <c r="A2046">
        <v>-0.77722940958393005</v>
      </c>
      <c r="B2046">
        <v>0.20258890079496</v>
      </c>
    </row>
    <row r="2047" spans="1:2" x14ac:dyDescent="0.3">
      <c r="A2047">
        <f>-0.671729911601771</f>
        <v>-0.67172991160177098</v>
      </c>
      <c r="B2047">
        <v>-0.15692419922940201</v>
      </c>
    </row>
    <row r="2048" spans="1:2" x14ac:dyDescent="0.3">
      <c r="A2048">
        <f>-0.447745053125585</f>
        <v>-0.44774505312558499</v>
      </c>
      <c r="B2048">
        <v>-0.38795435605505402</v>
      </c>
    </row>
    <row r="2049" spans="1:2" x14ac:dyDescent="0.3">
      <c r="A2049">
        <v>-0.820901978749765</v>
      </c>
      <c r="B2049">
        <v>0.25518174242202102</v>
      </c>
    </row>
    <row r="2050" spans="1:2" x14ac:dyDescent="0.3">
      <c r="A2050">
        <f>-0.671639208500093</f>
        <v>-0.67163920850009295</v>
      </c>
      <c r="B2050">
        <v>-2.0726969688086498E-3</v>
      </c>
    </row>
    <row r="2051" spans="1:2" x14ac:dyDescent="0.3">
      <c r="A2051">
        <f>-0.509616719672547</f>
        <v>-0.50961671967254696</v>
      </c>
      <c r="B2051">
        <v>-0.270230933096332</v>
      </c>
    </row>
    <row r="2052" spans="1:2" x14ac:dyDescent="0.3">
      <c r="A2052">
        <v>-0.79615331213098095</v>
      </c>
      <c r="B2052">
        <v>0.208092373238532</v>
      </c>
    </row>
    <row r="2053" spans="1:2" x14ac:dyDescent="0.3">
      <c r="A2053">
        <v>-0.68153867514760702</v>
      </c>
      <c r="B2053">
        <v>1.67630507045868E-2</v>
      </c>
    </row>
    <row r="2054" spans="1:2" x14ac:dyDescent="0.3">
      <c r="A2054">
        <v>-0.72738452994095604</v>
      </c>
      <c r="B2054">
        <v>9.3294779718165202E-2</v>
      </c>
    </row>
    <row r="2055" spans="1:2" x14ac:dyDescent="0.3">
      <c r="A2055">
        <v>-0.70904618802361696</v>
      </c>
      <c r="B2055">
        <v>6.2682088112733902E-2</v>
      </c>
    </row>
    <row r="2056" spans="1:2" x14ac:dyDescent="0.3">
      <c r="A2056">
        <f>-0.563947938143042</f>
        <v>-0.563947938143042</v>
      </c>
      <c r="B2056">
        <v>-0.23598008824376901</v>
      </c>
    </row>
    <row r="2057" spans="1:2" x14ac:dyDescent="0.3">
      <c r="A2057">
        <f>-0.334208397691204</f>
        <v>-0.33420839769120397</v>
      </c>
      <c r="B2057">
        <v>-0.40492404232248103</v>
      </c>
    </row>
    <row r="2058" spans="1:2" x14ac:dyDescent="0.3">
      <c r="A2058">
        <v>-0.86631664092351801</v>
      </c>
      <c r="B2058">
        <v>0.26196961692899201</v>
      </c>
    </row>
    <row r="2059" spans="1:2" x14ac:dyDescent="0.3">
      <c r="A2059">
        <f>-0.76318849387347</f>
        <v>-0.76318849387346999</v>
      </c>
      <c r="B2059">
        <v>-0.14742974750337201</v>
      </c>
    </row>
    <row r="2060" spans="1:2" x14ac:dyDescent="0.3">
      <c r="A2060">
        <v>-0.69472460245061096</v>
      </c>
      <c r="B2060">
        <v>0.158971899001349</v>
      </c>
    </row>
    <row r="2061" spans="1:2" x14ac:dyDescent="0.3">
      <c r="A2061">
        <f>-0.591579457463004</f>
        <v>-0.591579457463004</v>
      </c>
      <c r="B2061">
        <v>-0.15707119773921899</v>
      </c>
    </row>
    <row r="2062" spans="1:2" x14ac:dyDescent="0.3">
      <c r="A2062">
        <v>-0.76336821701479796</v>
      </c>
      <c r="B2062">
        <v>0.16282847909568701</v>
      </c>
    </row>
    <row r="2063" spans="1:2" x14ac:dyDescent="0.3">
      <c r="A2063">
        <v>-0.69465271319407995</v>
      </c>
      <c r="B2063">
        <v>3.4868608361724798E-2</v>
      </c>
    </row>
    <row r="2064" spans="1:2" x14ac:dyDescent="0.3">
      <c r="A2064">
        <v>-0.72213891472236702</v>
      </c>
      <c r="B2064">
        <v>8.6052556655310003E-2</v>
      </c>
    </row>
    <row r="2065" spans="1:2" x14ac:dyDescent="0.3">
      <c r="A2065">
        <f>-0.583246597851123</f>
        <v>-0.58324659785112298</v>
      </c>
      <c r="B2065">
        <v>-0.223455622830911</v>
      </c>
    </row>
    <row r="2066" spans="1:2" x14ac:dyDescent="0.3">
      <c r="A2066">
        <f>-0.353885165234489</f>
        <v>-0.35388516523448899</v>
      </c>
      <c r="B2066">
        <v>-0.40312491249194199</v>
      </c>
    </row>
    <row r="2067" spans="1:2" x14ac:dyDescent="0.3">
      <c r="A2067">
        <v>-0.85844593390620405</v>
      </c>
      <c r="B2067">
        <v>0.261249964996776</v>
      </c>
    </row>
    <row r="2068" spans="1:2" x14ac:dyDescent="0.3">
      <c r="A2068">
        <f>-0.756918895767426</f>
        <v>-0.75691889576742599</v>
      </c>
      <c r="B2068">
        <v>-0.14482840016493101</v>
      </c>
    </row>
    <row r="2069" spans="1:2" x14ac:dyDescent="0.3">
      <c r="A2069">
        <v>-0.697232441693029</v>
      </c>
      <c r="B2069">
        <v>0.157931360065972</v>
      </c>
    </row>
    <row r="2070" spans="1:2" x14ac:dyDescent="0.3">
      <c r="A2070">
        <f>-0.593069199713091</f>
        <v>-0.59306919971309102</v>
      </c>
      <c r="B2070">
        <v>-0.158865143027072</v>
      </c>
    </row>
    <row r="2071" spans="1:2" x14ac:dyDescent="0.3">
      <c r="A2071">
        <v>-0.76277232011476304</v>
      </c>
      <c r="B2071">
        <v>0.16354605721082899</v>
      </c>
    </row>
    <row r="2072" spans="1:2" x14ac:dyDescent="0.3">
      <c r="A2072">
        <v>-0.69489107195409405</v>
      </c>
      <c r="B2072">
        <v>3.4581577115668297E-2</v>
      </c>
    </row>
    <row r="2073" spans="1:2" x14ac:dyDescent="0.3">
      <c r="A2073">
        <f>-0.541949845531379</f>
        <v>-0.54194984553137904</v>
      </c>
      <c r="B2073">
        <v>-0.25167443017372898</v>
      </c>
    </row>
    <row r="2074" spans="1:2" x14ac:dyDescent="0.3">
      <c r="A2074">
        <f>-0.311212110534356</f>
        <v>-0.31121211053435599</v>
      </c>
      <c r="B2074">
        <v>-0.40805250514458602</v>
      </c>
    </row>
    <row r="2075" spans="1:2" x14ac:dyDescent="0.3">
      <c r="A2075">
        <f>-0.0733002019482761</f>
        <v>-7.3300201948276106E-2</v>
      </c>
      <c r="B2075">
        <v>-0.43460474812362798</v>
      </c>
    </row>
    <row r="2076" spans="1:2" x14ac:dyDescent="0.3">
      <c r="A2076">
        <v>-0.97067991922068897</v>
      </c>
      <c r="B2076">
        <v>0.27384189924945102</v>
      </c>
    </row>
    <row r="2077" spans="1:2" x14ac:dyDescent="0.3">
      <c r="A2077">
        <f>-0.847253498307504</f>
        <v>-0.84725349830750396</v>
      </c>
      <c r="B2077">
        <v>-0.18015212425869201</v>
      </c>
    </row>
    <row r="2078" spans="1:2" x14ac:dyDescent="0.3">
      <c r="A2078">
        <v>-0.66109860067699799</v>
      </c>
      <c r="B2078">
        <v>0.17206084970347699</v>
      </c>
    </row>
    <row r="2079" spans="1:2" x14ac:dyDescent="0.3">
      <c r="A2079">
        <f>-0.571259276395909</f>
        <v>-0.57125927639590901</v>
      </c>
      <c r="B2079">
        <v>-0.133673194496156</v>
      </c>
    </row>
    <row r="2080" spans="1:2" x14ac:dyDescent="0.3">
      <c r="A2080">
        <f>-0.380687772262428</f>
        <v>-0.380687772262428</v>
      </c>
      <c r="B2080">
        <v>-0.33009533837544203</v>
      </c>
    </row>
    <row r="2081" spans="1:2" x14ac:dyDescent="0.3">
      <c r="A2081">
        <v>-0.84772489109502802</v>
      </c>
      <c r="B2081">
        <v>0.232038135350177</v>
      </c>
    </row>
    <row r="2082" spans="1:2" x14ac:dyDescent="0.3">
      <c r="A2082">
        <f>-0.737086171372292</f>
        <v>-0.73708617137229204</v>
      </c>
      <c r="B2082">
        <v>-0.162740973571876</v>
      </c>
    </row>
    <row r="2083" spans="1:2" x14ac:dyDescent="0.3">
      <c r="A2083">
        <v>-0.70516553145108296</v>
      </c>
      <c r="B2083">
        <v>0.16509638942874999</v>
      </c>
    </row>
    <row r="2084" spans="1:2" x14ac:dyDescent="0.3">
      <c r="A2084">
        <v>-0.71793378741956604</v>
      </c>
      <c r="B2084">
        <v>3.3961444228499699E-2</v>
      </c>
    </row>
    <row r="2085" spans="1:2" x14ac:dyDescent="0.3">
      <c r="A2085">
        <v>-0.71282648503217305</v>
      </c>
      <c r="B2085">
        <v>8.6415422308600096E-2</v>
      </c>
    </row>
    <row r="2086" spans="1:2" x14ac:dyDescent="0.3">
      <c r="A2086">
        <f>-0.576314297547891</f>
        <v>-0.57631429754789099</v>
      </c>
      <c r="B2086">
        <v>-0.219454873058333</v>
      </c>
    </row>
    <row r="2087" spans="1:2" x14ac:dyDescent="0.3">
      <c r="A2087">
        <f>-0.350216916913064</f>
        <v>-0.350216916913064</v>
      </c>
      <c r="B2087">
        <v>-0.397311422543489</v>
      </c>
    </row>
    <row r="2088" spans="1:2" x14ac:dyDescent="0.3">
      <c r="A2088">
        <f>-0.107240287836532</f>
        <v>-0.107240287836532</v>
      </c>
      <c r="B2088">
        <v>-0.44204344789827799</v>
      </c>
    </row>
    <row r="2089" spans="1:2" x14ac:dyDescent="0.3">
      <c r="A2089">
        <v>-0.957103884865386</v>
      </c>
      <c r="B2089">
        <v>0.27681737915931098</v>
      </c>
    </row>
    <row r="2090" spans="1:2" x14ac:dyDescent="0.3">
      <c r="A2090">
        <f>-0.838125904161418</f>
        <v>-0.83812590416141797</v>
      </c>
      <c r="B2090">
        <v>-0.17246034578507799</v>
      </c>
    </row>
    <row r="2091" spans="1:2" x14ac:dyDescent="0.3">
      <c r="A2091">
        <v>-0.66474963833543199</v>
      </c>
      <c r="B2091">
        <v>0.168984138314031</v>
      </c>
    </row>
    <row r="2092" spans="1:2" x14ac:dyDescent="0.3">
      <c r="A2092">
        <v>-0.73410014466582696</v>
      </c>
      <c r="B2092">
        <v>3.2406344674387397E-2</v>
      </c>
    </row>
    <row r="2093" spans="1:2" x14ac:dyDescent="0.3">
      <c r="A2093">
        <f>-0.570878647815783</f>
        <v>-0.57087864781578301</v>
      </c>
      <c r="B2093">
        <v>-0.269011235913796</v>
      </c>
    </row>
    <row r="2094" spans="1:2" x14ac:dyDescent="0.3">
      <c r="A2094">
        <v>-0.77164854087368595</v>
      </c>
      <c r="B2094">
        <v>0.20760449436551801</v>
      </c>
    </row>
    <row r="2095" spans="1:2" x14ac:dyDescent="0.3">
      <c r="A2095">
        <f>-0.669494688810209</f>
        <v>-0.66949468881020902</v>
      </c>
      <c r="B2095">
        <v>-0.15088000063168</v>
      </c>
    </row>
    <row r="2096" spans="1:2" x14ac:dyDescent="0.3">
      <c r="A2096">
        <v>-0.73220212447591604</v>
      </c>
      <c r="B2096">
        <v>0.16035200025267199</v>
      </c>
    </row>
    <row r="2097" spans="1:2" x14ac:dyDescent="0.3">
      <c r="A2097">
        <v>-0.70711915020963301</v>
      </c>
      <c r="B2097">
        <v>3.5859199898931E-2</v>
      </c>
    </row>
    <row r="2098" spans="1:2" x14ac:dyDescent="0.3">
      <c r="A2098">
        <v>-0.71715233991614602</v>
      </c>
      <c r="B2098">
        <v>8.5656320040427503E-2</v>
      </c>
    </row>
    <row r="2099" spans="1:2" x14ac:dyDescent="0.3">
      <c r="A2099">
        <v>-0.71313906403354099</v>
      </c>
      <c r="B2099">
        <v>6.5737471983828899E-2</v>
      </c>
    </row>
    <row r="2100" spans="1:2" x14ac:dyDescent="0.3">
      <c r="A2100">
        <f>-0.568280677459023</f>
        <v>-0.568280677459023</v>
      </c>
      <c r="B2100">
        <v>-0.23529514690570599</v>
      </c>
    </row>
    <row r="2101" spans="1:2" x14ac:dyDescent="0.3">
      <c r="A2101">
        <v>-0.77268772901639005</v>
      </c>
      <c r="B2101">
        <v>0.194118058762282</v>
      </c>
    </row>
    <row r="2102" spans="1:2" x14ac:dyDescent="0.3">
      <c r="A2102">
        <v>-0.690924908393443</v>
      </c>
      <c r="B2102">
        <v>2.23527764950869E-2</v>
      </c>
    </row>
    <row r="2103" spans="1:2" x14ac:dyDescent="0.3">
      <c r="A2103">
        <f>-0.534044040977052</f>
        <v>-0.53404404097705205</v>
      </c>
      <c r="B2103">
        <v>-0.25938185322111101</v>
      </c>
    </row>
    <row r="2104" spans="1:2" x14ac:dyDescent="0.3">
      <c r="A2104">
        <f>-0.302120729854115</f>
        <v>-0.30212072985411498</v>
      </c>
      <c r="B2104">
        <v>-0.41074782483886502</v>
      </c>
    </row>
    <row r="2105" spans="1:2" x14ac:dyDescent="0.3">
      <c r="A2105">
        <f>-0.0653126247535812</f>
        <v>-6.5312624753581197E-2</v>
      </c>
      <c r="B2105">
        <v>-0.43301663881918301</v>
      </c>
    </row>
    <row r="2106" spans="1:2" x14ac:dyDescent="0.3">
      <c r="A2106">
        <v>0.123569060714951</v>
      </c>
      <c r="B2106">
        <v>-0.35521769540401199</v>
      </c>
    </row>
    <row r="2107" spans="1:2" x14ac:dyDescent="0.3">
      <c r="A2107">
        <v>-1.0494276242859799</v>
      </c>
      <c r="B2107">
        <v>0.24208707816160399</v>
      </c>
    </row>
    <row r="2108" spans="1:2" x14ac:dyDescent="0.3">
      <c r="A2108">
        <v>-0.58022895028560695</v>
      </c>
      <c r="B2108">
        <v>3.16516873535804E-3</v>
      </c>
    </row>
    <row r="2109" spans="1:2" x14ac:dyDescent="0.3">
      <c r="A2109">
        <v>-0.76790841988575598</v>
      </c>
      <c r="B2109">
        <v>9.87339325058567E-2</v>
      </c>
    </row>
    <row r="2110" spans="1:2" x14ac:dyDescent="0.3">
      <c r="A2110">
        <v>-0.69283663204569701</v>
      </c>
      <c r="B2110">
        <v>6.0506426997657202E-2</v>
      </c>
    </row>
    <row r="2111" spans="1:2" x14ac:dyDescent="0.3">
      <c r="A2111">
        <v>-0.72286534718172102</v>
      </c>
      <c r="B2111">
        <v>7.5797429200937003E-2</v>
      </c>
    </row>
    <row r="2112" spans="1:2" x14ac:dyDescent="0.3">
      <c r="A2112">
        <f>-0.579696635538482</f>
        <v>-0.57969663553848205</v>
      </c>
      <c r="B2112">
        <v>-0.231540092679976</v>
      </c>
    </row>
    <row r="2113" spans="1:2" x14ac:dyDescent="0.3">
      <c r="A2113">
        <f>-0.347953405937256</f>
        <v>-0.34795340593725599</v>
      </c>
      <c r="B2113">
        <v>-0.40784912465217499</v>
      </c>
    </row>
    <row r="2114" spans="1:2" x14ac:dyDescent="0.3">
      <c r="A2114">
        <f>-0.101304938651444</f>
        <v>-0.10130493865144399</v>
      </c>
      <c r="B2114">
        <v>-0.44914669711055499</v>
      </c>
    </row>
    <row r="2115" spans="1:2" x14ac:dyDescent="0.3">
      <c r="A2115">
        <v>-0.95947802453942199</v>
      </c>
      <c r="B2115">
        <v>0.27965867884422202</v>
      </c>
    </row>
    <row r="2116" spans="1:2" x14ac:dyDescent="0.3">
      <c r="A2116">
        <f>-0.841066770187649</f>
        <v>-0.84106677018764897</v>
      </c>
      <c r="B2116">
        <v>-0.17125061389415899</v>
      </c>
    </row>
    <row r="2117" spans="1:2" x14ac:dyDescent="0.3">
      <c r="A2117">
        <v>-0.66357329192493997</v>
      </c>
      <c r="B2117">
        <v>0.16850024555766399</v>
      </c>
    </row>
    <row r="2118" spans="1:2" x14ac:dyDescent="0.3">
      <c r="A2118">
        <v>-0.73457068323002395</v>
      </c>
      <c r="B2118">
        <v>3.2599901776934399E-2</v>
      </c>
    </row>
    <row r="2119" spans="1:2" x14ac:dyDescent="0.3">
      <c r="A2119">
        <f>-0.571313679965591</f>
        <v>-0.57131367996559101</v>
      </c>
      <c r="B2119">
        <v>-0.26905234794153898</v>
      </c>
    </row>
    <row r="2120" spans="1:2" x14ac:dyDescent="0.3">
      <c r="A2120">
        <v>-0.77147452801376304</v>
      </c>
      <c r="B2120">
        <v>0.207620939176615</v>
      </c>
    </row>
    <row r="2121" spans="1:2" x14ac:dyDescent="0.3">
      <c r="A2121">
        <f>-0.669369016961106</f>
        <v>-0.66936901696110596</v>
      </c>
      <c r="B2121">
        <v>-0.150797897431277</v>
      </c>
    </row>
    <row r="2122" spans="1:2" x14ac:dyDescent="0.3">
      <c r="A2122">
        <f>-0.448401293917929</f>
        <v>-0.44840129391792899</v>
      </c>
      <c r="B2122">
        <v>-0.38235400883221299</v>
      </c>
    </row>
    <row r="2123" spans="1:2" x14ac:dyDescent="0.3">
      <c r="A2123">
        <f>-0.187843379844741</f>
        <v>-0.187843379844741</v>
      </c>
      <c r="B2123">
        <v>-0.46994956427965401</v>
      </c>
    </row>
    <row r="2124" spans="1:2" x14ac:dyDescent="0.3">
      <c r="A2124">
        <v>-0.92486264806210305</v>
      </c>
      <c r="B2124">
        <v>0.28797982571186098</v>
      </c>
    </row>
    <row r="2125" spans="1:2" x14ac:dyDescent="0.3">
      <c r="A2125">
        <f>-0.818087542811943</f>
        <v>-0.81808754281194296</v>
      </c>
      <c r="B2125">
        <v>-0.151080391683826</v>
      </c>
    </row>
    <row r="2126" spans="1:2" x14ac:dyDescent="0.3">
      <c r="A2126">
        <f>-0.561314375863546</f>
        <v>-0.56131437586354604</v>
      </c>
      <c r="B2126">
        <v>-0.44205611480448498</v>
      </c>
    </row>
    <row r="2127" spans="1:2" x14ac:dyDescent="0.3">
      <c r="A2127">
        <f>-0.2497764797345</f>
        <v>-0.24977647973450001</v>
      </c>
      <c r="B2127">
        <v>-0.560488397596827</v>
      </c>
    </row>
    <row r="2128" spans="1:2" x14ac:dyDescent="0.3">
      <c r="A2128">
        <v>3.4365234440510303E-2</v>
      </c>
      <c r="B2128">
        <v>-0.52588177406738901</v>
      </c>
    </row>
    <row r="2129" spans="1:2" x14ac:dyDescent="0.3">
      <c r="A2129">
        <v>-1.0137460937762</v>
      </c>
      <c r="B2129">
        <v>0.31035270962695499</v>
      </c>
    </row>
    <row r="2130" spans="1:2" x14ac:dyDescent="0.3">
      <c r="A2130">
        <f>-0.594501562489518</f>
        <v>-0.59450156248951802</v>
      </c>
      <c r="B2130">
        <v>-2.4141083850782199E-2</v>
      </c>
    </row>
    <row r="2131" spans="1:2" x14ac:dyDescent="0.3">
      <c r="A2131">
        <v>-0.76219937500419199</v>
      </c>
      <c r="B2131">
        <v>0.109656433540312</v>
      </c>
    </row>
    <row r="2132" spans="1:2" x14ac:dyDescent="0.3">
      <c r="A2132">
        <f>-0.623134098419311</f>
        <v>-0.623134098419311</v>
      </c>
      <c r="B2132">
        <v>-0.221540860511039</v>
      </c>
    </row>
    <row r="2133" spans="1:2" x14ac:dyDescent="0.3">
      <c r="A2133">
        <v>-0.75074636063227496</v>
      </c>
      <c r="B2133">
        <v>0.188616344204415</v>
      </c>
    </row>
    <row r="2134" spans="1:2" x14ac:dyDescent="0.3">
      <c r="A2134">
        <v>-0.69970145574708897</v>
      </c>
      <c r="B2134">
        <v>2.4553462318233701E-2</v>
      </c>
    </row>
    <row r="2135" spans="1:2" x14ac:dyDescent="0.3">
      <c r="A2135">
        <f>-0.541594491295081</f>
        <v>-0.54159449129508097</v>
      </c>
      <c r="B2135">
        <v>-0.26121995093697797</v>
      </c>
    </row>
    <row r="2136" spans="1:2" x14ac:dyDescent="0.3">
      <c r="A2136">
        <f>-0.30712383300947</f>
        <v>-0.30712383300946999</v>
      </c>
      <c r="B2136">
        <v>-0.41516495923013602</v>
      </c>
    </row>
    <row r="2137" spans="1:2" x14ac:dyDescent="0.3">
      <c r="A2137">
        <f>-0.0673481293951432</f>
        <v>-6.7348129395143203E-2</v>
      </c>
      <c r="B2137">
        <v>-0.43837490221869102</v>
      </c>
    </row>
    <row r="2138" spans="1:2" x14ac:dyDescent="0.3">
      <c r="A2138">
        <v>-0.973060748241942</v>
      </c>
      <c r="B2138">
        <v>0.27534996088747599</v>
      </c>
    </row>
    <row r="2139" spans="1:2" x14ac:dyDescent="0.3">
      <c r="A2139">
        <f>-0.610775700703222</f>
        <v>-0.61077570070322196</v>
      </c>
      <c r="B2139">
        <v>-1.0139984354990699E-2</v>
      </c>
    </row>
    <row r="2140" spans="1:2" x14ac:dyDescent="0.3">
      <c r="A2140">
        <v>-0.75568971971871002</v>
      </c>
      <c r="B2140">
        <v>0.10405599374199601</v>
      </c>
    </row>
    <row r="2141" spans="1:2" x14ac:dyDescent="0.3">
      <c r="A2141">
        <v>-0.69772411211251495</v>
      </c>
      <c r="B2141">
        <v>5.8377602503201398E-2</v>
      </c>
    </row>
    <row r="2142" spans="1:2" x14ac:dyDescent="0.3">
      <c r="A2142">
        <f>-0.553621366206792</f>
        <v>-0.55362136620679203</v>
      </c>
      <c r="B2142">
        <v>-0.23472266694257299</v>
      </c>
    </row>
    <row r="2143" spans="1:2" x14ac:dyDescent="0.3">
      <c r="A2143">
        <f>-0.326863171540133</f>
        <v>-0.326863171540133</v>
      </c>
      <c r="B2143">
        <v>-0.399837773359072</v>
      </c>
    </row>
    <row r="2144" spans="1:2" x14ac:dyDescent="0.3">
      <c r="A2144">
        <f>-0.088480901026872</f>
        <v>-8.8480901026872005E-2</v>
      </c>
      <c r="B2144">
        <v>-0.434621976368948</v>
      </c>
    </row>
    <row r="2145" spans="1:2" x14ac:dyDescent="0.3">
      <c r="A2145">
        <v>-0.964607639589251</v>
      </c>
      <c r="B2145">
        <v>0.27384879054757899</v>
      </c>
    </row>
    <row r="2146" spans="1:2" x14ac:dyDescent="0.3">
      <c r="A2146">
        <f>-0.614156944164299</f>
        <v>-0.614156944164299</v>
      </c>
      <c r="B2146">
        <v>-9.5395162190317403E-3</v>
      </c>
    </row>
    <row r="2147" spans="1:2" x14ac:dyDescent="0.3">
      <c r="A2147">
        <v>-0.75433722233428002</v>
      </c>
      <c r="B2147">
        <v>0.103815806487612</v>
      </c>
    </row>
    <row r="2148" spans="1:2" x14ac:dyDescent="0.3">
      <c r="A2148">
        <f>-0.614822611569098</f>
        <v>-0.61482261156909801</v>
      </c>
      <c r="B2148">
        <v>-0.22283487600312599</v>
      </c>
    </row>
    <row r="2149" spans="1:2" x14ac:dyDescent="0.3">
      <c r="A2149">
        <v>-0.75407095537236002</v>
      </c>
      <c r="B2149">
        <v>0.18913395040125</v>
      </c>
    </row>
    <row r="2150" spans="1:2" x14ac:dyDescent="0.3">
      <c r="A2150">
        <v>-0.69837161785105495</v>
      </c>
      <c r="B2150">
        <v>2.43464198394997E-2</v>
      </c>
    </row>
    <row r="2151" spans="1:2" x14ac:dyDescent="0.3">
      <c r="A2151">
        <v>-0.72065135285957704</v>
      </c>
      <c r="B2151">
        <v>9.0261432064199995E-2</v>
      </c>
    </row>
    <row r="2152" spans="1:2" x14ac:dyDescent="0.3">
      <c r="A2152">
        <f>-0.583799600998959</f>
        <v>-0.583799600998959</v>
      </c>
      <c r="B2152">
        <v>-0.219661852775039</v>
      </c>
    </row>
    <row r="2153" spans="1:2" x14ac:dyDescent="0.3">
      <c r="A2153">
        <f>-0.355822955649193</f>
        <v>-0.35582295564919297</v>
      </c>
      <c r="B2153">
        <v>-0.40046284850861302</v>
      </c>
    </row>
    <row r="2154" spans="1:2" x14ac:dyDescent="0.3">
      <c r="A2154">
        <v>-0.85767081774032194</v>
      </c>
      <c r="B2154">
        <v>0.26018513940344501</v>
      </c>
    </row>
    <row r="2155" spans="1:2" x14ac:dyDescent="0.3">
      <c r="A2155">
        <f>-0.755903877244023</f>
        <v>-0.75590387724402297</v>
      </c>
      <c r="B2155">
        <v>-0.14532762114951001</v>
      </c>
    </row>
    <row r="2156" spans="1:2" x14ac:dyDescent="0.3">
      <c r="A2156">
        <f>-0.516355898245653</f>
        <v>-0.51635589824565298</v>
      </c>
      <c r="B2156">
        <v>-0.41281054297123698</v>
      </c>
    </row>
    <row r="2157" spans="1:2" x14ac:dyDescent="0.3">
      <c r="A2157">
        <f>-0.227306265478201</f>
        <v>-0.22730626547820099</v>
      </c>
      <c r="B2157">
        <v>-0.52027837195640103</v>
      </c>
    </row>
    <row r="2158" spans="1:2" x14ac:dyDescent="0.3">
      <c r="A2158">
        <v>-0.90907749380871905</v>
      </c>
      <c r="B2158">
        <v>0.30811134878256002</v>
      </c>
    </row>
    <row r="2159" spans="1:2" x14ac:dyDescent="0.3">
      <c r="A2159">
        <f>-0.636369002476512</f>
        <v>-0.63636900247651196</v>
      </c>
      <c r="B2159">
        <v>-2.3244539513024201E-2</v>
      </c>
    </row>
    <row r="2160" spans="1:2" x14ac:dyDescent="0.3">
      <c r="A2160">
        <v>-0.74545239900939497</v>
      </c>
      <c r="B2160">
        <v>0.109297815805209</v>
      </c>
    </row>
    <row r="2161" spans="1:2" x14ac:dyDescent="0.3">
      <c r="A2161">
        <f>-0.610262949569224</f>
        <v>-0.610262949569224</v>
      </c>
      <c r="B2161">
        <v>-0.21511461959179801</v>
      </c>
    </row>
    <row r="2162" spans="1:2" x14ac:dyDescent="0.3">
      <c r="A2162">
        <v>-0.75589482017231002</v>
      </c>
      <c r="B2162">
        <v>0.18604584783671901</v>
      </c>
    </row>
    <row r="2163" spans="1:2" x14ac:dyDescent="0.3">
      <c r="A2163">
        <v>-0.69764207193107497</v>
      </c>
      <c r="B2163">
        <v>2.5581660865312199E-2</v>
      </c>
    </row>
    <row r="2164" spans="1:2" x14ac:dyDescent="0.3">
      <c r="A2164">
        <f>-0.540440639013742</f>
        <v>-0.54044063901374195</v>
      </c>
      <c r="B2164">
        <v>-0.25961476651479298</v>
      </c>
    </row>
    <row r="2165" spans="1:2" x14ac:dyDescent="0.3">
      <c r="A2165">
        <v>-0.78382374439450297</v>
      </c>
      <c r="B2165">
        <v>0.203845906605917</v>
      </c>
    </row>
    <row r="2166" spans="1:2" x14ac:dyDescent="0.3">
      <c r="A2166">
        <v>-0.68647050224219797</v>
      </c>
      <c r="B2166">
        <v>1.8461637357632999E-2</v>
      </c>
    </row>
    <row r="2167" spans="1:2" x14ac:dyDescent="0.3">
      <c r="A2167">
        <f>-0.529102236647124</f>
        <v>-0.52910223664712397</v>
      </c>
      <c r="B2167">
        <v>-0.260557356505078</v>
      </c>
    </row>
    <row r="2168" spans="1:2" x14ac:dyDescent="0.3">
      <c r="A2168">
        <f>-0.297894757249783</f>
        <v>-0.29789475724978298</v>
      </c>
      <c r="B2168">
        <v>-0.40966448560270902</v>
      </c>
    </row>
    <row r="2169" spans="1:2" x14ac:dyDescent="0.3">
      <c r="A2169">
        <v>-0.88084209710008599</v>
      </c>
      <c r="B2169">
        <v>0.26386579424108297</v>
      </c>
    </row>
    <row r="2170" spans="1:2" x14ac:dyDescent="0.3">
      <c r="A2170">
        <f>-0.774986311492499</f>
        <v>-0.77498631149249897</v>
      </c>
      <c r="B2170">
        <v>-0.15179883521681101</v>
      </c>
    </row>
    <row r="2171" spans="1:2" x14ac:dyDescent="0.3">
      <c r="A2171">
        <v>-0.69000547540299995</v>
      </c>
      <c r="B2171">
        <v>0.16071953408672399</v>
      </c>
    </row>
    <row r="2172" spans="1:2" x14ac:dyDescent="0.3">
      <c r="A2172">
        <v>-0.72399780983879902</v>
      </c>
      <c r="B2172">
        <v>3.5712186365310199E-2</v>
      </c>
    </row>
    <row r="2173" spans="1:2" x14ac:dyDescent="0.3">
      <c r="A2173">
        <f>-0.564523210023611</f>
        <v>-0.56452321002361106</v>
      </c>
      <c r="B2173">
        <v>-0.26245786229788398</v>
      </c>
    </row>
    <row r="2174" spans="1:2" x14ac:dyDescent="0.3">
      <c r="A2174">
        <f>-0.324054494698791</f>
        <v>-0.324054494698791</v>
      </c>
      <c r="B2174">
        <v>-0.42527725935583599</v>
      </c>
    </row>
    <row r="2175" spans="1:2" x14ac:dyDescent="0.3">
      <c r="A2175">
        <v>-0.870378202120483</v>
      </c>
      <c r="B2175">
        <v>0.27011090374233399</v>
      </c>
    </row>
    <row r="2176" spans="1:2" x14ac:dyDescent="0.3">
      <c r="A2176">
        <f>-0.769531795108501</f>
        <v>-0.769531795108501</v>
      </c>
      <c r="B2176">
        <v>-0.142866994004019</v>
      </c>
    </row>
    <row r="2177" spans="1:2" x14ac:dyDescent="0.3">
      <c r="A2177">
        <f>-0.527697366680853</f>
        <v>-0.52769736668085299</v>
      </c>
      <c r="B2177">
        <v>-0.41639163348645503</v>
      </c>
    </row>
    <row r="2178" spans="1:2" x14ac:dyDescent="0.3">
      <c r="A2178">
        <v>-0.78892105332765805</v>
      </c>
      <c r="B2178">
        <v>0.26655665339458201</v>
      </c>
    </row>
    <row r="2179" spans="1:2" x14ac:dyDescent="0.3">
      <c r="A2179">
        <f>-0.706202661886853</f>
        <v>-0.70620266188685299</v>
      </c>
      <c r="B2179">
        <v>-0.112985364751181</v>
      </c>
    </row>
    <row r="2180" spans="1:2" x14ac:dyDescent="0.3">
      <c r="A2180">
        <f>-0.491519877133536</f>
        <v>-0.49151987713353601</v>
      </c>
      <c r="B2180">
        <v>-0.36834994196563797</v>
      </c>
    </row>
    <row r="2181" spans="1:2" x14ac:dyDescent="0.3">
      <c r="A2181">
        <v>-0.80339204914658502</v>
      </c>
      <c r="B2181">
        <v>0.24733997678625499</v>
      </c>
    </row>
    <row r="2182" spans="1:2" x14ac:dyDescent="0.3">
      <c r="A2182">
        <v>-0.67864318034136495</v>
      </c>
      <c r="B2182">
        <v>1.0640092854977501E-3</v>
      </c>
    </row>
    <row r="2183" spans="1:2" x14ac:dyDescent="0.3">
      <c r="A2183">
        <v>-0.72854272786345298</v>
      </c>
      <c r="B2183">
        <v>9.9574396285800906E-2</v>
      </c>
    </row>
    <row r="2184" spans="1:2" x14ac:dyDescent="0.3">
      <c r="A2184">
        <f>-0.593522231690545</f>
        <v>-0.59352223169054497</v>
      </c>
      <c r="B2184">
        <v>-0.21574054996817199</v>
      </c>
    </row>
    <row r="2185" spans="1:2" x14ac:dyDescent="0.3">
      <c r="A2185">
        <v>-0.76259110732378099</v>
      </c>
      <c r="B2185">
        <v>0.186296219987269</v>
      </c>
    </row>
    <row r="2186" spans="1:2" x14ac:dyDescent="0.3">
      <c r="A2186">
        <v>-0.69496355707048696</v>
      </c>
      <c r="B2186">
        <v>2.5481512005092299E-2</v>
      </c>
    </row>
    <row r="2187" spans="1:2" x14ac:dyDescent="0.3">
      <c r="A2187">
        <f>-0.538364908175607</f>
        <v>-0.538364908175607</v>
      </c>
      <c r="B2187">
        <v>-0.25861947370432398</v>
      </c>
    </row>
    <row r="2188" spans="1:2" x14ac:dyDescent="0.3">
      <c r="A2188">
        <v>-0.78465403672975698</v>
      </c>
      <c r="B2188">
        <v>0.20344778948172901</v>
      </c>
    </row>
    <row r="2189" spans="1:2" x14ac:dyDescent="0.3">
      <c r="A2189">
        <f>-0.677716183707307</f>
        <v>-0.67771618370730702</v>
      </c>
      <c r="B2189">
        <v>-0.15924129468578799</v>
      </c>
    </row>
    <row r="2190" spans="1:2" x14ac:dyDescent="0.3">
      <c r="A2190">
        <v>-0.72891352651707697</v>
      </c>
      <c r="B2190">
        <v>0.163696517874315</v>
      </c>
    </row>
    <row r="2191" spans="1:2" x14ac:dyDescent="0.3">
      <c r="A2191">
        <f>-0.619452887302704</f>
        <v>-0.61945288730270398</v>
      </c>
      <c r="B2191">
        <v>-0.16715605702235101</v>
      </c>
    </row>
    <row r="2192" spans="1:2" x14ac:dyDescent="0.3">
      <c r="A2192">
        <f>-0.403921771541114</f>
        <v>-0.40392177154111403</v>
      </c>
      <c r="B2192">
        <v>-0.37481975825806801</v>
      </c>
    </row>
    <row r="2193" spans="1:2" x14ac:dyDescent="0.3">
      <c r="A2193">
        <v>-0.83843129138355399</v>
      </c>
      <c r="B2193">
        <v>0.24992790330322701</v>
      </c>
    </row>
    <row r="2194" spans="1:2" x14ac:dyDescent="0.3">
      <c r="A2194">
        <f>-0.737178942772792</f>
        <v>-0.73717894277279195</v>
      </c>
      <c r="B2194">
        <v>-0.14542731004296799</v>
      </c>
    </row>
    <row r="2195" spans="1:2" x14ac:dyDescent="0.3">
      <c r="A2195">
        <v>-0.70512842289088296</v>
      </c>
      <c r="B2195">
        <v>0.15817092401718699</v>
      </c>
    </row>
    <row r="2196" spans="1:2" x14ac:dyDescent="0.3">
      <c r="A2196">
        <f>-0.599165971003946</f>
        <v>-0.59916597100394597</v>
      </c>
      <c r="B2196">
        <v>-0.16184146690328999</v>
      </c>
    </row>
    <row r="2197" spans="1:2" x14ac:dyDescent="0.3">
      <c r="A2197">
        <v>-0.76033361159842106</v>
      </c>
      <c r="B2197">
        <v>0.164736586761316</v>
      </c>
    </row>
    <row r="2198" spans="1:2" x14ac:dyDescent="0.3">
      <c r="A2198">
        <f>-0.643748179519326</f>
        <v>-0.64374817951932595</v>
      </c>
      <c r="B2198">
        <v>-0.17893363870076801</v>
      </c>
    </row>
    <row r="2199" spans="1:2" x14ac:dyDescent="0.3">
      <c r="A2199">
        <f>-0.417675160954381</f>
        <v>-0.41767516095438101</v>
      </c>
      <c r="B2199">
        <v>-0.39348883722031402</v>
      </c>
    </row>
    <row r="2200" spans="1:2" x14ac:dyDescent="0.3">
      <c r="A2200">
        <v>-0.83292993561824702</v>
      </c>
      <c r="B2200">
        <v>0.257395534888125</v>
      </c>
    </row>
    <row r="2201" spans="1:2" x14ac:dyDescent="0.3">
      <c r="A2201">
        <f>-0.735984965025118</f>
        <v>-0.73598496502511801</v>
      </c>
      <c r="B2201">
        <v>-0.13755136773232299</v>
      </c>
    </row>
    <row r="2202" spans="1:2" x14ac:dyDescent="0.3">
      <c r="A2202">
        <f>-0.50432802632616</f>
        <v>-0.50432802632616003</v>
      </c>
      <c r="B2202">
        <v>-0.39893302548661302</v>
      </c>
    </row>
    <row r="2203" spans="1:2" x14ac:dyDescent="0.3">
      <c r="A2203">
        <f>-0.223716089813236</f>
        <v>-0.22371608981323601</v>
      </c>
      <c r="B2203">
        <v>-0.50492030990029002</v>
      </c>
    </row>
    <row r="2204" spans="1:2" x14ac:dyDescent="0.3">
      <c r="A2204">
        <v>-0.91051356407470496</v>
      </c>
      <c r="B2204">
        <v>0.30196812396011602</v>
      </c>
    </row>
    <row r="2205" spans="1:2" x14ac:dyDescent="0.3">
      <c r="A2205">
        <f>-0.812777558280822</f>
        <v>-0.81277755828082199</v>
      </c>
      <c r="B2205">
        <v>-0.13470965142019301</v>
      </c>
    </row>
    <row r="2206" spans="1:2" x14ac:dyDescent="0.3">
      <c r="A2206">
        <v>-0.67488897668767001</v>
      </c>
      <c r="B2206">
        <v>0.15388386056807701</v>
      </c>
    </row>
    <row r="2207" spans="1:2" x14ac:dyDescent="0.3">
      <c r="A2207">
        <f>-0.57446916650986</f>
        <v>-0.57446916650986002</v>
      </c>
      <c r="B2207">
        <v>-0.15300385664332899</v>
      </c>
    </row>
    <row r="2208" spans="1:2" x14ac:dyDescent="0.3">
      <c r="A2208">
        <f>-0.375395023890162</f>
        <v>-0.37539502389016199</v>
      </c>
      <c r="B2208">
        <v>-0.34607059765287401</v>
      </c>
    </row>
    <row r="2209" spans="1:2" x14ac:dyDescent="0.3">
      <c r="A2209">
        <v>-0.84984199044393405</v>
      </c>
      <c r="B2209">
        <v>0.23842823906114899</v>
      </c>
    </row>
    <row r="2210" spans="1:2" x14ac:dyDescent="0.3">
      <c r="A2210">
        <v>-0.660063203822426</v>
      </c>
      <c r="B2210">
        <v>4.62870437554004E-3</v>
      </c>
    </row>
    <row r="2211" spans="1:2" x14ac:dyDescent="0.3">
      <c r="A2211">
        <f>-0.503499516655259</f>
        <v>-0.50349951665525905</v>
      </c>
      <c r="B2211">
        <v>-0.26050746620355902</v>
      </c>
    </row>
    <row r="2212" spans="1:2" x14ac:dyDescent="0.3">
      <c r="A2212">
        <f>-0.278456646176573</f>
        <v>-0.27845664617657301</v>
      </c>
      <c r="B2212">
        <v>-0.39938548097680898</v>
      </c>
    </row>
    <row r="2213" spans="1:2" x14ac:dyDescent="0.3">
      <c r="A2213">
        <v>-0.88861734152937</v>
      </c>
      <c r="B2213">
        <v>0.259754192390723</v>
      </c>
    </row>
    <row r="2214" spans="1:2" x14ac:dyDescent="0.3">
      <c r="A2214">
        <f>-0.644553063388251</f>
        <v>-0.64455306338825102</v>
      </c>
      <c r="B2214">
        <v>-3.9016769562895399E-3</v>
      </c>
    </row>
    <row r="2215" spans="1:2" x14ac:dyDescent="0.3">
      <c r="A2215">
        <v>-0.74217877464469895</v>
      </c>
      <c r="B2215">
        <v>0.101560670782515</v>
      </c>
    </row>
    <row r="2216" spans="1:2" x14ac:dyDescent="0.3">
      <c r="A2216">
        <f>-0.604680137042977</f>
        <v>-0.60468013704297696</v>
      </c>
      <c r="B2216">
        <v>-0.219685400063167</v>
      </c>
    </row>
    <row r="2217" spans="1:2" x14ac:dyDescent="0.3">
      <c r="A2217">
        <f>-0.371682744127396</f>
        <v>-0.37168274412739599</v>
      </c>
      <c r="B2217">
        <v>-0.40883295886519799</v>
      </c>
    </row>
    <row r="2218" spans="1:2" x14ac:dyDescent="0.3">
      <c r="A2218">
        <f>-0.118945701990741</f>
        <v>-0.118945701990741</v>
      </c>
      <c r="B2218">
        <v>-0.459386146388509</v>
      </c>
    </row>
    <row r="2219" spans="1:2" x14ac:dyDescent="0.3">
      <c r="A2219">
        <v>-0.952421719203703</v>
      </c>
      <c r="B2219">
        <v>0.28375445855540299</v>
      </c>
    </row>
    <row r="2220" spans="1:2" x14ac:dyDescent="0.3">
      <c r="A2220">
        <f>-0.837342290016976</f>
        <v>-0.83734229001697602</v>
      </c>
      <c r="B2220">
        <v>-0.16531529917937399</v>
      </c>
    </row>
    <row r="2221" spans="1:2" x14ac:dyDescent="0.3">
      <c r="A2221">
        <v>-0.66506308399320901</v>
      </c>
      <c r="B2221">
        <v>0.16612611967174901</v>
      </c>
    </row>
    <row r="2222" spans="1:2" x14ac:dyDescent="0.3">
      <c r="A2222">
        <f>-0.571898391703539</f>
        <v>-0.57189839170353896</v>
      </c>
      <c r="B2222">
        <v>-0.13976938264675301</v>
      </c>
    </row>
    <row r="2223" spans="1:2" x14ac:dyDescent="0.3">
      <c r="A2223">
        <v>-0.771240643318584</v>
      </c>
      <c r="B2223">
        <v>0.155907753058701</v>
      </c>
    </row>
    <row r="2224" spans="1:2" x14ac:dyDescent="0.3">
      <c r="A2224">
        <f>-0.648505990145604</f>
        <v>-0.64850599014560395</v>
      </c>
      <c r="B2224">
        <v>-0.19000636500282</v>
      </c>
    </row>
    <row r="2225" spans="1:2" x14ac:dyDescent="0.3">
      <c r="A2225">
        <v>-0.740597603941758</v>
      </c>
      <c r="B2225">
        <v>0.176002546001128</v>
      </c>
    </row>
    <row r="2226" spans="1:2" x14ac:dyDescent="0.3">
      <c r="A2226">
        <f>-0.633255197396187</f>
        <v>-0.63325519739618696</v>
      </c>
      <c r="B2226">
        <v>-0.162477106615845</v>
      </c>
    </row>
    <row r="2227" spans="1:2" x14ac:dyDescent="0.3">
      <c r="A2227">
        <v>-0.74669792104152499</v>
      </c>
      <c r="B2227">
        <v>0.16499084264633801</v>
      </c>
    </row>
    <row r="2228" spans="1:2" x14ac:dyDescent="0.3">
      <c r="A2228">
        <v>-0.70132083158338998</v>
      </c>
      <c r="B2228">
        <v>3.4003662941464598E-2</v>
      </c>
    </row>
    <row r="2229" spans="1:2" x14ac:dyDescent="0.3">
      <c r="A2229">
        <f>-0.546605297179962</f>
        <v>-0.54660529717996198</v>
      </c>
      <c r="B2229">
        <v>-0.254685548797842</v>
      </c>
    </row>
    <row r="2230" spans="1:2" x14ac:dyDescent="0.3">
      <c r="A2230">
        <f>-0.313545806337634</f>
        <v>-0.31354580633763401</v>
      </c>
      <c r="B2230">
        <v>-0.41220313595834501</v>
      </c>
    </row>
    <row r="2231" spans="1:2" x14ac:dyDescent="0.3">
      <c r="A2231">
        <f>-0.0734135584332637</f>
        <v>-7.3413558433263706E-2</v>
      </c>
      <c r="B2231">
        <v>-0.43869270586339598</v>
      </c>
    </row>
    <row r="2232" spans="1:2" x14ac:dyDescent="0.3">
      <c r="A2232">
        <v>-0.97063457662669395</v>
      </c>
      <c r="B2232">
        <v>0.275477082345358</v>
      </c>
    </row>
    <row r="2233" spans="1:2" x14ac:dyDescent="0.3">
      <c r="A2233">
        <f>-0.611746169349322</f>
        <v>-0.61174616934932202</v>
      </c>
      <c r="B2233">
        <v>-1.01908329381434E-2</v>
      </c>
    </row>
    <row r="2234" spans="1:2" x14ac:dyDescent="0.3">
      <c r="A2234">
        <v>-0.75530153226027097</v>
      </c>
      <c r="B2234">
        <v>0.104076333175257</v>
      </c>
    </row>
    <row r="2235" spans="1:2" x14ac:dyDescent="0.3">
      <c r="A2235">
        <v>-0.69787938709589104</v>
      </c>
      <c r="B2235">
        <v>5.8369466729896999E-2</v>
      </c>
    </row>
    <row r="2236" spans="1:2" x14ac:dyDescent="0.3">
      <c r="A2236">
        <f>-0.553736120884836</f>
        <v>-0.55373612088483604</v>
      </c>
      <c r="B2236">
        <v>-0.23479096012363401</v>
      </c>
    </row>
    <row r="2237" spans="1:2" x14ac:dyDescent="0.3">
      <c r="A2237">
        <f>-0.326923067823021</f>
        <v>-0.326923067823021</v>
      </c>
      <c r="B2237">
        <v>-0.39993557804789698</v>
      </c>
    </row>
    <row r="2238" spans="1:2" x14ac:dyDescent="0.3">
      <c r="A2238">
        <f>-0.0884873003263377</f>
        <v>-8.8487300326337698E-2</v>
      </c>
      <c r="B2238">
        <v>-0.43472026644561002</v>
      </c>
    </row>
    <row r="2239" spans="1:2" x14ac:dyDescent="0.3">
      <c r="A2239">
        <v>0.106637758330227</v>
      </c>
      <c r="B2239">
        <v>-0.36578232262919902</v>
      </c>
    </row>
    <row r="2240" spans="1:2" x14ac:dyDescent="0.3">
      <c r="A2240">
        <v>-1.0426551033320901</v>
      </c>
      <c r="B2240">
        <v>0.24631292905167901</v>
      </c>
    </row>
    <row r="2241" spans="1:2" x14ac:dyDescent="0.3">
      <c r="A2241">
        <f>-0.890943050153061</f>
        <v>-0.89094305015306097</v>
      </c>
      <c r="B2241">
        <v>-0.22986421525355899</v>
      </c>
    </row>
    <row r="2242" spans="1:2" x14ac:dyDescent="0.3">
      <c r="A2242">
        <v>-0.64362277993877504</v>
      </c>
      <c r="B2242">
        <v>0.19194568610142301</v>
      </c>
    </row>
    <row r="2243" spans="1:2" x14ac:dyDescent="0.3">
      <c r="A2243">
        <f>-0.565931587194038</f>
        <v>-0.56593158719403802</v>
      </c>
      <c r="B2243">
        <v>-0.111570390538427</v>
      </c>
    </row>
    <row r="2244" spans="1:2" x14ac:dyDescent="0.3">
      <c r="A2244">
        <v>-0.77362736512238395</v>
      </c>
      <c r="B2244">
        <v>0.14462815621537101</v>
      </c>
    </row>
    <row r="2245" spans="1:2" x14ac:dyDescent="0.3">
      <c r="A2245">
        <f>-0.64580805997916</f>
        <v>-0.64580805997916002</v>
      </c>
      <c r="B2245">
        <v>-0.19953354732527101</v>
      </c>
    </row>
    <row r="2246" spans="1:2" x14ac:dyDescent="0.3">
      <c r="A2246">
        <f>-0.411000706654053</f>
        <v>-0.41100070665405303</v>
      </c>
      <c r="B2246">
        <v>-0.40996871995887002</v>
      </c>
    </row>
    <row r="2247" spans="1:2" x14ac:dyDescent="0.3">
      <c r="A2247">
        <f>-0.148373049073532</f>
        <v>-0.14837304907353199</v>
      </c>
      <c r="B2247">
        <v>-0.47597650983036299</v>
      </c>
    </row>
    <row r="2248" spans="1:2" x14ac:dyDescent="0.3">
      <c r="A2248">
        <v>-0.94065078037058703</v>
      </c>
      <c r="B2248">
        <v>0.290390603932145</v>
      </c>
    </row>
    <row r="2249" spans="1:2" x14ac:dyDescent="0.3">
      <c r="A2249">
        <f>-0.831050834654504</f>
        <v>-0.83105083465450402</v>
      </c>
      <c r="B2249">
        <v>-0.15556345315980399</v>
      </c>
    </row>
    <row r="2250" spans="1:2" x14ac:dyDescent="0.3">
      <c r="A2250">
        <f>-0.569373253073501</f>
        <v>-0.56937325307350095</v>
      </c>
      <c r="B2250">
        <v>-0.45064855826325301</v>
      </c>
    </row>
    <row r="2251" spans="1:2" x14ac:dyDescent="0.3">
      <c r="A2251">
        <f>-0.25246424903056</f>
        <v>-0.25246424903055997</v>
      </c>
      <c r="B2251">
        <v>-0.57024220550947302</v>
      </c>
    </row>
    <row r="2252" spans="1:2" x14ac:dyDescent="0.3">
      <c r="A2252">
        <v>-0.89901430038777597</v>
      </c>
      <c r="B2252">
        <v>0.32809688220378902</v>
      </c>
    </row>
    <row r="2253" spans="1:2" x14ac:dyDescent="0.3">
      <c r="A2253">
        <f>-0.640394279844889</f>
        <v>-0.64039427984488895</v>
      </c>
      <c r="B2253">
        <v>-3.1238752881515602E-2</v>
      </c>
    </row>
    <row r="2254" spans="1:2" x14ac:dyDescent="0.3">
      <c r="A2254">
        <v>-0.743842288062044</v>
      </c>
      <c r="B2254">
        <v>0.112495501152606</v>
      </c>
    </row>
    <row r="2255" spans="1:2" x14ac:dyDescent="0.3">
      <c r="A2255">
        <f>-0.610318339388196</f>
        <v>-0.61031833938819602</v>
      </c>
      <c r="B2255">
        <v>-0.21204033434883601</v>
      </c>
    </row>
    <row r="2256" spans="1:2" x14ac:dyDescent="0.3">
      <c r="A2256">
        <v>-0.75587266424472099</v>
      </c>
      <c r="B2256">
        <v>0.18481613373953401</v>
      </c>
    </row>
    <row r="2257" spans="1:2" x14ac:dyDescent="0.3">
      <c r="A2257">
        <f>-0.648389678321802</f>
        <v>-0.64838967832180205</v>
      </c>
      <c r="B2257">
        <v>-0.16188880405584199</v>
      </c>
    </row>
    <row r="2258" spans="1:2" x14ac:dyDescent="0.3">
      <c r="A2258">
        <f>-0.428020633902232</f>
        <v>-0.428020633902232</v>
      </c>
      <c r="B2258">
        <v>-0.38239136241116101</v>
      </c>
    </row>
    <row r="2259" spans="1:2" x14ac:dyDescent="0.3">
      <c r="A2259">
        <v>-0.82879174643910603</v>
      </c>
      <c r="B2259">
        <v>0.25295654496446401</v>
      </c>
    </row>
    <row r="2260" spans="1:2" x14ac:dyDescent="0.3">
      <c r="A2260">
        <f>-0.731064345279506</f>
        <v>-0.73106434527950603</v>
      </c>
      <c r="B2260">
        <v>-0.13926972440264901</v>
      </c>
    </row>
    <row r="2261" spans="1:2" x14ac:dyDescent="0.3">
      <c r="A2261">
        <f>-0.499901012651365</f>
        <v>-0.499901012651365</v>
      </c>
      <c r="B2261">
        <v>-0.39827072865781599</v>
      </c>
    </row>
    <row r="2262" spans="1:2" x14ac:dyDescent="0.3">
      <c r="A2262">
        <f>-0.22061647815191</f>
        <v>-0.22061647815190999</v>
      </c>
      <c r="B2262">
        <v>-0.50264615884048602</v>
      </c>
    </row>
    <row r="2263" spans="1:2" x14ac:dyDescent="0.3">
      <c r="A2263">
        <v>-0.91175340873923505</v>
      </c>
      <c r="B2263">
        <v>0.30105846353619398</v>
      </c>
    </row>
    <row r="2264" spans="1:2" x14ac:dyDescent="0.3">
      <c r="A2264">
        <f>-0.813355976056297</f>
        <v>-0.81335597605629695</v>
      </c>
      <c r="B2264">
        <v>-0.13589693120818599</v>
      </c>
    </row>
    <row r="2265" spans="1:2" x14ac:dyDescent="0.3">
      <c r="A2265">
        <f>-0.563791769319511</f>
        <v>-0.56379176931951103</v>
      </c>
      <c r="B2265">
        <v>-0.42862405814074001</v>
      </c>
    </row>
    <row r="2266" spans="1:2" x14ac:dyDescent="0.3">
      <c r="A2266">
        <f>-0.257032121426532</f>
        <v>-0.25703212142653198</v>
      </c>
      <c r="B2266">
        <v>-0.55127099191476703</v>
      </c>
    </row>
    <row r="2267" spans="1:2" x14ac:dyDescent="0.3">
      <c r="A2267">
        <v>2.5163984481742199E-2</v>
      </c>
      <c r="B2267">
        <v>-0.52177880242583596</v>
      </c>
    </row>
    <row r="2268" spans="1:2" x14ac:dyDescent="0.3">
      <c r="A2268">
        <v>-1.0100655937926899</v>
      </c>
      <c r="B2268">
        <v>0.308711520970334</v>
      </c>
    </row>
    <row r="2269" spans="1:2" x14ac:dyDescent="0.3">
      <c r="A2269">
        <f>-0.891134459670583</f>
        <v>-0.89113445967058302</v>
      </c>
      <c r="B2269">
        <v>-0.16940548157962401</v>
      </c>
    </row>
    <row r="2270" spans="1:2" x14ac:dyDescent="0.3">
      <c r="A2270">
        <f>-0.609499996717793</f>
        <v>-0.60949999671779298</v>
      </c>
      <c r="B2270">
        <v>-0.48520194986874798</v>
      </c>
    </row>
    <row r="2271" spans="1:2" x14ac:dyDescent="0.3">
      <c r="A2271">
        <f>-0.269139217558023</f>
        <v>-0.269139217558023</v>
      </c>
      <c r="B2271">
        <v>-0.61255348058736603</v>
      </c>
    </row>
    <row r="2272" spans="1:2" x14ac:dyDescent="0.3">
      <c r="A2272">
        <v>-0.89234431297678996</v>
      </c>
      <c r="B2272">
        <v>0.34502139223494599</v>
      </c>
    </row>
    <row r="2273" spans="1:2" x14ac:dyDescent="0.3">
      <c r="A2273">
        <f>-0.816190234756339</f>
        <v>-0.81619023475633901</v>
      </c>
      <c r="B2273">
        <v>-9.4721467092156897E-2</v>
      </c>
    </row>
    <row r="2274" spans="1:2" x14ac:dyDescent="0.3">
      <c r="A2274">
        <v>-0.67352390609746404</v>
      </c>
      <c r="B2274">
        <v>0.137888586836862</v>
      </c>
    </row>
    <row r="2275" spans="1:2" x14ac:dyDescent="0.3">
      <c r="A2275">
        <f>-0.567033603368818</f>
        <v>-0.56703360336881803</v>
      </c>
      <c r="B2275">
        <v>-0.16461423644296999</v>
      </c>
    </row>
    <row r="2276" spans="1:2" x14ac:dyDescent="0.3">
      <c r="A2276">
        <f>-0.365099843983113</f>
        <v>-0.36509984398311301</v>
      </c>
      <c r="B2276">
        <v>-0.351920261044184</v>
      </c>
    </row>
    <row r="2277" spans="1:2" x14ac:dyDescent="0.3">
      <c r="A2277">
        <f>-0.136707777009492</f>
        <v>-0.13670777700949199</v>
      </c>
      <c r="B2277">
        <v>-0.41349933598682498</v>
      </c>
    </row>
    <row r="2278" spans="1:2" x14ac:dyDescent="0.3">
      <c r="A2278">
        <v>-0.94531688919620205</v>
      </c>
      <c r="B2278">
        <v>0.26539973439473002</v>
      </c>
    </row>
    <row r="2279" spans="1:2" x14ac:dyDescent="0.3">
      <c r="A2279">
        <f>-0.824600729547006</f>
        <v>-0.82460072954700603</v>
      </c>
      <c r="B2279">
        <v>-0.176422957538486</v>
      </c>
    </row>
    <row r="2280" spans="1:2" x14ac:dyDescent="0.3">
      <c r="A2280">
        <f>-0.55612737144033</f>
        <v>-0.55612737144032998</v>
      </c>
      <c r="B2280">
        <v>-0.46392173954805199</v>
      </c>
    </row>
    <row r="2281" spans="1:2" x14ac:dyDescent="0.3">
      <c r="A2281">
        <f>-0.23708810647543</f>
        <v>-0.23708810647542999</v>
      </c>
      <c r="B2281">
        <v>-0.57503147063265103</v>
      </c>
    </row>
    <row r="2282" spans="1:2" x14ac:dyDescent="0.3">
      <c r="A2282">
        <v>4.98256273317337E-2</v>
      </c>
      <c r="B2282">
        <v>-0.53185916027098701</v>
      </c>
    </row>
    <row r="2283" spans="1:2" x14ac:dyDescent="0.3">
      <c r="A2283">
        <v>-1.01993025093269</v>
      </c>
      <c r="B2283">
        <v>0.31274366410839399</v>
      </c>
    </row>
    <row r="2284" spans="1:2" x14ac:dyDescent="0.3">
      <c r="A2284">
        <f>-0.900244456352205</f>
        <v>-0.90024445635220496</v>
      </c>
      <c r="B2284">
        <v>-0.17028691565069701</v>
      </c>
    </row>
    <row r="2285" spans="1:2" x14ac:dyDescent="0.3">
      <c r="A2285">
        <f>-0.616071020567396</f>
        <v>-0.61607102056739604</v>
      </c>
      <c r="B2285">
        <v>-0.48951583843541102</v>
      </c>
    </row>
    <row r="2286" spans="1:2" x14ac:dyDescent="0.3">
      <c r="A2286">
        <v>-0.75357159177304101</v>
      </c>
      <c r="B2286">
        <v>0.29580633537416401</v>
      </c>
    </row>
    <row r="2287" spans="1:2" x14ac:dyDescent="0.3">
      <c r="A2287">
        <f>-0.698571363290783</f>
        <v>-0.69857136329078295</v>
      </c>
      <c r="B2287">
        <v>-1.8322534149665899E-2</v>
      </c>
    </row>
    <row r="2288" spans="1:2" x14ac:dyDescent="0.3">
      <c r="A2288">
        <f>-0.523585222441129</f>
        <v>-0.52358522244112904</v>
      </c>
      <c r="B2288">
        <v>-0.29335367127005901</v>
      </c>
    </row>
    <row r="2289" spans="1:2" x14ac:dyDescent="0.3">
      <c r="A2289">
        <f>-0.280583300547234</f>
        <v>-0.28058330054723402</v>
      </c>
      <c r="B2289">
        <v>-0.43238287914169599</v>
      </c>
    </row>
    <row r="2290" spans="1:2" x14ac:dyDescent="0.3">
      <c r="A2290">
        <v>-0.88776667978110602</v>
      </c>
      <c r="B2290">
        <v>0.27295315165667799</v>
      </c>
    </row>
    <row r="2291" spans="1:2" x14ac:dyDescent="0.3">
      <c r="A2291">
        <f>-0.644893328087557</f>
        <v>-0.64489332808755695</v>
      </c>
      <c r="B2291">
        <v>-9.1812606626715098E-3</v>
      </c>
    </row>
    <row r="2292" spans="1:2" x14ac:dyDescent="0.3">
      <c r="A2292">
        <v>-0.74204266876497704</v>
      </c>
      <c r="B2292">
        <v>0.10367250426506799</v>
      </c>
    </row>
    <row r="2293" spans="1:2" x14ac:dyDescent="0.3">
      <c r="A2293">
        <f>-0.60542142996741</f>
        <v>-0.60542142996741</v>
      </c>
      <c r="B2293">
        <v>-0.21802596426453799</v>
      </c>
    </row>
    <row r="2294" spans="1:2" x14ac:dyDescent="0.3">
      <c r="A2294">
        <v>-0.75783142801303605</v>
      </c>
      <c r="B2294">
        <v>0.187210385705815</v>
      </c>
    </row>
    <row r="2295" spans="1:2" x14ac:dyDescent="0.3">
      <c r="A2295">
        <f>-0.650836039572233</f>
        <v>-0.65083603957223302</v>
      </c>
      <c r="B2295">
        <v>-0.160852678068794</v>
      </c>
    </row>
    <row r="2296" spans="1:2" x14ac:dyDescent="0.3">
      <c r="A2296">
        <f>-0.430294318847379</f>
        <v>-0.43029431884737901</v>
      </c>
      <c r="B2296">
        <v>-0.38258245116117701</v>
      </c>
    </row>
    <row r="2297" spans="1:2" x14ac:dyDescent="0.3">
      <c r="A2297">
        <f>-0.173990701859537</f>
        <v>-0.17399070185953699</v>
      </c>
      <c r="B2297">
        <v>-0.46288039042144602</v>
      </c>
    </row>
    <row r="2298" spans="1:2" x14ac:dyDescent="0.3">
      <c r="A2298">
        <v>-0.93040371925618404</v>
      </c>
      <c r="B2298">
        <v>0.28515215616857797</v>
      </c>
    </row>
    <row r="2299" spans="1:2" x14ac:dyDescent="0.3">
      <c r="A2299">
        <f>-0.821167689102132</f>
        <v>-0.821167689102132</v>
      </c>
      <c r="B2299">
        <v>-0.15544584901435399</v>
      </c>
    </row>
    <row r="2300" spans="1:2" x14ac:dyDescent="0.3">
      <c r="A2300">
        <f>-0.561909104111878</f>
        <v>-0.561909104111878</v>
      </c>
      <c r="B2300">
        <v>-0.44660592089176199</v>
      </c>
    </row>
    <row r="2301" spans="1:2" x14ac:dyDescent="0.3">
      <c r="A2301">
        <v>-0.77523635835524796</v>
      </c>
      <c r="B2301">
        <v>0.27864236835670397</v>
      </c>
    </row>
    <row r="2302" spans="1:2" x14ac:dyDescent="0.3">
      <c r="A2302">
        <f>-0.6899054566579</f>
        <v>-0.68990545665790004</v>
      </c>
      <c r="B2302">
        <v>-1.1456947342681901E-2</v>
      </c>
    </row>
    <row r="2303" spans="1:2" x14ac:dyDescent="0.3">
      <c r="A2303">
        <f>-0.519745368122931</f>
        <v>-0.51974536812293104</v>
      </c>
      <c r="B2303">
        <v>-0.28466946264359799</v>
      </c>
    </row>
    <row r="2304" spans="1:2" x14ac:dyDescent="0.3">
      <c r="A2304">
        <v>-0.79210185275082701</v>
      </c>
      <c r="B2304">
        <v>0.213867785057439</v>
      </c>
    </row>
    <row r="2305" spans="1:2" x14ac:dyDescent="0.3">
      <c r="A2305">
        <f>-0.687544522113604</f>
        <v>-0.68754452211360395</v>
      </c>
      <c r="B2305">
        <v>-0.15430122445667699</v>
      </c>
    </row>
    <row r="2306" spans="1:2" x14ac:dyDescent="0.3">
      <c r="A2306">
        <v>-0.72498219115455798</v>
      </c>
      <c r="B2306">
        <v>0.16172048978267001</v>
      </c>
    </row>
    <row r="2307" spans="1:2" x14ac:dyDescent="0.3">
      <c r="A2307">
        <f>-0.615674661190532</f>
        <v>-0.61567466119053205</v>
      </c>
      <c r="B2307">
        <v>-0.167085304226993</v>
      </c>
    </row>
    <row r="2308" spans="1:2" x14ac:dyDescent="0.3">
      <c r="A2308">
        <f>-0.401078620814007</f>
        <v>-0.40107862081400703</v>
      </c>
      <c r="B2308">
        <v>-0.37325469568872799</v>
      </c>
    </row>
    <row r="2309" spans="1:2" x14ac:dyDescent="0.3">
      <c r="A2309">
        <v>-0.83956855167439703</v>
      </c>
      <c r="B2309">
        <v>0.249301878275491</v>
      </c>
    </row>
    <row r="2310" spans="1:2" x14ac:dyDescent="0.3">
      <c r="A2310">
        <f>-0.737792850582738</f>
        <v>-0.73779285058273802</v>
      </c>
      <c r="B2310">
        <v>-0.146357993180385</v>
      </c>
    </row>
    <row r="2311" spans="1:2" x14ac:dyDescent="0.3">
      <c r="A2311">
        <f>-0.502179369170726</f>
        <v>-0.50217936917072603</v>
      </c>
      <c r="B2311">
        <v>-0.40634921505018801</v>
      </c>
    </row>
    <row r="2312" spans="1:2" x14ac:dyDescent="0.3">
      <c r="A2312">
        <v>-0.79912825233170903</v>
      </c>
      <c r="B2312">
        <v>0.26253968602007499</v>
      </c>
    </row>
    <row r="2313" spans="1:2" x14ac:dyDescent="0.3">
      <c r="A2313">
        <f>-0.712353346180129</f>
        <v>-0.71235334618012902</v>
      </c>
      <c r="B2313">
        <v>-0.120121139557426</v>
      </c>
    </row>
    <row r="2314" spans="1:2" x14ac:dyDescent="0.3">
      <c r="A2314">
        <v>-0.71505866152794795</v>
      </c>
      <c r="B2314">
        <v>0.14804845582296999</v>
      </c>
    </row>
    <row r="2315" spans="1:2" x14ac:dyDescent="0.3">
      <c r="A2315">
        <v>-0.71397653538882</v>
      </c>
      <c r="B2315">
        <v>4.0780617670811703E-2</v>
      </c>
    </row>
    <row r="2316" spans="1:2" x14ac:dyDescent="0.3">
      <c r="A2316">
        <f>-0.558934413963828</f>
        <v>-0.55893441396382804</v>
      </c>
      <c r="B2316">
        <v>-0.25459734472571099</v>
      </c>
    </row>
    <row r="2317" spans="1:2" x14ac:dyDescent="0.3">
      <c r="A2317">
        <f>-0.322951216722225</f>
        <v>-0.32295121672222499</v>
      </c>
      <c r="B2317">
        <v>-0.41706774757707199</v>
      </c>
    </row>
    <row r="2318" spans="1:2" x14ac:dyDescent="0.3">
      <c r="A2318">
        <f>-0.0786158256780622</f>
        <v>-7.8615825678062204E-2</v>
      </c>
      <c r="B2318">
        <v>-0.44615197484746399</v>
      </c>
    </row>
    <row r="2319" spans="1:2" x14ac:dyDescent="0.3">
      <c r="A2319">
        <v>0.118712762423658</v>
      </c>
      <c r="B2319">
        <v>-0.37052183115529802</v>
      </c>
    </row>
    <row r="2320" spans="1:2" x14ac:dyDescent="0.3">
      <c r="A2320">
        <v>0.23843043190409899</v>
      </c>
      <c r="B2320">
        <v>-0.23411148670856299</v>
      </c>
    </row>
    <row r="2321" spans="1:2" x14ac:dyDescent="0.3">
      <c r="A2321">
        <v>0.274851722930541</v>
      </c>
      <c r="B2321">
        <v>-8.2552557136868002E-2</v>
      </c>
    </row>
    <row r="2322" spans="1:2" x14ac:dyDescent="0.3">
      <c r="A2322">
        <v>0.24190833228195799</v>
      </c>
      <c r="B2322">
        <v>4.7200745748196701E-2</v>
      </c>
    </row>
    <row r="2323" spans="1:2" x14ac:dyDescent="0.3">
      <c r="A2323">
        <v>-1.0967633329127799</v>
      </c>
      <c r="B2323">
        <v>8.1119701700721303E-2</v>
      </c>
    </row>
    <row r="2324" spans="1:2" x14ac:dyDescent="0.3">
      <c r="A2324">
        <v>-0.56129466683488605</v>
      </c>
      <c r="B2324">
        <v>6.7552119319711404E-2</v>
      </c>
    </row>
    <row r="2325" spans="1:2" x14ac:dyDescent="0.3">
      <c r="A2325">
        <v>-0.77548213326604498</v>
      </c>
      <c r="B2325">
        <v>7.2979152272115405E-2</v>
      </c>
    </row>
    <row r="2326" spans="1:2" x14ac:dyDescent="0.3">
      <c r="A2326">
        <f>-0.61855808219104</f>
        <v>-0.61855808219104003</v>
      </c>
      <c r="B2326">
        <v>-0.25472869757960998</v>
      </c>
    </row>
    <row r="2327" spans="1:2" x14ac:dyDescent="0.3">
      <c r="A2327">
        <f>-0.368212663433346</f>
        <v>-0.36821266343334602</v>
      </c>
      <c r="B2327">
        <v>-0.44101704303692002</v>
      </c>
    </row>
    <row r="2328" spans="1:2" x14ac:dyDescent="0.3">
      <c r="A2328">
        <f>-0.103434806994575</f>
        <v>-0.103434806994575</v>
      </c>
      <c r="B2328">
        <v>-0.48245801808139799</v>
      </c>
    </row>
    <row r="2329" spans="1:2" x14ac:dyDescent="0.3">
      <c r="A2329">
        <v>0.114372753916681</v>
      </c>
      <c r="B2329">
        <v>-0.40804201653969202</v>
      </c>
    </row>
    <row r="2330" spans="1:2" x14ac:dyDescent="0.3">
      <c r="A2330">
        <v>-1.04574910156667</v>
      </c>
      <c r="B2330">
        <v>0.26321680661587699</v>
      </c>
    </row>
    <row r="2331" spans="1:2" x14ac:dyDescent="0.3">
      <c r="A2331">
        <f>-0.581700359373331</f>
        <v>-0.58170035937333098</v>
      </c>
      <c r="B2331">
        <v>-5.2867226463508398E-3</v>
      </c>
    </row>
    <row r="2332" spans="1:2" x14ac:dyDescent="0.3">
      <c r="A2332">
        <v>-0.76731985625066701</v>
      </c>
      <c r="B2332">
        <v>0.10211468905854</v>
      </c>
    </row>
    <row r="2333" spans="1:2" x14ac:dyDescent="0.3">
      <c r="A2333">
        <v>-0.693072057499732</v>
      </c>
      <c r="B2333">
        <v>5.9154124376583801E-2</v>
      </c>
    </row>
    <row r="2334" spans="1:2" x14ac:dyDescent="0.3">
      <c r="A2334">
        <v>-0.72277117700010596</v>
      </c>
      <c r="B2334">
        <v>7.6338350249366402E-2</v>
      </c>
    </row>
    <row r="2335" spans="1:2" x14ac:dyDescent="0.3">
      <c r="A2335">
        <f>-0.579841434619827</f>
        <v>-0.57984143461982696</v>
      </c>
      <c r="B2335">
        <v>-0.23109132461052401</v>
      </c>
    </row>
    <row r="2336" spans="1:2" x14ac:dyDescent="0.3">
      <c r="A2336">
        <f>-0.348242960466859</f>
        <v>-0.34824296046685899</v>
      </c>
      <c r="B2336">
        <v>-0.407565980551929</v>
      </c>
    </row>
    <row r="2337" spans="1:2" x14ac:dyDescent="0.3">
      <c r="A2337">
        <f>-0.101638257734041</f>
        <v>-0.101638257734041</v>
      </c>
      <c r="B2337">
        <v>-0.44904732940621001</v>
      </c>
    </row>
    <row r="2338" spans="1:2" x14ac:dyDescent="0.3">
      <c r="A2338">
        <v>-0.95934469690638302</v>
      </c>
      <c r="B2338">
        <v>0.27961893176248398</v>
      </c>
    </row>
    <row r="2339" spans="1:2" x14ac:dyDescent="0.3">
      <c r="A2339">
        <f>-0.840949542353845</f>
        <v>-0.840949542353845</v>
      </c>
      <c r="B2339">
        <v>-0.171227490623065</v>
      </c>
    </row>
    <row r="2340" spans="1:2" x14ac:dyDescent="0.3">
      <c r="A2340">
        <f>-0.570630655939696</f>
        <v>-0.57063065593969597</v>
      </c>
      <c r="B2340">
        <v>-0.46651270981506698</v>
      </c>
    </row>
    <row r="2341" spans="1:2" x14ac:dyDescent="0.3">
      <c r="A2341">
        <f>-0.247074214588141</f>
        <v>-0.24707421458814099</v>
      </c>
      <c r="B2341">
        <v>-0.58280192183532997</v>
      </c>
    </row>
    <row r="2342" spans="1:2" x14ac:dyDescent="0.3">
      <c r="A2342">
        <v>-0.90117031416474302</v>
      </c>
      <c r="B2342">
        <v>0.33312076873413199</v>
      </c>
    </row>
    <row r="2343" spans="1:2" x14ac:dyDescent="0.3">
      <c r="A2343">
        <f>-0.639531874334102</f>
        <v>-0.63953187433410197</v>
      </c>
      <c r="B2343">
        <v>-3.32483074936527E-2</v>
      </c>
    </row>
    <row r="2344" spans="1:2" x14ac:dyDescent="0.3">
      <c r="A2344">
        <v>-0.74418725026635801</v>
      </c>
      <c r="B2344">
        <v>0.113299322997461</v>
      </c>
    </row>
    <row r="2345" spans="1:2" x14ac:dyDescent="0.3">
      <c r="A2345">
        <v>-0.70232509989345604</v>
      </c>
      <c r="B2345">
        <v>5.46802708010155E-2</v>
      </c>
    </row>
    <row r="2346" spans="1:2" x14ac:dyDescent="0.3">
      <c r="A2346">
        <f>-0.555639184239433</f>
        <v>-0.55563918423943304</v>
      </c>
      <c r="B2346">
        <v>-0.23937303414861</v>
      </c>
    </row>
    <row r="2347" spans="1:2" x14ac:dyDescent="0.3">
      <c r="A2347">
        <v>-0.77774432630422596</v>
      </c>
      <c r="B2347">
        <v>0.195749213659444</v>
      </c>
    </row>
    <row r="2348" spans="1:2" x14ac:dyDescent="0.3">
      <c r="A2348">
        <v>-0.68890226947830902</v>
      </c>
      <c r="B2348">
        <v>2.17003145362222E-2</v>
      </c>
    </row>
    <row r="2349" spans="1:2" x14ac:dyDescent="0.3">
      <c r="A2349">
        <f>-0.532245850618004</f>
        <v>-0.532245850618004</v>
      </c>
      <c r="B2349">
        <v>-0.25906866874379397</v>
      </c>
    </row>
    <row r="2350" spans="1:2" x14ac:dyDescent="0.3">
      <c r="A2350">
        <v>-0.787101659752798</v>
      </c>
      <c r="B2350">
        <v>0.20362746749751701</v>
      </c>
    </row>
    <row r="2351" spans="1:2" x14ac:dyDescent="0.3">
      <c r="A2351">
        <f>-0.679648248411133</f>
        <v>-0.67964824841113303</v>
      </c>
      <c r="B2351">
        <v>-0.16008378860300501</v>
      </c>
    </row>
    <row r="2352" spans="1:2" x14ac:dyDescent="0.3">
      <c r="A2352">
        <f>-0.452499153351259</f>
        <v>-0.45249915335125901</v>
      </c>
      <c r="B2352">
        <v>-0.393522978702737</v>
      </c>
    </row>
    <row r="2353" spans="1:2" x14ac:dyDescent="0.3">
      <c r="A2353">
        <v>-0.81900033865949595</v>
      </c>
      <c r="B2353">
        <v>0.25740919148109498</v>
      </c>
    </row>
    <row r="2354" spans="1:2" x14ac:dyDescent="0.3">
      <c r="A2354">
        <f>-0.672399864536201</f>
        <v>-0.67239986453620104</v>
      </c>
      <c r="B2354">
        <v>-2.9636765924380801E-3</v>
      </c>
    </row>
    <row r="2355" spans="1:2" x14ac:dyDescent="0.3">
      <c r="A2355">
        <v>-0.73104005418551898</v>
      </c>
      <c r="B2355">
        <v>0.101185470636975</v>
      </c>
    </row>
    <row r="2356" spans="1:2" x14ac:dyDescent="0.3">
      <c r="A2356">
        <v>-0.70758397832579201</v>
      </c>
      <c r="B2356">
        <v>5.9525811745209899E-2</v>
      </c>
    </row>
    <row r="2357" spans="1:2" x14ac:dyDescent="0.3">
      <c r="A2357">
        <f>-0.561574148225686</f>
        <v>-0.56157414822568597</v>
      </c>
      <c r="B2357">
        <v>-0.237793974403957</v>
      </c>
    </row>
    <row r="2358" spans="1:2" x14ac:dyDescent="0.3">
      <c r="A2358">
        <f>-0.331678762889938</f>
        <v>-0.33167876288993797</v>
      </c>
      <c r="B2358">
        <v>-0.40535307983728203</v>
      </c>
    </row>
    <row r="2359" spans="1:2" x14ac:dyDescent="0.3">
      <c r="A2359">
        <f>-0.0899346278614403</f>
        <v>-8.9934627861440297E-2</v>
      </c>
      <c r="B2359">
        <v>-0.44073984583230902</v>
      </c>
    </row>
    <row r="2360" spans="1:2" x14ac:dyDescent="0.3">
      <c r="A2360">
        <v>-0.96402614885542304</v>
      </c>
      <c r="B2360">
        <v>0.27629593833292299</v>
      </c>
    </row>
    <row r="2361" spans="1:2" x14ac:dyDescent="0.3">
      <c r="A2361">
        <f>-0.843178248463291</f>
        <v>-0.84317824846329104</v>
      </c>
      <c r="B2361">
        <v>-0.17562554640914699</v>
      </c>
    </row>
    <row r="2362" spans="1:2" x14ac:dyDescent="0.3">
      <c r="A2362">
        <v>-0.66272870061468303</v>
      </c>
      <c r="B2362">
        <v>0.17025021856365799</v>
      </c>
    </row>
    <row r="2363" spans="1:2" x14ac:dyDescent="0.3">
      <c r="A2363">
        <f>-0.571773899892623</f>
        <v>-0.57177389989262295</v>
      </c>
      <c r="B2363">
        <v>-0.13570131413749201</v>
      </c>
    </row>
    <row r="2364" spans="1:2" x14ac:dyDescent="0.3">
      <c r="A2364">
        <v>-0.77129044004295</v>
      </c>
      <c r="B2364">
        <v>0.154280525654997</v>
      </c>
    </row>
    <row r="2365" spans="1:2" x14ac:dyDescent="0.3">
      <c r="A2365">
        <f>-0.647892944694641</f>
        <v>-0.64789294469464098</v>
      </c>
      <c r="B2365">
        <v>-0.19126297651938201</v>
      </c>
    </row>
    <row r="2366" spans="1:2" x14ac:dyDescent="0.3">
      <c r="A2366">
        <v>-0.74084282212214303</v>
      </c>
      <c r="B2366">
        <v>0.17650519060775299</v>
      </c>
    </row>
    <row r="2367" spans="1:2" x14ac:dyDescent="0.3">
      <c r="A2367">
        <v>-0.70366287115114201</v>
      </c>
      <c r="B2367">
        <v>2.9397923756898699E-2</v>
      </c>
    </row>
    <row r="2368" spans="1:2" x14ac:dyDescent="0.3">
      <c r="A2368">
        <v>-0.718534851539542</v>
      </c>
      <c r="B2368">
        <v>8.8240830497240394E-2</v>
      </c>
    </row>
    <row r="2369" spans="1:2" x14ac:dyDescent="0.3">
      <c r="A2369">
        <v>-0.71258605938418196</v>
      </c>
      <c r="B2369">
        <v>6.4703667801103801E-2</v>
      </c>
    </row>
    <row r="2370" spans="1:2" x14ac:dyDescent="0.3">
      <c r="A2370">
        <v>-0.71496557624632595</v>
      </c>
      <c r="B2370">
        <v>7.4118532879558399E-2</v>
      </c>
    </row>
    <row r="2371" spans="1:2" x14ac:dyDescent="0.3">
      <c r="A2371">
        <f>-0.573021251099031</f>
        <v>-0.57302125109903101</v>
      </c>
      <c r="B2371">
        <v>-0.229656145510066</v>
      </c>
    </row>
    <row r="2372" spans="1:2" x14ac:dyDescent="0.3">
      <c r="A2372">
        <f>-0.343633692631237</f>
        <v>-0.343633692631237</v>
      </c>
      <c r="B2372">
        <v>-0.40374717102726299</v>
      </c>
    </row>
    <row r="2373" spans="1:2" x14ac:dyDescent="0.3">
      <c r="A2373">
        <f>-0.0996627379888353</f>
        <v>-9.9662737988835307E-2</v>
      </c>
      <c r="B2373">
        <v>-0.44430132703321501</v>
      </c>
    </row>
    <row r="2374" spans="1:2" x14ac:dyDescent="0.3">
      <c r="A2374">
        <v>-0.96013490480446495</v>
      </c>
      <c r="B2374">
        <v>0.27772053081328602</v>
      </c>
    </row>
    <row r="2375" spans="1:2" x14ac:dyDescent="0.3">
      <c r="A2375">
        <f>-0.615946038078213</f>
        <v>-0.61594603807821302</v>
      </c>
      <c r="B2375">
        <v>-1.10882123253144E-2</v>
      </c>
    </row>
    <row r="2376" spans="1:2" x14ac:dyDescent="0.3">
      <c r="A2376">
        <v>-0.75362158476871399</v>
      </c>
      <c r="B2376">
        <v>0.10443528493012499</v>
      </c>
    </row>
    <row r="2377" spans="1:2" x14ac:dyDescent="0.3">
      <c r="A2377">
        <v>-0.698551366092514</v>
      </c>
      <c r="B2377">
        <v>5.8225886027949599E-2</v>
      </c>
    </row>
    <row r="2378" spans="1:2" x14ac:dyDescent="0.3">
      <c r="A2378">
        <v>-0.72057945356299402</v>
      </c>
      <c r="B2378">
        <v>7.6709645588820097E-2</v>
      </c>
    </row>
    <row r="2379" spans="1:2" x14ac:dyDescent="0.3">
      <c r="A2379">
        <v>-0.71176821857480199</v>
      </c>
      <c r="B2379">
        <v>6.93161417644719E-2</v>
      </c>
    </row>
    <row r="2380" spans="1:2" x14ac:dyDescent="0.3">
      <c r="A2380">
        <v>-0.71529271257007898</v>
      </c>
      <c r="B2380">
        <v>7.2273543294211207E-2</v>
      </c>
    </row>
    <row r="2381" spans="1:2" x14ac:dyDescent="0.3">
      <c r="A2381">
        <f>-0.572531878870944</f>
        <v>-0.57253187887094403</v>
      </c>
      <c r="B2381">
        <v>-0.23118919212443101</v>
      </c>
    </row>
    <row r="2382" spans="1:2" x14ac:dyDescent="0.3">
      <c r="A2382">
        <v>-0.77098724845162203</v>
      </c>
      <c r="B2382">
        <v>0.19247567684977199</v>
      </c>
    </row>
    <row r="2383" spans="1:2" x14ac:dyDescent="0.3">
      <c r="A2383">
        <v>-0.69160510061935099</v>
      </c>
      <c r="B2383">
        <v>2.3009729260091E-2</v>
      </c>
    </row>
    <row r="2384" spans="1:2" x14ac:dyDescent="0.3">
      <c r="A2384">
        <f>-0.534823768174743</f>
        <v>-0.53482376817474298</v>
      </c>
      <c r="B2384">
        <v>-0.25915464601007099</v>
      </c>
    </row>
    <row r="2385" spans="1:2" x14ac:dyDescent="0.3">
      <c r="A2385">
        <f>-0.302804205408776</f>
        <v>-0.30280420540877601</v>
      </c>
      <c r="B2385">
        <v>-0.41088703823755102</v>
      </c>
    </row>
    <row r="2386" spans="1:2" x14ac:dyDescent="0.3">
      <c r="A2386">
        <f>-0.0657763808156493</f>
        <v>-6.5776380815649294E-2</v>
      </c>
      <c r="B2386">
        <v>-0.43339583122404901</v>
      </c>
    </row>
    <row r="2387" spans="1:2" x14ac:dyDescent="0.3">
      <c r="A2387">
        <v>0.123368283069726</v>
      </c>
      <c r="B2387">
        <v>-0.355691384056537</v>
      </c>
    </row>
    <row r="2388" spans="1:2" x14ac:dyDescent="0.3">
      <c r="A2388">
        <v>-1.0493473132278901</v>
      </c>
      <c r="B2388">
        <v>0.24227655362261499</v>
      </c>
    </row>
    <row r="2389" spans="1:2" x14ac:dyDescent="0.3">
      <c r="A2389">
        <f>-0.894414579502242</f>
        <v>-0.89441457950224201</v>
      </c>
      <c r="B2389">
        <v>-0.23560874453796801</v>
      </c>
    </row>
    <row r="2390" spans="1:2" x14ac:dyDescent="0.3">
      <c r="A2390">
        <f>-0.585511582606517</f>
        <v>-0.58551158260651703</v>
      </c>
      <c r="B2390">
        <v>-0.53682847764975306</v>
      </c>
    </row>
    <row r="2391" spans="1:2" x14ac:dyDescent="0.3">
      <c r="A2391">
        <f>-0.230257411721051</f>
        <v>-0.23025741172105099</v>
      </c>
      <c r="B2391">
        <v>-0.64219427605641899</v>
      </c>
    </row>
    <row r="2392" spans="1:2" x14ac:dyDescent="0.3">
      <c r="A2392">
        <v>8.1882077514568594E-2</v>
      </c>
      <c r="B2392">
        <v>-0.58017061449129903</v>
      </c>
    </row>
    <row r="2393" spans="1:2" x14ac:dyDescent="0.3">
      <c r="A2393">
        <v>-1.03275283100582</v>
      </c>
      <c r="B2393">
        <v>0.332068245796519</v>
      </c>
    </row>
    <row r="2394" spans="1:2" x14ac:dyDescent="0.3">
      <c r="A2394">
        <f>-0.917719449883036</f>
        <v>-0.917719449883036</v>
      </c>
      <c r="B2394">
        <v>-0.16072926559697501</v>
      </c>
    </row>
    <row r="2395" spans="1:2" x14ac:dyDescent="0.3">
      <c r="A2395">
        <f>-0.633175075672317</f>
        <v>-0.63317507567231701</v>
      </c>
      <c r="B2395">
        <v>-0.48924202180691601</v>
      </c>
    </row>
    <row r="2396" spans="1:2" x14ac:dyDescent="0.3">
      <c r="A2396">
        <f>-0.285516248788194</f>
        <v>-0.28551624878819398</v>
      </c>
      <c r="B2396">
        <v>-0.62509396684218299</v>
      </c>
    </row>
    <row r="2397" spans="1:2" x14ac:dyDescent="0.3">
      <c r="A2397">
        <v>-0.88579350048472205</v>
      </c>
      <c r="B2397">
        <v>0.35003758673687302</v>
      </c>
    </row>
    <row r="2398" spans="1:2" x14ac:dyDescent="0.3">
      <c r="A2398">
        <f>-0.813218095063138</f>
        <v>-0.81321809506313802</v>
      </c>
      <c r="B2398">
        <v>-8.8288834273864997E-2</v>
      </c>
    </row>
    <row r="2399" spans="1:2" x14ac:dyDescent="0.3">
      <c r="A2399">
        <v>-0.67471276197474395</v>
      </c>
      <c r="B2399">
        <v>0.13531553370954599</v>
      </c>
    </row>
    <row r="2400" spans="1:2" x14ac:dyDescent="0.3">
      <c r="A2400">
        <f>-0.566907912584624</f>
        <v>-0.56690791258462403</v>
      </c>
      <c r="B2400">
        <v>-0.16704529917064201</v>
      </c>
    </row>
    <row r="2401" spans="1:2" x14ac:dyDescent="0.3">
      <c r="A2401">
        <v>-0.77323683496615003</v>
      </c>
      <c r="B2401">
        <v>0.16681811966825699</v>
      </c>
    </row>
    <row r="2402" spans="1:2" x14ac:dyDescent="0.3">
      <c r="A2402">
        <v>-0.69070526601353899</v>
      </c>
      <c r="B2402">
        <v>3.3272752132697099E-2</v>
      </c>
    </row>
    <row r="2403" spans="1:2" x14ac:dyDescent="0.3">
      <c r="A2403">
        <v>-0.72371789359458405</v>
      </c>
      <c r="B2403">
        <v>8.6690899146921102E-2</v>
      </c>
    </row>
    <row r="2404" spans="1:2" x14ac:dyDescent="0.3">
      <c r="A2404">
        <f>-0.584701958790652</f>
        <v>-0.58470195879065201</v>
      </c>
      <c r="B2404">
        <v>-0.223602074086173</v>
      </c>
    </row>
    <row r="2405" spans="1:2" x14ac:dyDescent="0.3">
      <c r="A2405">
        <v>-0.76611921648373904</v>
      </c>
      <c r="B2405">
        <v>0.18944082963446901</v>
      </c>
    </row>
    <row r="2406" spans="1:2" x14ac:dyDescent="0.3">
      <c r="A2406">
        <f>-0.658026936381429</f>
        <v>-0.65802693638142895</v>
      </c>
      <c r="B2406">
        <v>-0.16247265607129799</v>
      </c>
    </row>
    <row r="2407" spans="1:2" x14ac:dyDescent="0.3">
      <c r="A2407">
        <v>-0.73678922544742798</v>
      </c>
      <c r="B2407">
        <v>0.16498906242851899</v>
      </c>
    </row>
    <row r="2408" spans="1:2" x14ac:dyDescent="0.3">
      <c r="A2408">
        <v>-0.70528430982102797</v>
      </c>
      <c r="B2408">
        <v>3.4004375028592097E-2</v>
      </c>
    </row>
    <row r="2409" spans="1:2" x14ac:dyDescent="0.3">
      <c r="A2409">
        <f>-0.549617825475418</f>
        <v>-0.54961782547541804</v>
      </c>
      <c r="B2409">
        <v>-0.25627039890668102</v>
      </c>
    </row>
    <row r="2410" spans="1:2" x14ac:dyDescent="0.3">
      <c r="A2410">
        <v>-0.78015286980983201</v>
      </c>
      <c r="B2410">
        <v>0.20250815956267201</v>
      </c>
    </row>
    <row r="2411" spans="1:2" x14ac:dyDescent="0.3">
      <c r="A2411">
        <f>-0.673919444880541</f>
        <v>-0.67391944488054101</v>
      </c>
      <c r="B2411">
        <v>-0.158154946656301</v>
      </c>
    </row>
    <row r="2412" spans="1:2" x14ac:dyDescent="0.3">
      <c r="A2412">
        <v>-0.73043222204778302</v>
      </c>
      <c r="B2412">
        <v>0.16326197866252001</v>
      </c>
    </row>
    <row r="2413" spans="1:2" x14ac:dyDescent="0.3">
      <c r="A2413">
        <v>-0.70782711118088604</v>
      </c>
      <c r="B2413">
        <v>3.4695208534991702E-2</v>
      </c>
    </row>
    <row r="2414" spans="1:2" x14ac:dyDescent="0.3">
      <c r="A2414">
        <v>-0.71686915552764496</v>
      </c>
      <c r="B2414">
        <v>8.6121916586003294E-2</v>
      </c>
    </row>
    <row r="2415" spans="1:2" x14ac:dyDescent="0.3">
      <c r="A2415">
        <v>-0.71325233778894104</v>
      </c>
      <c r="B2415">
        <v>6.5551233365598593E-2</v>
      </c>
    </row>
    <row r="2416" spans="1:2" x14ac:dyDescent="0.3">
      <c r="A2416">
        <f>-0.568292270065835</f>
        <v>-0.56829227006583505</v>
      </c>
      <c r="B2416">
        <v>-0.235481997757721</v>
      </c>
    </row>
    <row r="2417" spans="1:2" x14ac:dyDescent="0.3">
      <c r="A2417">
        <f>-0.337709326146946</f>
        <v>-0.33770932614694599</v>
      </c>
      <c r="B2417">
        <v>-0.40628322632220198</v>
      </c>
    </row>
    <row r="2418" spans="1:2" x14ac:dyDescent="0.3">
      <c r="A2418">
        <f>-0.0941457973427979</f>
        <v>-9.4145797342797904E-2</v>
      </c>
      <c r="B2418">
        <v>-0.44385898246365202</v>
      </c>
    </row>
    <row r="2419" spans="1:2" x14ac:dyDescent="0.3">
      <c r="A2419">
        <v>-0.96234168106287998</v>
      </c>
      <c r="B2419">
        <v>0.277543592985461</v>
      </c>
    </row>
    <row r="2420" spans="1:2" x14ac:dyDescent="0.3">
      <c r="A2420">
        <f>-0.842397114801973</f>
        <v>-0.84239711480197299</v>
      </c>
      <c r="B2420">
        <v>-0.174003541756202</v>
      </c>
    </row>
    <row r="2421" spans="1:2" x14ac:dyDescent="0.3">
      <c r="A2421">
        <v>-0.66304115407921005</v>
      </c>
      <c r="B2421">
        <v>0.16960141670248</v>
      </c>
    </row>
    <row r="2422" spans="1:2" x14ac:dyDescent="0.3">
      <c r="A2422">
        <v>-0.734783538368315</v>
      </c>
      <c r="B2422">
        <v>3.2159433319007599E-2</v>
      </c>
    </row>
    <row r="2423" spans="1:2" x14ac:dyDescent="0.3">
      <c r="A2423">
        <v>-0.70608658465267304</v>
      </c>
      <c r="B2423">
        <v>8.7136226672396899E-2</v>
      </c>
    </row>
    <row r="2424" spans="1:2" x14ac:dyDescent="0.3">
      <c r="A2424">
        <v>-0.71756536613892996</v>
      </c>
      <c r="B2424">
        <v>6.5145509331041199E-2</v>
      </c>
    </row>
    <row r="2425" spans="1:2" x14ac:dyDescent="0.3">
      <c r="A2425">
        <f>-0.571407881998003</f>
        <v>-0.57140788199800296</v>
      </c>
      <c r="B2425">
        <v>-0.23751555936398</v>
      </c>
    </row>
    <row r="2426" spans="1:2" x14ac:dyDescent="0.3">
      <c r="A2426">
        <f>-0.33926376657289</f>
        <v>-0.33926376657288998</v>
      </c>
      <c r="B2426">
        <v>-0.40907497791582698</v>
      </c>
    </row>
    <row r="2427" spans="1:2" x14ac:dyDescent="0.3">
      <c r="A2427">
        <f>-0.0942104714290659</f>
        <v>-9.4210471429065898E-2</v>
      </c>
      <c r="B2427">
        <v>-0.44660248984518403</v>
      </c>
    </row>
    <row r="2428" spans="1:2" x14ac:dyDescent="0.3">
      <c r="A2428">
        <v>-0.96231581142837297</v>
      </c>
      <c r="B2428">
        <v>0.27864099593807301</v>
      </c>
    </row>
    <row r="2429" spans="1:2" x14ac:dyDescent="0.3">
      <c r="A2429">
        <f>-0.842816415060793</f>
        <v>-0.84281641506079297</v>
      </c>
      <c r="B2429">
        <v>-0.17315916765841299</v>
      </c>
    </row>
    <row r="2430" spans="1:2" x14ac:dyDescent="0.3">
      <c r="A2430">
        <v>-0.66287343397568199</v>
      </c>
      <c r="B2430">
        <v>0.16926366706336499</v>
      </c>
    </row>
    <row r="2431" spans="1:2" x14ac:dyDescent="0.3">
      <c r="A2431">
        <f>-0.571489276646864</f>
        <v>-0.571489276646864</v>
      </c>
      <c r="B2431">
        <v>-0.136508986622115</v>
      </c>
    </row>
    <row r="2432" spans="1:2" x14ac:dyDescent="0.3">
      <c r="A2432">
        <f>-0.379728255602771</f>
        <v>-0.37972825560277101</v>
      </c>
      <c r="B2432">
        <v>-0.33234254049155298</v>
      </c>
    </row>
    <row r="2433" spans="1:2" x14ac:dyDescent="0.3">
      <c r="A2433">
        <v>-0.84810869775889097</v>
      </c>
      <c r="B2433">
        <v>0.23293701619662099</v>
      </c>
    </row>
    <row r="2434" spans="1:2" x14ac:dyDescent="0.3">
      <c r="A2434">
        <f>-0.737737416775406</f>
        <v>-0.73773741677540605</v>
      </c>
      <c r="B2434">
        <v>-0.162211346794124</v>
      </c>
    </row>
    <row r="2435" spans="1:2" x14ac:dyDescent="0.3">
      <c r="A2435">
        <v>-0.704905033289837</v>
      </c>
      <c r="B2435">
        <v>0.16488453871764899</v>
      </c>
    </row>
    <row r="2436" spans="1:2" x14ac:dyDescent="0.3">
      <c r="A2436">
        <v>-0.71803798668406404</v>
      </c>
      <c r="B2436">
        <v>3.40461845129401E-2</v>
      </c>
    </row>
    <row r="2437" spans="1:2" x14ac:dyDescent="0.3">
      <c r="A2437">
        <f>-0.559327343685065</f>
        <v>-0.55932734368506498</v>
      </c>
      <c r="B2437">
        <v>-0.26134009444379103</v>
      </c>
    </row>
    <row r="2438" spans="1:2" x14ac:dyDescent="0.3">
      <c r="A2438">
        <v>-0.77626906252597305</v>
      </c>
      <c r="B2438">
        <v>0.204536037777516</v>
      </c>
    </row>
    <row r="2439" spans="1:2" x14ac:dyDescent="0.3">
      <c r="A2439">
        <f>-0.671778902630746</f>
        <v>-0.67177890263074602</v>
      </c>
      <c r="B2439">
        <v>-0.15506023629947599</v>
      </c>
    </row>
    <row r="2440" spans="1:2" x14ac:dyDescent="0.3">
      <c r="A2440">
        <f>-0.448527871479576</f>
        <v>-0.44852787147957601</v>
      </c>
      <c r="B2440">
        <v>-0.38655734063990099</v>
      </c>
    </row>
    <row r="2441" spans="1:2" x14ac:dyDescent="0.3">
      <c r="A2441">
        <f>-0.186258246068517</f>
        <v>-0.18625824606851701</v>
      </c>
      <c r="B2441">
        <v>-0.473194727478155</v>
      </c>
    </row>
    <row r="2442" spans="1:2" x14ac:dyDescent="0.3">
      <c r="A2442">
        <v>4.7721623979188603E-2</v>
      </c>
      <c r="B2442">
        <v>-0.43413129131080502</v>
      </c>
    </row>
    <row r="2443" spans="1:2" x14ac:dyDescent="0.3">
      <c r="A2443">
        <v>0.209920950748505</v>
      </c>
      <c r="B2443">
        <v>-0.310851131804536</v>
      </c>
    </row>
    <row r="2444" spans="1:2" x14ac:dyDescent="0.3">
      <c r="A2444">
        <v>0.283880375290678</v>
      </c>
      <c r="B2444">
        <v>-0.15227847987204499</v>
      </c>
    </row>
    <row r="2445" spans="1:2" x14ac:dyDescent="0.3">
      <c r="A2445">
        <v>0.27666047716973402</v>
      </c>
      <c r="B2445">
        <v>-2.17949458648311E-3</v>
      </c>
    </row>
    <row r="2446" spans="1:2" x14ac:dyDescent="0.3">
      <c r="A2446">
        <v>0.211133760483591</v>
      </c>
      <c r="B2446">
        <v>0.109007774982166</v>
      </c>
    </row>
    <row r="2447" spans="1:2" x14ac:dyDescent="0.3">
      <c r="A2447">
        <v>0.116858547974662</v>
      </c>
      <c r="B2447">
        <v>0.16729941317988301</v>
      </c>
    </row>
    <row r="2448" spans="1:2" x14ac:dyDescent="0.3">
      <c r="A2448">
        <v>2.1892731188790399E-2</v>
      </c>
      <c r="B2448">
        <v>0.17389097320657601</v>
      </c>
    </row>
    <row r="2449" spans="1:2" x14ac:dyDescent="0.3">
      <c r="A2449">
        <v>-1.00875709247551</v>
      </c>
      <c r="B2449">
        <v>3.04436107173695E-2</v>
      </c>
    </row>
    <row r="2450" spans="1:2" x14ac:dyDescent="0.3">
      <c r="A2450">
        <v>-0.59649716300979305</v>
      </c>
      <c r="B2450">
        <v>8.7822555713052197E-2</v>
      </c>
    </row>
    <row r="2451" spans="1:2" x14ac:dyDescent="0.3">
      <c r="A2451">
        <f>-0.488466866172663</f>
        <v>-0.48846686617266299</v>
      </c>
      <c r="B2451">
        <v>-0.17185372286199699</v>
      </c>
    </row>
    <row r="2452" spans="1:2" x14ac:dyDescent="0.3">
      <c r="A2452">
        <f>-0.302493329146425</f>
        <v>-0.30249332914642502</v>
      </c>
      <c r="B2452">
        <v>-0.32599557584418298</v>
      </c>
    </row>
    <row r="2453" spans="1:2" x14ac:dyDescent="0.3">
      <c r="A2453">
        <f>-0.0994966998136098</f>
        <v>-9.9496699813609799E-2</v>
      </c>
      <c r="B2453">
        <v>-0.36875396930014898</v>
      </c>
    </row>
    <row r="2454" spans="1:2" x14ac:dyDescent="0.3">
      <c r="A2454">
        <v>7.1884095861716499E-2</v>
      </c>
      <c r="B2454">
        <v>-0.32005169659355698</v>
      </c>
    </row>
    <row r="2455" spans="1:2" x14ac:dyDescent="0.3">
      <c r="A2455">
        <v>0.18265259149232699</v>
      </c>
      <c r="B2455">
        <v>-0.21448565106641701</v>
      </c>
    </row>
    <row r="2456" spans="1:2" x14ac:dyDescent="0.3">
      <c r="A2456">
        <v>-1.07306103659693</v>
      </c>
      <c r="B2456">
        <v>0.18579426042656599</v>
      </c>
    </row>
    <row r="2457" spans="1:2" x14ac:dyDescent="0.3">
      <c r="A2457">
        <f>-0.889844091984294</f>
        <v>-0.88984409198429404</v>
      </c>
      <c r="B2457">
        <v>-0.28802077671458098</v>
      </c>
    </row>
    <row r="2458" spans="1:2" x14ac:dyDescent="0.3">
      <c r="A2458">
        <v>-0.64406236320628196</v>
      </c>
      <c r="B2458">
        <v>0.21520831068583199</v>
      </c>
    </row>
    <row r="2459" spans="1:2" x14ac:dyDescent="0.3">
      <c r="A2459">
        <v>-0.74237505471748699</v>
      </c>
      <c r="B2459">
        <v>1.39166757256669E-2</v>
      </c>
    </row>
    <row r="2460" spans="1:2" x14ac:dyDescent="0.3">
      <c r="A2460">
        <v>-0.70304997811300496</v>
      </c>
      <c r="B2460">
        <v>9.4433329709733199E-2</v>
      </c>
    </row>
    <row r="2461" spans="1:2" x14ac:dyDescent="0.3">
      <c r="A2461">
        <f>-0.572091315249777</f>
        <v>-0.57209131524977697</v>
      </c>
      <c r="B2461">
        <v>-0.20945066066580401</v>
      </c>
    </row>
    <row r="2462" spans="1:2" x14ac:dyDescent="0.3">
      <c r="A2462">
        <v>-0.77116347390008899</v>
      </c>
      <c r="B2462">
        <v>0.18378026426632099</v>
      </c>
    </row>
    <row r="2463" spans="1:2" x14ac:dyDescent="0.3">
      <c r="A2463">
        <v>-0.691534610439964</v>
      </c>
      <c r="B2463">
        <v>2.64878942934712E-2</v>
      </c>
    </row>
    <row r="2464" spans="1:2" x14ac:dyDescent="0.3">
      <c r="A2464">
        <f>-0.536161461651761</f>
        <v>-0.53616146165176104</v>
      </c>
      <c r="B2464">
        <v>-0.25648304451294701</v>
      </c>
    </row>
    <row r="2465" spans="1:2" x14ac:dyDescent="0.3">
      <c r="A2465">
        <f>-0.304889493050159</f>
        <v>-0.304889493050159</v>
      </c>
      <c r="B2465">
        <v>-0.40939169849054402</v>
      </c>
    </row>
    <row r="2466" spans="1:2" x14ac:dyDescent="0.3">
      <c r="A2466">
        <f>-0.0679593353219034</f>
        <v>-6.7959335321903402E-2</v>
      </c>
      <c r="B2466">
        <v>-0.43309348807287701</v>
      </c>
    </row>
    <row r="2467" spans="1:2" x14ac:dyDescent="0.3">
      <c r="A2467">
        <v>-0.97281626587123804</v>
      </c>
      <c r="B2467">
        <v>0.27323739522915103</v>
      </c>
    </row>
    <row r="2468" spans="1:2" x14ac:dyDescent="0.3">
      <c r="A2468">
        <f>-0.848635320153801</f>
        <v>-0.84863532015380105</v>
      </c>
      <c r="B2468">
        <v>-0.18146608597434</v>
      </c>
    </row>
    <row r="2469" spans="1:2" x14ac:dyDescent="0.3">
      <c r="A2469">
        <f>-0.572376408927153</f>
        <v>-0.57237640892715302</v>
      </c>
      <c r="B2469">
        <v>-0.477368353402019</v>
      </c>
    </row>
    <row r="2470" spans="1:2" x14ac:dyDescent="0.3">
      <c r="A2470">
        <f>-0.244058729423828</f>
        <v>-0.244058729423828</v>
      </c>
      <c r="B2470">
        <v>-0.59175051215639596</v>
      </c>
    </row>
    <row r="2471" spans="1:2" x14ac:dyDescent="0.3">
      <c r="A2471">
        <v>-0.902376508230468</v>
      </c>
      <c r="B2471">
        <v>0.33670020486255797</v>
      </c>
    </row>
    <row r="2472" spans="1:2" x14ac:dyDescent="0.3">
      <c r="A2472">
        <f>-0.639049396707812</f>
        <v>-0.63904939670781202</v>
      </c>
      <c r="B2472">
        <v>-3.4680081945023297E-2</v>
      </c>
    </row>
    <row r="2473" spans="1:2" x14ac:dyDescent="0.3">
      <c r="A2473">
        <v>-0.74438024131687497</v>
      </c>
      <c r="B2473">
        <v>0.113872032778009</v>
      </c>
    </row>
    <row r="2474" spans="1:2" x14ac:dyDescent="0.3">
      <c r="A2474">
        <f>-0.611277796512028</f>
        <v>-0.61127779651202796</v>
      </c>
      <c r="B2474">
        <v>-0.211209351615462</v>
      </c>
    </row>
    <row r="2475" spans="1:2" x14ac:dyDescent="0.3">
      <c r="A2475">
        <v>-0.75548888139518799</v>
      </c>
      <c r="B2475">
        <v>0.184483740646185</v>
      </c>
    </row>
    <row r="2476" spans="1:2" x14ac:dyDescent="0.3">
      <c r="A2476">
        <v>-0.69780444744192405</v>
      </c>
      <c r="B2476">
        <v>2.6206503741525899E-2</v>
      </c>
    </row>
    <row r="2477" spans="1:2" x14ac:dyDescent="0.3">
      <c r="A2477">
        <f>-0.540813981552473</f>
        <v>-0.54081398155247296</v>
      </c>
      <c r="B2477">
        <v>-0.25920483613320999</v>
      </c>
    </row>
    <row r="2478" spans="1:2" x14ac:dyDescent="0.3">
      <c r="A2478">
        <f>-0.307336691526595</f>
        <v>-0.30733669152659499</v>
      </c>
      <c r="B2478">
        <v>-0.41332126808222802</v>
      </c>
    </row>
    <row r="2479" spans="1:2" x14ac:dyDescent="0.3">
      <c r="A2479">
        <f>-0.068247378327321</f>
        <v>-6.8247378327321001E-2</v>
      </c>
      <c r="B2479">
        <v>-0.43705884035313203</v>
      </c>
    </row>
    <row r="2480" spans="1:2" x14ac:dyDescent="0.3">
      <c r="A2480">
        <v>-0.97270104866907103</v>
      </c>
      <c r="B2480">
        <v>0.27482353614125199</v>
      </c>
    </row>
    <row r="2481" spans="1:2" x14ac:dyDescent="0.3">
      <c r="A2481">
        <f>-0.849182211444995</f>
        <v>-0.84918221144499495</v>
      </c>
      <c r="B2481">
        <v>-0.18021453200027601</v>
      </c>
    </row>
    <row r="2482" spans="1:2" x14ac:dyDescent="0.3">
      <c r="A2482">
        <f>-0.573292667898086</f>
        <v>-0.57329266789808597</v>
      </c>
      <c r="B2482">
        <v>-0.47663592889820799</v>
      </c>
    </row>
    <row r="2483" spans="1:2" x14ac:dyDescent="0.3">
      <c r="A2483">
        <v>-0.77068293284076494</v>
      </c>
      <c r="B2483">
        <v>0.29065437155928298</v>
      </c>
    </row>
    <row r="2484" spans="1:2" x14ac:dyDescent="0.3">
      <c r="A2484">
        <f>-0.701980777582695</f>
        <v>-0.70198077758269495</v>
      </c>
      <c r="B2484">
        <v>-8.73758507512509E-2</v>
      </c>
    </row>
    <row r="2485" spans="1:2" x14ac:dyDescent="0.3">
      <c r="A2485">
        <v>-0.719207688966921</v>
      </c>
      <c r="B2485">
        <v>0.13495034030049999</v>
      </c>
    </row>
    <row r="2486" spans="1:2" x14ac:dyDescent="0.3">
      <c r="A2486">
        <v>-0.71231692441323102</v>
      </c>
      <c r="B2486">
        <v>4.6019863879799797E-2</v>
      </c>
    </row>
    <row r="2487" spans="1:2" x14ac:dyDescent="0.3">
      <c r="A2487">
        <v>-0.71507323023470704</v>
      </c>
      <c r="B2487">
        <v>8.1592054448080001E-2</v>
      </c>
    </row>
    <row r="2488" spans="1:2" x14ac:dyDescent="0.3">
      <c r="A2488">
        <v>-0.71397070790611705</v>
      </c>
      <c r="B2488">
        <v>6.73631782207679E-2</v>
      </c>
    </row>
    <row r="2489" spans="1:2" x14ac:dyDescent="0.3">
      <c r="A2489">
        <f>-0.569563009296956</f>
        <v>-0.56956300929695602</v>
      </c>
      <c r="B2489">
        <v>-0.23439226771466301</v>
      </c>
    </row>
    <row r="2490" spans="1:2" x14ac:dyDescent="0.3">
      <c r="A2490">
        <f>-0.339110979979821</f>
        <v>-0.33911097997982098</v>
      </c>
      <c r="B2490">
        <v>-0.40596332718192601</v>
      </c>
    </row>
    <row r="2491" spans="1:2" x14ac:dyDescent="0.3">
      <c r="A2491">
        <v>-0.86435560800807099</v>
      </c>
      <c r="B2491">
        <v>0.26238533087277</v>
      </c>
    </row>
    <row r="2492" spans="1:2" x14ac:dyDescent="0.3">
      <c r="A2492">
        <f>-0.654257756796771</f>
        <v>-0.65425775679677101</v>
      </c>
      <c r="B2492">
        <v>-4.9541323491082397E-3</v>
      </c>
    </row>
    <row r="2493" spans="1:2" x14ac:dyDescent="0.3">
      <c r="A2493">
        <f>-0.495254242225902</f>
        <v>-0.49525424222590197</v>
      </c>
      <c r="B2493">
        <v>-0.26546824330403002</v>
      </c>
    </row>
    <row r="2494" spans="1:2" x14ac:dyDescent="0.3">
      <c r="A2494">
        <f>-0.270205926770073</f>
        <v>-0.27020592677007299</v>
      </c>
      <c r="B2494">
        <v>-0.39985756180142401</v>
      </c>
    </row>
    <row r="2495" spans="1:2" x14ac:dyDescent="0.3">
      <c r="A2495">
        <v>-0.89191762929197005</v>
      </c>
      <c r="B2495">
        <v>0.25994302472056902</v>
      </c>
    </row>
    <row r="2496" spans="1:2" x14ac:dyDescent="0.3">
      <c r="A2496">
        <f>-0.643232948283211</f>
        <v>-0.64323294828321098</v>
      </c>
      <c r="B2496">
        <v>-3.9772098882279398E-3</v>
      </c>
    </row>
    <row r="2497" spans="1:2" x14ac:dyDescent="0.3">
      <c r="A2497">
        <v>-0.74270682068671501</v>
      </c>
      <c r="B2497">
        <v>0.10159088395529101</v>
      </c>
    </row>
    <row r="2498" spans="1:2" x14ac:dyDescent="0.3">
      <c r="A2498">
        <v>-0.70291727172531304</v>
      </c>
      <c r="B2498">
        <v>5.9363646417883498E-2</v>
      </c>
    </row>
    <row r="2499" spans="1:2" x14ac:dyDescent="0.3">
      <c r="A2499">
        <f>-0.557962585078391</f>
        <v>-0.55796258507839103</v>
      </c>
      <c r="B2499">
        <v>-0.23605053741253401</v>
      </c>
    </row>
    <row r="2500" spans="1:2" x14ac:dyDescent="0.3">
      <c r="A2500">
        <f>-0.329631349694564</f>
        <v>-0.32963134969456398</v>
      </c>
      <c r="B2500">
        <v>-0.40258344246488198</v>
      </c>
    </row>
    <row r="2501" spans="1:2" x14ac:dyDescent="0.3">
      <c r="A2501">
        <v>-0.86814746012217403</v>
      </c>
      <c r="B2501">
        <v>0.26103337698595303</v>
      </c>
    </row>
    <row r="2502" spans="1:2" x14ac:dyDescent="0.3">
      <c r="A2502">
        <f>-0.65274101595113</f>
        <v>-0.65274101595112999</v>
      </c>
      <c r="B2502">
        <v>-4.41335079438123E-3</v>
      </c>
    </row>
    <row r="2503" spans="1:2" x14ac:dyDescent="0.3">
      <c r="A2503">
        <v>-0.73890359361954705</v>
      </c>
      <c r="B2503">
        <v>0.101765340317752</v>
      </c>
    </row>
    <row r="2504" spans="1:2" x14ac:dyDescent="0.3">
      <c r="A2504">
        <v>-0.70443856255217996</v>
      </c>
      <c r="B2504">
        <v>5.9293863872898998E-2</v>
      </c>
    </row>
    <row r="2505" spans="1:2" x14ac:dyDescent="0.3">
      <c r="A2505">
        <f>-0.559090853088817</f>
        <v>-0.55909085308881701</v>
      </c>
      <c r="B2505">
        <v>-0.236712088477469</v>
      </c>
    </row>
    <row r="2506" spans="1:2" x14ac:dyDescent="0.3">
      <c r="A2506">
        <v>-0.776363658764473</v>
      </c>
      <c r="B2506">
        <v>0.19468483539098699</v>
      </c>
    </row>
    <row r="2507" spans="1:2" x14ac:dyDescent="0.3">
      <c r="A2507">
        <f>-0.667910314817394</f>
        <v>-0.66791031481739405</v>
      </c>
      <c r="B2507">
        <v>-0.16258498860863799</v>
      </c>
    </row>
    <row r="2508" spans="1:2" x14ac:dyDescent="0.3">
      <c r="A2508">
        <f>-0.442577843817764</f>
        <v>-0.44257784381776399</v>
      </c>
      <c r="B2508">
        <v>-0.39072871726952302</v>
      </c>
    </row>
    <row r="2509" spans="1:2" x14ac:dyDescent="0.3">
      <c r="A2509">
        <f>-0.180067674393691</f>
        <v>-0.18006767439369101</v>
      </c>
      <c r="B2509">
        <v>-0.47398496265194301</v>
      </c>
    </row>
    <row r="2510" spans="1:2" x14ac:dyDescent="0.3">
      <c r="A2510">
        <v>5.2742552521571701E-2</v>
      </c>
      <c r="B2510">
        <v>-0.43225564137295303</v>
      </c>
    </row>
    <row r="2511" spans="1:2" x14ac:dyDescent="0.3">
      <c r="A2511">
        <v>0.21298659646557599</v>
      </c>
      <c r="B2511">
        <v>-0.30741726643481598</v>
      </c>
    </row>
    <row r="2512" spans="1:2" x14ac:dyDescent="0.3">
      <c r="A2512">
        <v>-1.0851946385862301</v>
      </c>
      <c r="B2512">
        <v>0.22296690657392601</v>
      </c>
    </row>
    <row r="2513" spans="1:2" x14ac:dyDescent="0.3">
      <c r="A2513">
        <v>-0.56592214456550705</v>
      </c>
      <c r="B2513">
        <v>1.0813237370429401E-2</v>
      </c>
    </row>
    <row r="2514" spans="1:2" x14ac:dyDescent="0.3">
      <c r="A2514">
        <f>-0.434426124817957</f>
        <v>-0.434426124817957</v>
      </c>
      <c r="B2514">
        <v>-0.218150797424676</v>
      </c>
    </row>
    <row r="2515" spans="1:2" x14ac:dyDescent="0.3">
      <c r="A2515">
        <v>-0.82622955007281695</v>
      </c>
      <c r="B2515">
        <v>0.18726031896987</v>
      </c>
    </row>
    <row r="2516" spans="1:2" x14ac:dyDescent="0.3">
      <c r="A2516">
        <f>-0.702838585643289</f>
        <v>-0.70283858564328905</v>
      </c>
      <c r="B2516">
        <v>-0.18817397761202501</v>
      </c>
    </row>
    <row r="2517" spans="1:2" x14ac:dyDescent="0.3">
      <c r="A2517">
        <f>-0.458887734044089</f>
        <v>-0.458887734044089</v>
      </c>
      <c r="B2517">
        <v>-0.42414765724245401</v>
      </c>
    </row>
    <row r="2518" spans="1:2" x14ac:dyDescent="0.3">
      <c r="A2518">
        <f>-0.179095614976526</f>
        <v>-0.17909561497652601</v>
      </c>
      <c r="B2518">
        <v>-0.50590731312190096</v>
      </c>
    </row>
    <row r="2519" spans="1:2" x14ac:dyDescent="0.3">
      <c r="A2519">
        <v>6.6250257866600604E-2</v>
      </c>
      <c r="B2519">
        <v>-0.45612780396325497</v>
      </c>
    </row>
    <row r="2520" spans="1:2" x14ac:dyDescent="0.3">
      <c r="A2520">
        <v>0.232801317563918</v>
      </c>
      <c r="B2520">
        <v>-0.32015702786543399</v>
      </c>
    </row>
    <row r="2521" spans="1:2" x14ac:dyDescent="0.3">
      <c r="A2521">
        <v>0.30499181249475099</v>
      </c>
      <c r="B2521">
        <v>-0.15019881415216199</v>
      </c>
    </row>
    <row r="2522" spans="1:2" x14ac:dyDescent="0.3">
      <c r="A2522">
        <v>-1.1219967249978999</v>
      </c>
      <c r="B2522">
        <v>0.160079525660864</v>
      </c>
    </row>
    <row r="2523" spans="1:2" x14ac:dyDescent="0.3">
      <c r="A2523">
        <v>-0.55120131000083905</v>
      </c>
      <c r="B2523">
        <v>3.5968189735654001E-2</v>
      </c>
    </row>
    <row r="2524" spans="1:2" x14ac:dyDescent="0.3">
      <c r="A2524">
        <v>-0.77951947599966398</v>
      </c>
      <c r="B2524">
        <v>8.5612724105738405E-2</v>
      </c>
    </row>
    <row r="2525" spans="1:2" x14ac:dyDescent="0.3">
      <c r="A2525">
        <v>-0.68819220960013405</v>
      </c>
      <c r="B2525">
        <v>6.5754910357704602E-2</v>
      </c>
    </row>
    <row r="2526" spans="1:2" x14ac:dyDescent="0.3">
      <c r="A2526">
        <v>-0.724723116159946</v>
      </c>
      <c r="B2526">
        <v>7.3698035856918101E-2</v>
      </c>
    </row>
    <row r="2527" spans="1:2" x14ac:dyDescent="0.3">
      <c r="A2527">
        <f>-0.580268782624326</f>
        <v>-0.58026878262432602</v>
      </c>
      <c r="B2527">
        <v>-0.23387873921272001</v>
      </c>
    </row>
    <row r="2528" spans="1:2" x14ac:dyDescent="0.3">
      <c r="A2528">
        <f>-0.347452779109399</f>
        <v>-0.34745277910939898</v>
      </c>
      <c r="B2528">
        <v>-0.40985535485139801</v>
      </c>
    </row>
    <row r="2529" spans="1:2" x14ac:dyDescent="0.3">
      <c r="A2529">
        <v>-0.86101888835623996</v>
      </c>
      <c r="B2529">
        <v>0.26394214194055898</v>
      </c>
    </row>
    <row r="2530" spans="1:2" x14ac:dyDescent="0.3">
      <c r="A2530">
        <f>-0.655592444657503</f>
        <v>-0.65559244465750299</v>
      </c>
      <c r="B2530">
        <v>-5.5768567762237396E-3</v>
      </c>
    </row>
    <row r="2531" spans="1:2" x14ac:dyDescent="0.3">
      <c r="A2531">
        <f>-0.496019515229213</f>
        <v>-0.496019515229213</v>
      </c>
      <c r="B2531">
        <v>-0.266475389012931</v>
      </c>
    </row>
    <row r="2532" spans="1:2" x14ac:dyDescent="0.3">
      <c r="A2532">
        <f>-0.270384675969029</f>
        <v>-0.27038467596902899</v>
      </c>
      <c r="B2532">
        <v>-0.40092910174151303</v>
      </c>
    </row>
    <row r="2533" spans="1:2" x14ac:dyDescent="0.3">
      <c r="A2533">
        <f>-0.0451207130398571</f>
        <v>-4.5120713039857097E-2</v>
      </c>
      <c r="B2533">
        <v>-0.412859987711162</v>
      </c>
    </row>
    <row r="2534" spans="1:2" x14ac:dyDescent="0.3">
      <c r="A2534">
        <v>-0.98195171478405696</v>
      </c>
      <c r="B2534">
        <v>0.26514399508446401</v>
      </c>
    </row>
    <row r="2535" spans="1:2" x14ac:dyDescent="0.3">
      <c r="A2535">
        <f>-0.607219314086377</f>
        <v>-0.60721931408637697</v>
      </c>
      <c r="B2535">
        <v>-6.0575980337859402E-3</v>
      </c>
    </row>
    <row r="2536" spans="1:2" x14ac:dyDescent="0.3">
      <c r="A2536">
        <v>-0.75711227436544903</v>
      </c>
      <c r="B2536">
        <v>0.10242303921351401</v>
      </c>
    </row>
    <row r="2537" spans="1:2" x14ac:dyDescent="0.3">
      <c r="A2537">
        <v>-0.69715509025382005</v>
      </c>
      <c r="B2537">
        <v>5.9030784314594201E-2</v>
      </c>
    </row>
    <row r="2538" spans="1:2" x14ac:dyDescent="0.3">
      <c r="A2538">
        <v>-0.72113796389847096</v>
      </c>
      <c r="B2538">
        <v>7.63876862741623E-2</v>
      </c>
    </row>
    <row r="2539" spans="1:2" x14ac:dyDescent="0.3">
      <c r="A2539">
        <v>-0.71154481444061102</v>
      </c>
      <c r="B2539">
        <v>6.9444925490334999E-2</v>
      </c>
    </row>
    <row r="2540" spans="1:2" x14ac:dyDescent="0.3">
      <c r="A2540">
        <v>-0.71538207422375499</v>
      </c>
      <c r="B2540">
        <v>7.2222029803865898E-2</v>
      </c>
    </row>
    <row r="2541" spans="1:2" x14ac:dyDescent="0.3">
      <c r="A2541">
        <v>-0.71384717031049705</v>
      </c>
      <c r="B2541">
        <v>7.1111188078453597E-2</v>
      </c>
    </row>
    <row r="2542" spans="1:2" x14ac:dyDescent="0.3">
      <c r="A2542">
        <f>-0.570968324667359</f>
        <v>-0.57096832466735903</v>
      </c>
      <c r="B2542">
        <v>-0.231494365184574</v>
      </c>
    </row>
    <row r="2543" spans="1:2" x14ac:dyDescent="0.3">
      <c r="A2543">
        <v>-0.77161267013305601</v>
      </c>
      <c r="B2543">
        <v>0.19259774607382901</v>
      </c>
    </row>
    <row r="2544" spans="1:2" x14ac:dyDescent="0.3">
      <c r="A2544">
        <v>-0.691354931946777</v>
      </c>
      <c r="B2544">
        <v>2.2960901570468002E-2</v>
      </c>
    </row>
    <row r="2545" spans="1:2" x14ac:dyDescent="0.3">
      <c r="A2545">
        <f>-0.534614108907738</f>
        <v>-0.53461410890773797</v>
      </c>
      <c r="B2545">
        <v>-0.25909168758515499</v>
      </c>
    </row>
    <row r="2546" spans="1:2" x14ac:dyDescent="0.3">
      <c r="A2546">
        <f>-0.302670047735818</f>
        <v>-0.30267004773581802</v>
      </c>
      <c r="B2546">
        <v>-0.41075532612781301</v>
      </c>
    </row>
    <row r="2547" spans="1:2" x14ac:dyDescent="0.3">
      <c r="A2547">
        <f>-0.0657271058280971</f>
        <v>-6.5727105828097099E-2</v>
      </c>
      <c r="B2547">
        <v>-0.433242066951465</v>
      </c>
    </row>
    <row r="2548" spans="1:2" x14ac:dyDescent="0.3">
      <c r="A2548">
        <v>-0.97370915766876098</v>
      </c>
      <c r="B2548">
        <v>0.27329682678058598</v>
      </c>
    </row>
    <row r="2549" spans="1:2" x14ac:dyDescent="0.3">
      <c r="A2549">
        <f>-0.849337690540493</f>
        <v>-0.84933769054049302</v>
      </c>
      <c r="B2549">
        <v>-0.181778074714258</v>
      </c>
    </row>
    <row r="2550" spans="1:2" x14ac:dyDescent="0.3">
      <c r="A2550">
        <v>-0.66026492378380197</v>
      </c>
      <c r="B2550">
        <v>0.172711229885703</v>
      </c>
    </row>
    <row r="2551" spans="1:2" x14ac:dyDescent="0.3">
      <c r="A2551">
        <f>-0.570885834029971</f>
        <v>-0.57088583402997095</v>
      </c>
      <c r="B2551">
        <v>-0.13284543480038599</v>
      </c>
    </row>
    <row r="2552" spans="1:2" x14ac:dyDescent="0.3">
      <c r="A2552">
        <v>-0.77164566638801102</v>
      </c>
      <c r="B2552">
        <v>0.153138173920154</v>
      </c>
    </row>
    <row r="2553" spans="1:2" x14ac:dyDescent="0.3">
      <c r="A2553">
        <v>-0.69134173344479499</v>
      </c>
      <c r="B2553">
        <v>3.8744730431938101E-2</v>
      </c>
    </row>
    <row r="2554" spans="1:2" x14ac:dyDescent="0.3">
      <c r="A2554">
        <v>-0.72346330662208103</v>
      </c>
      <c r="B2554">
        <v>8.4502107827224698E-2</v>
      </c>
    </row>
    <row r="2555" spans="1:2" x14ac:dyDescent="0.3">
      <c r="A2555">
        <v>-0.71061467735116701</v>
      </c>
      <c r="B2555">
        <v>6.6199156869110098E-2</v>
      </c>
    </row>
    <row r="2556" spans="1:2" x14ac:dyDescent="0.3">
      <c r="A2556">
        <v>-0.71575412905953295</v>
      </c>
      <c r="B2556">
        <v>7.3520337252355905E-2</v>
      </c>
    </row>
    <row r="2557" spans="1:2" x14ac:dyDescent="0.3">
      <c r="A2557">
        <v>-0.71369834837618595</v>
      </c>
      <c r="B2557">
        <v>7.0591865099057599E-2</v>
      </c>
    </row>
    <row r="2558" spans="1:2" x14ac:dyDescent="0.3">
      <c r="A2558">
        <v>-0.71452066064952502</v>
      </c>
      <c r="B2558">
        <v>7.1763253960376902E-2</v>
      </c>
    </row>
    <row r="2559" spans="1:2" x14ac:dyDescent="0.3">
      <c r="A2559">
        <v>-0.71419173574018902</v>
      </c>
      <c r="B2559">
        <v>7.1294698415849206E-2</v>
      </c>
    </row>
    <row r="2560" spans="1:2" x14ac:dyDescent="0.3">
      <c r="A2560">
        <v>-0.71432330570392399</v>
      </c>
      <c r="B2560">
        <v>7.1482120633660301E-2</v>
      </c>
    </row>
    <row r="2561" spans="1:2" x14ac:dyDescent="0.3">
      <c r="A2561">
        <f>-0.571478560588446</f>
        <v>-0.57147856058844604</v>
      </c>
      <c r="B2561">
        <v>-0.23140291059998699</v>
      </c>
    </row>
    <row r="2562" spans="1:2" x14ac:dyDescent="0.3">
      <c r="A2562">
        <v>-0.77140857576462096</v>
      </c>
      <c r="B2562">
        <v>0.192561164239995</v>
      </c>
    </row>
    <row r="2563" spans="1:2" x14ac:dyDescent="0.3">
      <c r="A2563">
        <v>-0.69143656969415102</v>
      </c>
      <c r="B2563">
        <v>2.2975534304001899E-2</v>
      </c>
    </row>
    <row r="2564" spans="1:2" x14ac:dyDescent="0.3">
      <c r="A2564">
        <f>-0.534682006689155</f>
        <v>-0.534682006689155</v>
      </c>
      <c r="B2564">
        <v>-0.259113221806619</v>
      </c>
    </row>
    <row r="2565" spans="1:2" x14ac:dyDescent="0.3">
      <c r="A2565">
        <f>-0.30271303636111</f>
        <v>-0.30271303636111002</v>
      </c>
      <c r="B2565">
        <v>-0.41079885124869198</v>
      </c>
    </row>
    <row r="2566" spans="1:2" x14ac:dyDescent="0.3">
      <c r="A2566">
        <f>-0.065742367134967</f>
        <v>-6.5742367134967006E-2</v>
      </c>
      <c r="B2566">
        <v>-0.43329234149344997</v>
      </c>
    </row>
    <row r="2567" spans="1:2" x14ac:dyDescent="0.3">
      <c r="A2567">
        <v>0.123352737574805</v>
      </c>
      <c r="B2567">
        <v>-0.35559912638900898</v>
      </c>
    </row>
    <row r="2568" spans="1:2" x14ac:dyDescent="0.3">
      <c r="A2568">
        <v>-1.04934109502992</v>
      </c>
      <c r="B2568">
        <v>0.24223965055560301</v>
      </c>
    </row>
    <row r="2569" spans="1:2" x14ac:dyDescent="0.3">
      <c r="A2569">
        <v>-0.58026356198803097</v>
      </c>
      <c r="B2569">
        <v>3.1041397777584702E-3</v>
      </c>
    </row>
    <row r="2570" spans="1:2" x14ac:dyDescent="0.3">
      <c r="A2570">
        <v>-0.76789457520478699</v>
      </c>
      <c r="B2570">
        <v>9.8758344088896596E-2</v>
      </c>
    </row>
    <row r="2571" spans="1:2" x14ac:dyDescent="0.3">
      <c r="A2571">
        <f>-0.623103214791197</f>
        <v>-0.62310321479119701</v>
      </c>
      <c r="B2571">
        <v>-0.232101488574353</v>
      </c>
    </row>
    <row r="2572" spans="1:2" x14ac:dyDescent="0.3">
      <c r="A2572">
        <f>-0.380717847811568</f>
        <v>-0.38071784781156798</v>
      </c>
      <c r="B2572">
        <v>-0.42563841723298701</v>
      </c>
    </row>
    <row r="2573" spans="1:2" x14ac:dyDescent="0.3">
      <c r="A2573">
        <f>-0.119090197443596</f>
        <v>-0.119090197443596</v>
      </c>
      <c r="B2573">
        <v>-0.47577233622169801</v>
      </c>
    </row>
    <row r="2574" spans="1:2" x14ac:dyDescent="0.3">
      <c r="A2574">
        <v>-0.95236392102256096</v>
      </c>
      <c r="B2574">
        <v>0.290308934488679</v>
      </c>
    </row>
    <row r="2575" spans="1:2" x14ac:dyDescent="0.3">
      <c r="A2575">
        <f>-0.619054431590975</f>
        <v>-0.61905443159097495</v>
      </c>
      <c r="B2575">
        <v>-1.61235737954716E-2</v>
      </c>
    </row>
    <row r="2576" spans="1:2" x14ac:dyDescent="0.3">
      <c r="A2576">
        <f>-0.464031938490952</f>
        <v>-0.46403193849095198</v>
      </c>
      <c r="B2576">
        <v>-0.25987568872094802</v>
      </c>
    </row>
    <row r="2577" spans="1:2" x14ac:dyDescent="0.3">
      <c r="A2577">
        <f>-0.248713997764744</f>
        <v>-0.24871399776474401</v>
      </c>
      <c r="B2577">
        <v>-0.38311829882430198</v>
      </c>
    </row>
    <row r="2578" spans="1:2" x14ac:dyDescent="0.3">
      <c r="A2578">
        <v>-0.90051440089410195</v>
      </c>
      <c r="B2578">
        <v>0.25324731952972002</v>
      </c>
    </row>
    <row r="2579" spans="1:2" x14ac:dyDescent="0.3">
      <c r="A2579">
        <f>-0.639794239642359</f>
        <v>-0.63979423964235904</v>
      </c>
      <c r="B2579">
        <v>-1.2989278118883301E-3</v>
      </c>
    </row>
    <row r="2580" spans="1:2" x14ac:dyDescent="0.3">
      <c r="A2580">
        <f>-0.485724051003437</f>
        <v>-0.48572405100343702</v>
      </c>
      <c r="B2580">
        <v>-0.25690488099397801</v>
      </c>
    </row>
    <row r="2581" spans="1:2" x14ac:dyDescent="0.3">
      <c r="A2581">
        <f>-0.266388326365021</f>
        <v>-0.26638832636502102</v>
      </c>
      <c r="B2581">
        <v>-0.38953732995679802</v>
      </c>
    </row>
    <row r="2582" spans="1:2" x14ac:dyDescent="0.3">
      <c r="A2582">
        <f>-0.0466401960546964</f>
        <v>-4.6640196054696402E-2</v>
      </c>
      <c r="B2582">
        <v>-0.40260370131317502</v>
      </c>
    </row>
    <row r="2583" spans="1:2" x14ac:dyDescent="0.3">
      <c r="A2583">
        <v>-0.981343921578121</v>
      </c>
      <c r="B2583">
        <v>0.26104148052526999</v>
      </c>
    </row>
    <row r="2584" spans="1:2" x14ac:dyDescent="0.3">
      <c r="A2584">
        <f>-0.85023797260948</f>
        <v>-0.85023797260947998</v>
      </c>
      <c r="B2584">
        <v>-0.194146043432043</v>
      </c>
    </row>
    <row r="2585" spans="1:2" x14ac:dyDescent="0.3">
      <c r="A2585">
        <f>-0.568522441810387</f>
        <v>-0.56852244181038702</v>
      </c>
      <c r="B2585">
        <v>-0.48764618205214499</v>
      </c>
    </row>
    <row r="2586" spans="1:2" x14ac:dyDescent="0.3">
      <c r="A2586">
        <v>-0.77259102327584395</v>
      </c>
      <c r="B2586">
        <v>0.29505847282085801</v>
      </c>
    </row>
    <row r="2587" spans="1:2" x14ac:dyDescent="0.3">
      <c r="A2587">
        <f>-0.690963590689662</f>
        <v>-0.69096359068966196</v>
      </c>
      <c r="B2587">
        <v>-1.8023389128343201E-2</v>
      </c>
    </row>
    <row r="2588" spans="1:2" x14ac:dyDescent="0.3">
      <c r="A2588">
        <f>-0.517922973272805</f>
        <v>-0.51792297327280501</v>
      </c>
      <c r="B2588">
        <v>-0.29008321201340498</v>
      </c>
    </row>
    <row r="2589" spans="1:2" x14ac:dyDescent="0.3">
      <c r="A2589">
        <f>-0.27758817488197</f>
        <v>-0.27758817488197002</v>
      </c>
      <c r="B2589">
        <v>-0.42763243043930999</v>
      </c>
    </row>
    <row r="2590" spans="1:2" x14ac:dyDescent="0.3">
      <c r="A2590">
        <v>-0.88896473004721099</v>
      </c>
      <c r="B2590">
        <v>0.27105297217572399</v>
      </c>
    </row>
    <row r="2591" spans="1:2" x14ac:dyDescent="0.3">
      <c r="A2591">
        <f>-0.644414107981115</f>
        <v>-0.64441410798111498</v>
      </c>
      <c r="B2591">
        <v>-8.4211888702897097E-3</v>
      </c>
    </row>
    <row r="2592" spans="1:2" x14ac:dyDescent="0.3">
      <c r="A2592">
        <v>-0.74223435680755301</v>
      </c>
      <c r="B2592">
        <v>0.103368475548115</v>
      </c>
    </row>
    <row r="2593" spans="1:2" x14ac:dyDescent="0.3">
      <c r="A2593">
        <v>-0.70310625727697795</v>
      </c>
      <c r="B2593">
        <v>5.8652609780753602E-2</v>
      </c>
    </row>
    <row r="2594" spans="1:2" x14ac:dyDescent="0.3">
      <c r="A2594">
        <f>-0.557821799442805</f>
        <v>-0.55782179944280497</v>
      </c>
      <c r="B2594">
        <v>-0.23666651947741801</v>
      </c>
    </row>
    <row r="2595" spans="1:2" x14ac:dyDescent="0.3">
      <c r="A2595">
        <v>-0.77687128022287799</v>
      </c>
      <c r="B2595">
        <v>0.19466660779096701</v>
      </c>
    </row>
    <row r="2596" spans="1:2" x14ac:dyDescent="0.3">
      <c r="A2596">
        <v>-0.689251487910848</v>
      </c>
      <c r="B2596">
        <v>2.2133356883612999E-2</v>
      </c>
    </row>
    <row r="2597" spans="1:2" x14ac:dyDescent="0.3">
      <c r="A2597">
        <f>-0.53268447356569</f>
        <v>-0.53268447356569004</v>
      </c>
      <c r="B2597">
        <v>-0.25887924393279299</v>
      </c>
    </row>
    <row r="2598" spans="1:2" x14ac:dyDescent="0.3">
      <c r="A2598">
        <f>-0.301288502336807</f>
        <v>-0.30128850233680698</v>
      </c>
      <c r="B2598">
        <v>-0.40982201481519898</v>
      </c>
    </row>
    <row r="2599" spans="1:2" x14ac:dyDescent="0.3">
      <c r="A2599">
        <f>-0.0650504558498937</f>
        <v>-6.5050455849893704E-2</v>
      </c>
      <c r="B2599">
        <v>-0.431980132194274</v>
      </c>
    </row>
    <row r="2600" spans="1:2" x14ac:dyDescent="0.3">
      <c r="A2600">
        <v>0.12335370643179</v>
      </c>
      <c r="B2600">
        <v>-0.354325082807606</v>
      </c>
    </row>
    <row r="2601" spans="1:2" x14ac:dyDescent="0.3">
      <c r="A2601">
        <v>-1.0493414825727101</v>
      </c>
      <c r="B2601">
        <v>0.241730033123042</v>
      </c>
    </row>
    <row r="2602" spans="1:2" x14ac:dyDescent="0.3">
      <c r="A2602">
        <f>-0.894191540004481</f>
        <v>-0.89419154000448098</v>
      </c>
      <c r="B2602">
        <v>-0.23602176785557399</v>
      </c>
    </row>
    <row r="2603" spans="1:2" x14ac:dyDescent="0.3">
      <c r="A2603">
        <v>-0.64232338399820699</v>
      </c>
      <c r="B2603">
        <v>0.19440870714222899</v>
      </c>
    </row>
    <row r="2604" spans="1:2" x14ac:dyDescent="0.3">
      <c r="A2604">
        <f>-0.565929254695529</f>
        <v>-0.56592925469552902</v>
      </c>
      <c r="B2604">
        <v>-0.10917873617118801</v>
      </c>
    </row>
    <row r="2605" spans="1:2" x14ac:dyDescent="0.3">
      <c r="A2605">
        <v>-0.77362829812178802</v>
      </c>
      <c r="B2605">
        <v>0.14367149446847499</v>
      </c>
    </row>
    <row r="2606" spans="1:2" x14ac:dyDescent="0.3">
      <c r="A2606">
        <v>-0.69054868075128395</v>
      </c>
      <c r="B2606">
        <v>4.2531402212609801E-2</v>
      </c>
    </row>
    <row r="2607" spans="1:2" x14ac:dyDescent="0.3">
      <c r="A2607">
        <f>-0.54182955825602</f>
        <v>-0.54182955825601997</v>
      </c>
      <c r="B2607">
        <v>-0.24389560661893001</v>
      </c>
    </row>
    <row r="2608" spans="1:2" x14ac:dyDescent="0.3">
      <c r="A2608">
        <v>-0.78326817669759097</v>
      </c>
      <c r="B2608">
        <v>0.19755824264757199</v>
      </c>
    </row>
    <row r="2609" spans="1:2" x14ac:dyDescent="0.3">
      <c r="A2609">
        <f>-0.674307111349198</f>
        <v>-0.67430711134919796</v>
      </c>
      <c r="B2609">
        <v>-0.16316300626688099</v>
      </c>
    </row>
    <row r="2610" spans="1:2" x14ac:dyDescent="0.3">
      <c r="A2610">
        <f>-0.447208202118638</f>
        <v>-0.44720820211863799</v>
      </c>
      <c r="B2610">
        <v>-0.39372672930250902</v>
      </c>
    </row>
    <row r="2611" spans="1:2" x14ac:dyDescent="0.3">
      <c r="A2611">
        <f>-0.182387541889161</f>
        <v>-0.18238754188916101</v>
      </c>
      <c r="B2611">
        <v>-0.47811559511736201</v>
      </c>
    </row>
    <row r="2612" spans="1:2" x14ac:dyDescent="0.3">
      <c r="A2612">
        <v>5.26317062111826E-2</v>
      </c>
      <c r="B2612">
        <v>-0.43632286904486001</v>
      </c>
    </row>
    <row r="2613" spans="1:2" x14ac:dyDescent="0.3">
      <c r="A2613">
        <v>-1.0210526824844699</v>
      </c>
      <c r="B2613">
        <v>0.274529147617944</v>
      </c>
    </row>
    <row r="2614" spans="1:2" x14ac:dyDescent="0.3">
      <c r="A2614">
        <f>-0.885811697735377</f>
        <v>-0.88581169773537705</v>
      </c>
      <c r="B2614">
        <v>-0.19977892080415099</v>
      </c>
    </row>
    <row r="2615" spans="1:2" x14ac:dyDescent="0.3">
      <c r="A2615">
        <v>-0.645675320905849</v>
      </c>
      <c r="B2615">
        <v>0.17991156832166</v>
      </c>
    </row>
    <row r="2616" spans="1:2" x14ac:dyDescent="0.3">
      <c r="A2616">
        <f>-0.562677871217109</f>
        <v>-0.56267787121710899</v>
      </c>
      <c r="B2616">
        <v>-0.12153733643787699</v>
      </c>
    </row>
    <row r="2617" spans="1:2" x14ac:dyDescent="0.3">
      <c r="A2617">
        <f>-0.379020247549852</f>
        <v>-0.37902024754985197</v>
      </c>
      <c r="B2617">
        <v>-0.31743952417963001</v>
      </c>
    </row>
    <row r="2618" spans="1:2" x14ac:dyDescent="0.3">
      <c r="A2618">
        <v>-0.84839190098005901</v>
      </c>
      <c r="B2618">
        <v>0.22697580967185199</v>
      </c>
    </row>
    <row r="2619" spans="1:2" x14ac:dyDescent="0.3">
      <c r="A2619">
        <f>-0.735568168613585</f>
        <v>-0.73556816861358498</v>
      </c>
      <c r="B2619">
        <v>-0.16685514504141499</v>
      </c>
    </row>
    <row r="2620" spans="1:2" x14ac:dyDescent="0.3">
      <c r="A2620">
        <f>-0.492289750129758</f>
        <v>-0.49228975012975801</v>
      </c>
      <c r="B2620">
        <v>-0.42103717767691001</v>
      </c>
    </row>
    <row r="2621" spans="1:2" x14ac:dyDescent="0.3">
      <c r="A2621">
        <f>-0.205725339027852</f>
        <v>-0.20572533902785201</v>
      </c>
      <c r="B2621">
        <v>-0.51690415508635501</v>
      </c>
    </row>
    <row r="2622" spans="1:2" x14ac:dyDescent="0.3">
      <c r="A2622">
        <v>-0.91770986438885804</v>
      </c>
      <c r="B2622">
        <v>0.30676166203454203</v>
      </c>
    </row>
    <row r="2623" spans="1:2" x14ac:dyDescent="0.3">
      <c r="A2623">
        <f>-0.632916054244456</f>
        <v>-0.63291605424445596</v>
      </c>
      <c r="B2623">
        <v>-2.2704664813816802E-2</v>
      </c>
    </row>
    <row r="2624" spans="1:2" x14ac:dyDescent="0.3">
      <c r="A2624">
        <f>-0.47193433530026</f>
        <v>-0.47193433530026002</v>
      </c>
      <c r="B2624">
        <v>-0.27042196695628301</v>
      </c>
    </row>
    <row r="2625" spans="1:2" x14ac:dyDescent="0.3">
      <c r="A2625">
        <f>-0.250501308045684</f>
        <v>-0.25050130804568399</v>
      </c>
      <c r="B2625">
        <v>-0.394294429006879</v>
      </c>
    </row>
    <row r="2626" spans="1:2" x14ac:dyDescent="0.3">
      <c r="A2626">
        <v>-0.899799476781726</v>
      </c>
      <c r="B2626">
        <v>0.257717771602751</v>
      </c>
    </row>
    <row r="2627" spans="1:2" x14ac:dyDescent="0.3">
      <c r="A2627">
        <f>-0.640080209287309</f>
        <v>-0.64008020928730902</v>
      </c>
      <c r="B2627">
        <v>-3.0871086411007002E-3</v>
      </c>
    </row>
    <row r="2628" spans="1:2" x14ac:dyDescent="0.3">
      <c r="A2628">
        <f>-0.485226115601914</f>
        <v>-0.48522611560191398</v>
      </c>
      <c r="B2628">
        <v>-0.25837828628215997</v>
      </c>
    </row>
    <row r="2629" spans="1:2" x14ac:dyDescent="0.3">
      <c r="A2629">
        <f>-0.265420533344591</f>
        <v>-0.26542053334459098</v>
      </c>
      <c r="B2629">
        <v>-0.39045794381520699</v>
      </c>
    </row>
    <row r="2630" spans="1:2" x14ac:dyDescent="0.3">
      <c r="A2630">
        <v>-0.89383178666216301</v>
      </c>
      <c r="B2630">
        <v>0.25618317752608299</v>
      </c>
    </row>
    <row r="2631" spans="1:2" x14ac:dyDescent="0.3">
      <c r="A2631">
        <f>-0.781785428873677</f>
        <v>-0.78178542887367697</v>
      </c>
      <c r="B2631">
        <v>-0.16283349974504199</v>
      </c>
    </row>
    <row r="2632" spans="1:2" x14ac:dyDescent="0.3">
      <c r="A2632">
        <f>-0.529023526045978</f>
        <v>-0.52902352604597802</v>
      </c>
      <c r="B2632">
        <v>-0.43646763135570299</v>
      </c>
    </row>
    <row r="2633" spans="1:2" x14ac:dyDescent="0.3">
      <c r="A2633">
        <v>-0.78839058958160801</v>
      </c>
      <c r="B2633">
        <v>0.274587052542281</v>
      </c>
    </row>
    <row r="2634" spans="1:2" x14ac:dyDescent="0.3">
      <c r="A2634">
        <f>-0.709011669098935</f>
        <v>-0.70901166909893498</v>
      </c>
      <c r="B2634">
        <v>-0.106670075900509</v>
      </c>
    </row>
    <row r="2635" spans="1:2" x14ac:dyDescent="0.3">
      <c r="A2635">
        <f>-0.496180838154986</f>
        <v>-0.49618083815498598</v>
      </c>
      <c r="B2635">
        <v>-0.36467392532396098</v>
      </c>
    </row>
    <row r="2636" spans="1:2" x14ac:dyDescent="0.3">
      <c r="A2636">
        <v>-0.80152766473800496</v>
      </c>
      <c r="B2636">
        <v>0.24586957012958399</v>
      </c>
    </row>
    <row r="2637" spans="1:2" x14ac:dyDescent="0.3">
      <c r="A2637">
        <f>-0.707508853252717</f>
        <v>-0.70750885325271695</v>
      </c>
      <c r="B2637">
        <v>-0.133750192596717</v>
      </c>
    </row>
    <row r="2638" spans="1:2" x14ac:dyDescent="0.3">
      <c r="A2638">
        <f>-0.484206651433378</f>
        <v>-0.48420665143337799</v>
      </c>
      <c r="B2638">
        <v>-0.38465368767459202</v>
      </c>
    </row>
    <row r="2639" spans="1:2" x14ac:dyDescent="0.3">
      <c r="A2639">
        <v>-0.80631733942664796</v>
      </c>
      <c r="B2639">
        <v>0.25386147506983697</v>
      </c>
    </row>
    <row r="2640" spans="1:2" x14ac:dyDescent="0.3">
      <c r="A2640">
        <f>-0.67747306422934</f>
        <v>-0.67747306422933995</v>
      </c>
      <c r="B2640">
        <v>-1.54459002793483E-3</v>
      </c>
    </row>
    <row r="2641" spans="1:2" x14ac:dyDescent="0.3">
      <c r="A2641">
        <f>-0.514261692803124</f>
        <v>-0.51426169280312395</v>
      </c>
      <c r="B2641">
        <v>-0.27216311411296601</v>
      </c>
    </row>
    <row r="2642" spans="1:2" x14ac:dyDescent="0.3">
      <c r="A2642">
        <f>-0.281973640885188</f>
        <v>-0.281973640885188</v>
      </c>
      <c r="B2642">
        <v>-0.41254864384710399</v>
      </c>
    </row>
    <row r="2643" spans="1:2" x14ac:dyDescent="0.3">
      <c r="A2643">
        <v>-0.887210543645924</v>
      </c>
      <c r="B2643">
        <v>0.26501945753884099</v>
      </c>
    </row>
    <row r="2644" spans="1:2" x14ac:dyDescent="0.3">
      <c r="A2644">
        <f>-0.780287796186439</f>
        <v>-0.78028779618643895</v>
      </c>
      <c r="B2644">
        <v>-0.15346942972885</v>
      </c>
    </row>
    <row r="2645" spans="1:2" x14ac:dyDescent="0.3">
      <c r="A2645">
        <f>-0.531630953210154</f>
        <v>-0.53163095321015397</v>
      </c>
      <c r="B2645">
        <v>-0.42875188506850098</v>
      </c>
    </row>
    <row r="2646" spans="1:2" x14ac:dyDescent="0.3">
      <c r="A2646">
        <v>-0.78734761871593795</v>
      </c>
      <c r="B2646">
        <v>0.27150075402739998</v>
      </c>
    </row>
    <row r="2647" spans="1:2" x14ac:dyDescent="0.3">
      <c r="A2647">
        <f>-0.685060952513624</f>
        <v>-0.68506095251362398</v>
      </c>
      <c r="B2647">
        <v>-8.60030161096032E-3</v>
      </c>
    </row>
    <row r="2648" spans="1:2" x14ac:dyDescent="0.3">
      <c r="A2648">
        <f>-0.51720620326597</f>
        <v>-0.51720620326597</v>
      </c>
      <c r="B2648">
        <v>-0.28056061022977902</v>
      </c>
    </row>
    <row r="2649" spans="1:2" x14ac:dyDescent="0.3">
      <c r="A2649">
        <f>-0.280852470390225</f>
        <v>-0.28085247039022498</v>
      </c>
      <c r="B2649">
        <v>-0.42010854508102002</v>
      </c>
    </row>
    <row r="2650" spans="1:2" x14ac:dyDescent="0.3">
      <c r="A2650">
        <v>-0.88765901184390905</v>
      </c>
      <c r="B2650">
        <v>0.268043418032408</v>
      </c>
    </row>
    <row r="2651" spans="1:2" x14ac:dyDescent="0.3">
      <c r="A2651">
        <f>-0.781838216214334</f>
        <v>-0.78183821621433403</v>
      </c>
      <c r="B2651">
        <v>-0.15135060703293299</v>
      </c>
    </row>
    <row r="2652" spans="1:2" x14ac:dyDescent="0.3">
      <c r="A2652">
        <f>-0.533656801509721</f>
        <v>-0.53365680150972095</v>
      </c>
      <c r="B2652">
        <v>-0.42776174783076298</v>
      </c>
    </row>
    <row r="2653" spans="1:2" x14ac:dyDescent="0.3">
      <c r="A2653">
        <f>-0.234474470015082</f>
        <v>-0.23447447001508201</v>
      </c>
      <c r="B2653">
        <v>-0.53856164895526804</v>
      </c>
    </row>
    <row r="2654" spans="1:2" x14ac:dyDescent="0.3">
      <c r="A2654">
        <v>3.7224062370644698E-2</v>
      </c>
      <c r="B2654">
        <v>-0.50309664121203701</v>
      </c>
    </row>
    <row r="2655" spans="1:2" x14ac:dyDescent="0.3">
      <c r="A2655">
        <v>0.22952894388650399</v>
      </c>
      <c r="B2655">
        <v>-0.36746382237288999</v>
      </c>
    </row>
    <row r="2656" spans="1:2" x14ac:dyDescent="0.3">
      <c r="A2656">
        <v>0.321427526302899</v>
      </c>
      <c r="B2656">
        <v>-0.187460927448794</v>
      </c>
    </row>
    <row r="2657" spans="1:2" x14ac:dyDescent="0.3">
      <c r="A2657">
        <v>-1.1285710105211599</v>
      </c>
      <c r="B2657">
        <v>0.174984370979517</v>
      </c>
    </row>
    <row r="2658" spans="1:2" x14ac:dyDescent="0.3">
      <c r="A2658">
        <f>-0.927707716387888</f>
        <v>-0.92770771638788796</v>
      </c>
      <c r="B2658">
        <v>-0.31844028226402998</v>
      </c>
    </row>
    <row r="2659" spans="1:2" x14ac:dyDescent="0.3">
      <c r="A2659">
        <v>-0.62891691344484402</v>
      </c>
      <c r="B2659">
        <v>0.22737611290561199</v>
      </c>
    </row>
    <row r="2660" spans="1:2" x14ac:dyDescent="0.3">
      <c r="A2660">
        <v>-0.74843323462206202</v>
      </c>
      <c r="B2660">
        <v>9.0495548377551305E-3</v>
      </c>
    </row>
    <row r="2661" spans="1:2" x14ac:dyDescent="0.3">
      <c r="A2661">
        <f>-0.572429080247869</f>
        <v>-0.57242908024786898</v>
      </c>
      <c r="B2661">
        <v>-0.29249563217213098</v>
      </c>
    </row>
    <row r="2662" spans="1:2" x14ac:dyDescent="0.3">
      <c r="A2662">
        <v>-0.77102836790085205</v>
      </c>
      <c r="B2662">
        <v>0.21699825286885199</v>
      </c>
    </row>
    <row r="2663" spans="1:2" x14ac:dyDescent="0.3">
      <c r="A2663">
        <v>-0.69158865283965898</v>
      </c>
      <c r="B2663">
        <v>1.3200698852459E-2</v>
      </c>
    </row>
    <row r="2664" spans="1:2" x14ac:dyDescent="0.3">
      <c r="A2664">
        <f>-0.530887655699124</f>
        <v>-0.53088765569912399</v>
      </c>
      <c r="B2664">
        <v>-0.26660293000799401</v>
      </c>
    </row>
    <row r="2665" spans="1:2" x14ac:dyDescent="0.3">
      <c r="A2665">
        <v>-0.78764493772035005</v>
      </c>
      <c r="B2665">
        <v>0.20664117200319701</v>
      </c>
    </row>
    <row r="2666" spans="1:2" x14ac:dyDescent="0.3">
      <c r="A2666">
        <v>-0.68494202491185896</v>
      </c>
      <c r="B2666">
        <v>1.7343531198720799E-2</v>
      </c>
    </row>
    <row r="2667" spans="1:2" x14ac:dyDescent="0.3">
      <c r="A2667">
        <v>-0.72602319003525595</v>
      </c>
      <c r="B2667">
        <v>9.3062587520511594E-2</v>
      </c>
    </row>
    <row r="2668" spans="1:2" x14ac:dyDescent="0.3">
      <c r="A2668">
        <f>-0.589002659434999</f>
        <v>-0.58900265943499897</v>
      </c>
      <c r="B2668">
        <v>-0.21968170949851301</v>
      </c>
    </row>
    <row r="2669" spans="1:2" x14ac:dyDescent="0.3">
      <c r="A2669">
        <f>-0.359769337371193</f>
        <v>-0.35976933737119299</v>
      </c>
      <c r="B2669">
        <v>-0.40255916299286998</v>
      </c>
    </row>
    <row r="2670" spans="1:2" x14ac:dyDescent="0.3">
      <c r="A2670">
        <f>-0.112401031204959</f>
        <v>-0.11240103120495901</v>
      </c>
      <c r="B2670">
        <v>-0.44985269882305801</v>
      </c>
    </row>
    <row r="2671" spans="1:2" x14ac:dyDescent="0.3">
      <c r="A2671">
        <v>9.4516295813454401E-2</v>
      </c>
      <c r="B2671">
        <v>-0.38684846358750802</v>
      </c>
    </row>
    <row r="2672" spans="1:2" x14ac:dyDescent="0.3">
      <c r="A2672">
        <v>-1.03780651832538</v>
      </c>
      <c r="B2672">
        <v>0.25473938543500302</v>
      </c>
    </row>
    <row r="2673" spans="1:2" x14ac:dyDescent="0.3">
      <c r="A2673">
        <f>-0.584877392669847</f>
        <v>-0.58487739266984695</v>
      </c>
      <c r="B2673">
        <v>-1.8957541740013599E-3</v>
      </c>
    </row>
    <row r="2674" spans="1:2" x14ac:dyDescent="0.3">
      <c r="A2674">
        <v>-0.766049042932061</v>
      </c>
      <c r="B2674">
        <v>0.1007583016696</v>
      </c>
    </row>
    <row r="2675" spans="1:2" x14ac:dyDescent="0.3">
      <c r="A2675">
        <v>-0.69358038282717505</v>
      </c>
      <c r="B2675">
        <v>5.9696679332159698E-2</v>
      </c>
    </row>
    <row r="2676" spans="1:2" x14ac:dyDescent="0.3">
      <c r="A2676">
        <f>-0.550999762681517</f>
        <v>-0.55099976268151696</v>
      </c>
      <c r="B2676">
        <v>-0.23206267683842799</v>
      </c>
    </row>
    <row r="2677" spans="1:2" x14ac:dyDescent="0.3">
      <c r="A2677">
        <v>-0.77960009492739302</v>
      </c>
      <c r="B2677">
        <v>0.192825070735371</v>
      </c>
    </row>
    <row r="2678" spans="1:2" x14ac:dyDescent="0.3">
      <c r="A2678">
        <v>-0.68815996202904195</v>
      </c>
      <c r="B2678">
        <v>2.28699717058513E-2</v>
      </c>
    </row>
    <row r="2679" spans="1:2" x14ac:dyDescent="0.3">
      <c r="A2679">
        <v>-0.72473601518838204</v>
      </c>
      <c r="B2679">
        <v>9.0852011317659395E-2</v>
      </c>
    </row>
    <row r="2680" spans="1:2" x14ac:dyDescent="0.3">
      <c r="A2680">
        <v>-0.71010559392464601</v>
      </c>
      <c r="B2680">
        <v>6.3659195472936206E-2</v>
      </c>
    </row>
    <row r="2681" spans="1:2" x14ac:dyDescent="0.3">
      <c r="A2681">
        <f>-0.565143929571906</f>
        <v>-0.56514392957190596</v>
      </c>
      <c r="B2681">
        <v>-0.23566124901042701</v>
      </c>
    </row>
    <row r="2682" spans="1:2" x14ac:dyDescent="0.3">
      <c r="A2682">
        <v>-0.77394242817123704</v>
      </c>
      <c r="B2682">
        <v>0.19426449960417</v>
      </c>
    </row>
    <row r="2683" spans="1:2" x14ac:dyDescent="0.3">
      <c r="A2683">
        <f>-0.665902045251809</f>
        <v>-0.66590204525180896</v>
      </c>
      <c r="B2683">
        <v>-0.161935951569325</v>
      </c>
    </row>
    <row r="2684" spans="1:2" x14ac:dyDescent="0.3">
      <c r="A2684">
        <v>-0.73363918189927602</v>
      </c>
      <c r="B2684">
        <v>0.16477438062773</v>
      </c>
    </row>
    <row r="2685" spans="1:2" x14ac:dyDescent="0.3">
      <c r="A2685">
        <f>-0.623475530494542</f>
        <v>-0.62347553049454196</v>
      </c>
      <c r="B2685">
        <v>-0.16822714348263501</v>
      </c>
    </row>
    <row r="2686" spans="1:2" x14ac:dyDescent="0.3">
      <c r="A2686">
        <f>-0.406550545782797</f>
        <v>-0.40655054578279698</v>
      </c>
      <c r="B2686">
        <v>-0.37724284124461999</v>
      </c>
    </row>
    <row r="2687" spans="1:2" x14ac:dyDescent="0.3">
      <c r="A2687">
        <f>-0.158081278297078</f>
        <v>-0.15808127829707799</v>
      </c>
      <c r="B2687">
        <v>-0.44932477765903001</v>
      </c>
    </row>
    <row r="2688" spans="1:2" x14ac:dyDescent="0.3">
      <c r="A2688">
        <v>-0.93676748868116799</v>
      </c>
      <c r="B2688">
        <v>0.279729911063612</v>
      </c>
    </row>
    <row r="2689" spans="1:2" x14ac:dyDescent="0.3">
      <c r="A2689">
        <f>-0.625293004527532</f>
        <v>-0.625293004527532</v>
      </c>
      <c r="B2689">
        <v>-1.1891964425444801E-2</v>
      </c>
    </row>
    <row r="2690" spans="1:2" x14ac:dyDescent="0.3">
      <c r="A2690">
        <v>-0.74988279818898695</v>
      </c>
      <c r="B2690">
        <v>0.104756785770177</v>
      </c>
    </row>
    <row r="2691" spans="1:2" x14ac:dyDescent="0.3">
      <c r="A2691">
        <f>-0.611813640931701</f>
        <v>-0.61181364093170099</v>
      </c>
      <c r="B2691">
        <v>-0.22033796209025899</v>
      </c>
    </row>
    <row r="2692" spans="1:2" x14ac:dyDescent="0.3">
      <c r="A2692">
        <v>-0.75527454362731905</v>
      </c>
      <c r="B2692">
        <v>0.188135184836103</v>
      </c>
    </row>
    <row r="2693" spans="1:2" x14ac:dyDescent="0.3">
      <c r="A2693">
        <v>-0.69789018254907198</v>
      </c>
      <c r="B2693">
        <v>2.47459260655584E-2</v>
      </c>
    </row>
    <row r="2694" spans="1:2" x14ac:dyDescent="0.3">
      <c r="A2694">
        <v>-0.72084392698037103</v>
      </c>
      <c r="B2694">
        <v>9.0101629573776598E-2</v>
      </c>
    </row>
    <row r="2695" spans="1:2" x14ac:dyDescent="0.3">
      <c r="A2695">
        <f>-0.583882036334592</f>
        <v>-0.58388203633459201</v>
      </c>
      <c r="B2695">
        <v>-0.21986033231607799</v>
      </c>
    </row>
    <row r="2696" spans="1:2" x14ac:dyDescent="0.3">
      <c r="A2696">
        <f>-0.355806214687859</f>
        <v>-0.355806214687859</v>
      </c>
      <c r="B2696">
        <v>-0.400646667094056</v>
      </c>
    </row>
    <row r="2697" spans="1:2" x14ac:dyDescent="0.3">
      <c r="A2697">
        <f>-0.11015405632515</f>
        <v>-0.11015405632515</v>
      </c>
      <c r="B2697">
        <v>-0.44681395286662601</v>
      </c>
    </row>
    <row r="2698" spans="1:2" x14ac:dyDescent="0.3">
      <c r="A2698">
        <v>-0.95593837746993904</v>
      </c>
      <c r="B2698">
        <v>0.27872558114665003</v>
      </c>
    </row>
    <row r="2699" spans="1:2" x14ac:dyDescent="0.3">
      <c r="A2699">
        <f>-0.838003399335814</f>
        <v>-0.83800339933581403</v>
      </c>
      <c r="B2699">
        <v>-0.170543909316521</v>
      </c>
    </row>
    <row r="2700" spans="1:2" x14ac:dyDescent="0.3">
      <c r="A2700">
        <f>-0.56866501976861</f>
        <v>-0.56866501976860995</v>
      </c>
      <c r="B2700">
        <v>-0.464814730814882</v>
      </c>
    </row>
    <row r="2701" spans="1:2" x14ac:dyDescent="0.3">
      <c r="A2701">
        <v>-0.77253399209255502</v>
      </c>
      <c r="B2701">
        <v>0.285925892325952</v>
      </c>
    </row>
    <row r="2702" spans="1:2" x14ac:dyDescent="0.3">
      <c r="A2702">
        <f>-0.690986403162977</f>
        <v>-0.69098640316297699</v>
      </c>
      <c r="B2702">
        <v>-1.4370356930381099E-2</v>
      </c>
    </row>
    <row r="2703" spans="1:2" x14ac:dyDescent="0.3">
      <c r="A2703">
        <v>-0.72360543873480898</v>
      </c>
      <c r="B2703">
        <v>0.105748142772152</v>
      </c>
    </row>
    <row r="2704" spans="1:2" x14ac:dyDescent="0.3">
      <c r="A2704">
        <f>-0.592239390547315</f>
        <v>-0.592239390547315</v>
      </c>
      <c r="B2704">
        <v>-0.209073586987087</v>
      </c>
    </row>
    <row r="2705" spans="1:2" x14ac:dyDescent="0.3">
      <c r="A2705">
        <v>-0.763104243781073</v>
      </c>
      <c r="B2705">
        <v>0.18362943479483501</v>
      </c>
    </row>
    <row r="2706" spans="1:2" x14ac:dyDescent="0.3">
      <c r="A2706">
        <v>-0.69475830248756998</v>
      </c>
      <c r="B2706">
        <v>2.65482260820659E-2</v>
      </c>
    </row>
    <row r="2707" spans="1:2" x14ac:dyDescent="0.3">
      <c r="A2707">
        <f>-0.53863560032338</f>
        <v>-0.53863560032337998</v>
      </c>
      <c r="B2707">
        <v>-0.25772666917265802</v>
      </c>
    </row>
    <row r="2708" spans="1:2" x14ac:dyDescent="0.3">
      <c r="A2708">
        <f>-0.306272388576705</f>
        <v>-0.30627238857670502</v>
      </c>
      <c r="B2708">
        <v>-0.41132650870057202</v>
      </c>
    </row>
    <row r="2709" spans="1:2" x14ac:dyDescent="0.3">
      <c r="A2709">
        <f>-0.0682364118380673</f>
        <v>-6.8236411838067307E-2</v>
      </c>
      <c r="B2709">
        <v>-0.43511710204311699</v>
      </c>
    </row>
    <row r="2710" spans="1:2" x14ac:dyDescent="0.3">
      <c r="A2710">
        <v>-0.97270543526477304</v>
      </c>
      <c r="B2710">
        <v>0.27404684081724601</v>
      </c>
    </row>
    <row r="2711" spans="1:2" x14ac:dyDescent="0.3">
      <c r="A2711">
        <f>-0.848874867128126</f>
        <v>-0.84887486712812599</v>
      </c>
      <c r="B2711">
        <v>-0.180806575084801</v>
      </c>
    </row>
    <row r="2712" spans="1:2" x14ac:dyDescent="0.3">
      <c r="A2712">
        <f>-0.572822268983455</f>
        <v>-0.57282226898345501</v>
      </c>
      <c r="B2712">
        <v>-0.47696294391569899</v>
      </c>
    </row>
    <row r="2713" spans="1:2" x14ac:dyDescent="0.3">
      <c r="A2713">
        <f>-0.244559746861146</f>
        <v>-0.24455974686114601</v>
      </c>
      <c r="B2713">
        <v>-0.59162074496931405</v>
      </c>
    </row>
    <row r="2714" spans="1:2" x14ac:dyDescent="0.3">
      <c r="A2714">
        <v>5.0782890373254501E-2</v>
      </c>
      <c r="B2714">
        <v>-0.54745566492113695</v>
      </c>
    </row>
    <row r="2715" spans="1:2" x14ac:dyDescent="0.3">
      <c r="A2715">
        <v>0.25757726265212799</v>
      </c>
      <c r="B2715">
        <v>-0.39575314919076199</v>
      </c>
    </row>
    <row r="2716" spans="1:2" x14ac:dyDescent="0.3">
      <c r="A2716">
        <v>0.35405997929192201</v>
      </c>
      <c r="B2716">
        <v>-0.197741488324128</v>
      </c>
    </row>
    <row r="2717" spans="1:2" x14ac:dyDescent="0.3">
      <c r="A2717">
        <v>0.34818217959151199</v>
      </c>
      <c r="B2717">
        <v>-8.6595394095683106E-3</v>
      </c>
    </row>
    <row r="2718" spans="1:2" x14ac:dyDescent="0.3">
      <c r="A2718">
        <v>-1.1392728718366001</v>
      </c>
      <c r="B2718">
        <v>0.103463815763827</v>
      </c>
    </row>
    <row r="2719" spans="1:2" x14ac:dyDescent="0.3">
      <c r="A2719">
        <f>-0.90723290890135</f>
        <v>-0.90723290890135</v>
      </c>
      <c r="B2719">
        <v>-0.37707664875413299</v>
      </c>
    </row>
    <row r="2720" spans="1:2" x14ac:dyDescent="0.3">
      <c r="A2720">
        <f>-0.538666351263373</f>
        <v>-0.53866635126337303</v>
      </c>
      <c r="B2720">
        <v>-0.64947141661368102</v>
      </c>
    </row>
    <row r="2721" spans="1:2" x14ac:dyDescent="0.3">
      <c r="A2721">
        <f>-0.149597860314691</f>
        <v>-0.14959786031469099</v>
      </c>
      <c r="B2721">
        <v>-0.70906481713174696</v>
      </c>
    </row>
    <row r="2722" spans="1:2" x14ac:dyDescent="0.3">
      <c r="A2722">
        <v>-0.94016085587412301</v>
      </c>
      <c r="B2722">
        <v>0.38362592685269897</v>
      </c>
    </row>
    <row r="2723" spans="1:2" x14ac:dyDescent="0.3">
      <c r="A2723">
        <f>-0.867972621205413</f>
        <v>-0.86797262120541296</v>
      </c>
      <c r="B2723">
        <v>-8.4508637941598103E-2</v>
      </c>
    </row>
    <row r="2724" spans="1:2" x14ac:dyDescent="0.3">
      <c r="A2724">
        <v>-0.65281095151783397</v>
      </c>
      <c r="B2724">
        <v>0.133803455176639</v>
      </c>
    </row>
    <row r="2725" spans="1:2" x14ac:dyDescent="0.3">
      <c r="A2725">
        <f>-0.54965770522421</f>
        <v>-0.54965770522420998</v>
      </c>
      <c r="B2725">
        <v>-0.15943375467288801</v>
      </c>
    </row>
    <row r="2726" spans="1:2" x14ac:dyDescent="0.3">
      <c r="A2726">
        <f>-0.353966354101244</f>
        <v>-0.353966354101244</v>
      </c>
      <c r="B2726">
        <v>-0.341032735641078</v>
      </c>
    </row>
    <row r="2727" spans="1:2" x14ac:dyDescent="0.3">
      <c r="A2727">
        <f>-0.132601334860514</f>
        <v>-0.13260133486051401</v>
      </c>
      <c r="B2727">
        <v>-0.40077142072771699</v>
      </c>
    </row>
    <row r="2728" spans="1:2" x14ac:dyDescent="0.3">
      <c r="A2728">
        <v>5.95315537970963E-2</v>
      </c>
      <c r="B2728">
        <v>-0.35762681369727101</v>
      </c>
    </row>
    <row r="2729" spans="1:2" x14ac:dyDescent="0.3">
      <c r="A2729">
        <v>-1.0238126215188299</v>
      </c>
      <c r="B2729">
        <v>0.24305072547890799</v>
      </c>
    </row>
    <row r="2730" spans="1:2" x14ac:dyDescent="0.3">
      <c r="A2730">
        <v>-0.59047495139246398</v>
      </c>
      <c r="B2730">
        <v>2.7797098084366202E-3</v>
      </c>
    </row>
    <row r="2731" spans="1:2" x14ac:dyDescent="0.3">
      <c r="A2731">
        <f>-0.449872846981647</f>
        <v>-0.44987284698164698</v>
      </c>
      <c r="B2731">
        <v>-0.234077401102573</v>
      </c>
    </row>
    <row r="2732" spans="1:2" x14ac:dyDescent="0.3">
      <c r="A2732">
        <f>-0.248272403265022</f>
        <v>-0.24827240326502201</v>
      </c>
      <c r="B2732">
        <v>-0.357847963630615</v>
      </c>
    </row>
    <row r="2733" spans="1:2" x14ac:dyDescent="0.3">
      <c r="A2733">
        <f>-0.045547841029171</f>
        <v>-4.5547841029170998E-2</v>
      </c>
      <c r="B2733">
        <v>-0.371273413665276</v>
      </c>
    </row>
    <row r="2734" spans="1:2" x14ac:dyDescent="0.3">
      <c r="A2734">
        <v>-0.98178086358833105</v>
      </c>
      <c r="B2734">
        <v>0.24850936546610999</v>
      </c>
    </row>
    <row r="2735" spans="1:2" x14ac:dyDescent="0.3">
      <c r="A2735">
        <f>-0.845557202513576</f>
        <v>-0.84555720251357602</v>
      </c>
      <c r="B2735">
        <v>-0.20384522768108801</v>
      </c>
    </row>
    <row r="2736" spans="1:2" x14ac:dyDescent="0.3">
      <c r="A2736">
        <v>-0.66177711899456904</v>
      </c>
      <c r="B2736">
        <v>0.18153809107243499</v>
      </c>
    </row>
    <row r="2737" spans="1:2" x14ac:dyDescent="0.3">
      <c r="A2737">
        <f>-0.575565846864846</f>
        <v>-0.57556584686484602</v>
      </c>
      <c r="B2737">
        <v>-0.126741898382776</v>
      </c>
    </row>
    <row r="2738" spans="1:2" x14ac:dyDescent="0.3">
      <c r="A2738">
        <v>-0.76977366125406099</v>
      </c>
      <c r="B2738">
        <v>0.15069675935311</v>
      </c>
    </row>
    <row r="2739" spans="1:2" x14ac:dyDescent="0.3">
      <c r="A2739">
        <f>-0.64530668629433</f>
        <v>-0.64530668629432997</v>
      </c>
      <c r="B2739">
        <v>-0.19337992739325999</v>
      </c>
    </row>
    <row r="2740" spans="1:2" x14ac:dyDescent="0.3">
      <c r="A2740">
        <f>-0.413081110626387</f>
        <v>-0.41308111062638703</v>
      </c>
      <c r="B2740">
        <v>-0.40509141933661003</v>
      </c>
    </row>
    <row r="2741" spans="1:2" x14ac:dyDescent="0.3">
      <c r="A2741">
        <v>-0.83476755574944494</v>
      </c>
      <c r="B2741">
        <v>0.26203656773464401</v>
      </c>
    </row>
    <row r="2742" spans="1:2" x14ac:dyDescent="0.3">
      <c r="A2742">
        <f>-0.739237969463435</f>
        <v>-0.73923796946343501</v>
      </c>
      <c r="B2742">
        <v>-0.134759230821448</v>
      </c>
    </row>
    <row r="2743" spans="1:2" x14ac:dyDescent="0.3">
      <c r="A2743">
        <f>-0.507917164463631</f>
        <v>-0.507917164463631</v>
      </c>
      <c r="B2743">
        <v>-0.398112203209675</v>
      </c>
    </row>
    <row r="2744" spans="1:2" x14ac:dyDescent="0.3">
      <c r="A2744">
        <v>-0.79683313421454705</v>
      </c>
      <c r="B2744">
        <v>0.25924488128387002</v>
      </c>
    </row>
    <row r="2745" spans="1:2" x14ac:dyDescent="0.3">
      <c r="A2745">
        <f>-0.709291134516604</f>
        <v>-0.70929113451660397</v>
      </c>
      <c r="B2745">
        <v>-0.121707143910077</v>
      </c>
    </row>
    <row r="2746" spans="1:2" x14ac:dyDescent="0.3">
      <c r="A2746">
        <f>-0.490378404668588</f>
        <v>-0.49037840466858801</v>
      </c>
      <c r="B2746">
        <v>-0.37621388317830001</v>
      </c>
    </row>
    <row r="2747" spans="1:2" x14ac:dyDescent="0.3">
      <c r="A2747">
        <v>-0.80384863813256402</v>
      </c>
      <c r="B2747">
        <v>0.25048555327131999</v>
      </c>
    </row>
    <row r="2748" spans="1:2" x14ac:dyDescent="0.3">
      <c r="A2748">
        <f>-0.711119186289277</f>
        <v>-0.71111918628927695</v>
      </c>
      <c r="B2748">
        <v>-0.131170434766822</v>
      </c>
    </row>
    <row r="2749" spans="1:2" x14ac:dyDescent="0.3">
      <c r="A2749">
        <f>-0.487982407673121</f>
        <v>-0.48798240767312101</v>
      </c>
      <c r="B2749">
        <v>-0.38413720493849601</v>
      </c>
    </row>
    <row r="2750" spans="1:2" x14ac:dyDescent="0.3">
      <c r="A2750">
        <f>-0.217211747856174</f>
        <v>-0.217211747856174</v>
      </c>
      <c r="B2750">
        <v>-0.48713723882250498</v>
      </c>
    </row>
    <row r="2751" spans="1:2" x14ac:dyDescent="0.3">
      <c r="A2751">
        <v>-0.91311530085753001</v>
      </c>
      <c r="B2751">
        <v>0.29485489552900201</v>
      </c>
    </row>
    <row r="2752" spans="1:2" x14ac:dyDescent="0.3">
      <c r="A2752">
        <f>-0.811909586863324</f>
        <v>-0.81190958686332404</v>
      </c>
      <c r="B2752">
        <v>-0.14115639974097</v>
      </c>
    </row>
    <row r="2753" spans="1:2" x14ac:dyDescent="0.3">
      <c r="A2753">
        <f>-0.560588726119738</f>
        <v>-0.56058872611973798</v>
      </c>
      <c r="B2753">
        <v>-0.432042698548467</v>
      </c>
    </row>
    <row r="2754" spans="1:2" x14ac:dyDescent="0.3">
      <c r="A2754">
        <v>-0.77576450955210396</v>
      </c>
      <c r="B2754">
        <v>0.27281707941938599</v>
      </c>
    </row>
    <row r="2755" spans="1:2" x14ac:dyDescent="0.3">
      <c r="A2755">
        <f>-0.698707859027354</f>
        <v>-0.69870785902735399</v>
      </c>
      <c r="B2755">
        <v>-0.102964823462107</v>
      </c>
    </row>
    <row r="2756" spans="1:2" x14ac:dyDescent="0.3">
      <c r="A2756">
        <f>-0.489832043475946</f>
        <v>-0.489832043475946</v>
      </c>
      <c r="B2756">
        <v>-0.35773640944214302</v>
      </c>
    </row>
    <row r="2757" spans="1:2" x14ac:dyDescent="0.3">
      <c r="A2757">
        <f>-0.229177789264861</f>
        <v>-0.22917778926486099</v>
      </c>
      <c r="B2757">
        <v>-0.467812488566407</v>
      </c>
    </row>
    <row r="2758" spans="1:2" x14ac:dyDescent="0.3">
      <c r="A2758">
        <v>1.29498755852683E-2</v>
      </c>
      <c r="B2758">
        <v>-0.44720860701641402</v>
      </c>
    </row>
    <row r="2759" spans="1:2" x14ac:dyDescent="0.3">
      <c r="A2759">
        <v>0.188725348251369</v>
      </c>
      <c r="B2759">
        <v>-0.33469859109836703</v>
      </c>
    </row>
    <row r="2760" spans="1:2" x14ac:dyDescent="0.3">
      <c r="A2760">
        <v>-1.07549013930054</v>
      </c>
      <c r="B2760">
        <v>0.233879436439347</v>
      </c>
    </row>
    <row r="2761" spans="1:2" x14ac:dyDescent="0.3">
      <c r="A2761">
        <v>-0.56980394427977998</v>
      </c>
      <c r="B2761">
        <v>6.4482254242611697E-3</v>
      </c>
    </row>
    <row r="2762" spans="1:2" x14ac:dyDescent="0.3">
      <c r="A2762">
        <v>-0.77207842228808699</v>
      </c>
      <c r="B2762">
        <v>9.7420709830295493E-2</v>
      </c>
    </row>
    <row r="2763" spans="1:2" x14ac:dyDescent="0.3">
      <c r="A2763">
        <f>-0.625747884871064</f>
        <v>-0.62574788487106403</v>
      </c>
      <c r="B2763">
        <v>-0.23479162944421</v>
      </c>
    </row>
    <row r="2764" spans="1:2" x14ac:dyDescent="0.3">
      <c r="A2764">
        <f>-0.381651740724325</f>
        <v>-0.38165174072432501</v>
      </c>
      <c r="B2764">
        <v>-0.42874079232602602</v>
      </c>
    </row>
    <row r="2765" spans="1:2" x14ac:dyDescent="0.3">
      <c r="A2765">
        <v>-0.847339303710269</v>
      </c>
      <c r="B2765">
        <v>0.27149631693040999</v>
      </c>
    </row>
    <row r="2766" spans="1:2" x14ac:dyDescent="0.3">
      <c r="A2766">
        <f>-0.752576397591969</f>
        <v>-0.75257639759196904</v>
      </c>
      <c r="B2766">
        <v>-0.13259852061699601</v>
      </c>
    </row>
    <row r="2767" spans="1:2" x14ac:dyDescent="0.3">
      <c r="A2767">
        <v>-0.69896944096321201</v>
      </c>
      <c r="B2767">
        <v>0.15303940824679799</v>
      </c>
    </row>
    <row r="2768" spans="1:2" x14ac:dyDescent="0.3">
      <c r="A2768">
        <v>-0.72041222361471502</v>
      </c>
      <c r="B2768">
        <v>3.8784236701280603E-2</v>
      </c>
    </row>
    <row r="2769" spans="1:2" x14ac:dyDescent="0.3">
      <c r="A2769">
        <v>-0.71183511055411397</v>
      </c>
      <c r="B2769">
        <v>8.4486305319487698E-2</v>
      </c>
    </row>
    <row r="2770" spans="1:2" x14ac:dyDescent="0.3">
      <c r="A2770">
        <v>-0.71526595577835395</v>
      </c>
      <c r="B2770">
        <v>6.6205477872204904E-2</v>
      </c>
    </row>
    <row r="2771" spans="1:2" x14ac:dyDescent="0.3">
      <c r="A2771">
        <v>-0.713893617688658</v>
      </c>
      <c r="B2771">
        <v>7.3517808851117999E-2</v>
      </c>
    </row>
    <row r="2772" spans="1:2" x14ac:dyDescent="0.3">
      <c r="A2772">
        <v>-0.71444255292453596</v>
      </c>
      <c r="B2772">
        <v>7.05928764595527E-2</v>
      </c>
    </row>
    <row r="2773" spans="1:2" x14ac:dyDescent="0.3">
      <c r="A2773">
        <f>-0.571213490806469</f>
        <v>-0.57121349080646899</v>
      </c>
      <c r="B2773">
        <v>-0.232126435060554</v>
      </c>
    </row>
    <row r="2774" spans="1:2" x14ac:dyDescent="0.3">
      <c r="A2774">
        <f>-0.341271678988694</f>
        <v>-0.34127167898869398</v>
      </c>
      <c r="B2774">
        <v>-0.404901486968609</v>
      </c>
    </row>
    <row r="2775" spans="1:2" x14ac:dyDescent="0.3">
      <c r="A2775">
        <v>-0.86349132840452203</v>
      </c>
      <c r="B2775">
        <v>0.26196059478744299</v>
      </c>
    </row>
    <row r="2776" spans="1:2" x14ac:dyDescent="0.3">
      <c r="A2776">
        <f>-0.761037647502414</f>
        <v>-0.76103764750241398</v>
      </c>
      <c r="B2776">
        <v>-0.146306479323351</v>
      </c>
    </row>
    <row r="2777" spans="1:2" x14ac:dyDescent="0.3">
      <c r="A2777">
        <v>-0.69558494099903401</v>
      </c>
      <c r="B2777">
        <v>0.15852259172934</v>
      </c>
    </row>
    <row r="2778" spans="1:2" x14ac:dyDescent="0.3">
      <c r="A2778">
        <v>-0.721766023600386</v>
      </c>
      <c r="B2778">
        <v>3.6590963308263703E-2</v>
      </c>
    </row>
    <row r="2779" spans="1:2" x14ac:dyDescent="0.3">
      <c r="A2779">
        <v>-0.71129359055984498</v>
      </c>
      <c r="B2779">
        <v>8.5363614676694496E-2</v>
      </c>
    </row>
    <row r="2780" spans="1:2" x14ac:dyDescent="0.3">
      <c r="A2780">
        <f>-0.57472857469616</f>
        <v>-0.57472857469616001</v>
      </c>
      <c r="B2780">
        <v>-0.21964108906964999</v>
      </c>
    </row>
    <row r="2781" spans="1:2" x14ac:dyDescent="0.3">
      <c r="A2781">
        <f>-0.348937281141221</f>
        <v>-0.34893728114122102</v>
      </c>
      <c r="B2781">
        <v>-0.396818657571398</v>
      </c>
    </row>
    <row r="2782" spans="1:2" x14ac:dyDescent="0.3">
      <c r="A2782">
        <v>-0.86042508754351099</v>
      </c>
      <c r="B2782">
        <v>0.25872746302855898</v>
      </c>
    </row>
    <row r="2783" spans="1:2" x14ac:dyDescent="0.3">
      <c r="A2783">
        <f>-0.757414051744492</f>
        <v>-0.75741405174449195</v>
      </c>
      <c r="B2783">
        <v>-0.147537163115699</v>
      </c>
    </row>
    <row r="2784" spans="1:2" x14ac:dyDescent="0.3">
      <c r="A2784">
        <f>-0.516619814079534</f>
        <v>-0.51661981407953395</v>
      </c>
      <c r="B2784">
        <v>-0.41509386466572801</v>
      </c>
    </row>
    <row r="2785" spans="1:2" x14ac:dyDescent="0.3">
      <c r="A2785">
        <f>-0.226593512834154</f>
        <v>-0.22659351283415399</v>
      </c>
      <c r="B2785">
        <v>-0.52211926277776699</v>
      </c>
    </row>
    <row r="2786" spans="1:2" x14ac:dyDescent="0.3">
      <c r="A2786">
        <v>-0.90936259486633797</v>
      </c>
      <c r="B2786">
        <v>0.30884770511110698</v>
      </c>
    </row>
    <row r="2787" spans="1:2" x14ac:dyDescent="0.3">
      <c r="A2787">
        <f>-0.814654654142859</f>
        <v>-0.81465465414285898</v>
      </c>
      <c r="B2787">
        <v>-0.129020782062093</v>
      </c>
    </row>
    <row r="2788" spans="1:2" x14ac:dyDescent="0.3">
      <c r="A2788">
        <v>-0.67413813834285596</v>
      </c>
      <c r="B2788">
        <v>0.151608312824837</v>
      </c>
    </row>
    <row r="2789" spans="1:2" x14ac:dyDescent="0.3">
      <c r="A2789">
        <v>-0.73034474466285704</v>
      </c>
      <c r="B2789">
        <v>3.9356674870064903E-2</v>
      </c>
    </row>
    <row r="2790" spans="1:2" x14ac:dyDescent="0.3">
      <c r="A2790">
        <f>-0.570804675891797</f>
        <v>-0.57080467589179695</v>
      </c>
      <c r="B2790">
        <v>-0.26222682496389299</v>
      </c>
    </row>
    <row r="2791" spans="1:2" x14ac:dyDescent="0.3">
      <c r="A2791">
        <f>-0.328920823692208</f>
        <v>-0.32892082369220799</v>
      </c>
      <c r="B2791">
        <v>-0.42761425732927799</v>
      </c>
    </row>
    <row r="2792" spans="1:2" x14ac:dyDescent="0.3">
      <c r="A2792">
        <v>-0.86843167052311598</v>
      </c>
      <c r="B2792">
        <v>0.27104570293171099</v>
      </c>
    </row>
    <row r="2793" spans="1:2" x14ac:dyDescent="0.3">
      <c r="A2793">
        <f>-0.652627331790753</f>
        <v>-0.65262733179075305</v>
      </c>
      <c r="B2793">
        <v>-8.4182811726845001E-3</v>
      </c>
    </row>
    <row r="2794" spans="1:2" x14ac:dyDescent="0.3">
      <c r="A2794">
        <f>-0.492629459691898</f>
        <v>-0.49262945969189798</v>
      </c>
      <c r="B2794">
        <v>-0.26744882640754097</v>
      </c>
    </row>
    <row r="2795" spans="1:2" x14ac:dyDescent="0.3">
      <c r="A2795">
        <f>-0.267418858802826</f>
        <v>-0.26741885880282601</v>
      </c>
      <c r="B2795">
        <v>-0.400312891946491</v>
      </c>
    </row>
    <row r="2796" spans="1:2" x14ac:dyDescent="0.3">
      <c r="A2796">
        <v>-0.89303245647886897</v>
      </c>
      <c r="B2796">
        <v>0.26012515677859599</v>
      </c>
    </row>
    <row r="2797" spans="1:2" x14ac:dyDescent="0.3">
      <c r="A2797">
        <f>-0.782754729635379</f>
        <v>-0.78275472963537895</v>
      </c>
      <c r="B2797">
        <v>-0.159517863439814</v>
      </c>
    </row>
    <row r="2798" spans="1:2" x14ac:dyDescent="0.3">
      <c r="A2798">
        <f>-0.531086449146962</f>
        <v>-0.53108644914696201</v>
      </c>
      <c r="B2798">
        <v>-0.43433546806841</v>
      </c>
    </row>
    <row r="2799" spans="1:2" x14ac:dyDescent="0.3">
      <c r="A2799">
        <f>-0.229891514124327</f>
        <v>-0.22989151412432701</v>
      </c>
      <c r="B2799">
        <v>-0.54252953539077697</v>
      </c>
    </row>
    <row r="2800" spans="1:2" x14ac:dyDescent="0.3">
      <c r="A2800">
        <v>-0.90804339435026904</v>
      </c>
      <c r="B2800">
        <v>0.31701181415631002</v>
      </c>
    </row>
    <row r="2801" spans="1:2" x14ac:dyDescent="0.3">
      <c r="A2801">
        <f>-0.816917705368728</f>
        <v>-0.81691770536872799</v>
      </c>
      <c r="B2801">
        <v>-0.12228837898131099</v>
      </c>
    </row>
    <row r="2802" spans="1:2" x14ac:dyDescent="0.3">
      <c r="A2802">
        <v>-0.67323291785250805</v>
      </c>
      <c r="B2802">
        <v>0.148915351592524</v>
      </c>
    </row>
    <row r="2803" spans="1:2" x14ac:dyDescent="0.3">
      <c r="A2803">
        <f>-0.571223158204916</f>
        <v>-0.57122315820491598</v>
      </c>
      <c r="B2803">
        <v>-0.156117499930684</v>
      </c>
    </row>
    <row r="2804" spans="1:2" x14ac:dyDescent="0.3">
      <c r="A2804">
        <f>-0.371682600263462</f>
        <v>-0.371682600263462</v>
      </c>
      <c r="B2804">
        <v>-0.34713856322928599</v>
      </c>
    </row>
    <row r="2805" spans="1:2" x14ac:dyDescent="0.3">
      <c r="A2805">
        <v>-0.85132695989461504</v>
      </c>
      <c r="B2805">
        <v>0.238855425291714</v>
      </c>
    </row>
    <row r="2806" spans="1:2" x14ac:dyDescent="0.3">
      <c r="A2806">
        <f>-0.742550659636593</f>
        <v>-0.74255065963659295</v>
      </c>
      <c r="B2806">
        <v>-0.159000660736142</v>
      </c>
    </row>
    <row r="2807" spans="1:2" x14ac:dyDescent="0.3">
      <c r="A2807">
        <v>-0.70297973614536202</v>
      </c>
      <c r="B2807">
        <v>0.16360026429445701</v>
      </c>
    </row>
    <row r="2808" spans="1:2" x14ac:dyDescent="0.3">
      <c r="A2808">
        <v>-0.71880810554185404</v>
      </c>
      <c r="B2808">
        <v>3.4559894282217098E-2</v>
      </c>
    </row>
    <row r="2809" spans="1:2" x14ac:dyDescent="0.3">
      <c r="A2809">
        <v>-0.71247675778325803</v>
      </c>
      <c r="B2809">
        <v>8.6176042287113105E-2</v>
      </c>
    </row>
    <row r="2810" spans="1:2" x14ac:dyDescent="0.3">
      <c r="A2810">
        <f>-0.575952752830121</f>
        <v>-0.57595275283012104</v>
      </c>
      <c r="B2810">
        <v>-0.21949691097509699</v>
      </c>
    </row>
    <row r="2811" spans="1:2" x14ac:dyDescent="0.3">
      <c r="A2811">
        <f>-0.349925327760853</f>
        <v>-0.349925327760853</v>
      </c>
      <c r="B2811">
        <v>-0.397198753473122</v>
      </c>
    </row>
    <row r="2812" spans="1:2" x14ac:dyDescent="0.3">
      <c r="A2812">
        <v>-0.86002986889565802</v>
      </c>
      <c r="B2812">
        <v>0.25887950138924898</v>
      </c>
    </row>
    <row r="2813" spans="1:2" x14ac:dyDescent="0.3">
      <c r="A2813">
        <f>-0.7571745009164</f>
        <v>-0.75717450091640004</v>
      </c>
      <c r="B2813">
        <v>-0.14726352650243399</v>
      </c>
    </row>
    <row r="2814" spans="1:2" x14ac:dyDescent="0.3">
      <c r="A2814">
        <v>-0.69713019963343903</v>
      </c>
      <c r="B2814">
        <v>0.15890541060097299</v>
      </c>
    </row>
    <row r="2815" spans="1:2" x14ac:dyDescent="0.3">
      <c r="A2815">
        <v>-0.72114792014662399</v>
      </c>
      <c r="B2815">
        <v>3.6437835759610501E-2</v>
      </c>
    </row>
    <row r="2816" spans="1:2" x14ac:dyDescent="0.3">
      <c r="A2816">
        <f>-0.562647553615278</f>
        <v>-0.56264755361527796</v>
      </c>
      <c r="B2816">
        <v>-0.260766412881345</v>
      </c>
    </row>
    <row r="2817" spans="1:2" x14ac:dyDescent="0.3">
      <c r="A2817">
        <v>-0.77494097855388799</v>
      </c>
      <c r="B2817">
        <v>0.20430656515253801</v>
      </c>
    </row>
    <row r="2818" spans="1:2" x14ac:dyDescent="0.3">
      <c r="A2818">
        <v>-0.69002360857844403</v>
      </c>
      <c r="B2818">
        <v>1.8277373938984601E-2</v>
      </c>
    </row>
    <row r="2819" spans="1:2" x14ac:dyDescent="0.3">
      <c r="A2819">
        <v>-0.72399055656862199</v>
      </c>
      <c r="B2819">
        <v>9.2689050424406103E-2</v>
      </c>
    </row>
    <row r="2820" spans="1:2" x14ac:dyDescent="0.3">
      <c r="A2820">
        <v>-0.710403777372551</v>
      </c>
      <c r="B2820">
        <v>6.2924379830237506E-2</v>
      </c>
    </row>
    <row r="2821" spans="1:2" x14ac:dyDescent="0.3">
      <c r="A2821">
        <f>-0.565076622735233</f>
        <v>-0.56507662273523296</v>
      </c>
      <c r="B2821">
        <v>-0.23633898227803901</v>
      </c>
    </row>
    <row r="2822" spans="1:2" x14ac:dyDescent="0.3">
      <c r="A2822">
        <v>-0.77396935090590602</v>
      </c>
      <c r="B2822">
        <v>0.194535592911216</v>
      </c>
    </row>
    <row r="2823" spans="1:2" x14ac:dyDescent="0.3">
      <c r="A2823">
        <v>-0.69041225963763697</v>
      </c>
      <c r="B2823">
        <v>2.2185762835513601E-2</v>
      </c>
    </row>
    <row r="2824" spans="1:2" x14ac:dyDescent="0.3">
      <c r="A2824">
        <v>-0.72383509614494501</v>
      </c>
      <c r="B2824">
        <v>9.1125694865794499E-2</v>
      </c>
    </row>
    <row r="2825" spans="1:2" x14ac:dyDescent="0.3">
      <c r="A2825">
        <v>-0.71046596154202102</v>
      </c>
      <c r="B2825">
        <v>6.3549722053682103E-2</v>
      </c>
    </row>
    <row r="2826" spans="1:2" x14ac:dyDescent="0.3">
      <c r="A2826">
        <v>-0.71581361538319099</v>
      </c>
      <c r="B2826">
        <v>7.45801111785271E-2</v>
      </c>
    </row>
    <row r="2827" spans="1:2" x14ac:dyDescent="0.3">
      <c r="A2827">
        <f>-0.573850392162636</f>
        <v>-0.573850392162636</v>
      </c>
      <c r="B2827">
        <v>-0.229644561657595</v>
      </c>
    </row>
    <row r="2828" spans="1:2" x14ac:dyDescent="0.3">
      <c r="A2828">
        <v>-0.77045984313494498</v>
      </c>
      <c r="B2828">
        <v>0.191857824663038</v>
      </c>
    </row>
    <row r="2829" spans="1:2" x14ac:dyDescent="0.3">
      <c r="A2829">
        <v>-0.69181606274602103</v>
      </c>
      <c r="B2829">
        <v>2.3256870134784599E-2</v>
      </c>
    </row>
    <row r="2830" spans="1:2" x14ac:dyDescent="0.3">
      <c r="A2830">
        <f>-0.53508295574089</f>
        <v>-0.53508295574089004</v>
      </c>
      <c r="B2830">
        <v>-0.25905120379597202</v>
      </c>
    </row>
    <row r="2831" spans="1:2" x14ac:dyDescent="0.3">
      <c r="A2831">
        <v>-0.78596681770364296</v>
      </c>
      <c r="B2831">
        <v>0.20362048151838799</v>
      </c>
    </row>
    <row r="2832" spans="1:2" x14ac:dyDescent="0.3">
      <c r="A2832">
        <f>-0.678782974062125</f>
        <v>-0.67878297406212496</v>
      </c>
      <c r="B2832">
        <v>-0.159635161127481</v>
      </c>
    </row>
    <row r="2833" spans="1:2" x14ac:dyDescent="0.3">
      <c r="A2833">
        <v>-0.72848681037514995</v>
      </c>
      <c r="B2833">
        <v>0.16385406445099199</v>
      </c>
    </row>
    <row r="2834" spans="1:2" x14ac:dyDescent="0.3">
      <c r="A2834">
        <v>-0.70860527584993904</v>
      </c>
      <c r="B2834">
        <v>3.4458374219602801E-2</v>
      </c>
    </row>
    <row r="2835" spans="1:2" x14ac:dyDescent="0.3">
      <c r="A2835">
        <v>-0.71655788966002398</v>
      </c>
      <c r="B2835">
        <v>8.6216650312158805E-2</v>
      </c>
    </row>
    <row r="2836" spans="1:2" x14ac:dyDescent="0.3">
      <c r="A2836">
        <v>-0.71337684413599001</v>
      </c>
      <c r="B2836">
        <v>6.5513339875136398E-2</v>
      </c>
    </row>
    <row r="2837" spans="1:2" x14ac:dyDescent="0.3">
      <c r="A2837">
        <f>-0.568371737493407</f>
        <v>-0.56837173749340697</v>
      </c>
      <c r="B2837">
        <v>-0.23556059934929199</v>
      </c>
    </row>
    <row r="2838" spans="1:2" x14ac:dyDescent="0.3">
      <c r="A2838">
        <f>-0.337738280755272</f>
        <v>-0.33773828075527201</v>
      </c>
      <c r="B2838">
        <v>-0.40637475050282501</v>
      </c>
    </row>
    <row r="2839" spans="1:2" x14ac:dyDescent="0.3">
      <c r="A2839">
        <v>-0.86490468769789097</v>
      </c>
      <c r="B2839">
        <v>0.26254990020113</v>
      </c>
    </row>
    <row r="2840" spans="1:2" x14ac:dyDescent="0.3">
      <c r="A2840">
        <f>-0.654038124920843</f>
        <v>-0.65403812492084301</v>
      </c>
      <c r="B2840">
        <v>-5.0199600804520499E-3</v>
      </c>
    </row>
    <row r="2841" spans="1:2" x14ac:dyDescent="0.3">
      <c r="A2841">
        <v>-0.73838475003166204</v>
      </c>
      <c r="B2841">
        <v>0.10200798403218</v>
      </c>
    </row>
    <row r="2842" spans="1:2" x14ac:dyDescent="0.3">
      <c r="A2842">
        <v>-0.70464609998733496</v>
      </c>
      <c r="B2842">
        <v>5.9196806387127598E-2</v>
      </c>
    </row>
    <row r="2843" spans="1:2" x14ac:dyDescent="0.3">
      <c r="A2843">
        <v>-0.71814156000506602</v>
      </c>
      <c r="B2843">
        <v>7.6321277445148897E-2</v>
      </c>
    </row>
    <row r="2844" spans="1:2" x14ac:dyDescent="0.3">
      <c r="A2844">
        <f>-0.576316096581909</f>
        <v>-0.57631609658190897</v>
      </c>
      <c r="B2844">
        <v>-0.22925245314371301</v>
      </c>
    </row>
    <row r="2845" spans="1:2" x14ac:dyDescent="0.3">
      <c r="A2845">
        <v>-0.76947356136723599</v>
      </c>
      <c r="B2845">
        <v>0.191700981257485</v>
      </c>
    </row>
    <row r="2846" spans="1:2" x14ac:dyDescent="0.3">
      <c r="A2846">
        <f>-0.661480299142093</f>
        <v>-0.66148029914209305</v>
      </c>
      <c r="B2846">
        <v>-0.16209667879120501</v>
      </c>
    </row>
    <row r="2847" spans="1:2" x14ac:dyDescent="0.3">
      <c r="A2847">
        <f>-0.437886355831508</f>
        <v>-0.43788635583150798</v>
      </c>
      <c r="B2847">
        <v>-0.38778559553815301</v>
      </c>
    </row>
    <row r="2848" spans="1:2" x14ac:dyDescent="0.3">
      <c r="A2848">
        <v>-0.82484545766739603</v>
      </c>
      <c r="B2848">
        <v>0.25511423821526102</v>
      </c>
    </row>
    <row r="2849" spans="1:2" x14ac:dyDescent="0.3">
      <c r="A2849">
        <f>-0.670061816933041</f>
        <v>-0.67006181693304101</v>
      </c>
      <c r="B2849">
        <v>-2.0456952861045798E-3</v>
      </c>
    </row>
    <row r="2850" spans="1:2" x14ac:dyDescent="0.3">
      <c r="A2850">
        <v>-0.73197527322678302</v>
      </c>
      <c r="B2850">
        <v>0.100818278114441</v>
      </c>
    </row>
    <row r="2851" spans="1:2" x14ac:dyDescent="0.3">
      <c r="A2851">
        <f>-0.596628518898132</f>
        <v>-0.59662851889813195</v>
      </c>
      <c r="B2851">
        <v>-0.216168217923737</v>
      </c>
    </row>
    <row r="2852" spans="1:2" x14ac:dyDescent="0.3">
      <c r="A2852">
        <f>-0.366970387193085</f>
        <v>-0.366970387193085</v>
      </c>
      <c r="B2852">
        <v>-0.40293925318129298</v>
      </c>
    </row>
    <row r="2853" spans="1:2" x14ac:dyDescent="0.3">
      <c r="A2853">
        <f>-0.117721792994227</f>
        <v>-0.117721792994227</v>
      </c>
      <c r="B2853">
        <v>-0.45302198729501703</v>
      </c>
    </row>
    <row r="2854" spans="1:2" x14ac:dyDescent="0.3">
      <c r="A2854">
        <v>-0.95291128280230897</v>
      </c>
      <c r="B2854">
        <v>0.28120879491800599</v>
      </c>
    </row>
    <row r="2855" spans="1:2" x14ac:dyDescent="0.3">
      <c r="A2855">
        <f>-0.618835486879076</f>
        <v>-0.61883548687907597</v>
      </c>
      <c r="B2855">
        <v>-1.2483517967202699E-2</v>
      </c>
    </row>
    <row r="2856" spans="1:2" x14ac:dyDescent="0.3">
      <c r="A2856">
        <v>-0.75246580524836904</v>
      </c>
      <c r="B2856">
        <v>0.10499340718688099</v>
      </c>
    </row>
    <row r="2857" spans="1:2" x14ac:dyDescent="0.3">
      <c r="A2857">
        <v>-0.69901367790065205</v>
      </c>
      <c r="B2857">
        <v>5.8002637125247503E-2</v>
      </c>
    </row>
    <row r="2858" spans="1:2" x14ac:dyDescent="0.3">
      <c r="A2858">
        <f>-0.554451450054594</f>
        <v>-0.55445145005459395</v>
      </c>
      <c r="B2858">
        <v>-0.23552346694507201</v>
      </c>
    </row>
    <row r="2859" spans="1:2" x14ac:dyDescent="0.3">
      <c r="A2859">
        <f>-0.327173715263462</f>
        <v>-0.32717371526346201</v>
      </c>
      <c r="B2859">
        <v>-0.40077841490009303</v>
      </c>
    </row>
    <row r="2860" spans="1:2" x14ac:dyDescent="0.3">
      <c r="A2860">
        <v>-0.86913051389461404</v>
      </c>
      <c r="B2860">
        <v>0.26031136596003701</v>
      </c>
    </row>
    <row r="2861" spans="1:2" x14ac:dyDescent="0.3">
      <c r="A2861">
        <f>-0.652347794442154</f>
        <v>-0.65234779444215396</v>
      </c>
      <c r="B2861">
        <v>-4.12454638401489E-3</v>
      </c>
    </row>
    <row r="2862" spans="1:2" x14ac:dyDescent="0.3">
      <c r="A2862">
        <f>-0.494134505222431</f>
        <v>-0.49413450522243102</v>
      </c>
      <c r="B2862">
        <v>-0.26407377302871199</v>
      </c>
    </row>
    <row r="2863" spans="1:2" x14ac:dyDescent="0.3">
      <c r="A2863">
        <v>-0.80234619791102701</v>
      </c>
      <c r="B2863">
        <v>0.20562950921148501</v>
      </c>
    </row>
    <row r="2864" spans="1:2" x14ac:dyDescent="0.3">
      <c r="A2864">
        <v>-0.67906152083558902</v>
      </c>
      <c r="B2864">
        <v>1.77481963154059E-2</v>
      </c>
    </row>
    <row r="2865" spans="1:2" x14ac:dyDescent="0.3">
      <c r="A2865">
        <f>-0.52318603436121</f>
        <v>-0.52318603436121003</v>
      </c>
      <c r="B2865">
        <v>-0.25813597913452702</v>
      </c>
    </row>
    <row r="2866" spans="1:2" x14ac:dyDescent="0.3">
      <c r="A2866">
        <f>-0.294366994460708</f>
        <v>-0.29436699446070802</v>
      </c>
      <c r="B2866">
        <v>-0.405457757886724</v>
      </c>
    </row>
    <row r="2867" spans="1:2" x14ac:dyDescent="0.3">
      <c r="A2867">
        <v>-0.88225320221571601</v>
      </c>
      <c r="B2867">
        <v>0.26218310315468901</v>
      </c>
    </row>
    <row r="2868" spans="1:2" x14ac:dyDescent="0.3">
      <c r="A2868">
        <f>-0.77538567494582</f>
        <v>-0.77538567494582</v>
      </c>
      <c r="B2868">
        <v>-0.153642122488722</v>
      </c>
    </row>
    <row r="2869" spans="1:2" x14ac:dyDescent="0.3">
      <c r="A2869">
        <f>-0.527836263963334</f>
        <v>-0.52783626396333405</v>
      </c>
      <c r="B2869">
        <v>-0.42692228306975699</v>
      </c>
    </row>
    <row r="2870" spans="1:2" x14ac:dyDescent="0.3">
      <c r="A2870">
        <v>-0.78886549441466602</v>
      </c>
      <c r="B2870">
        <v>0.27076891322790198</v>
      </c>
    </row>
    <row r="2871" spans="1:2" x14ac:dyDescent="0.3">
      <c r="A2871">
        <f>-0.684453802234133</f>
        <v>-0.68445380223413299</v>
      </c>
      <c r="B2871">
        <v>-8.3075652911611397E-3</v>
      </c>
    </row>
    <row r="2872" spans="1:2" x14ac:dyDescent="0.3">
      <c r="A2872">
        <f>-0.516861863581477</f>
        <v>-0.51686186358147701</v>
      </c>
      <c r="B2872">
        <v>-0.28009527051493499</v>
      </c>
    </row>
    <row r="2873" spans="1:2" x14ac:dyDescent="0.3">
      <c r="A2873">
        <v>-0.79325525456740897</v>
      </c>
      <c r="B2873">
        <v>0.21203810820597399</v>
      </c>
    </row>
    <row r="2874" spans="1:2" x14ac:dyDescent="0.3">
      <c r="A2874">
        <f>-0.68768923675362</f>
        <v>-0.68768923675362004</v>
      </c>
      <c r="B2874">
        <v>-0.15615313959042301</v>
      </c>
    </row>
    <row r="2875" spans="1:2" x14ac:dyDescent="0.3">
      <c r="A2875">
        <f>-0.460182564096582</f>
        <v>-0.46018256409658198</v>
      </c>
      <c r="B2875">
        <v>-0.39375208079016999</v>
      </c>
    </row>
    <row r="2876" spans="1:2" x14ac:dyDescent="0.3">
      <c r="A2876">
        <v>-0.81592697436136696</v>
      </c>
      <c r="B2876">
        <v>0.25750083231606802</v>
      </c>
    </row>
    <row r="2877" spans="1:2" x14ac:dyDescent="0.3">
      <c r="A2877">
        <f>-0.673629210255453</f>
        <v>-0.67362921025545297</v>
      </c>
      <c r="B2877">
        <v>-3.0003329264271998E-3</v>
      </c>
    </row>
    <row r="2878" spans="1:2" x14ac:dyDescent="0.3">
      <c r="A2878">
        <f>-0.510758066623573</f>
        <v>-0.51075806662357304</v>
      </c>
      <c r="B2878">
        <v>-0.27173193712626598</v>
      </c>
    </row>
    <row r="2879" spans="1:2" x14ac:dyDescent="0.3">
      <c r="A2879">
        <f>-0.279483355783409</f>
        <v>-0.27948335578340899</v>
      </c>
      <c r="B2879">
        <v>-0.41081949886539099</v>
      </c>
    </row>
    <row r="2880" spans="1:2" x14ac:dyDescent="0.3">
      <c r="A2880">
        <v>-0.88820665768663598</v>
      </c>
      <c r="B2880">
        <v>0.26432779954615598</v>
      </c>
    </row>
    <row r="2881" spans="1:2" x14ac:dyDescent="0.3">
      <c r="A2881">
        <f>-0.780768179660306</f>
        <v>-0.78076817966030598</v>
      </c>
      <c r="B2881">
        <v>-0.15439353541957501</v>
      </c>
    </row>
    <row r="2882" spans="1:2" x14ac:dyDescent="0.3">
      <c r="A2882">
        <f>-0.531626402374002</f>
        <v>-0.53162640237400205</v>
      </c>
      <c r="B2882">
        <v>-0.429646358782999</v>
      </c>
    </row>
    <row r="2883" spans="1:2" x14ac:dyDescent="0.3">
      <c r="A2883">
        <f>-0.232177522291041</f>
        <v>-0.23217752229104099</v>
      </c>
      <c r="B2883">
        <v>-0.53918179362467999</v>
      </c>
    </row>
    <row r="2884" spans="1:2" x14ac:dyDescent="0.3">
      <c r="A2884">
        <v>-0.90712899108358303</v>
      </c>
      <c r="B2884">
        <v>0.31567271744987202</v>
      </c>
    </row>
    <row r="2885" spans="1:2" x14ac:dyDescent="0.3">
      <c r="A2885">
        <f>-0.815687120203472</f>
        <v>-0.815687120203472</v>
      </c>
      <c r="B2885">
        <v>-0.12294033117153</v>
      </c>
    </row>
    <row r="2886" spans="1:2" x14ac:dyDescent="0.3">
      <c r="A2886">
        <f>-0.570746078886026</f>
        <v>-0.57074607888602602</v>
      </c>
      <c r="B2886">
        <v>-0.41970949977175198</v>
      </c>
    </row>
    <row r="2887" spans="1:2" x14ac:dyDescent="0.3">
      <c r="A2887">
        <v>-0.77170156844558901</v>
      </c>
      <c r="B2887">
        <v>0.26788379990869998</v>
      </c>
    </row>
    <row r="2888" spans="1:2" x14ac:dyDescent="0.3">
      <c r="A2888">
        <f>-0.693646711982128</f>
        <v>-0.69364671198212802</v>
      </c>
      <c r="B2888">
        <v>-0.105088939447623</v>
      </c>
    </row>
    <row r="2889" spans="1:2" x14ac:dyDescent="0.3">
      <c r="A2889">
        <f>-0.485135925327368</f>
        <v>-0.48513592532736799</v>
      </c>
      <c r="B2889">
        <v>-0.35732627877304401</v>
      </c>
    </row>
    <row r="2890" spans="1:2" x14ac:dyDescent="0.3">
      <c r="A2890">
        <v>-0.80594562986905205</v>
      </c>
      <c r="B2890">
        <v>0.24293051150921699</v>
      </c>
    </row>
    <row r="2891" spans="1:2" x14ac:dyDescent="0.3">
      <c r="A2891">
        <v>-0.67762174805237896</v>
      </c>
      <c r="B2891">
        <v>2.82779539631281E-3</v>
      </c>
    </row>
    <row r="2892" spans="1:2" x14ac:dyDescent="0.3">
      <c r="A2892">
        <f>-0.516123646678333</f>
        <v>-0.51612364667833299</v>
      </c>
      <c r="B2892">
        <v>-0.26889957471975301</v>
      </c>
    </row>
    <row r="2893" spans="1:2" x14ac:dyDescent="0.3">
      <c r="A2893">
        <v>-0.79355054132866598</v>
      </c>
      <c r="B2893">
        <v>0.207559829887901</v>
      </c>
    </row>
    <row r="2894" spans="1:2" x14ac:dyDescent="0.3">
      <c r="A2894">
        <f>-0.686122343364947</f>
        <v>-0.68612234336494704</v>
      </c>
      <c r="B2894">
        <v>-0.159674745816661</v>
      </c>
    </row>
    <row r="2895" spans="1:2" x14ac:dyDescent="0.3">
      <c r="A2895">
        <f>-0.457583082630695</f>
        <v>-0.45758308263069503</v>
      </c>
      <c r="B2895">
        <v>-0.39580174416664099</v>
      </c>
    </row>
    <row r="2896" spans="1:2" x14ac:dyDescent="0.3">
      <c r="A2896">
        <v>-0.81696676694772097</v>
      </c>
      <c r="B2896">
        <v>0.258320697666656</v>
      </c>
    </row>
    <row r="2897" spans="1:2" x14ac:dyDescent="0.3">
      <c r="A2897">
        <f>-0.673213293220911</f>
        <v>-0.67321329322091095</v>
      </c>
      <c r="B2897">
        <v>-3.3282790666626901E-3</v>
      </c>
    </row>
    <row r="2898" spans="1:2" x14ac:dyDescent="0.3">
      <c r="A2898">
        <v>-0.73071468271163498</v>
      </c>
      <c r="B2898">
        <v>0.101331311626665</v>
      </c>
    </row>
    <row r="2899" spans="1:2" x14ac:dyDescent="0.3">
      <c r="A2899">
        <f>-0.595875683511509</f>
        <v>-0.59587568351150899</v>
      </c>
      <c r="B2899">
        <v>-0.21527407624838801</v>
      </c>
    </row>
    <row r="2900" spans="1:2" x14ac:dyDescent="0.3">
      <c r="A2900">
        <v>-0.76164972659539598</v>
      </c>
      <c r="B2900">
        <v>0.186109630499355</v>
      </c>
    </row>
    <row r="2901" spans="1:2" x14ac:dyDescent="0.3">
      <c r="A2901">
        <f>-0.653297644412243</f>
        <v>-0.65329764441224303</v>
      </c>
      <c r="B2901">
        <v>-0.16321657145864801</v>
      </c>
    </row>
    <row r="2902" spans="1:2" x14ac:dyDescent="0.3">
      <c r="A2902">
        <f>-0.431219581169845</f>
        <v>-0.43121958116984499</v>
      </c>
      <c r="B2902">
        <v>-0.38536365207347001</v>
      </c>
    </row>
    <row r="2903" spans="1:2" x14ac:dyDescent="0.3">
      <c r="A2903">
        <v>-0.82751216753206103</v>
      </c>
      <c r="B2903">
        <v>0.25414546082938799</v>
      </c>
    </row>
    <row r="2904" spans="1:2" x14ac:dyDescent="0.3">
      <c r="A2904">
        <f>-0.730567431656122</f>
        <v>-0.73056743165612203</v>
      </c>
      <c r="B2904">
        <v>-0.13785431678248899</v>
      </c>
    </row>
    <row r="2905" spans="1:2" x14ac:dyDescent="0.3">
      <c r="A2905">
        <v>-0.70777302733755099</v>
      </c>
      <c r="B2905">
        <v>0.155141726712995</v>
      </c>
    </row>
    <row r="2906" spans="1:2" x14ac:dyDescent="0.3">
      <c r="A2906">
        <v>-0.71689078906497905</v>
      </c>
      <c r="B2906">
        <v>3.7943309314801603E-2</v>
      </c>
    </row>
    <row r="2907" spans="1:2" x14ac:dyDescent="0.3">
      <c r="A2907">
        <f>-0.560014323415305</f>
        <v>-0.56001432341530499</v>
      </c>
      <c r="B2907">
        <v>-0.25791940054674201</v>
      </c>
    </row>
    <row r="2908" spans="1:2" x14ac:dyDescent="0.3">
      <c r="A2908">
        <v>-0.77599427063387705</v>
      </c>
      <c r="B2908">
        <v>0.20316776021869701</v>
      </c>
    </row>
    <row r="2909" spans="1:2" x14ac:dyDescent="0.3">
      <c r="A2909">
        <v>-0.68960229174644805</v>
      </c>
      <c r="B2909">
        <v>1.87328959125211E-2</v>
      </c>
    </row>
    <row r="2910" spans="1:2" x14ac:dyDescent="0.3">
      <c r="A2910">
        <f>-0.531590900092309</f>
        <v>-0.53159090009230903</v>
      </c>
      <c r="B2910">
        <v>-0.26160391580506298</v>
      </c>
    </row>
    <row r="2911" spans="1:2" x14ac:dyDescent="0.3">
      <c r="A2911">
        <f>-0.299367517748129</f>
        <v>-0.29936751774812898</v>
      </c>
      <c r="B2911">
        <v>-0.41145533604877199</v>
      </c>
    </row>
    <row r="2912" spans="1:2" x14ac:dyDescent="0.3">
      <c r="A2912">
        <f>-0.0629371790690699</f>
        <v>-6.2937179069069898E-2</v>
      </c>
      <c r="B2912">
        <v>-0.43245306249631799</v>
      </c>
    </row>
    <row r="2913" spans="1:2" x14ac:dyDescent="0.3">
      <c r="A2913">
        <v>0.125148968906034</v>
      </c>
      <c r="B2913">
        <v>-0.35383919912482997</v>
      </c>
    </row>
    <row r="2914" spans="1:2" x14ac:dyDescent="0.3">
      <c r="A2914">
        <v>0.23664889601851799</v>
      </c>
      <c r="B2914">
        <v>-0.21885820377245699</v>
      </c>
    </row>
    <row r="2915" spans="1:2" x14ac:dyDescent="0.3">
      <c r="A2915">
        <v>-1.0946595584073999</v>
      </c>
      <c r="B2915">
        <v>0.187543281508982</v>
      </c>
    </row>
    <row r="2916" spans="1:2" x14ac:dyDescent="0.3">
      <c r="A2916">
        <v>-0.56213617663703697</v>
      </c>
      <c r="B2916">
        <v>2.49826873964068E-2</v>
      </c>
    </row>
    <row r="2917" spans="1:2" x14ac:dyDescent="0.3">
      <c r="A2917">
        <f>-0.43721656920271</f>
        <v>-0.43721656920271001</v>
      </c>
      <c r="B2917">
        <v>-0.20586762823354501</v>
      </c>
    </row>
    <row r="2918" spans="1:2" x14ac:dyDescent="0.3">
      <c r="A2918">
        <v>-0.82511337231891502</v>
      </c>
      <c r="B2918">
        <v>0.18234705129341799</v>
      </c>
    </row>
    <row r="2919" spans="1:2" x14ac:dyDescent="0.3">
      <c r="A2919">
        <f>-0.700024983479743</f>
        <v>-0.70002498347974296</v>
      </c>
      <c r="B2919">
        <v>-0.19146158994456799</v>
      </c>
    </row>
    <row r="2920" spans="1:2" x14ac:dyDescent="0.3">
      <c r="A2920">
        <f>-0.455434351466777</f>
        <v>-0.45543435146677702</v>
      </c>
      <c r="B2920">
        <v>-0.42552080174976897</v>
      </c>
    </row>
    <row r="2921" spans="1:2" x14ac:dyDescent="0.3">
      <c r="A2921">
        <f>-0.175921786414843</f>
        <v>-0.17592178641484299</v>
      </c>
      <c r="B2921">
        <v>-0.50556954991653502</v>
      </c>
    </row>
    <row r="2922" spans="1:2" x14ac:dyDescent="0.3">
      <c r="A2922">
        <v>-0.92963128543406204</v>
      </c>
      <c r="B2922">
        <v>0.30222781996661402</v>
      </c>
    </row>
    <row r="2923" spans="1:2" x14ac:dyDescent="0.3">
      <c r="A2923">
        <f>-0.827410904916533</f>
        <v>-0.82741090491653302</v>
      </c>
      <c r="B2923">
        <v>-0.142159370998998</v>
      </c>
    </row>
    <row r="2924" spans="1:2" x14ac:dyDescent="0.3">
      <c r="A2924">
        <f>-0.571968539336966</f>
        <v>-0.57196853933696601</v>
      </c>
      <c r="B2924">
        <v>-0.43900548392585198</v>
      </c>
    </row>
    <row r="2925" spans="1:2" x14ac:dyDescent="0.3">
      <c r="A2925">
        <f>-0.259093896325753</f>
        <v>-0.25909389632575303</v>
      </c>
      <c r="B2925">
        <v>-0.56243158351843303</v>
      </c>
    </row>
    <row r="2926" spans="1:2" x14ac:dyDescent="0.3">
      <c r="A2926">
        <v>2.80612721998009E-2</v>
      </c>
      <c r="B2926">
        <v>-0.53108556200431101</v>
      </c>
    </row>
    <row r="2927" spans="1:2" x14ac:dyDescent="0.3">
      <c r="A2927">
        <v>-1.0112245088799201</v>
      </c>
      <c r="B2927">
        <v>0.312434224801724</v>
      </c>
    </row>
    <row r="2928" spans="1:2" x14ac:dyDescent="0.3">
      <c r="A2928">
        <f>-0.595510196448031</f>
        <v>-0.59551019644803105</v>
      </c>
      <c r="B2928">
        <v>-2.4973689920689698E-2</v>
      </c>
    </row>
    <row r="2929" spans="1:2" x14ac:dyDescent="0.3">
      <c r="A2929">
        <v>-0.761795921420787</v>
      </c>
      <c r="B2929">
        <v>0.10998947596827501</v>
      </c>
    </row>
    <row r="2930" spans="1:2" x14ac:dyDescent="0.3">
      <c r="A2930">
        <v>-0.69528163143168498</v>
      </c>
      <c r="B2930">
        <v>5.60042096126896E-2</v>
      </c>
    </row>
    <row r="2931" spans="1:2" x14ac:dyDescent="0.3">
      <c r="A2931">
        <f>-0.550815723733156</f>
        <v>-0.55081572373315602</v>
      </c>
      <c r="B2931">
        <v>-0.235549453267029</v>
      </c>
    </row>
    <row r="2932" spans="1:2" x14ac:dyDescent="0.3">
      <c r="A2932">
        <v>-0.77967371050673695</v>
      </c>
      <c r="B2932">
        <v>0.194219781306811</v>
      </c>
    </row>
    <row r="2933" spans="1:2" x14ac:dyDescent="0.3">
      <c r="A2933">
        <f>-0.670239932507845</f>
        <v>-0.67023993250784497</v>
      </c>
      <c r="B2933">
        <v>-0.16426245040951701</v>
      </c>
    </row>
    <row r="2934" spans="1:2" x14ac:dyDescent="0.3">
      <c r="A2934">
        <v>-0.73190402699686197</v>
      </c>
      <c r="B2934">
        <v>0.165704980163807</v>
      </c>
    </row>
    <row r="2935" spans="1:2" x14ac:dyDescent="0.3">
      <c r="A2935">
        <f>-0.622529052583138</f>
        <v>-0.62252905258313795</v>
      </c>
      <c r="B2935">
        <v>-0.16682582587425099</v>
      </c>
    </row>
    <row r="2936" spans="1:2" x14ac:dyDescent="0.3">
      <c r="A2936">
        <f>-0.406391749613484</f>
        <v>-0.40639174961348401</v>
      </c>
      <c r="B2936">
        <v>-0.37579924869768599</v>
      </c>
    </row>
    <row r="2937" spans="1:2" x14ac:dyDescent="0.3">
      <c r="A2937">
        <f>-0.158538030227173</f>
        <v>-0.158538030227173</v>
      </c>
      <c r="B2937">
        <v>-0.448164128855635</v>
      </c>
    </row>
    <row r="2938" spans="1:2" x14ac:dyDescent="0.3">
      <c r="A2938">
        <v>5.8776748569602202E-2</v>
      </c>
      <c r="B2938">
        <v>-0.40401995002115199</v>
      </c>
    </row>
    <row r="2939" spans="1:2" x14ac:dyDescent="0.3">
      <c r="A2939">
        <v>-1.02351069942784</v>
      </c>
      <c r="B2939">
        <v>0.26160798000845997</v>
      </c>
    </row>
    <row r="2940" spans="1:2" x14ac:dyDescent="0.3">
      <c r="A2940">
        <f>-0.882511323568543</f>
        <v>-0.882511323568543</v>
      </c>
      <c r="B2940">
        <v>-0.210582214964706</v>
      </c>
    </row>
    <row r="2941" spans="1:2" x14ac:dyDescent="0.3">
      <c r="A2941">
        <v>-0.646995470572582</v>
      </c>
      <c r="B2941">
        <v>0.184232885985882</v>
      </c>
    </row>
    <row r="2942" spans="1:2" x14ac:dyDescent="0.3">
      <c r="A2942">
        <v>-0.741201811770966</v>
      </c>
      <c r="B2942">
        <v>2.6306845605647E-2</v>
      </c>
    </row>
    <row r="2943" spans="1:2" x14ac:dyDescent="0.3">
      <c r="A2943">
        <v>-0.70351927529161296</v>
      </c>
      <c r="B2943">
        <v>8.9477261757741094E-2</v>
      </c>
    </row>
    <row r="2944" spans="1:2" x14ac:dyDescent="0.3">
      <c r="A2944">
        <v>-0.718592289883354</v>
      </c>
      <c r="B2944">
        <v>6.4209095296903496E-2</v>
      </c>
    </row>
    <row r="2945" spans="1:2" x14ac:dyDescent="0.3">
      <c r="A2945">
        <f>-0.57181377843011</f>
        <v>-0.57181377843011005</v>
      </c>
      <c r="B2945">
        <v>-0.23863800352769499</v>
      </c>
    </row>
    <row r="2946" spans="1:2" x14ac:dyDescent="0.3">
      <c r="A2946">
        <f>-0.339123270195806</f>
        <v>-0.33912327019580601</v>
      </c>
      <c r="B2946">
        <v>-0.410090394053092</v>
      </c>
    </row>
    <row r="2947" spans="1:2" x14ac:dyDescent="0.3">
      <c r="A2947">
        <v>-0.86435069192167702</v>
      </c>
      <c r="B2947">
        <v>0.264036157621237</v>
      </c>
    </row>
    <row r="2948" spans="1:2" x14ac:dyDescent="0.3">
      <c r="A2948">
        <f>-0.654259723231329</f>
        <v>-0.65425972323132897</v>
      </c>
      <c r="B2948">
        <v>-5.6144630484948402E-3</v>
      </c>
    </row>
    <row r="2949" spans="1:2" x14ac:dyDescent="0.3">
      <c r="A2949">
        <v>-0.73829611070746803</v>
      </c>
      <c r="B2949">
        <v>0.10224578521939701</v>
      </c>
    </row>
    <row r="2950" spans="1:2" x14ac:dyDescent="0.3">
      <c r="A2950">
        <f>-0.602003358225435</f>
        <v>-0.60200335822543505</v>
      </c>
      <c r="B2950">
        <v>-0.21761164751624401</v>
      </c>
    </row>
    <row r="2951" spans="1:2" x14ac:dyDescent="0.3">
      <c r="A2951">
        <f>-0.370477893244832</f>
        <v>-0.37047789324483199</v>
      </c>
      <c r="B2951">
        <v>-0.40618619540251999</v>
      </c>
    </row>
    <row r="2952" spans="1:2" x14ac:dyDescent="0.3">
      <c r="A2952">
        <f>-0.119088720705064</f>
        <v>-0.119088720705064</v>
      </c>
      <c r="B2952">
        <v>-0.45689266580384802</v>
      </c>
    </row>
    <row r="2953" spans="1:2" x14ac:dyDescent="0.3">
      <c r="A2953">
        <v>9.22496385856902E-2</v>
      </c>
      <c r="B2953">
        <v>-0.39487391429294999</v>
      </c>
    </row>
    <row r="2954" spans="1:2" x14ac:dyDescent="0.3">
      <c r="A2954">
        <v>0.22805929104230399</v>
      </c>
      <c r="B2954">
        <v>-0.26320431942836597</v>
      </c>
    </row>
    <row r="2955" spans="1:2" x14ac:dyDescent="0.3">
      <c r="A2955">
        <v>-1.0912237164169201</v>
      </c>
      <c r="B2955">
        <v>0.20528172777134601</v>
      </c>
    </row>
    <row r="2956" spans="1:2" x14ac:dyDescent="0.3">
      <c r="A2956">
        <v>-0.563510513433231</v>
      </c>
      <c r="B2956">
        <v>1.7887308891461302E-2</v>
      </c>
    </row>
    <row r="2957" spans="1:2" x14ac:dyDescent="0.3">
      <c r="A2957">
        <v>-0.77459579462670702</v>
      </c>
      <c r="B2957">
        <v>9.28450764434154E-2</v>
      </c>
    </row>
    <row r="2958" spans="1:2" x14ac:dyDescent="0.3">
      <c r="A2958">
        <v>-0.69016168214931695</v>
      </c>
      <c r="B2958">
        <v>6.2861969422633807E-2</v>
      </c>
    </row>
    <row r="2959" spans="1:2" x14ac:dyDescent="0.3">
      <c r="A2959">
        <f>-0.549667666202534</f>
        <v>-0.54966766620253404</v>
      </c>
      <c r="B2959">
        <v>-0.22828957609852499</v>
      </c>
    </row>
    <row r="2960" spans="1:2" x14ac:dyDescent="0.3">
      <c r="A2960">
        <f>-0.326431595874516</f>
        <v>-0.32643159587451598</v>
      </c>
      <c r="B2960">
        <v>-0.39336714431589198</v>
      </c>
    </row>
    <row r="2961" spans="1:2" x14ac:dyDescent="0.3">
      <c r="A2961">
        <v>-0.86942736165019296</v>
      </c>
      <c r="B2961">
        <v>0.25734685772635701</v>
      </c>
    </row>
    <row r="2962" spans="1:2" x14ac:dyDescent="0.3">
      <c r="A2962">
        <f>-0.763703537944689</f>
        <v>-0.76370353794468904</v>
      </c>
      <c r="B2962">
        <v>-0.152187332788045</v>
      </c>
    </row>
    <row r="2963" spans="1:2" x14ac:dyDescent="0.3">
      <c r="A2963">
        <v>-0.69451858482212403</v>
      </c>
      <c r="B2963">
        <v>0.160874933115218</v>
      </c>
    </row>
    <row r="2964" spans="1:2" x14ac:dyDescent="0.3">
      <c r="A2964">
        <f>-0.592184097710901</f>
        <v>-0.59218409771090097</v>
      </c>
      <c r="B2964">
        <v>-0.15554248476128299</v>
      </c>
    </row>
    <row r="2965" spans="1:2" x14ac:dyDescent="0.3">
      <c r="A2965">
        <f>-0.387842920355771</f>
        <v>-0.387842920355771</v>
      </c>
      <c r="B2965">
        <v>-0.35508592750293599</v>
      </c>
    </row>
    <row r="2966" spans="1:2" x14ac:dyDescent="0.3">
      <c r="A2966">
        <v>-0.84486283185769095</v>
      </c>
      <c r="B2966">
        <v>0.242034371001174</v>
      </c>
    </row>
    <row r="2967" spans="1:2" x14ac:dyDescent="0.3">
      <c r="A2967">
        <f>-0.738909500612315</f>
        <v>-0.73890950061231497</v>
      </c>
      <c r="B2967">
        <v>-0.153999010782183</v>
      </c>
    </row>
    <row r="2968" spans="1:2" x14ac:dyDescent="0.3">
      <c r="A2968">
        <f>-0.499971616152486</f>
        <v>-0.49997161615248598</v>
      </c>
      <c r="B2968">
        <v>-0.412603048439385</v>
      </c>
    </row>
    <row r="2969" spans="1:2" x14ac:dyDescent="0.3">
      <c r="A2969">
        <v>-0.80001135353900499</v>
      </c>
      <c r="B2969">
        <v>0.26504121937575398</v>
      </c>
    </row>
    <row r="2970" spans="1:2" x14ac:dyDescent="0.3">
      <c r="A2970">
        <f>-0.714025116439946</f>
        <v>-0.71402511643994604</v>
      </c>
      <c r="B2970">
        <v>-0.118573214690029</v>
      </c>
    </row>
    <row r="2971" spans="1:2" x14ac:dyDescent="0.3">
      <c r="A2971">
        <v>-0.71438995342402101</v>
      </c>
      <c r="B2971">
        <v>0.14742928587601101</v>
      </c>
    </row>
    <row r="2972" spans="1:2" x14ac:dyDescent="0.3">
      <c r="A2972">
        <f>-0.601908078952661</f>
        <v>-0.60190807895266096</v>
      </c>
      <c r="B2972">
        <v>-0.173709724103839</v>
      </c>
    </row>
    <row r="2973" spans="1:2" x14ac:dyDescent="0.3">
      <c r="A2973">
        <f>-0.387966250362486</f>
        <v>-0.387966250362486</v>
      </c>
      <c r="B2973">
        <v>-0.37278262189998201</v>
      </c>
    </row>
    <row r="2974" spans="1:2" x14ac:dyDescent="0.3">
      <c r="A2974">
        <v>-0.84481349985500498</v>
      </c>
      <c r="B2974">
        <v>0.24911304875999299</v>
      </c>
    </row>
    <row r="2975" spans="1:2" x14ac:dyDescent="0.3">
      <c r="A2975">
        <v>-0.66207460005799701</v>
      </c>
      <c r="B2975">
        <v>3.5478049600276503E-4</v>
      </c>
    </row>
    <row r="2976" spans="1:2" x14ac:dyDescent="0.3">
      <c r="A2976">
        <v>-0.73517015997680002</v>
      </c>
      <c r="B2976">
        <v>9.9858087801598897E-2</v>
      </c>
    </row>
    <row r="2977" spans="1:2" x14ac:dyDescent="0.3">
      <c r="A2977">
        <v>-0.70593193600927895</v>
      </c>
      <c r="B2977">
        <v>6.0056764879360403E-2</v>
      </c>
    </row>
    <row r="2978" spans="1:2" x14ac:dyDescent="0.3">
      <c r="A2978">
        <f>-0.560530977318796</f>
        <v>-0.56053097731879598</v>
      </c>
      <c r="B2978">
        <v>-0.23672963309539699</v>
      </c>
    </row>
    <row r="2979" spans="1:2" x14ac:dyDescent="0.3">
      <c r="A2979">
        <v>-0.77578760907248101</v>
      </c>
      <c r="B2979">
        <v>0.19469185323815899</v>
      </c>
    </row>
    <row r="2980" spans="1:2" x14ac:dyDescent="0.3">
      <c r="A2980">
        <v>-0.68968495637100702</v>
      </c>
      <c r="B2980">
        <v>2.21232587047363E-2</v>
      </c>
    </row>
    <row r="2981" spans="1:2" x14ac:dyDescent="0.3">
      <c r="A2981">
        <f>-0.53300987032386</f>
        <v>-0.53300987032386005</v>
      </c>
      <c r="B2981">
        <v>-0.25906030593280299</v>
      </c>
    </row>
    <row r="2982" spans="1:2" x14ac:dyDescent="0.3">
      <c r="A2982">
        <f>-0.301463379073012</f>
        <v>-0.30146337907301202</v>
      </c>
      <c r="B2982">
        <v>-0.41008978063847401</v>
      </c>
    </row>
    <row r="2983" spans="1:2" x14ac:dyDescent="0.3">
      <c r="A2983">
        <v>-0.87941464837079497</v>
      </c>
      <c r="B2983">
        <v>0.26403591225538903</v>
      </c>
    </row>
    <row r="2984" spans="1:2" x14ac:dyDescent="0.3">
      <c r="A2984">
        <f>-0.77396949766396</f>
        <v>-0.77396949766395995</v>
      </c>
      <c r="B2984">
        <v>-0.151098566034221</v>
      </c>
    </row>
    <row r="2985" spans="1:2" x14ac:dyDescent="0.3">
      <c r="A2985">
        <f>-0.527777391810921</f>
        <v>-0.52777739181092098</v>
      </c>
      <c r="B2985">
        <v>-0.42442270925159198</v>
      </c>
    </row>
    <row r="2986" spans="1:2" x14ac:dyDescent="0.3">
      <c r="A2986">
        <f>-0.231341734075662</f>
        <v>-0.231341734075662</v>
      </c>
      <c r="B2986">
        <v>-0.53367221575557799</v>
      </c>
    </row>
    <row r="2987" spans="1:2" x14ac:dyDescent="0.3">
      <c r="A2987">
        <v>-0.90746330636973405</v>
      </c>
      <c r="B2987">
        <v>0.31346888630223102</v>
      </c>
    </row>
    <row r="2988" spans="1:2" x14ac:dyDescent="0.3">
      <c r="A2988">
        <f>-0.637014677452106</f>
        <v>-0.63701467745210605</v>
      </c>
      <c r="B2988">
        <v>-2.53875545208926E-2</v>
      </c>
    </row>
    <row r="2989" spans="1:2" x14ac:dyDescent="0.3">
      <c r="A2989">
        <v>-0.74519412901915705</v>
      </c>
      <c r="B2989">
        <v>0.110155021808357</v>
      </c>
    </row>
    <row r="2990" spans="1:2" x14ac:dyDescent="0.3">
      <c r="A2990">
        <v>-0.70192234839233603</v>
      </c>
      <c r="B2990">
        <v>5.5937991276657099E-2</v>
      </c>
    </row>
    <row r="2991" spans="1:2" x14ac:dyDescent="0.3">
      <c r="A2991">
        <f>-0.555836181288838</f>
        <v>-0.55583618128883805</v>
      </c>
      <c r="B2991">
        <v>-0.23825606598667501</v>
      </c>
    </row>
    <row r="2992" spans="1:2" x14ac:dyDescent="0.3">
      <c r="A2992">
        <v>-0.77766552748446405</v>
      </c>
      <c r="B2992">
        <v>0.19530242639466999</v>
      </c>
    </row>
    <row r="2993" spans="1:2" x14ac:dyDescent="0.3">
      <c r="A2993">
        <v>-0.68893378900621405</v>
      </c>
      <c r="B2993">
        <v>2.1879029442131898E-2</v>
      </c>
    </row>
    <row r="2994" spans="1:2" x14ac:dyDescent="0.3">
      <c r="A2994">
        <v>-0.724426484397514</v>
      </c>
      <c r="B2994">
        <v>9.1248388223147195E-2</v>
      </c>
    </row>
    <row r="2995" spans="1:2" x14ac:dyDescent="0.3">
      <c r="A2995">
        <v>-0.71022940624099395</v>
      </c>
      <c r="B2995">
        <v>6.35006447107411E-2</v>
      </c>
    </row>
    <row r="2996" spans="1:2" x14ac:dyDescent="0.3">
      <c r="A2996">
        <v>-0.715908237503602</v>
      </c>
      <c r="B2996">
        <v>7.4599742115703499E-2</v>
      </c>
    </row>
    <row r="2997" spans="1:2" x14ac:dyDescent="0.3">
      <c r="A2997">
        <f>-0.573930157349019</f>
        <v>-0.57393015734901898</v>
      </c>
      <c r="B2997">
        <v>-0.229667490993506</v>
      </c>
    </row>
    <row r="2998" spans="1:2" x14ac:dyDescent="0.3">
      <c r="A2998">
        <v>-0.77042793706039203</v>
      </c>
      <c r="B2998">
        <v>0.19186699639740201</v>
      </c>
    </row>
    <row r="2999" spans="1:2" x14ac:dyDescent="0.3">
      <c r="A2999">
        <f>-0.662272030724859</f>
        <v>-0.66227203072485896</v>
      </c>
      <c r="B2999">
        <v>-0.16235225756213101</v>
      </c>
    </row>
    <row r="3000" spans="1:2" x14ac:dyDescent="0.3">
      <c r="A3000">
        <v>-0.73509118771005599</v>
      </c>
      <c r="B3000">
        <v>0.16494090302485201</v>
      </c>
    </row>
    <row r="3001" spans="1:2" x14ac:dyDescent="0.3">
      <c r="A3001">
        <f>-0.624645663869583</f>
        <v>-0.62464566386958298</v>
      </c>
      <c r="B3001">
        <v>-0.168681388785134</v>
      </c>
    </row>
    <row r="3002" spans="1:2" x14ac:dyDescent="0.3">
      <c r="A3002">
        <v>-0.75014173445216603</v>
      </c>
      <c r="B3002">
        <v>0.16747255551405299</v>
      </c>
    </row>
    <row r="3003" spans="1:2" x14ac:dyDescent="0.3">
      <c r="A3003">
        <f>-0.637096740389268</f>
        <v>-0.637096740389268</v>
      </c>
      <c r="B3003">
        <v>-0.17277755159018501</v>
      </c>
    </row>
    <row r="3004" spans="1:2" x14ac:dyDescent="0.3">
      <c r="A3004">
        <v>-0.74516130384429202</v>
      </c>
      <c r="B3004">
        <v>0.169111020636074</v>
      </c>
    </row>
    <row r="3005" spans="1:2" x14ac:dyDescent="0.3">
      <c r="A3005">
        <v>-0.70193547846228199</v>
      </c>
      <c r="B3005">
        <v>3.2355591745570199E-2</v>
      </c>
    </row>
    <row r="3006" spans="1:2" x14ac:dyDescent="0.3">
      <c r="A3006">
        <v>-0.719225808615086</v>
      </c>
      <c r="B3006">
        <v>8.7057763301771895E-2</v>
      </c>
    </row>
    <row r="3007" spans="1:2" x14ac:dyDescent="0.3">
      <c r="A3007">
        <f>-0.581434719868174</f>
        <v>-0.58143471986817397</v>
      </c>
      <c r="B3007">
        <v>-0.22152642333668801</v>
      </c>
    </row>
    <row r="3008" spans="1:2" x14ac:dyDescent="0.3">
      <c r="A3008">
        <v>-0.76742611205273004</v>
      </c>
      <c r="B3008">
        <v>0.18861056933467499</v>
      </c>
    </row>
    <row r="3009" spans="1:2" x14ac:dyDescent="0.3">
      <c r="A3009">
        <f>-0.658688072893945</f>
        <v>-0.65868807289394504</v>
      </c>
      <c r="B3009">
        <v>-0.16362641212673801</v>
      </c>
    </row>
    <row r="3010" spans="1:2" x14ac:dyDescent="0.3">
      <c r="A3010">
        <v>-0.73652477084242196</v>
      </c>
      <c r="B3010">
        <v>0.16545056485069501</v>
      </c>
    </row>
    <row r="3011" spans="1:2" x14ac:dyDescent="0.3">
      <c r="A3011">
        <v>-0.70539009166303102</v>
      </c>
      <c r="B3011">
        <v>3.3819774059721697E-2</v>
      </c>
    </row>
    <row r="3012" spans="1:2" x14ac:dyDescent="0.3">
      <c r="A3012">
        <f>-0.549624379287792</f>
        <v>-0.54962437928779195</v>
      </c>
      <c r="B3012">
        <v>-0.25645300837982299</v>
      </c>
    </row>
    <row r="3013" spans="1:2" x14ac:dyDescent="0.3">
      <c r="A3013">
        <v>-0.780150248284883</v>
      </c>
      <c r="B3013">
        <v>0.202581203351929</v>
      </c>
    </row>
    <row r="3014" spans="1:2" x14ac:dyDescent="0.3">
      <c r="A3014">
        <v>-0.68793990068604605</v>
      </c>
      <c r="B3014">
        <v>1.8967518659228098E-2</v>
      </c>
    </row>
    <row r="3015" spans="1:2" x14ac:dyDescent="0.3">
      <c r="A3015">
        <f>-0.530421331985086</f>
        <v>-0.53042133198508601</v>
      </c>
      <c r="B3015">
        <v>-0.26076064609340499</v>
      </c>
    </row>
    <row r="3016" spans="1:2" x14ac:dyDescent="0.3">
      <c r="A3016">
        <v>-0.78783146720596497</v>
      </c>
      <c r="B3016">
        <v>0.204304258437362</v>
      </c>
    </row>
    <row r="3017" spans="1:2" x14ac:dyDescent="0.3">
      <c r="A3017">
        <v>-0.68486741311761301</v>
      </c>
      <c r="B3017">
        <v>1.8278296625055101E-2</v>
      </c>
    </row>
    <row r="3018" spans="1:2" x14ac:dyDescent="0.3">
      <c r="A3018">
        <v>-0.72605303475295402</v>
      </c>
      <c r="B3018">
        <v>9.2688681349977903E-2</v>
      </c>
    </row>
    <row r="3019" spans="1:2" x14ac:dyDescent="0.3">
      <c r="A3019">
        <f>-0.588875778952236</f>
        <v>-0.58887577895223597</v>
      </c>
      <c r="B3019">
        <v>-0.21997781607519801</v>
      </c>
    </row>
    <row r="3020" spans="1:2" x14ac:dyDescent="0.3">
      <c r="A3020">
        <f>-0.35955446557362</f>
        <v>-0.35955446557361997</v>
      </c>
      <c r="B3020">
        <v>-0.40273345179804498</v>
      </c>
    </row>
    <row r="3021" spans="1:2" x14ac:dyDescent="0.3">
      <c r="A3021">
        <f>-0.112168013116733</f>
        <v>-0.112168013116733</v>
      </c>
      <c r="B3021">
        <v>-0.44989920959596202</v>
      </c>
    </row>
    <row r="3022" spans="1:2" x14ac:dyDescent="0.3">
      <c r="A3022">
        <v>9.4711993869667804E-2</v>
      </c>
      <c r="B3022">
        <v>-0.38679060453962499</v>
      </c>
    </row>
    <row r="3023" spans="1:2" x14ac:dyDescent="0.3">
      <c r="A3023">
        <v>-1.03788479754786</v>
      </c>
      <c r="B3023">
        <v>0.25471624181585001</v>
      </c>
    </row>
    <row r="3024" spans="1:2" x14ac:dyDescent="0.3">
      <c r="A3024">
        <f>-0.890678942862719</f>
        <v>-0.89067894286271898</v>
      </c>
      <c r="B3024">
        <v>-0.22156957523910001</v>
      </c>
    </row>
    <row r="3025" spans="1:2" x14ac:dyDescent="0.3">
      <c r="A3025">
        <v>-0.64372842285491205</v>
      </c>
      <c r="B3025">
        <v>0.18862783009563999</v>
      </c>
    </row>
    <row r="3026" spans="1:2" x14ac:dyDescent="0.3">
      <c r="A3026">
        <f>-0.564684733407989</f>
        <v>-0.56468473340798897</v>
      </c>
      <c r="B3026">
        <v>-0.114134218269278</v>
      </c>
    </row>
    <row r="3027" spans="1:2" x14ac:dyDescent="0.3">
      <c r="A3027">
        <v>-0.77412610663680403</v>
      </c>
      <c r="B3027">
        <v>0.145653687307711</v>
      </c>
    </row>
    <row r="3028" spans="1:2" x14ac:dyDescent="0.3">
      <c r="A3028">
        <v>-0.69034955734527803</v>
      </c>
      <c r="B3028">
        <v>4.1738525076915403E-2</v>
      </c>
    </row>
    <row r="3029" spans="1:2" x14ac:dyDescent="0.3">
      <c r="A3029">
        <f>-0.541361073613177</f>
        <v>-0.54136107361317698</v>
      </c>
      <c r="B3029">
        <v>-0.244418543879655</v>
      </c>
    </row>
    <row r="3030" spans="1:2" x14ac:dyDescent="0.3">
      <c r="A3030">
        <f>-0.313666998394152</f>
        <v>-0.31366699839415202</v>
      </c>
      <c r="B3030">
        <v>-0.40230252279380901</v>
      </c>
    </row>
    <row r="3031" spans="1:2" x14ac:dyDescent="0.3">
      <c r="A3031">
        <f>-0.0774659096620324</f>
        <v>-7.7465909662032401E-2</v>
      </c>
      <c r="B3031">
        <v>-0.43121671668095601</v>
      </c>
    </row>
    <row r="3032" spans="1:2" x14ac:dyDescent="0.3">
      <c r="A3032">
        <v>-0.96901363613518698</v>
      </c>
      <c r="B3032">
        <v>0.27248668667238202</v>
      </c>
    </row>
    <row r="3033" spans="1:2" x14ac:dyDescent="0.3">
      <c r="A3033">
        <f>-0.845445038131695</f>
        <v>-0.84544503813169503</v>
      </c>
      <c r="B3033">
        <v>-0.180515572583064</v>
      </c>
    </row>
    <row r="3034" spans="1:2" x14ac:dyDescent="0.3">
      <c r="A3034">
        <f>-0.570331999946862</f>
        <v>-0.57033199994686201</v>
      </c>
      <c r="B3034">
        <v>-0.47536985041580598</v>
      </c>
    </row>
    <row r="3035" spans="1:2" x14ac:dyDescent="0.3">
      <c r="A3035">
        <v>-0.77186720002125497</v>
      </c>
      <c r="B3035">
        <v>0.290147940166322</v>
      </c>
    </row>
    <row r="3036" spans="1:2" x14ac:dyDescent="0.3">
      <c r="A3036">
        <f>-0.691253119991498</f>
        <v>-0.69125311999149797</v>
      </c>
      <c r="B3036">
        <v>-1.6059176066528999E-2</v>
      </c>
    </row>
    <row r="3037" spans="1:2" x14ac:dyDescent="0.3">
      <c r="A3037">
        <f>-0.518928700766926</f>
        <v>-0.51892870076692599</v>
      </c>
      <c r="B3037">
        <v>-0.28870622180716099</v>
      </c>
    </row>
    <row r="3038" spans="1:2" x14ac:dyDescent="0.3">
      <c r="A3038">
        <v>-0.79242851969322903</v>
      </c>
      <c r="B3038">
        <v>0.21548248872286399</v>
      </c>
    </row>
    <row r="3039" spans="1:2" x14ac:dyDescent="0.3">
      <c r="A3039">
        <f>-0.688438670456</f>
        <v>-0.68843867045600005</v>
      </c>
      <c r="B3039">
        <v>-0.153204716447914</v>
      </c>
    </row>
    <row r="3040" spans="1:2" x14ac:dyDescent="0.3">
      <c r="A3040">
        <v>-0.724624531817599</v>
      </c>
      <c r="B3040">
        <v>0.16128188657916501</v>
      </c>
    </row>
    <row r="3041" spans="1:2" x14ac:dyDescent="0.3">
      <c r="A3041">
        <v>-0.71015018727295998</v>
      </c>
      <c r="B3041">
        <v>3.54872453683336E-2</v>
      </c>
    </row>
    <row r="3042" spans="1:2" x14ac:dyDescent="0.3">
      <c r="A3042">
        <f>-0.553909040474783</f>
        <v>-0.55390904047478295</v>
      </c>
      <c r="B3042">
        <v>-0.25708976842925002</v>
      </c>
    </row>
    <row r="3043" spans="1:2" x14ac:dyDescent="0.3">
      <c r="A3043">
        <f>-0.318134963389134</f>
        <v>-0.318134963389134</v>
      </c>
      <c r="B3043">
        <v>-0.41695184019614301</v>
      </c>
    </row>
    <row r="3044" spans="1:2" x14ac:dyDescent="0.3">
      <c r="A3044">
        <v>-0.87274601464434598</v>
      </c>
      <c r="B3044">
        <v>0.26678073607845698</v>
      </c>
    </row>
    <row r="3045" spans="1:2" x14ac:dyDescent="0.3">
      <c r="A3045">
        <f>-0.650901594142261</f>
        <v>-0.65090159414226101</v>
      </c>
      <c r="B3045">
        <v>-6.7122944313829603E-3</v>
      </c>
    </row>
    <row r="3046" spans="1:2" x14ac:dyDescent="0.3">
      <c r="A3046">
        <f>-0.492000293775565</f>
        <v>-0.49200029377556498</v>
      </c>
      <c r="B3046">
        <v>-0.26546198142475502</v>
      </c>
    </row>
    <row r="3047" spans="1:2" x14ac:dyDescent="0.3">
      <c r="A3047">
        <v>-0.80319988248977303</v>
      </c>
      <c r="B3047">
        <v>0.20618479256990199</v>
      </c>
    </row>
    <row r="3048" spans="1:2" x14ac:dyDescent="0.3">
      <c r="A3048">
        <f>-0.692905827720188</f>
        <v>-0.69290582772018805</v>
      </c>
      <c r="B3048">
        <v>-0.16457951064278301</v>
      </c>
    </row>
    <row r="3049" spans="1:2" x14ac:dyDescent="0.3">
      <c r="A3049">
        <f>-0.46077662481023</f>
        <v>-0.46077662481023002</v>
      </c>
      <c r="B3049">
        <v>-0.40224275917659102</v>
      </c>
    </row>
    <row r="3050" spans="1:2" x14ac:dyDescent="0.3">
      <c r="A3050">
        <v>-0.81568935007590704</v>
      </c>
      <c r="B3050">
        <v>0.26089710367063601</v>
      </c>
    </row>
    <row r="3051" spans="1:2" x14ac:dyDescent="0.3">
      <c r="A3051">
        <f>-0.673724259969636</f>
        <v>-0.67372425996963603</v>
      </c>
      <c r="B3051">
        <v>-4.3588414682545996E-3</v>
      </c>
    </row>
    <row r="3052" spans="1:2" x14ac:dyDescent="0.3">
      <c r="A3052">
        <f>-0.510286900989622</f>
        <v>-0.51028690098962204</v>
      </c>
      <c r="B3052">
        <v>-0.27280242350372802</v>
      </c>
    </row>
    <row r="3053" spans="1:2" x14ac:dyDescent="0.3">
      <c r="A3053">
        <v>-0.79588523960415103</v>
      </c>
      <c r="B3053">
        <v>0.209120969401491</v>
      </c>
    </row>
    <row r="3054" spans="1:2" x14ac:dyDescent="0.3">
      <c r="A3054">
        <f>-0.688521169859751</f>
        <v>-0.68852116985975098</v>
      </c>
      <c r="B3054">
        <v>-0.15942215909652699</v>
      </c>
    </row>
    <row r="3055" spans="1:2" x14ac:dyDescent="0.3">
      <c r="A3055">
        <v>-0.72459153205609905</v>
      </c>
      <c r="B3055">
        <v>0.16376886363861001</v>
      </c>
    </row>
    <row r="3056" spans="1:2" x14ac:dyDescent="0.3">
      <c r="A3056">
        <v>-0.71016338717756</v>
      </c>
      <c r="B3056">
        <v>3.4492454544555601E-2</v>
      </c>
    </row>
    <row r="3057" spans="1:2" x14ac:dyDescent="0.3">
      <c r="A3057">
        <v>-0.71593464512897498</v>
      </c>
      <c r="B3057">
        <v>8.6203018182177696E-2</v>
      </c>
    </row>
    <row r="3058" spans="1:2" x14ac:dyDescent="0.3">
      <c r="A3058">
        <v>-0.71362614194840901</v>
      </c>
      <c r="B3058">
        <v>6.5518792727128905E-2</v>
      </c>
    </row>
    <row r="3059" spans="1:2" x14ac:dyDescent="0.3">
      <c r="A3059">
        <f>-0.568563384971642</f>
        <v>-0.56856338497164205</v>
      </c>
      <c r="B3059">
        <v>-0.23565617430674499</v>
      </c>
    </row>
    <row r="3060" spans="1:2" x14ac:dyDescent="0.3">
      <c r="A3060">
        <f>-0.33784570285575</f>
        <v>-0.33784570285575</v>
      </c>
      <c r="B3060">
        <v>-0.40652404646178297</v>
      </c>
    </row>
    <row r="3061" spans="1:2" x14ac:dyDescent="0.3">
      <c r="A3061">
        <f>-0.0941531155856565</f>
        <v>-9.4153115585656505E-2</v>
      </c>
      <c r="B3061">
        <v>-0.44409655645325502</v>
      </c>
    </row>
    <row r="3062" spans="1:2" x14ac:dyDescent="0.3">
      <c r="A3062">
        <v>0.106082254736203</v>
      </c>
      <c r="B3062">
        <v>-0.375174629138737</v>
      </c>
    </row>
    <row r="3063" spans="1:2" x14ac:dyDescent="0.3">
      <c r="A3063">
        <v>-1.04243290189448</v>
      </c>
      <c r="B3063">
        <v>0.250069851655494</v>
      </c>
    </row>
    <row r="3064" spans="1:2" x14ac:dyDescent="0.3">
      <c r="A3064">
        <f>-0.583026839242207</f>
        <v>-0.583026839242207</v>
      </c>
      <c r="B3064">
        <v>-2.7940662197953302E-5</v>
      </c>
    </row>
    <row r="3065" spans="1:2" x14ac:dyDescent="0.3">
      <c r="A3065">
        <f>-0.443089221559198</f>
        <v>-0.443089221559198</v>
      </c>
      <c r="B3065">
        <v>-0.23323197060015299</v>
      </c>
    </row>
    <row r="3066" spans="1:2" x14ac:dyDescent="0.3">
      <c r="A3066">
        <f>-0.243455020144929</f>
        <v>-0.24345502014492901</v>
      </c>
      <c r="B3066">
        <v>-0.354491986279796</v>
      </c>
    </row>
    <row r="3067" spans="1:2" x14ac:dyDescent="0.3">
      <c r="A3067">
        <v>-0.90261799194202796</v>
      </c>
      <c r="B3067">
        <v>0.24179679451191799</v>
      </c>
    </row>
    <row r="3068" spans="1:2" x14ac:dyDescent="0.3">
      <c r="A3068">
        <f>-0.782708391680708</f>
        <v>-0.78270839168070805</v>
      </c>
      <c r="B3068">
        <v>-0.17728163294775301</v>
      </c>
    </row>
    <row r="3069" spans="1:2" x14ac:dyDescent="0.3">
      <c r="A3069">
        <v>-0.68691664332771596</v>
      </c>
      <c r="B3069">
        <v>0.17091265317910101</v>
      </c>
    </row>
    <row r="3070" spans="1:2" x14ac:dyDescent="0.3">
      <c r="A3070">
        <v>-0.72523334266891304</v>
      </c>
      <c r="B3070">
        <v>3.1634938728359402E-2</v>
      </c>
    </row>
    <row r="3071" spans="1:2" x14ac:dyDescent="0.3">
      <c r="A3071">
        <v>-0.70990666293243398</v>
      </c>
      <c r="B3071">
        <v>8.7346024508656195E-2</v>
      </c>
    </row>
    <row r="3072" spans="1:2" x14ac:dyDescent="0.3">
      <c r="A3072">
        <f>-0.574467473632112</f>
        <v>-0.57446747363211204</v>
      </c>
      <c r="B3072">
        <v>-0.21757968654639501</v>
      </c>
    </row>
    <row r="3073" spans="1:2" x14ac:dyDescent="0.3">
      <c r="A3073">
        <f>-0.349563405341847</f>
        <v>-0.34956340534184699</v>
      </c>
      <c r="B3073">
        <v>-0.39514755122810502</v>
      </c>
    </row>
    <row r="3074" spans="1:2" x14ac:dyDescent="0.3">
      <c r="A3074">
        <f>-0.107609167568562</f>
        <v>-0.10760916756856199</v>
      </c>
      <c r="B3074">
        <v>-0.44013750107009902</v>
      </c>
    </row>
    <row r="3075" spans="1:2" x14ac:dyDescent="0.3">
      <c r="A3075">
        <v>9.4272033075932501E-2</v>
      </c>
      <c r="B3075">
        <v>-0.3775481678407</v>
      </c>
    </row>
    <row r="3076" spans="1:2" x14ac:dyDescent="0.3">
      <c r="A3076">
        <v>0.222666012273988</v>
      </c>
      <c r="B3076">
        <v>-0.24922779432855899</v>
      </c>
    </row>
    <row r="3077" spans="1:2" x14ac:dyDescent="0.3">
      <c r="A3077">
        <v>-1.0890664049095899</v>
      </c>
      <c r="B3077">
        <v>0.19969111773142301</v>
      </c>
    </row>
    <row r="3078" spans="1:2" x14ac:dyDescent="0.3">
      <c r="A3078">
        <v>-0.56437343803616102</v>
      </c>
      <c r="B3078">
        <v>2.0123552907430502E-2</v>
      </c>
    </row>
    <row r="3079" spans="1:2" x14ac:dyDescent="0.3">
      <c r="A3079">
        <v>-0.77425062478553497</v>
      </c>
      <c r="B3079">
        <v>9.1950578837027799E-2</v>
      </c>
    </row>
    <row r="3080" spans="1:2" x14ac:dyDescent="0.3">
      <c r="A3080">
        <f>-0.625210706371818</f>
        <v>-0.62521070637181797</v>
      </c>
      <c r="B3080">
        <v>-0.23981780999807301</v>
      </c>
    </row>
    <row r="3081" spans="1:2" x14ac:dyDescent="0.3">
      <c r="A3081">
        <v>-0.74991571745127195</v>
      </c>
      <c r="B3081">
        <v>0.19592712399922901</v>
      </c>
    </row>
    <row r="3082" spans="1:2" x14ac:dyDescent="0.3">
      <c r="A3082">
        <v>-0.70003371301949002</v>
      </c>
      <c r="B3082">
        <v>2.16291504003083E-2</v>
      </c>
    </row>
    <row r="3083" spans="1:2" x14ac:dyDescent="0.3">
      <c r="A3083">
        <v>-0.71998651479220299</v>
      </c>
      <c r="B3083">
        <v>9.1348339839876599E-2</v>
      </c>
    </row>
    <row r="3084" spans="1:2" x14ac:dyDescent="0.3">
      <c r="A3084">
        <v>-0.71200539408311803</v>
      </c>
      <c r="B3084">
        <v>6.3460664064049294E-2</v>
      </c>
    </row>
    <row r="3085" spans="1:2" x14ac:dyDescent="0.3">
      <c r="A3085">
        <f>-0.566508365128789</f>
        <v>-0.56650836512878899</v>
      </c>
      <c r="B3085">
        <v>-0.23657205294456901</v>
      </c>
    </row>
    <row r="3086" spans="1:2" x14ac:dyDescent="0.3">
      <c r="A3086">
        <f>-0.335917536320052</f>
        <v>-0.335917536320052</v>
      </c>
      <c r="B3086">
        <v>-0.40639810628938899</v>
      </c>
    </row>
    <row r="3087" spans="1:2" x14ac:dyDescent="0.3">
      <c r="A3087">
        <f>-0.092738085087484</f>
        <v>-9.2738085087484004E-2</v>
      </c>
      <c r="B3087">
        <v>-0.44322957530795598</v>
      </c>
    </row>
    <row r="3088" spans="1:2" x14ac:dyDescent="0.3">
      <c r="A3088">
        <v>-0.96290476596500596</v>
      </c>
      <c r="B3088">
        <v>0.27729183012318198</v>
      </c>
    </row>
    <row r="3089" spans="1:2" x14ac:dyDescent="0.3">
      <c r="A3089">
        <f>-0.614838093613997</f>
        <v>-0.61483809361399699</v>
      </c>
      <c r="B3089">
        <v>-1.0916732049273001E-2</v>
      </c>
    </row>
    <row r="3090" spans="1:2" x14ac:dyDescent="0.3">
      <c r="A3090">
        <v>-0.75406476255440102</v>
      </c>
      <c r="B3090">
        <v>0.10436669281970901</v>
      </c>
    </row>
    <row r="3091" spans="1:2" x14ac:dyDescent="0.3">
      <c r="A3091">
        <f>-0.614835896669228</f>
        <v>-0.614835896669228</v>
      </c>
      <c r="B3091">
        <v>-0.22230721847878099</v>
      </c>
    </row>
    <row r="3092" spans="1:2" x14ac:dyDescent="0.3">
      <c r="A3092">
        <f>-0.378352394077101</f>
        <v>-0.37835239407710097</v>
      </c>
      <c r="B3092">
        <v>-0.41488784471156498</v>
      </c>
    </row>
    <row r="3093" spans="1:2" x14ac:dyDescent="0.3">
      <c r="A3093">
        <f>-0.12159268161397</f>
        <v>-0.12159268161396999</v>
      </c>
      <c r="B3093">
        <v>-0.46665571961162999</v>
      </c>
    </row>
    <row r="3094" spans="1:2" x14ac:dyDescent="0.3">
      <c r="A3094">
        <v>9.4251849818034306E-2</v>
      </c>
      <c r="B3094">
        <v>-0.40329541955042703</v>
      </c>
    </row>
    <row r="3095" spans="1:2" x14ac:dyDescent="0.3">
      <c r="A3095">
        <v>-1.03770073992721</v>
      </c>
      <c r="B3095">
        <v>0.26131816782016998</v>
      </c>
    </row>
    <row r="3096" spans="1:2" x14ac:dyDescent="0.3">
      <c r="A3096">
        <f>-0.584919704029114</f>
        <v>-0.58491970402911397</v>
      </c>
      <c r="B3096">
        <v>-4.5272671280683404E-3</v>
      </c>
    </row>
    <row r="3097" spans="1:2" x14ac:dyDescent="0.3">
      <c r="A3097">
        <f>-0.442728068210899</f>
        <v>-0.442728068210899</v>
      </c>
      <c r="B3097">
        <v>-0.237408604628977</v>
      </c>
    </row>
    <row r="3098" spans="1:2" x14ac:dyDescent="0.3">
      <c r="A3098">
        <v>-0.82290877271564</v>
      </c>
      <c r="B3098">
        <v>0.19496344185159101</v>
      </c>
    </row>
    <row r="3099" spans="1:2" x14ac:dyDescent="0.3">
      <c r="A3099">
        <f>-0.703396044004522</f>
        <v>-0.70339604400452205</v>
      </c>
      <c r="B3099">
        <v>-0.18099129327904601</v>
      </c>
    </row>
    <row r="3100" spans="1:2" x14ac:dyDescent="0.3">
      <c r="A3100">
        <f>-0.462184476131818</f>
        <v>-0.46218447613181801</v>
      </c>
      <c r="B3100">
        <v>-0.41891180049388399</v>
      </c>
    </row>
    <row r="3101" spans="1:2" x14ac:dyDescent="0.3">
      <c r="A3101">
        <v>-0.815126209547272</v>
      </c>
      <c r="B3101">
        <v>0.26756472019755301</v>
      </c>
    </row>
    <row r="3102" spans="1:2" x14ac:dyDescent="0.3">
      <c r="A3102">
        <f>-0.673949516181091</f>
        <v>-0.673949516181091</v>
      </c>
      <c r="B3102">
        <v>-7.0258880790215698E-3</v>
      </c>
    </row>
    <row r="3103" spans="1:2" x14ac:dyDescent="0.3">
      <c r="A3103">
        <f>-0.50939127706602</f>
        <v>-0.50939127706602005</v>
      </c>
      <c r="B3103">
        <v>-0.27491948141249201</v>
      </c>
    </row>
    <row r="3104" spans="1:2" x14ac:dyDescent="0.3">
      <c r="A3104">
        <f>-0.277169578005178</f>
        <v>-0.277169578005178</v>
      </c>
      <c r="B3104">
        <v>-0.412695316699902</v>
      </c>
    </row>
    <row r="3105" spans="1:2" x14ac:dyDescent="0.3">
      <c r="A3105">
        <v>-0.889132168797928</v>
      </c>
      <c r="B3105">
        <v>0.265078126679961</v>
      </c>
    </row>
    <row r="3106" spans="1:2" x14ac:dyDescent="0.3">
      <c r="A3106">
        <f>-0.644347132480828</f>
        <v>-0.64434713248082798</v>
      </c>
      <c r="B3106">
        <v>-6.0312506719844396E-3</v>
      </c>
    </row>
    <row r="3107" spans="1:2" x14ac:dyDescent="0.3">
      <c r="A3107">
        <f>-0.487291320416635</f>
        <v>-0.48729132041663498</v>
      </c>
      <c r="B3107">
        <v>-0.26232260350303899</v>
      </c>
    </row>
    <row r="3108" spans="1:2" x14ac:dyDescent="0.3">
      <c r="A3108">
        <f>-0.265412362115427</f>
        <v>-0.26541236211542701</v>
      </c>
      <c r="B3108">
        <v>-0.39428170682896402</v>
      </c>
    </row>
    <row r="3109" spans="1:2" x14ac:dyDescent="0.3">
      <c r="A3109">
        <v>-0.89383505515382899</v>
      </c>
      <c r="B3109">
        <v>0.25771268273158499</v>
      </c>
    </row>
    <row r="3110" spans="1:2" x14ac:dyDescent="0.3">
      <c r="A3110">
        <f>-0.782399715009544</f>
        <v>-0.78239971500954397</v>
      </c>
      <c r="B3110">
        <v>-0.16167238318552599</v>
      </c>
    </row>
    <row r="3111" spans="1:2" x14ac:dyDescent="0.3">
      <c r="A3111">
        <f>-0.529954830133043</f>
        <v>-0.52995483013304301</v>
      </c>
      <c r="B3111">
        <v>-0.43583089722481699</v>
      </c>
    </row>
    <row r="3112" spans="1:2" x14ac:dyDescent="0.3">
      <c r="A3112">
        <v>-0.78801806794678197</v>
      </c>
      <c r="B3112">
        <v>0.27433235888992702</v>
      </c>
    </row>
    <row r="3113" spans="1:2" x14ac:dyDescent="0.3">
      <c r="A3113">
        <f>-0.708626675195525</f>
        <v>-0.70862667519552502</v>
      </c>
      <c r="B3113">
        <v>-0.106714634422368</v>
      </c>
    </row>
    <row r="3114" spans="1:2" x14ac:dyDescent="0.3">
      <c r="A3114">
        <v>-0.71654932992178899</v>
      </c>
      <c r="B3114">
        <v>0.14268585376894699</v>
      </c>
    </row>
    <row r="3115" spans="1:2" x14ac:dyDescent="0.3">
      <c r="A3115">
        <v>-0.71338026803128396</v>
      </c>
      <c r="B3115">
        <v>4.2925658492420998E-2</v>
      </c>
    </row>
    <row r="3116" spans="1:2" x14ac:dyDescent="0.3">
      <c r="A3116">
        <v>-0.71464789278748597</v>
      </c>
      <c r="B3116">
        <v>8.2829736603031501E-2</v>
      </c>
    </row>
    <row r="3117" spans="1:2" x14ac:dyDescent="0.3">
      <c r="A3117">
        <v>-0.71414084288500501</v>
      </c>
      <c r="B3117">
        <v>6.6868105358787303E-2</v>
      </c>
    </row>
    <row r="3118" spans="1:2" x14ac:dyDescent="0.3">
      <c r="A3118">
        <v>-0.71434366284599704</v>
      </c>
      <c r="B3118">
        <v>7.3252757856484996E-2</v>
      </c>
    </row>
    <row r="3119" spans="1:2" x14ac:dyDescent="0.3">
      <c r="A3119">
        <f>-0.572202286905552</f>
        <v>-0.57220228690555197</v>
      </c>
      <c r="B3119">
        <v>-0.23006536916747</v>
      </c>
    </row>
    <row r="3120" spans="1:2" x14ac:dyDescent="0.3">
      <c r="A3120">
        <f>-0.342847590381231</f>
        <v>-0.34284759038123103</v>
      </c>
      <c r="B3120">
        <v>-0.40373059532949801</v>
      </c>
    </row>
    <row r="3121" spans="1:2" x14ac:dyDescent="0.3">
      <c r="A3121">
        <v>-0.86286096384750699</v>
      </c>
      <c r="B3121">
        <v>0.261492238131799</v>
      </c>
    </row>
    <row r="3122" spans="1:2" x14ac:dyDescent="0.3">
      <c r="A3122">
        <f>-0.654855614460997</f>
        <v>-0.65485561446099705</v>
      </c>
      <c r="B3122">
        <v>-4.5968952527197697E-3</v>
      </c>
    </row>
    <row r="3123" spans="1:2" x14ac:dyDescent="0.3">
      <c r="A3123">
        <v>-0.73805775421560105</v>
      </c>
      <c r="B3123">
        <v>0.101838758101087</v>
      </c>
    </row>
    <row r="3124" spans="1:2" x14ac:dyDescent="0.3">
      <c r="A3124">
        <v>-0.704776898313759</v>
      </c>
      <c r="B3124">
        <v>5.92644967595648E-2</v>
      </c>
    </row>
    <row r="3125" spans="1:2" x14ac:dyDescent="0.3">
      <c r="A3125">
        <f>-0.559336241422283</f>
        <v>-0.559336241422283</v>
      </c>
      <c r="B3125">
        <v>-0.236869741788234</v>
      </c>
    </row>
    <row r="3126" spans="1:2" x14ac:dyDescent="0.3">
      <c r="A3126">
        <f>-0.330347646765641</f>
        <v>-0.33034764676564099</v>
      </c>
      <c r="B3126">
        <v>-0.40375550032797097</v>
      </c>
    </row>
    <row r="3127" spans="1:2" x14ac:dyDescent="0.3">
      <c r="A3127">
        <v>-0.86786094129374303</v>
      </c>
      <c r="B3127">
        <v>0.26150220013118802</v>
      </c>
    </row>
    <row r="3128" spans="1:2" x14ac:dyDescent="0.3">
      <c r="A3128">
        <f>-0.652855623482502</f>
        <v>-0.65285562348250203</v>
      </c>
      <c r="B3128">
        <v>-4.6008800524754501E-3</v>
      </c>
    </row>
    <row r="3129" spans="1:2" x14ac:dyDescent="0.3">
      <c r="A3129">
        <f>-0.494329921825711</f>
        <v>-0.49432992182571101</v>
      </c>
      <c r="B3129">
        <v>-0.26463891823288199</v>
      </c>
    </row>
    <row r="3130" spans="1:2" x14ac:dyDescent="0.3">
      <c r="A3130">
        <v>-0.80226803126971502</v>
      </c>
      <c r="B3130">
        <v>0.20585556729315299</v>
      </c>
    </row>
    <row r="3131" spans="1:2" x14ac:dyDescent="0.3">
      <c r="A3131">
        <f>-0.692065930682244</f>
        <v>-0.69206593068224398</v>
      </c>
      <c r="B3131">
        <v>-0.16445698136508899</v>
      </c>
    </row>
    <row r="3132" spans="1:2" x14ac:dyDescent="0.3">
      <c r="A3132">
        <f>-0.46018731477247</f>
        <v>-0.46018731477246999</v>
      </c>
      <c r="B3132">
        <v>-0.401813678110366</v>
      </c>
    </row>
    <row r="3133" spans="1:2" x14ac:dyDescent="0.3">
      <c r="A3133">
        <f>-0.18901688798293</f>
        <v>-0.18901688798293001</v>
      </c>
      <c r="B3133">
        <v>-0.489453321272866</v>
      </c>
    </row>
    <row r="3134" spans="1:2" x14ac:dyDescent="0.3">
      <c r="A3134">
        <v>5.2128493642119099E-2</v>
      </c>
      <c r="B3134">
        <v>-0.44759127936054999</v>
      </c>
    </row>
    <row r="3135" spans="1:2" x14ac:dyDescent="0.3">
      <c r="A3135">
        <v>0.21865416691223</v>
      </c>
      <c r="B3135">
        <v>-0.31931797485717101</v>
      </c>
    </row>
    <row r="3136" spans="1:2" x14ac:dyDescent="0.3">
      <c r="A3136">
        <v>-1.08746166676489</v>
      </c>
      <c r="B3136">
        <v>0.227727189942868</v>
      </c>
    </row>
    <row r="3137" spans="1:2" x14ac:dyDescent="0.3">
      <c r="A3137">
        <v>-0.56501533329404297</v>
      </c>
      <c r="B3137">
        <v>8.90912402285262E-3</v>
      </c>
    </row>
    <row r="3138" spans="1:2" x14ac:dyDescent="0.3">
      <c r="A3138">
        <v>-0.77399386668238201</v>
      </c>
      <c r="B3138">
        <v>9.6436350390858905E-2</v>
      </c>
    </row>
    <row r="3139" spans="1:2" x14ac:dyDescent="0.3">
      <c r="A3139">
        <v>-0.69040245332704597</v>
      </c>
      <c r="B3139">
        <v>6.1425459843656403E-2</v>
      </c>
    </row>
    <row r="3140" spans="1:2" x14ac:dyDescent="0.3">
      <c r="A3140">
        <f>-0.549276048466018</f>
        <v>-0.54927604846601796</v>
      </c>
      <c r="B3140">
        <v>-0.22947763184963901</v>
      </c>
    </row>
    <row r="3141" spans="1:2" x14ac:dyDescent="0.3">
      <c r="A3141">
        <v>-0.78028958061359199</v>
      </c>
      <c r="B3141">
        <v>0.191791052739855</v>
      </c>
    </row>
    <row r="3142" spans="1:2" x14ac:dyDescent="0.3">
      <c r="A3142">
        <v>-0.68788416775456196</v>
      </c>
      <c r="B3142">
        <v>2.3283578904057599E-2</v>
      </c>
    </row>
    <row r="3143" spans="1:2" x14ac:dyDescent="0.3">
      <c r="A3143">
        <v>-0.72484633289817402</v>
      </c>
      <c r="B3143">
        <v>9.0686568438376899E-2</v>
      </c>
    </row>
    <row r="3144" spans="1:2" x14ac:dyDescent="0.3">
      <c r="A3144">
        <v>-0.71006146684073002</v>
      </c>
      <c r="B3144">
        <v>6.3725372624649196E-2</v>
      </c>
    </row>
    <row r="3145" spans="1:2" x14ac:dyDescent="0.3">
      <c r="A3145">
        <v>-0.71597541326370795</v>
      </c>
      <c r="B3145">
        <v>7.4509850950140302E-2</v>
      </c>
    </row>
    <row r="3146" spans="1:2" x14ac:dyDescent="0.3">
      <c r="A3146">
        <v>-0.713609834694516</v>
      </c>
      <c r="B3146">
        <v>7.0196059619943796E-2</v>
      </c>
    </row>
    <row r="3147" spans="1:2" x14ac:dyDescent="0.3">
      <c r="A3147">
        <f>-0.57042189821581</f>
        <v>-0.57042189821581002</v>
      </c>
      <c r="B3147">
        <v>-0.23209492856664901</v>
      </c>
    </row>
    <row r="3148" spans="1:2" x14ac:dyDescent="0.3">
      <c r="A3148">
        <f>-0.340682671217356</f>
        <v>-0.34068267121735601</v>
      </c>
      <c r="B3148">
        <v>-0.404560904996977</v>
      </c>
    </row>
    <row r="3149" spans="1:2" x14ac:dyDescent="0.3">
      <c r="A3149">
        <f>-0.0970944681263995</f>
        <v>-9.7094468126399505E-2</v>
      </c>
      <c r="B3149">
        <v>-0.443739356284645</v>
      </c>
    </row>
    <row r="3150" spans="1:2" x14ac:dyDescent="0.3">
      <c r="A3150">
        <v>-0.96116221274944003</v>
      </c>
      <c r="B3150">
        <v>0.277495742513858</v>
      </c>
    </row>
    <row r="3151" spans="1:2" x14ac:dyDescent="0.3">
      <c r="A3151">
        <f>-0.841481578695117</f>
        <v>-0.84148157869511697</v>
      </c>
      <c r="B3151">
        <v>-0.173568120789243</v>
      </c>
    </row>
    <row r="3152" spans="1:2" x14ac:dyDescent="0.3">
      <c r="A3152">
        <v>-0.66340736852195203</v>
      </c>
      <c r="B3152">
        <v>0.169427248315697</v>
      </c>
    </row>
    <row r="3153" spans="1:2" x14ac:dyDescent="0.3">
      <c r="A3153">
        <f>-0.571960499402963</f>
        <v>-0.57196049940296301</v>
      </c>
      <c r="B3153">
        <v>-0.13659823868885099</v>
      </c>
    </row>
    <row r="3154" spans="1:2" x14ac:dyDescent="0.3">
      <c r="A3154">
        <f>-0.380050684070711</f>
        <v>-0.38005068407071102</v>
      </c>
      <c r="B3154">
        <v>-0.33259886116471199</v>
      </c>
    </row>
    <row r="3155" spans="1:2" x14ac:dyDescent="0.3">
      <c r="A3155">
        <f>-0.155798975427856</f>
        <v>-0.15579897542785601</v>
      </c>
      <c r="B3155">
        <v>-0.40479540811346498</v>
      </c>
    </row>
    <row r="3156" spans="1:2" x14ac:dyDescent="0.3">
      <c r="A3156">
        <v>4.35109419202157E-2</v>
      </c>
      <c r="B3156">
        <v>-0.36996410033737598</v>
      </c>
    </row>
    <row r="3157" spans="1:2" x14ac:dyDescent="0.3">
      <c r="A3157">
        <v>0.18105395599431401</v>
      </c>
      <c r="B3157">
        <v>-0.26376833948831901</v>
      </c>
    </row>
    <row r="3158" spans="1:2" x14ac:dyDescent="0.3">
      <c r="A3158">
        <v>0.24310834235100601</v>
      </c>
      <c r="B3158">
        <v>-0.128042355613397</v>
      </c>
    </row>
    <row r="3159" spans="1:2" x14ac:dyDescent="0.3">
      <c r="A3159">
        <v>0.23597928243212399</v>
      </c>
      <c r="B3159" s="1">
        <v>-6.88533257790918E-5</v>
      </c>
    </row>
    <row r="3160" spans="1:2" x14ac:dyDescent="0.3">
      <c r="A3160">
        <v>0.17937179597872599</v>
      </c>
      <c r="B3160">
        <v>9.4339384445257496E-2</v>
      </c>
    </row>
    <row r="3161" spans="1:2" x14ac:dyDescent="0.3">
      <c r="A3161">
        <v>-1.07174871839149</v>
      </c>
      <c r="B3161">
        <v>6.2264246221896899E-2</v>
      </c>
    </row>
    <row r="3162" spans="1:2" x14ac:dyDescent="0.3">
      <c r="A3162">
        <f>-0.839434724466291</f>
        <v>-0.83943472446629097</v>
      </c>
      <c r="B3162">
        <v>-0.38137866022795402</v>
      </c>
    </row>
    <row r="3163" spans="1:2" x14ac:dyDescent="0.3">
      <c r="A3163">
        <f>-0.485418926503199</f>
        <v>-0.48541892650319901</v>
      </c>
      <c r="B3163">
        <v>-0.625621671559762</v>
      </c>
    </row>
    <row r="3164" spans="1:2" x14ac:dyDescent="0.3">
      <c r="A3164">
        <f>-0.118669715518526</f>
        <v>-0.11866971551852599</v>
      </c>
      <c r="B3164">
        <v>-0.66964004098669905</v>
      </c>
    </row>
    <row r="3165" spans="1:2" x14ac:dyDescent="0.3">
      <c r="A3165">
        <v>-0.95253211379258895</v>
      </c>
      <c r="B3165">
        <v>0.36785601639467902</v>
      </c>
    </row>
    <row r="3166" spans="1:2" x14ac:dyDescent="0.3">
      <c r="A3166">
        <f>-0.618987154482964</f>
        <v>-0.61898715448296404</v>
      </c>
      <c r="B3166">
        <v>-4.7142406557871802E-2</v>
      </c>
    </row>
    <row r="3167" spans="1:2" x14ac:dyDescent="0.3">
      <c r="A3167">
        <v>-0.75240513820681398</v>
      </c>
      <c r="B3167">
        <v>0.118856962623148</v>
      </c>
    </row>
    <row r="3168" spans="1:2" x14ac:dyDescent="0.3">
      <c r="A3168">
        <v>-0.69903794471727398</v>
      </c>
      <c r="B3168">
        <v>5.2457214950740398E-2</v>
      </c>
    </row>
    <row r="3169" spans="1:2" x14ac:dyDescent="0.3">
      <c r="A3169">
        <v>-0.72038482211308996</v>
      </c>
      <c r="B3169">
        <v>7.9017114019703794E-2</v>
      </c>
    </row>
    <row r="3170" spans="1:2" x14ac:dyDescent="0.3">
      <c r="A3170">
        <f>-0.57909931041383</f>
        <v>-0.57909931041383</v>
      </c>
      <c r="B3170">
        <v>-0.22810092219026101</v>
      </c>
    </row>
    <row r="3171" spans="1:2" x14ac:dyDescent="0.3">
      <c r="A3171">
        <v>-0.76836027583446798</v>
      </c>
      <c r="B3171">
        <v>0.19124036887610399</v>
      </c>
    </row>
    <row r="3172" spans="1:2" x14ac:dyDescent="0.3">
      <c r="A3172">
        <f>-0.660449957184637</f>
        <v>-0.66044995718463695</v>
      </c>
      <c r="B3172">
        <v>-0.162001429987947</v>
      </c>
    </row>
    <row r="3173" spans="1:2" x14ac:dyDescent="0.3">
      <c r="A3173">
        <v>-0.73582001712614498</v>
      </c>
      <c r="B3173">
        <v>0.164800571995179</v>
      </c>
    </row>
    <row r="3174" spans="1:2" x14ac:dyDescent="0.3">
      <c r="A3174">
        <v>-0.70567199314954099</v>
      </c>
      <c r="B3174">
        <v>3.4079771201928302E-2</v>
      </c>
    </row>
    <row r="3175" spans="1:2" x14ac:dyDescent="0.3">
      <c r="A3175">
        <f>-0.549942623274423</f>
        <v>-0.549942623274423</v>
      </c>
      <c r="B3175">
        <v>-0.25636817114635102</v>
      </c>
    </row>
    <row r="3176" spans="1:2" x14ac:dyDescent="0.3">
      <c r="A3176">
        <v>-0.78002295069022998</v>
      </c>
      <c r="B3176">
        <v>0.20254726845853999</v>
      </c>
    </row>
    <row r="3177" spans="1:2" x14ac:dyDescent="0.3">
      <c r="A3177">
        <f>-0.673836349907991</f>
        <v>-0.67383634990799102</v>
      </c>
      <c r="B3177">
        <v>-0.15807325624760099</v>
      </c>
    </row>
    <row r="3178" spans="1:2" x14ac:dyDescent="0.3">
      <c r="A3178">
        <v>-0.73046546003680302</v>
      </c>
      <c r="B3178">
        <v>0.16322930249904</v>
      </c>
    </row>
    <row r="3179" spans="1:2" x14ac:dyDescent="0.3">
      <c r="A3179">
        <v>-0.70781381598527804</v>
      </c>
      <c r="B3179">
        <v>3.4708279000383702E-2</v>
      </c>
    </row>
    <row r="3180" spans="1:2" x14ac:dyDescent="0.3">
      <c r="A3180">
        <v>-0.71687447360588796</v>
      </c>
      <c r="B3180">
        <v>8.61166883998465E-2</v>
      </c>
    </row>
    <row r="3181" spans="1:2" x14ac:dyDescent="0.3">
      <c r="A3181">
        <v>-0.71325021055764404</v>
      </c>
      <c r="B3181">
        <v>6.5553324640061403E-2</v>
      </c>
    </row>
    <row r="3182" spans="1:2" x14ac:dyDescent="0.3">
      <c r="A3182">
        <f>-0.568291489879834</f>
        <v>-0.56829148987983402</v>
      </c>
      <c r="B3182">
        <v>-0.23547955749661101</v>
      </c>
    </row>
    <row r="3183" spans="1:2" x14ac:dyDescent="0.3">
      <c r="A3183">
        <v>-0.77268340404806601</v>
      </c>
      <c r="B3183">
        <v>0.19419182299864399</v>
      </c>
    </row>
    <row r="3184" spans="1:2" x14ac:dyDescent="0.3">
      <c r="A3184">
        <f>-0.664916116275988</f>
        <v>-0.66491611627598801</v>
      </c>
      <c r="B3184">
        <v>-0.161487576140256</v>
      </c>
    </row>
    <row r="3185" spans="1:2" x14ac:dyDescent="0.3">
      <c r="A3185">
        <f>-0.440741217913648</f>
        <v>-0.44074121791364801</v>
      </c>
      <c r="B3185">
        <v>-0.38869700437699001</v>
      </c>
    </row>
    <row r="3186" spans="1:2" x14ac:dyDescent="0.3">
      <c r="A3186">
        <f>-0.179484523863576</f>
        <v>-0.179484523863576</v>
      </c>
      <c r="B3186">
        <v>-0.47170621049197198</v>
      </c>
    </row>
    <row r="3187" spans="1:2" x14ac:dyDescent="0.3">
      <c r="A3187">
        <v>-0.92820619045456898</v>
      </c>
      <c r="B3187">
        <v>0.28868248419678799</v>
      </c>
    </row>
    <row r="3188" spans="1:2" x14ac:dyDescent="0.3">
      <c r="A3188">
        <f>-0.820909698424188</f>
        <v>-0.82090969842418804</v>
      </c>
      <c r="B3188">
        <v>-0.151883788192268</v>
      </c>
    </row>
    <row r="3189" spans="1:2" x14ac:dyDescent="0.3">
      <c r="A3189">
        <f>-0.563137855525475</f>
        <v>-0.56313785552547502</v>
      </c>
      <c r="B3189">
        <v>-0.44379555839579898</v>
      </c>
    </row>
    <row r="3190" spans="1:2" x14ac:dyDescent="0.3">
      <c r="A3190">
        <v>-0.77474485778980895</v>
      </c>
      <c r="B3190">
        <v>0.27751822335831899</v>
      </c>
    </row>
    <row r="3191" spans="1:2" x14ac:dyDescent="0.3">
      <c r="A3191">
        <f>-0.699813381263583</f>
        <v>-0.69981338126358295</v>
      </c>
      <c r="B3191">
        <v>-9.8984093363600797E-2</v>
      </c>
    </row>
    <row r="3192" spans="1:2" x14ac:dyDescent="0.3">
      <c r="A3192">
        <f>-0.492264532414882</f>
        <v>-0.49226453241488199</v>
      </c>
      <c r="B3192">
        <v>-0.35515326346177001</v>
      </c>
    </row>
    <row r="3193" spans="1:2" x14ac:dyDescent="0.3">
      <c r="A3193">
        <f>-0.232059739250603</f>
        <v>-0.232059739250603</v>
      </c>
      <c r="B3193">
        <v>-0.466822293196898</v>
      </c>
    </row>
    <row r="3194" spans="1:2" x14ac:dyDescent="0.3">
      <c r="A3194">
        <v>1.0363515448301001E-2</v>
      </c>
      <c r="B3194">
        <v>-0.44760883852988398</v>
      </c>
    </row>
    <row r="3195" spans="1:2" x14ac:dyDescent="0.3">
      <c r="A3195">
        <v>-1.00414540617932</v>
      </c>
      <c r="B3195">
        <v>0.27904353541195298</v>
      </c>
    </row>
    <row r="3196" spans="1:2" x14ac:dyDescent="0.3">
      <c r="A3196">
        <f>-0.874767922861065</f>
        <v>-0.87476792286106497</v>
      </c>
      <c r="B3196">
        <v>-0.18958507555864301</v>
      </c>
    </row>
    <row r="3197" spans="1:2" x14ac:dyDescent="0.3">
      <c r="A3197">
        <v>-0.65009283085557401</v>
      </c>
      <c r="B3197">
        <v>0.17583403022345701</v>
      </c>
    </row>
    <row r="3198" spans="1:2" x14ac:dyDescent="0.3">
      <c r="A3198">
        <v>-0.73996286765776997</v>
      </c>
      <c r="B3198">
        <v>2.9666387910617001E-2</v>
      </c>
    </row>
    <row r="3199" spans="1:2" x14ac:dyDescent="0.3">
      <c r="A3199">
        <v>-0.70401485293689103</v>
      </c>
      <c r="B3199">
        <v>8.8133444835753194E-2</v>
      </c>
    </row>
    <row r="3200" spans="1:2" x14ac:dyDescent="0.3">
      <c r="A3200">
        <f>-0.570304666166339</f>
        <v>-0.57030466616633901</v>
      </c>
      <c r="B3200">
        <v>-0.21462452309958399</v>
      </c>
    </row>
    <row r="3201" spans="1:2" x14ac:dyDescent="0.3">
      <c r="A3201">
        <v>-0.77187813353346402</v>
      </c>
      <c r="B3201">
        <v>0.18584980923983299</v>
      </c>
    </row>
    <row r="3202" spans="1:2" x14ac:dyDescent="0.3">
      <c r="A3202">
        <v>-0.69124874658661395</v>
      </c>
      <c r="B3202">
        <v>2.5660076304066502E-2</v>
      </c>
    </row>
    <row r="3203" spans="1:2" x14ac:dyDescent="0.3">
      <c r="A3203">
        <v>-0.72350050136535404</v>
      </c>
      <c r="B3203">
        <v>8.9735969478373395E-2</v>
      </c>
    </row>
    <row r="3204" spans="1:2" x14ac:dyDescent="0.3">
      <c r="A3204">
        <f>-0.585754768829018</f>
        <v>-0.585754768829018</v>
      </c>
      <c r="B3204">
        <v>-0.221200863742577</v>
      </c>
    </row>
    <row r="3205" spans="1:2" x14ac:dyDescent="0.3">
      <c r="A3205">
        <f>-0.356693278813023</f>
        <v>-0.35669327881302298</v>
      </c>
      <c r="B3205">
        <v>-0.40241456397596598</v>
      </c>
    </row>
    <row r="3206" spans="1:2" x14ac:dyDescent="0.3">
      <c r="A3206">
        <f>-0.11012106630751</f>
        <v>-0.11012106630750999</v>
      </c>
      <c r="B3206">
        <v>-0.448512380146943</v>
      </c>
    </row>
    <row r="3207" spans="1:2" x14ac:dyDescent="0.3">
      <c r="A3207">
        <v>-0.955951573476995</v>
      </c>
      <c r="B3207">
        <v>0.27940495205877702</v>
      </c>
    </row>
    <row r="3208" spans="1:2" x14ac:dyDescent="0.3">
      <c r="A3208">
        <f>-0.617619370609201</f>
        <v>-0.61761937060920102</v>
      </c>
      <c r="B3208">
        <v>-1.1761980823511001E-2</v>
      </c>
    </row>
    <row r="3209" spans="1:2" x14ac:dyDescent="0.3">
      <c r="A3209">
        <v>-0.75295225175631897</v>
      </c>
      <c r="B3209">
        <v>0.104704792329404</v>
      </c>
    </row>
    <row r="3210" spans="1:2" x14ac:dyDescent="0.3">
      <c r="A3210">
        <f>-0.614125628266564</f>
        <v>-0.61412562826656403</v>
      </c>
      <c r="B3210">
        <v>-0.22160525853217999</v>
      </c>
    </row>
    <row r="3211" spans="1:2" x14ac:dyDescent="0.3">
      <c r="A3211">
        <v>-0.75434974869337401</v>
      </c>
      <c r="B3211">
        <v>0.18864210341287199</v>
      </c>
    </row>
    <row r="3212" spans="1:2" x14ac:dyDescent="0.3">
      <c r="A3212">
        <f>-0.648762650372113</f>
        <v>-0.648762650372113</v>
      </c>
      <c r="B3212">
        <v>-0.15837190088356601</v>
      </c>
    </row>
    <row r="3213" spans="1:2" x14ac:dyDescent="0.3">
      <c r="A3213">
        <v>-0.740494939851154</v>
      </c>
      <c r="B3213">
        <v>0.16334876035342599</v>
      </c>
    </row>
    <row r="3214" spans="1:2" x14ac:dyDescent="0.3">
      <c r="A3214">
        <v>-0.70380202405953796</v>
      </c>
      <c r="B3214">
        <v>3.4660495858629299E-2</v>
      </c>
    </row>
    <row r="3215" spans="1:2" x14ac:dyDescent="0.3">
      <c r="A3215">
        <v>-0.71847919037618402</v>
      </c>
      <c r="B3215">
        <v>8.6135801656548203E-2</v>
      </c>
    </row>
    <row r="3216" spans="1:2" x14ac:dyDescent="0.3">
      <c r="A3216">
        <v>-0.71260832384952599</v>
      </c>
      <c r="B3216">
        <v>6.5545679337380605E-2</v>
      </c>
    </row>
    <row r="3217" spans="1:2" x14ac:dyDescent="0.3">
      <c r="A3217">
        <f>-0.567800597860592</f>
        <v>-0.567800597860592</v>
      </c>
      <c r="B3217">
        <v>-0.235228613243401</v>
      </c>
    </row>
    <row r="3218" spans="1:2" x14ac:dyDescent="0.3">
      <c r="A3218">
        <v>-0.77287976085576304</v>
      </c>
      <c r="B3218">
        <v>0.19409144529736</v>
      </c>
    </row>
    <row r="3219" spans="1:2" x14ac:dyDescent="0.3">
      <c r="A3219">
        <v>-0.69084809565769401</v>
      </c>
      <c r="B3219">
        <v>2.2363421881055799E-2</v>
      </c>
    </row>
    <row r="3220" spans="1:2" x14ac:dyDescent="0.3">
      <c r="A3220">
        <f>-0.53398992145227</f>
        <v>-0.53398992145226998</v>
      </c>
      <c r="B3220">
        <v>-0.25934303763347499</v>
      </c>
    </row>
    <row r="3221" spans="1:2" x14ac:dyDescent="0.3">
      <c r="A3221">
        <v>-0.78640403141909099</v>
      </c>
      <c r="B3221">
        <v>0.20373721505338999</v>
      </c>
    </row>
    <row r="3222" spans="1:2" x14ac:dyDescent="0.3">
      <c r="A3222">
        <v>-0.68543838743236296</v>
      </c>
      <c r="B3222">
        <v>1.8505113978643899E-2</v>
      </c>
    </row>
    <row r="3223" spans="1:2" x14ac:dyDescent="0.3">
      <c r="A3223">
        <f>-0.528335220040053</f>
        <v>-0.52833522004005296</v>
      </c>
      <c r="B3223">
        <v>-0.26011146834917498</v>
      </c>
    </row>
    <row r="3224" spans="1:2" x14ac:dyDescent="0.3">
      <c r="A3224">
        <f>-0.29749017989077</f>
        <v>-0.29749017989076998</v>
      </c>
      <c r="B3224">
        <v>-0.40901880396139501</v>
      </c>
    </row>
    <row r="3225" spans="1:2" x14ac:dyDescent="0.3">
      <c r="A3225">
        <v>-0.88100392804369099</v>
      </c>
      <c r="B3225">
        <v>0.26360752158455802</v>
      </c>
    </row>
    <row r="3226" spans="1:2" x14ac:dyDescent="0.3">
      <c r="A3226">
        <f>-0.775005993947029</f>
        <v>-0.77500599394702896</v>
      </c>
      <c r="B3226">
        <v>-0.15205985481321199</v>
      </c>
    </row>
    <row r="3227" spans="1:2" x14ac:dyDescent="0.3">
      <c r="A3227">
        <f>-0.528180613474457</f>
        <v>-0.52818061347445699</v>
      </c>
      <c r="B3227">
        <v>-0.42556788723685302</v>
      </c>
    </row>
    <row r="3228" spans="1:2" x14ac:dyDescent="0.3">
      <c r="A3228">
        <f>-0.231190111345846</f>
        <v>-0.23119011134584599</v>
      </c>
      <c r="B3228">
        <v>-0.53470383968979096</v>
      </c>
    </row>
    <row r="3229" spans="1:2" x14ac:dyDescent="0.3">
      <c r="A3229">
        <v>-0.90752395546166098</v>
      </c>
      <c r="B3229">
        <v>0.313881535875916</v>
      </c>
    </row>
    <row r="3230" spans="1:2" x14ac:dyDescent="0.3">
      <c r="A3230">
        <f>-0.815270820501229</f>
        <v>-0.81527082050122901</v>
      </c>
      <c r="B3230">
        <v>-0.124459614918968</v>
      </c>
    </row>
    <row r="3231" spans="1:2" x14ac:dyDescent="0.3">
      <c r="A3231">
        <v>-0.67389167179950804</v>
      </c>
      <c r="B3231">
        <v>0.14978384596758701</v>
      </c>
    </row>
    <row r="3232" spans="1:2" x14ac:dyDescent="0.3">
      <c r="A3232">
        <f>-0.572071208954661</f>
        <v>-0.57207120895466101</v>
      </c>
      <c r="B3232">
        <v>-0.15572094578443699</v>
      </c>
    </row>
    <row r="3233" spans="1:2" x14ac:dyDescent="0.3">
      <c r="A3233">
        <v>-0.77117151641813497</v>
      </c>
      <c r="B3233">
        <v>0.16228837831377399</v>
      </c>
    </row>
    <row r="3234" spans="1:2" x14ac:dyDescent="0.3">
      <c r="A3234">
        <f>-0.651005703803292</f>
        <v>-0.65100570380329204</v>
      </c>
      <c r="B3234">
        <v>-0.18512943904878501</v>
      </c>
    </row>
    <row r="3235" spans="1:2" x14ac:dyDescent="0.3">
      <c r="A3235">
        <f>-0.420712559270988</f>
        <v>-0.420712559270988</v>
      </c>
      <c r="B3235">
        <v>-0.401100655198394</v>
      </c>
    </row>
    <row r="3236" spans="1:2" x14ac:dyDescent="0.3">
      <c r="A3236">
        <f>-0.159301282966593</f>
        <v>-0.15930128296659299</v>
      </c>
      <c r="B3236">
        <v>-0.47312152165917398</v>
      </c>
    </row>
    <row r="3237" spans="1:2" x14ac:dyDescent="0.3">
      <c r="A3237">
        <v>6.8179633609058807E-2</v>
      </c>
      <c r="B3237">
        <v>-0.42329286964760998</v>
      </c>
    </row>
    <row r="3238" spans="1:2" x14ac:dyDescent="0.3">
      <c r="A3238">
        <v>0.221133669401928</v>
      </c>
      <c r="B3238">
        <v>-0.29443072748855997</v>
      </c>
    </row>
    <row r="3239" spans="1:2" x14ac:dyDescent="0.3">
      <c r="A3239">
        <v>0.28583387974088997</v>
      </c>
      <c r="B3239">
        <v>-0.135313885130534</v>
      </c>
    </row>
    <row r="3240" spans="1:2" x14ac:dyDescent="0.3">
      <c r="A3240">
        <v>0.27135930265529001</v>
      </c>
      <c r="B3240">
        <v>1.1494999197149899E-2</v>
      </c>
    </row>
    <row r="3241" spans="1:2" x14ac:dyDescent="0.3">
      <c r="A3241">
        <v>-1.1085437210621101</v>
      </c>
      <c r="B3241">
        <v>9.5402000321140004E-2</v>
      </c>
    </row>
    <row r="3242" spans="1:2" x14ac:dyDescent="0.3">
      <c r="A3242">
        <v>-0.55658251157515304</v>
      </c>
      <c r="B3242">
        <v>6.1839199871543897E-2</v>
      </c>
    </row>
    <row r="3243" spans="1:2" x14ac:dyDescent="0.3">
      <c r="A3243">
        <f>-0.447738388745734</f>
        <v>-0.44773838874573402</v>
      </c>
      <c r="B3243">
        <v>-0.17563521272768701</v>
      </c>
    </row>
    <row r="3244" spans="1:2" x14ac:dyDescent="0.3">
      <c r="A3244">
        <v>-0.82090464450170597</v>
      </c>
      <c r="B3244">
        <v>0.17025408509107501</v>
      </c>
    </row>
    <row r="3245" spans="1:2" x14ac:dyDescent="0.3">
      <c r="A3245">
        <v>-0.67163814219931695</v>
      </c>
      <c r="B3245">
        <v>3.1898365963569902E-2</v>
      </c>
    </row>
    <row r="3246" spans="1:2" x14ac:dyDescent="0.3">
      <c r="A3246">
        <v>-0.73134474312027298</v>
      </c>
      <c r="B3246">
        <v>8.7240653614572006E-2</v>
      </c>
    </row>
    <row r="3247" spans="1:2" x14ac:dyDescent="0.3">
      <c r="A3247">
        <f>-0.590718266217236</f>
        <v>-0.590718266217236</v>
      </c>
      <c r="B3247">
        <v>-0.22623500050103401</v>
      </c>
    </row>
    <row r="3248" spans="1:2" x14ac:dyDescent="0.3">
      <c r="A3248">
        <f>-0.358451882124685</f>
        <v>-0.35845188212468498</v>
      </c>
      <c r="B3248">
        <v>-0.40822590686768001</v>
      </c>
    </row>
    <row r="3249" spans="1:2" x14ac:dyDescent="0.3">
      <c r="A3249">
        <f>-0.109133067667688</f>
        <v>-0.109133067667688</v>
      </c>
      <c r="B3249">
        <v>-0.45363244206931103</v>
      </c>
    </row>
    <row r="3250" spans="1:2" x14ac:dyDescent="0.3">
      <c r="A3250">
        <v>9.8511845400281101E-2</v>
      </c>
      <c r="B3250">
        <v>-0.38841388303975199</v>
      </c>
    </row>
    <row r="3251" spans="1:2" x14ac:dyDescent="0.3">
      <c r="A3251">
        <v>-1.0394047381601099</v>
      </c>
      <c r="B3251">
        <v>0.25536555321590099</v>
      </c>
    </row>
    <row r="3252" spans="1:2" x14ac:dyDescent="0.3">
      <c r="A3252">
        <f>-0.584238104735955</f>
        <v>-0.58423810473595505</v>
      </c>
      <c r="B3252">
        <v>-2.14622128636041E-3</v>
      </c>
    </row>
    <row r="3253" spans="1:2" x14ac:dyDescent="0.3">
      <c r="A3253">
        <f>-0.443162471084781</f>
        <v>-0.44316247108478102</v>
      </c>
      <c r="B3253">
        <v>-0.23532637007201501</v>
      </c>
    </row>
    <row r="3254" spans="1:2" x14ac:dyDescent="0.3">
      <c r="A3254">
        <f>-0.242672929995627</f>
        <v>-0.24267292999562701</v>
      </c>
      <c r="B3254">
        <v>-0.356113029688644</v>
      </c>
    </row>
    <row r="3255" spans="1:2" x14ac:dyDescent="0.3">
      <c r="A3255">
        <v>-0.90293082800174895</v>
      </c>
      <c r="B3255">
        <v>0.24244521187545701</v>
      </c>
    </row>
    <row r="3256" spans="1:2" x14ac:dyDescent="0.3">
      <c r="A3256">
        <f>-0.783205514031512</f>
        <v>-0.78320551403151195</v>
      </c>
      <c r="B3256">
        <v>-0.17691397017535099</v>
      </c>
    </row>
    <row r="3257" spans="1:2" x14ac:dyDescent="0.3">
      <c r="A3257">
        <f>-0.524470602593808</f>
        <v>-0.52447060259380796</v>
      </c>
      <c r="B3257">
        <v>-0.44773682294587203</v>
      </c>
    </row>
    <row r="3258" spans="1:2" x14ac:dyDescent="0.3">
      <c r="A3258">
        <v>-0.79021175896247597</v>
      </c>
      <c r="B3258">
        <v>0.27909472917834799</v>
      </c>
    </row>
    <row r="3259" spans="1:2" x14ac:dyDescent="0.3">
      <c r="A3259">
        <f>-0.683915296415009</f>
        <v>-0.68391529641500903</v>
      </c>
      <c r="B3259">
        <v>-1.1637891671339501E-2</v>
      </c>
    </row>
    <row r="3260" spans="1:2" x14ac:dyDescent="0.3">
      <c r="A3260">
        <f>-0.515120468606871</f>
        <v>-0.515120468606871</v>
      </c>
      <c r="B3260">
        <v>-0.282410916236221</v>
      </c>
    </row>
    <row r="3261" spans="1:2" x14ac:dyDescent="0.3">
      <c r="A3261">
        <v>-0.793951812557251</v>
      </c>
      <c r="B3261">
        <v>0.21296436649448799</v>
      </c>
    </row>
    <row r="3262" spans="1:2" x14ac:dyDescent="0.3">
      <c r="A3262">
        <v>-0.68241927497709898</v>
      </c>
      <c r="B3262">
        <v>1.48142534022045E-2</v>
      </c>
    </row>
    <row r="3263" spans="1:2" x14ac:dyDescent="0.3">
      <c r="A3263">
        <f>-0.524564350343477</f>
        <v>-0.52456435034347704</v>
      </c>
      <c r="B3263">
        <v>-0.26170887740516402</v>
      </c>
    </row>
    <row r="3264" spans="1:2" x14ac:dyDescent="0.3">
      <c r="A3264">
        <v>-0.79017425986260903</v>
      </c>
      <c r="B3264">
        <v>0.204683550962065</v>
      </c>
    </row>
    <row r="3265" spans="1:2" x14ac:dyDescent="0.3">
      <c r="A3265">
        <v>-0.68393029605495603</v>
      </c>
      <c r="B3265">
        <v>1.81265796151736E-2</v>
      </c>
    </row>
    <row r="3266" spans="1:2" x14ac:dyDescent="0.3">
      <c r="A3266">
        <v>-0.72642788157801697</v>
      </c>
      <c r="B3266">
        <v>9.2749368153930506E-2</v>
      </c>
    </row>
    <row r="3267" spans="1:2" x14ac:dyDescent="0.3">
      <c r="A3267">
        <v>-0.70942884736879297</v>
      </c>
      <c r="B3267">
        <v>6.2900252738427698E-2</v>
      </c>
    </row>
    <row r="3268" spans="1:2" x14ac:dyDescent="0.3">
      <c r="A3268">
        <f>-0.564326025095653</f>
        <v>-0.56432602509565299</v>
      </c>
      <c r="B3268">
        <v>-0.23596734686631199</v>
      </c>
    </row>
    <row r="3269" spans="1:2" x14ac:dyDescent="0.3">
      <c r="A3269">
        <v>-0.774269589961738</v>
      </c>
      <c r="B3269">
        <v>0.19438693874652399</v>
      </c>
    </row>
    <row r="3270" spans="1:2" x14ac:dyDescent="0.3">
      <c r="A3270">
        <v>-0.69029216401530402</v>
      </c>
      <c r="B3270">
        <v>2.224522450139E-2</v>
      </c>
    </row>
    <row r="3271" spans="1:2" x14ac:dyDescent="0.3">
      <c r="A3271">
        <v>-0.72388313439387797</v>
      </c>
      <c r="B3271">
        <v>9.11019101994439E-2</v>
      </c>
    </row>
    <row r="3272" spans="1:2" x14ac:dyDescent="0.3">
      <c r="A3272">
        <v>-0.71044674624244797</v>
      </c>
      <c r="B3272">
        <v>6.3559235920222404E-2</v>
      </c>
    </row>
    <row r="3273" spans="1:2" x14ac:dyDescent="0.3">
      <c r="A3273">
        <v>-0.71582130150302004</v>
      </c>
      <c r="B3273">
        <v>7.4576305631911005E-2</v>
      </c>
    </row>
    <row r="3274" spans="1:2" x14ac:dyDescent="0.3">
      <c r="A3274">
        <v>-0.71367147939879105</v>
      </c>
      <c r="B3274">
        <v>7.0169477747235504E-2</v>
      </c>
    </row>
    <row r="3275" spans="1:2" x14ac:dyDescent="0.3">
      <c r="A3275">
        <v>-0.714531408240483</v>
      </c>
      <c r="B3275">
        <v>7.1932208901105701E-2</v>
      </c>
    </row>
    <row r="3276" spans="1:2" x14ac:dyDescent="0.3">
      <c r="A3276">
        <v>-0.71418743670380602</v>
      </c>
      <c r="B3276">
        <v>7.1227116439557703E-2</v>
      </c>
    </row>
    <row r="3277" spans="1:2" x14ac:dyDescent="0.3">
      <c r="A3277">
        <f>-0.571273298470716</f>
        <v>-0.57127329847071595</v>
      </c>
      <c r="B3277">
        <v>-0.23154236618745799</v>
      </c>
    </row>
    <row r="3278" spans="1:2" x14ac:dyDescent="0.3">
      <c r="A3278">
        <v>-0.771490680611713</v>
      </c>
      <c r="B3278">
        <v>0.19261694647498301</v>
      </c>
    </row>
    <row r="3279" spans="1:2" x14ac:dyDescent="0.3">
      <c r="A3279">
        <v>-0.691403727755314</v>
      </c>
      <c r="B3279">
        <v>2.29532214100065E-2</v>
      </c>
    </row>
    <row r="3280" spans="1:2" x14ac:dyDescent="0.3">
      <c r="A3280">
        <v>-0.72343850889787398</v>
      </c>
      <c r="B3280">
        <v>9.0818711435997304E-2</v>
      </c>
    </row>
    <row r="3281" spans="1:2" x14ac:dyDescent="0.3">
      <c r="A3281">
        <f>-0.586140751336783</f>
        <v>-0.58614075133678301</v>
      </c>
      <c r="B3281">
        <v>-0.22035318286779099</v>
      </c>
    </row>
    <row r="3282" spans="1:2" x14ac:dyDescent="0.3">
      <c r="A3282">
        <f>-0.357325697868838</f>
        <v>-0.357325697868838</v>
      </c>
      <c r="B3282">
        <v>-0.40192471951423497</v>
      </c>
    </row>
    <row r="3283" spans="1:2" x14ac:dyDescent="0.3">
      <c r="A3283">
        <v>-0.85706972085246402</v>
      </c>
      <c r="B3283">
        <v>0.26076988780569399</v>
      </c>
    </row>
    <row r="3284" spans="1:2" x14ac:dyDescent="0.3">
      <c r="A3284">
        <f>-0.75568094297015</f>
        <v>-0.75568094297014998</v>
      </c>
      <c r="B3284">
        <v>-0.14464277360865799</v>
      </c>
    </row>
    <row r="3285" spans="1:2" x14ac:dyDescent="0.3">
      <c r="A3285">
        <v>-0.69772762281193901</v>
      </c>
      <c r="B3285">
        <v>0.15785710944346301</v>
      </c>
    </row>
    <row r="3286" spans="1:2" x14ac:dyDescent="0.3">
      <c r="A3286">
        <f>-0.593415837114459</f>
        <v>-0.593415837114459</v>
      </c>
      <c r="B3286">
        <v>-0.159119645947743</v>
      </c>
    </row>
    <row r="3287" spans="1:2" x14ac:dyDescent="0.3">
      <c r="A3287">
        <v>-0.76263366515421604</v>
      </c>
      <c r="B3287">
        <v>0.16364785837909701</v>
      </c>
    </row>
    <row r="3288" spans="1:2" x14ac:dyDescent="0.3">
      <c r="A3288">
        <f>-0.645060728868843</f>
        <v>-0.64506072886884303</v>
      </c>
      <c r="B3288">
        <v>-0.18068109369357199</v>
      </c>
    </row>
    <row r="3289" spans="1:2" x14ac:dyDescent="0.3">
      <c r="A3289">
        <f>-0.417973716462892</f>
        <v>-0.417973716462892</v>
      </c>
      <c r="B3289">
        <v>-0.39534192275465202</v>
      </c>
    </row>
    <row r="3290" spans="1:2" x14ac:dyDescent="0.3">
      <c r="A3290">
        <v>-0.83281051341484302</v>
      </c>
      <c r="B3290">
        <v>0.25813676910186101</v>
      </c>
    </row>
    <row r="3291" spans="1:2" x14ac:dyDescent="0.3">
      <c r="A3291">
        <f>-0.666875794634062</f>
        <v>-0.66687579463406199</v>
      </c>
      <c r="B3291">
        <v>-3.2547076407443902E-3</v>
      </c>
    </row>
    <row r="3292" spans="1:2" x14ac:dyDescent="0.3">
      <c r="A3292">
        <f>-0.505523720865589</f>
        <v>-0.50552372086558905</v>
      </c>
      <c r="B3292">
        <v>-0.26922389566059002</v>
      </c>
    </row>
    <row r="3293" spans="1:2" x14ac:dyDescent="0.3">
      <c r="A3293">
        <f>-0.276508469593611</f>
        <v>-0.27650846959361097</v>
      </c>
      <c r="B3293">
        <v>-0.40681964904828399</v>
      </c>
    </row>
    <row r="3294" spans="1:2" x14ac:dyDescent="0.3">
      <c r="A3294">
        <f>-0.0474185772718311</f>
        <v>-4.7418577271831103E-2</v>
      </c>
      <c r="B3294">
        <v>-0.41978632111414099</v>
      </c>
    </row>
    <row r="3295" spans="1:2" x14ac:dyDescent="0.3">
      <c r="A3295">
        <v>-0.98103256909126701</v>
      </c>
      <c r="B3295">
        <v>0.267914528445656</v>
      </c>
    </row>
    <row r="3296" spans="1:2" x14ac:dyDescent="0.3">
      <c r="A3296">
        <f>-0.607586972363493</f>
        <v>-0.60758697236349302</v>
      </c>
      <c r="B3296">
        <v>-7.1658113782626202E-3</v>
      </c>
    </row>
    <row r="3297" spans="1:2" x14ac:dyDescent="0.3">
      <c r="A3297">
        <f>-0.458899774444949</f>
        <v>-0.458899774444949</v>
      </c>
      <c r="B3297">
        <v>-0.248480805592876</v>
      </c>
    </row>
    <row r="3298" spans="1:2" x14ac:dyDescent="0.3">
      <c r="A3298">
        <v>-0.81644009022202002</v>
      </c>
      <c r="B3298">
        <v>0.19939232223715</v>
      </c>
    </row>
    <row r="3299" spans="1:2" x14ac:dyDescent="0.3">
      <c r="A3299">
        <f>-0.700251397463595</f>
        <v>-0.70025139746359499</v>
      </c>
      <c r="B3299">
        <v>-0.175037871188573</v>
      </c>
    </row>
    <row r="3300" spans="1:2" x14ac:dyDescent="0.3">
      <c r="A3300">
        <v>-0.71989944101456105</v>
      </c>
      <c r="B3300">
        <v>0.17001514847542901</v>
      </c>
    </row>
    <row r="3301" spans="1:2" x14ac:dyDescent="0.3">
      <c r="A3301">
        <v>-0.71204022359417496</v>
      </c>
      <c r="B3301">
        <v>3.19939406098282E-2</v>
      </c>
    </row>
    <row r="3302" spans="1:2" x14ac:dyDescent="0.3">
      <c r="A3302">
        <v>-0.71518391056232899</v>
      </c>
      <c r="B3302">
        <v>8.7202423756068695E-2</v>
      </c>
    </row>
    <row r="3303" spans="1:2" x14ac:dyDescent="0.3">
      <c r="A3303">
        <v>-0.71392643577506798</v>
      </c>
      <c r="B3303">
        <v>6.5119030497572505E-2</v>
      </c>
    </row>
    <row r="3304" spans="1:2" x14ac:dyDescent="0.3">
      <c r="A3304">
        <f>-0.56863170338808</f>
        <v>-0.56863170338808</v>
      </c>
      <c r="B3304">
        <v>-0.23608011113187199</v>
      </c>
    </row>
    <row r="3305" spans="1:2" x14ac:dyDescent="0.3">
      <c r="A3305">
        <f>-0.337728050122192</f>
        <v>-0.33772805012219198</v>
      </c>
      <c r="B3305">
        <v>-0.40687356581545497</v>
      </c>
    </row>
    <row r="3306" spans="1:2" x14ac:dyDescent="0.3">
      <c r="A3306">
        <f>-0.0939238917666842</f>
        <v>-9.3923891766684198E-2</v>
      </c>
      <c r="B3306">
        <v>-0.444315130068622</v>
      </c>
    </row>
    <row r="3307" spans="1:2" x14ac:dyDescent="0.3">
      <c r="A3307">
        <v>-0.96243044329332605</v>
      </c>
      <c r="B3307">
        <v>0.27772605202744899</v>
      </c>
    </row>
    <row r="3308" spans="1:2" x14ac:dyDescent="0.3">
      <c r="A3308">
        <f>-0.842537557713907</f>
        <v>-0.84253755771390704</v>
      </c>
      <c r="B3308">
        <v>-0.173900377776469</v>
      </c>
    </row>
    <row r="3309" spans="1:2" x14ac:dyDescent="0.3">
      <c r="A3309">
        <f>-0.570768392751982</f>
        <v>-0.57076839275198199</v>
      </c>
      <c r="B3309">
        <v>-0.46917931019567899</v>
      </c>
    </row>
    <row r="3310" spans="1:2" x14ac:dyDescent="0.3">
      <c r="A3310">
        <f>-0.246112254413234</f>
        <v>-0.24611225441323401</v>
      </c>
      <c r="B3310">
        <v>-0.58488363284950895</v>
      </c>
    </row>
    <row r="3311" spans="1:2" x14ac:dyDescent="0.3">
      <c r="A3311">
        <v>4.6908139785745498E-2</v>
      </c>
      <c r="B3311">
        <v>-0.54295646273092102</v>
      </c>
    </row>
    <row r="3312" spans="1:2" x14ac:dyDescent="0.3">
      <c r="A3312">
        <v>-1.0187632559142901</v>
      </c>
      <c r="B3312">
        <v>0.31718258509236802</v>
      </c>
    </row>
    <row r="3313" spans="1:2" x14ac:dyDescent="0.3">
      <c r="A3313">
        <f>-0.59249469763428</f>
        <v>-0.59249469763427998</v>
      </c>
      <c r="B3313">
        <v>-2.68730340369473E-2</v>
      </c>
    </row>
    <row r="3314" spans="1:2" x14ac:dyDescent="0.3">
      <c r="A3314">
        <v>-0.76300212094628705</v>
      </c>
      <c r="B3314">
        <v>0.11074921361477801</v>
      </c>
    </row>
    <row r="3315" spans="1:2" x14ac:dyDescent="0.3">
      <c r="A3315">
        <v>-0.69479915162148398</v>
      </c>
      <c r="B3315">
        <v>5.5700314554088401E-2</v>
      </c>
    </row>
    <row r="3316" spans="1:2" x14ac:dyDescent="0.3">
      <c r="A3316">
        <v>-0.72208033935140603</v>
      </c>
      <c r="B3316">
        <v>7.7719874178364595E-2</v>
      </c>
    </row>
    <row r="3317" spans="1:2" x14ac:dyDescent="0.3">
      <c r="A3317">
        <v>-0.71116786425943701</v>
      </c>
      <c r="B3317">
        <v>6.8912050328654106E-2</v>
      </c>
    </row>
    <row r="3318" spans="1:2" x14ac:dyDescent="0.3">
      <c r="A3318">
        <v>-0.71553285429622404</v>
      </c>
      <c r="B3318">
        <v>7.2435179868538299E-2</v>
      </c>
    </row>
    <row r="3319" spans="1:2" x14ac:dyDescent="0.3">
      <c r="A3319">
        <f>-0.572779041212546</f>
        <v>-0.57277904121254597</v>
      </c>
      <c r="B3319">
        <v>-0.23116240501839999</v>
      </c>
    </row>
    <row r="3320" spans="1:2" x14ac:dyDescent="0.3">
      <c r="A3320">
        <f>-0.342847109314174</f>
        <v>-0.342847109314174</v>
      </c>
      <c r="B3320">
        <v>-0.40479504429900298</v>
      </c>
    </row>
    <row r="3321" spans="1:2" x14ac:dyDescent="0.3">
      <c r="A3321">
        <f>-0.0986457853591715</f>
        <v>-9.8645785359171498E-2</v>
      </c>
      <c r="B3321">
        <v>-0.44478307739291201</v>
      </c>
    </row>
    <row r="3322" spans="1:2" x14ac:dyDescent="0.3">
      <c r="A3322">
        <v>0.102942434084194</v>
      </c>
      <c r="B3322">
        <v>-0.37749345296228198</v>
      </c>
    </row>
    <row r="3323" spans="1:2" x14ac:dyDescent="0.3">
      <c r="A3323">
        <v>0.22923363108889999</v>
      </c>
      <c r="B3323">
        <v>-0.245718050617656</v>
      </c>
    </row>
    <row r="3324" spans="1:2" x14ac:dyDescent="0.3">
      <c r="A3324">
        <v>0.27250477987462701</v>
      </c>
      <c r="B3324">
        <v>-9.5052266033858607E-2</v>
      </c>
    </row>
    <row r="3325" spans="1:2" x14ac:dyDescent="0.3">
      <c r="A3325">
        <v>0.24512453911825999</v>
      </c>
      <c r="B3325">
        <v>3.67621897641182E-2</v>
      </c>
    </row>
    <row r="3326" spans="1:2" x14ac:dyDescent="0.3">
      <c r="A3326">
        <v>0.17158977382422999</v>
      </c>
      <c r="B3326">
        <v>0.12598907986803301</v>
      </c>
    </row>
    <row r="3327" spans="1:2" x14ac:dyDescent="0.3">
      <c r="A3327">
        <v>8.0012596159201504E-2</v>
      </c>
      <c r="B3327">
        <v>0.16438761022939699</v>
      </c>
    </row>
    <row r="3328" spans="1:2" x14ac:dyDescent="0.3">
      <c r="A3328">
        <v>-4.9454710107660199E-3</v>
      </c>
      <c r="B3328">
        <v>0.15693962223802299</v>
      </c>
    </row>
    <row r="3329" spans="1:2" x14ac:dyDescent="0.3">
      <c r="A3329">
        <v>-0.99802181159569303</v>
      </c>
      <c r="B3329">
        <v>3.7224151104790798E-2</v>
      </c>
    </row>
    <row r="3330" spans="1:2" x14ac:dyDescent="0.3">
      <c r="A3330">
        <f>-0.773386237254643</f>
        <v>-0.77338623725464295</v>
      </c>
      <c r="B3330">
        <v>-0.37091836979863602</v>
      </c>
    </row>
    <row r="3331" spans="1:2" x14ac:dyDescent="0.3">
      <c r="A3331">
        <f>-0.439406192394074</f>
        <v>-0.43940619239407402</v>
      </c>
      <c r="B3331">
        <v>-0.59125245594882103</v>
      </c>
    </row>
    <row r="3332" spans="1:2" x14ac:dyDescent="0.3">
      <c r="A3332">
        <v>-0.82423752304236997</v>
      </c>
      <c r="B3332">
        <v>0.33650098237952802</v>
      </c>
    </row>
    <row r="3333" spans="1:2" x14ac:dyDescent="0.3">
      <c r="A3333">
        <f>-0.670304990783051</f>
        <v>-0.67030499078305095</v>
      </c>
      <c r="B3333">
        <v>-3.4600392951811297E-2</v>
      </c>
    </row>
    <row r="3334" spans="1:2" x14ac:dyDescent="0.3">
      <c r="A3334">
        <v>-0.73187800368677902</v>
      </c>
      <c r="B3334">
        <v>0.113840157180724</v>
      </c>
    </row>
    <row r="3335" spans="1:2" x14ac:dyDescent="0.3">
      <c r="A3335">
        <f>-0.601763345674242</f>
        <v>-0.60176334567424195</v>
      </c>
      <c r="B3335">
        <v>-0.206232682017361</v>
      </c>
    </row>
    <row r="3336" spans="1:2" x14ac:dyDescent="0.3">
      <c r="A3336">
        <v>-0.75929466173030302</v>
      </c>
      <c r="B3336">
        <v>0.18249307280694399</v>
      </c>
    </row>
    <row r="3337" spans="1:2" x14ac:dyDescent="0.3">
      <c r="A3337">
        <v>-0.69628213530787797</v>
      </c>
      <c r="B3337">
        <v>2.70027708772222E-2</v>
      </c>
    </row>
    <row r="3338" spans="1:2" x14ac:dyDescent="0.3">
      <c r="A3338">
        <v>-0.72148714587684804</v>
      </c>
      <c r="B3338">
        <v>8.9198891649111101E-2</v>
      </c>
    </row>
    <row r="3339" spans="1:2" x14ac:dyDescent="0.3">
      <c r="A3339">
        <f>-0.584009787526049</f>
        <v>-0.58400978752604904</v>
      </c>
      <c r="B3339">
        <v>-0.22080370069741401</v>
      </c>
    </row>
    <row r="3340" spans="1:2" x14ac:dyDescent="0.3">
      <c r="A3340">
        <f>-0.355525958240831</f>
        <v>-0.355525958240831</v>
      </c>
      <c r="B3340">
        <v>-0.40141472754045499</v>
      </c>
    </row>
    <row r="3341" spans="1:2" x14ac:dyDescent="0.3">
      <c r="A3341">
        <v>-0.85778961670366705</v>
      </c>
      <c r="B3341">
        <v>0.26056589101618199</v>
      </c>
    </row>
    <row r="3342" spans="1:2" x14ac:dyDescent="0.3">
      <c r="A3342">
        <f>-0.656884153318533</f>
        <v>-0.656884153318533</v>
      </c>
      <c r="B3342">
        <v>-4.2263564064728004E-3</v>
      </c>
    </row>
    <row r="3343" spans="1:2" x14ac:dyDescent="0.3">
      <c r="A3343">
        <v>-0.73724633867258604</v>
      </c>
      <c r="B3343">
        <v>0.101690542562589</v>
      </c>
    </row>
    <row r="3344" spans="1:2" x14ac:dyDescent="0.3">
      <c r="A3344">
        <f>-0.600983434416201</f>
        <v>-0.60098343441620095</v>
      </c>
      <c r="B3344">
        <v>-0.21761372312146601</v>
      </c>
    </row>
    <row r="3345" spans="1:2" x14ac:dyDescent="0.3">
      <c r="A3345">
        <v>-0.75960662623351904</v>
      </c>
      <c r="B3345">
        <v>0.18704548924858599</v>
      </c>
    </row>
    <row r="3346" spans="1:2" x14ac:dyDescent="0.3">
      <c r="A3346">
        <v>-0.69615734950659203</v>
      </c>
      <c r="B3346">
        <v>2.51818043005652E-2</v>
      </c>
    </row>
    <row r="3347" spans="1:2" x14ac:dyDescent="0.3">
      <c r="A3347">
        <v>-0.72153706019736297</v>
      </c>
      <c r="B3347">
        <v>8.9927278279773898E-2</v>
      </c>
    </row>
    <row r="3348" spans="1:2" x14ac:dyDescent="0.3">
      <c r="A3348">
        <v>-0.71138517592105399</v>
      </c>
      <c r="B3348">
        <v>6.4029088688090402E-2</v>
      </c>
    </row>
    <row r="3349" spans="1:2" x14ac:dyDescent="0.3">
      <c r="A3349">
        <v>-0.71544592963157805</v>
      </c>
      <c r="B3349">
        <v>7.43883645247638E-2</v>
      </c>
    </row>
    <row r="3350" spans="1:2" x14ac:dyDescent="0.3">
      <c r="A3350">
        <v>-0.71382162814736805</v>
      </c>
      <c r="B3350">
        <v>7.0244654190094402E-2</v>
      </c>
    </row>
    <row r="3351" spans="1:2" x14ac:dyDescent="0.3">
      <c r="A3351">
        <v>-0.714471348741052</v>
      </c>
      <c r="B3351">
        <v>7.1902138323962195E-2</v>
      </c>
    </row>
    <row r="3352" spans="1:2" x14ac:dyDescent="0.3">
      <c r="A3352">
        <f>-0.571759080372784</f>
        <v>-0.571759080372784</v>
      </c>
      <c r="B3352">
        <v>-0.23114291437020901</v>
      </c>
    </row>
    <row r="3353" spans="1:2" x14ac:dyDescent="0.3">
      <c r="A3353">
        <f>-0.342079735335232</f>
        <v>-0.342079735335232</v>
      </c>
      <c r="B3353">
        <v>-0.40437224707047298</v>
      </c>
    </row>
    <row r="3354" spans="1:2" x14ac:dyDescent="0.3">
      <c r="A3354">
        <f>-0.0982317000265874</f>
        <v>-9.8231700026587404E-2</v>
      </c>
      <c r="B3354">
        <v>-0.444154801907652</v>
      </c>
    </row>
    <row r="3355" spans="1:2" x14ac:dyDescent="0.3">
      <c r="A3355">
        <v>0.10300582874285399</v>
      </c>
      <c r="B3355">
        <v>-0.37685032946045099</v>
      </c>
    </row>
    <row r="3356" spans="1:2" x14ac:dyDescent="0.3">
      <c r="A3356">
        <v>0.22902456162874901</v>
      </c>
      <c r="B3356">
        <v>-0.24520391889279999</v>
      </c>
    </row>
    <row r="3357" spans="1:2" x14ac:dyDescent="0.3">
      <c r="A3357">
        <v>-1.0916098246515</v>
      </c>
      <c r="B3357">
        <v>0.19808156755712</v>
      </c>
    </row>
    <row r="3358" spans="1:2" x14ac:dyDescent="0.3">
      <c r="A3358">
        <v>-0.56335607013940003</v>
      </c>
      <c r="B3358">
        <v>2.07673729771518E-2</v>
      </c>
    </row>
    <row r="3359" spans="1:2" x14ac:dyDescent="0.3">
      <c r="A3359">
        <v>-0.77465757194424001</v>
      </c>
      <c r="B3359">
        <v>9.1693050809139198E-2</v>
      </c>
    </row>
    <row r="3360" spans="1:2" x14ac:dyDescent="0.3">
      <c r="A3360">
        <f>-0.625416975001278</f>
        <v>-0.62541697500127802</v>
      </c>
      <c r="B3360">
        <v>-0.24017631016275001</v>
      </c>
    </row>
    <row r="3361" spans="1:2" x14ac:dyDescent="0.3">
      <c r="A3361">
        <v>-0.74983320999948799</v>
      </c>
      <c r="B3361">
        <v>0.1960705240651</v>
      </c>
    </row>
    <row r="3362" spans="1:2" x14ac:dyDescent="0.3">
      <c r="A3362">
        <f>-0.648301449225651</f>
        <v>-0.64830144922565103</v>
      </c>
      <c r="B3362">
        <v>-0.150919685710319</v>
      </c>
    </row>
    <row r="3363" spans="1:2" x14ac:dyDescent="0.3">
      <c r="A3363">
        <f>-0.432341227127367</f>
        <v>-0.432341227127367</v>
      </c>
      <c r="B3363">
        <v>-0.37401954083010303</v>
      </c>
    </row>
    <row r="3364" spans="1:2" x14ac:dyDescent="0.3">
      <c r="A3364">
        <v>-0.82706350914905302</v>
      </c>
      <c r="B3364">
        <v>0.24960781633204099</v>
      </c>
    </row>
    <row r="3365" spans="1:2" x14ac:dyDescent="0.3">
      <c r="A3365">
        <v>-0.66917459634037801</v>
      </c>
      <c r="B3365">
        <v>1.5687346718347401E-4</v>
      </c>
    </row>
    <row r="3366" spans="1:2" x14ac:dyDescent="0.3">
      <c r="A3366">
        <v>-0.732330161463848</v>
      </c>
      <c r="B3366">
        <v>9.9937250613126596E-2</v>
      </c>
    </row>
    <row r="3367" spans="1:2" x14ac:dyDescent="0.3">
      <c r="A3367">
        <v>-0.70706793541446</v>
      </c>
      <c r="B3367">
        <v>6.0025099754749303E-2</v>
      </c>
    </row>
    <row r="3368" spans="1:2" x14ac:dyDescent="0.3">
      <c r="A3368">
        <f>-0.561381670816889</f>
        <v>-0.56138167081688894</v>
      </c>
      <c r="B3368">
        <v>-0.23720809835217399</v>
      </c>
    </row>
    <row r="3369" spans="1:2" x14ac:dyDescent="0.3">
      <c r="A3369">
        <f>-0.331766830479966</f>
        <v>-0.33176683047996602</v>
      </c>
      <c r="B3369">
        <v>-0.40483082307440799</v>
      </c>
    </row>
    <row r="3370" spans="1:2" x14ac:dyDescent="0.3">
      <c r="A3370">
        <v>-0.86729326780801297</v>
      </c>
      <c r="B3370">
        <v>0.26193232922976301</v>
      </c>
    </row>
    <row r="3371" spans="1:2" x14ac:dyDescent="0.3">
      <c r="A3371">
        <f>-0.763915815225995</f>
        <v>-0.76391581522599505</v>
      </c>
      <c r="B3371">
        <v>-0.14784873690858499</v>
      </c>
    </row>
    <row r="3372" spans="1:2" x14ac:dyDescent="0.3">
      <c r="A3372">
        <v>-0.69443367390960098</v>
      </c>
      <c r="B3372">
        <v>0.159139494763434</v>
      </c>
    </row>
    <row r="3373" spans="1:2" x14ac:dyDescent="0.3">
      <c r="A3373">
        <f>-0.591425390076671</f>
        <v>-0.59142539007667105</v>
      </c>
      <c r="B3373">
        <v>-0.15682745354363001</v>
      </c>
    </row>
    <row r="3374" spans="1:2" x14ac:dyDescent="0.3">
      <c r="A3374">
        <v>-0.763429843969331</v>
      </c>
      <c r="B3374">
        <v>0.16273098141745199</v>
      </c>
    </row>
    <row r="3375" spans="1:2" x14ac:dyDescent="0.3">
      <c r="A3375">
        <v>-0.69462806241226704</v>
      </c>
      <c r="B3375">
        <v>3.4907607433019003E-2</v>
      </c>
    </row>
    <row r="3376" spans="1:2" x14ac:dyDescent="0.3">
      <c r="A3376">
        <v>-0.722148775035093</v>
      </c>
      <c r="B3376">
        <v>8.6036957026792302E-2</v>
      </c>
    </row>
    <row r="3377" spans="1:2" x14ac:dyDescent="0.3">
      <c r="A3377">
        <f>-0.583247851837387</f>
        <v>-0.58324785183738703</v>
      </c>
      <c r="B3377">
        <v>-0.22347142267367401</v>
      </c>
    </row>
    <row r="3378" spans="1:2" x14ac:dyDescent="0.3">
      <c r="A3378">
        <v>-0.76670085926504405</v>
      </c>
      <c r="B3378">
        <v>0.18938856906946999</v>
      </c>
    </row>
    <row r="3379" spans="1:2" x14ac:dyDescent="0.3">
      <c r="A3379">
        <f>-0.658448080669222</f>
        <v>-0.658448080669222</v>
      </c>
      <c r="B3379">
        <v>-0.16274503121322001</v>
      </c>
    </row>
    <row r="3380" spans="1:2" x14ac:dyDescent="0.3">
      <c r="A3380">
        <v>-0.736620767732311</v>
      </c>
      <c r="B3380">
        <v>0.16509801248528799</v>
      </c>
    </row>
    <row r="3381" spans="1:2" x14ac:dyDescent="0.3">
      <c r="A3381">
        <f>-0.625870988470671</f>
        <v>-0.62587098847067102</v>
      </c>
      <c r="B3381">
        <v>-0.16917381760410499</v>
      </c>
    </row>
    <row r="3382" spans="1:2" x14ac:dyDescent="0.3">
      <c r="A3382">
        <f>-0.407992424196068</f>
        <v>-0.40799242419606802</v>
      </c>
      <c r="B3382">
        <v>-0.37892049676738798</v>
      </c>
    </row>
    <row r="3383" spans="1:2" x14ac:dyDescent="0.3">
      <c r="A3383">
        <v>-0.83680303032157199</v>
      </c>
      <c r="B3383">
        <v>0.25156819870695502</v>
      </c>
    </row>
    <row r="3384" spans="1:2" x14ac:dyDescent="0.3">
      <c r="A3384">
        <f>-0.66527878787137</f>
        <v>-0.66527878787136996</v>
      </c>
      <c r="B3384">
        <v>-6.2727948278222501E-4</v>
      </c>
    </row>
    <row r="3385" spans="1:2" x14ac:dyDescent="0.3">
      <c r="A3385">
        <f>-0.505360966989129</f>
        <v>-0.50536096698912902</v>
      </c>
      <c r="B3385">
        <v>-0.26658824755546201</v>
      </c>
    </row>
    <row r="3386" spans="1:2" x14ac:dyDescent="0.3">
      <c r="A3386">
        <f>-0.277439035889552</f>
        <v>-0.27743903588955199</v>
      </c>
      <c r="B3386">
        <v>-0.40475145493780301</v>
      </c>
    </row>
    <row r="3387" spans="1:2" x14ac:dyDescent="0.3">
      <c r="A3387">
        <v>-0.88902438564417796</v>
      </c>
      <c r="B3387">
        <v>0.26190058197512101</v>
      </c>
    </row>
    <row r="3388" spans="1:2" x14ac:dyDescent="0.3">
      <c r="A3388">
        <f>-0.644390245742328</f>
        <v>-0.64439024574232795</v>
      </c>
      <c r="B3388">
        <v>-4.7602327900485297E-3</v>
      </c>
    </row>
    <row r="3389" spans="1:2" x14ac:dyDescent="0.3">
      <c r="A3389">
        <f>-0.48783249364815</f>
        <v>-0.48783249364815001</v>
      </c>
      <c r="B3389">
        <v>-0.26137387521736799</v>
      </c>
    </row>
    <row r="3390" spans="1:2" x14ac:dyDescent="0.3">
      <c r="A3390">
        <f>-0.266203145085646</f>
        <v>-0.26620314508564602</v>
      </c>
      <c r="B3390">
        <v>-0.39377714262446001</v>
      </c>
    </row>
    <row r="3391" spans="1:2" x14ac:dyDescent="0.3">
      <c r="A3391">
        <v>-0.89351874196574099</v>
      </c>
      <c r="B3391">
        <v>0.25751085704978399</v>
      </c>
    </row>
    <row r="3392" spans="1:2" x14ac:dyDescent="0.3">
      <c r="A3392">
        <f>-0.782078586713877</f>
        <v>-0.78207858671387698</v>
      </c>
      <c r="B3392">
        <v>-0.16169924542846001</v>
      </c>
    </row>
    <row r="3393" spans="1:2" x14ac:dyDescent="0.3">
      <c r="A3393">
        <f>-0.529700027731162</f>
        <v>-0.52970002773116198</v>
      </c>
      <c r="B3393">
        <v>-0.43572286121117998</v>
      </c>
    </row>
    <row r="3394" spans="1:2" x14ac:dyDescent="0.3">
      <c r="A3394">
        <f>-0.22828287659121</f>
        <v>-0.22828287659120999</v>
      </c>
      <c r="B3394">
        <v>-0.54302938561296199</v>
      </c>
    </row>
    <row r="3395" spans="1:2" x14ac:dyDescent="0.3">
      <c r="A3395">
        <v>-0.90868684936351496</v>
      </c>
      <c r="B3395">
        <v>0.317211754245185</v>
      </c>
    </row>
    <row r="3396" spans="1:2" x14ac:dyDescent="0.3">
      <c r="A3396">
        <f>-0.636525260254593</f>
        <v>-0.63652526025459299</v>
      </c>
      <c r="B3396">
        <v>-2.6884701698073998E-2</v>
      </c>
    </row>
    <row r="3397" spans="1:2" x14ac:dyDescent="0.3">
      <c r="A3397">
        <f>-0.473005317114261</f>
        <v>-0.47300531711426103</v>
      </c>
      <c r="B3397">
        <v>-0.27504247739237297</v>
      </c>
    </row>
    <row r="3398" spans="1:2" x14ac:dyDescent="0.3">
      <c r="A3398">
        <f>-0.249467050049889</f>
        <v>-0.24946705004988901</v>
      </c>
      <c r="B3398">
        <v>-0.398234409663908</v>
      </c>
    </row>
    <row r="3399" spans="1:2" x14ac:dyDescent="0.3">
      <c r="A3399">
        <f>-0.0303011941723523</f>
        <v>-3.0301194172352299E-2</v>
      </c>
      <c r="B3399">
        <v>-0.40244497136452601</v>
      </c>
    </row>
    <row r="3400" spans="1:2" x14ac:dyDescent="0.3">
      <c r="A3400">
        <v>0.137949080974822</v>
      </c>
      <c r="B3400">
        <v>-0.31797865590598001</v>
      </c>
    </row>
    <row r="3401" spans="1:2" x14ac:dyDescent="0.3">
      <c r="A3401">
        <v>0.232032763903257</v>
      </c>
      <c r="B3401">
        <v>-0.18648414609861599</v>
      </c>
    </row>
    <row r="3402" spans="1:2" x14ac:dyDescent="0.3">
      <c r="A3402">
        <v>-1.0928131055613</v>
      </c>
      <c r="B3402">
        <v>0.17459365843944599</v>
      </c>
    </row>
    <row r="3403" spans="1:2" x14ac:dyDescent="0.3">
      <c r="A3403">
        <f>-0.900375423602369</f>
        <v>-0.900375423602369</v>
      </c>
      <c r="B3403">
        <v>-0.304434061810541</v>
      </c>
    </row>
    <row r="3404" spans="1:2" x14ac:dyDescent="0.3">
      <c r="A3404">
        <f>-0.562511697213583</f>
        <v>-0.56251169721358296</v>
      </c>
      <c r="B3404">
        <v>-0.59152005641695904</v>
      </c>
    </row>
    <row r="3405" spans="1:2" x14ac:dyDescent="0.3">
      <c r="A3405">
        <v>-0.77499532111456604</v>
      </c>
      <c r="B3405">
        <v>0.33660802256678302</v>
      </c>
    </row>
    <row r="3406" spans="1:2" x14ac:dyDescent="0.3">
      <c r="A3406">
        <f>-0.690001871554173</f>
        <v>-0.69000187155417303</v>
      </c>
      <c r="B3406">
        <v>-3.4643209026713501E-2</v>
      </c>
    </row>
    <row r="3407" spans="1:2" x14ac:dyDescent="0.3">
      <c r="A3407">
        <v>-0.72399925137832999</v>
      </c>
      <c r="B3407">
        <v>0.11385728361068501</v>
      </c>
    </row>
    <row r="3408" spans="1:2" x14ac:dyDescent="0.3">
      <c r="A3408">
        <f>-0.595782344491805</f>
        <v>-0.595782344491805</v>
      </c>
      <c r="B3408">
        <v>-0.203068165007211</v>
      </c>
    </row>
    <row r="3409" spans="1:2" x14ac:dyDescent="0.3">
      <c r="A3409">
        <v>-0.76168706220327698</v>
      </c>
      <c r="B3409">
        <v>0.181227266002884</v>
      </c>
    </row>
    <row r="3410" spans="1:2" x14ac:dyDescent="0.3">
      <c r="A3410">
        <v>-0.69532517511868797</v>
      </c>
      <c r="B3410">
        <v>2.75090935988461E-2</v>
      </c>
    </row>
    <row r="3411" spans="1:2" x14ac:dyDescent="0.3">
      <c r="A3411">
        <f>-0.539450770529742</f>
        <v>-0.539450770529742</v>
      </c>
      <c r="B3411">
        <v>-0.25722315891235198</v>
      </c>
    </row>
    <row r="3412" spans="1:2" x14ac:dyDescent="0.3">
      <c r="A3412">
        <v>-0.78421969178810302</v>
      </c>
      <c r="B3412">
        <v>0.20288926356494</v>
      </c>
    </row>
    <row r="3413" spans="1:2" x14ac:dyDescent="0.3">
      <c r="A3413">
        <v>-0.68631212328475799</v>
      </c>
      <c r="B3413">
        <v>1.8844294574023601E-2</v>
      </c>
    </row>
    <row r="3414" spans="1:2" x14ac:dyDescent="0.3">
      <c r="A3414">
        <v>-0.72547515068609603</v>
      </c>
      <c r="B3414">
        <v>9.24622821703905E-2</v>
      </c>
    </row>
    <row r="3415" spans="1:2" x14ac:dyDescent="0.3">
      <c r="A3415">
        <f>-0.588346027389589</f>
        <v>-0.58834602738958897</v>
      </c>
      <c r="B3415">
        <v>-0.21991872582494101</v>
      </c>
    </row>
    <row r="3416" spans="1:2" x14ac:dyDescent="0.3">
      <c r="A3416">
        <v>-0.76466158904416404</v>
      </c>
      <c r="B3416">
        <v>0.18796749032997601</v>
      </c>
    </row>
    <row r="3417" spans="1:2" x14ac:dyDescent="0.3">
      <c r="A3417">
        <f>-0.656329803805555</f>
        <v>-0.65632980380555495</v>
      </c>
      <c r="B3417">
        <v>-0.16300934296688299</v>
      </c>
    </row>
    <row r="3418" spans="1:2" x14ac:dyDescent="0.3">
      <c r="A3418">
        <f>-0.433606913705468</f>
        <v>-0.433606913705468</v>
      </c>
      <c r="B3418">
        <v>-0.38641902217705298</v>
      </c>
    </row>
    <row r="3419" spans="1:2" x14ac:dyDescent="0.3">
      <c r="A3419">
        <v>-0.82655723451781205</v>
      </c>
      <c r="B3419">
        <v>0.25456760887082103</v>
      </c>
    </row>
    <row r="3420" spans="1:2" x14ac:dyDescent="0.3">
      <c r="A3420">
        <f>-0.730010541781866</f>
        <v>-0.73001054178186597</v>
      </c>
      <c r="B3420">
        <v>-0.13715151106529999</v>
      </c>
    </row>
    <row r="3421" spans="1:2" x14ac:dyDescent="0.3">
      <c r="A3421">
        <f>-0.499947407328097</f>
        <v>-0.499947407328097</v>
      </c>
      <c r="B3421">
        <v>-0.39623936512237501</v>
      </c>
    </row>
    <row r="3422" spans="1:2" x14ac:dyDescent="0.3">
      <c r="A3422">
        <f>-0.221464283520404</f>
        <v>-0.22146428352040401</v>
      </c>
      <c r="B3422">
        <v>-0.50112088042424396</v>
      </c>
    </row>
    <row r="3423" spans="1:2" x14ac:dyDescent="0.3">
      <c r="A3423">
        <v>-0.91141428659183799</v>
      </c>
      <c r="B3423">
        <v>0.30044835216969701</v>
      </c>
    </row>
    <row r="3424" spans="1:2" x14ac:dyDescent="0.3">
      <c r="A3424">
        <f>-0.635434285363264</f>
        <v>-0.63543428536326396</v>
      </c>
      <c r="B3424">
        <v>-2.0179340867878998E-2</v>
      </c>
    </row>
    <row r="3425" spans="1:2" x14ac:dyDescent="0.3">
      <c r="A3425">
        <v>-0.74582628585469402</v>
      </c>
      <c r="B3425">
        <v>0.108071736347151</v>
      </c>
    </row>
    <row r="3426" spans="1:2" x14ac:dyDescent="0.3">
      <c r="A3426">
        <f>-0.610056671788428</f>
        <v>-0.61005667178842804</v>
      </c>
      <c r="B3426">
        <v>-0.21619599471804199</v>
      </c>
    </row>
    <row r="3427" spans="1:2" x14ac:dyDescent="0.3">
      <c r="A3427">
        <v>-0.75597733128462796</v>
      </c>
      <c r="B3427">
        <v>0.18647839788721601</v>
      </c>
    </row>
    <row r="3428" spans="1:2" x14ac:dyDescent="0.3">
      <c r="A3428">
        <v>-0.69760906748614804</v>
      </c>
      <c r="B3428">
        <v>2.5408640845113201E-2</v>
      </c>
    </row>
    <row r="3429" spans="1:2" x14ac:dyDescent="0.3">
      <c r="A3429">
        <f>-0.540346347627518</f>
        <v>-0.54034634762751799</v>
      </c>
      <c r="B3429">
        <v>-0.259733059952173</v>
      </c>
    </row>
    <row r="3430" spans="1:2" x14ac:dyDescent="0.3">
      <c r="A3430">
        <f>-0.306770000216044</f>
        <v>-0.306770000216044</v>
      </c>
      <c r="B3430">
        <v>-0.41353566461465802</v>
      </c>
    </row>
    <row r="3431" spans="1:2" x14ac:dyDescent="0.3">
      <c r="A3431">
        <f>-0.0677309343183301</f>
        <v>-6.7730934318330105E-2</v>
      </c>
      <c r="B3431">
        <v>-0.436995105193558</v>
      </c>
    </row>
    <row r="3432" spans="1:2" x14ac:dyDescent="0.3">
      <c r="A3432">
        <v>-0.97290762627266703</v>
      </c>
      <c r="B3432">
        <v>0.27479804207742298</v>
      </c>
    </row>
    <row r="3433" spans="1:2" x14ac:dyDescent="0.3">
      <c r="A3433">
        <f>-0.849329012798197</f>
        <v>-0.84932901279819695</v>
      </c>
      <c r="B3433">
        <v>-0.180316538530225</v>
      </c>
    </row>
    <row r="3434" spans="1:2" x14ac:dyDescent="0.3">
      <c r="A3434">
        <f>-0.573363434314539</f>
        <v>-0.57336343431453896</v>
      </c>
      <c r="B3434">
        <v>-0.47677217440225</v>
      </c>
    </row>
    <row r="3435" spans="1:2" x14ac:dyDescent="0.3">
      <c r="A3435">
        <f>-0.24504734031815</f>
        <v>-0.24504734031815001</v>
      </c>
      <c r="B3435">
        <v>-0.59169222627152596</v>
      </c>
    </row>
    <row r="3436" spans="1:2" x14ac:dyDescent="0.3">
      <c r="A3436">
        <v>5.0440911866816297E-2</v>
      </c>
      <c r="B3436">
        <v>-0.54770502809361898</v>
      </c>
    </row>
    <row r="3437" spans="1:2" x14ac:dyDescent="0.3">
      <c r="A3437">
        <v>-1.0201763647467199</v>
      </c>
      <c r="B3437">
        <v>0.31908201123744701</v>
      </c>
    </row>
    <row r="3438" spans="1:2" x14ac:dyDescent="0.3">
      <c r="A3438">
        <f>-0.902966841702491</f>
        <v>-0.90296684170249097</v>
      </c>
      <c r="B3438">
        <v>-0.16556821735822999</v>
      </c>
    </row>
    <row r="3439" spans="1:2" x14ac:dyDescent="0.3">
      <c r="A3439">
        <f>-0.620027512750601</f>
        <v>-0.62002751275060097</v>
      </c>
      <c r="B3439">
        <v>-0.48701858187325098</v>
      </c>
    </row>
    <row r="3440" spans="1:2" x14ac:dyDescent="0.3">
      <c r="A3440">
        <v>-0.75198899489975901</v>
      </c>
      <c r="B3440">
        <v>0.29480743274929999</v>
      </c>
    </row>
    <row r="3441" spans="1:2" x14ac:dyDescent="0.3">
      <c r="A3441">
        <f>-0.689434609223537</f>
        <v>-0.68943460922353705</v>
      </c>
      <c r="B3441">
        <v>-7.67419490704353E-2</v>
      </c>
    </row>
    <row r="3442" spans="1:2" x14ac:dyDescent="0.3">
      <c r="A3442">
        <v>-0.72422615631058496</v>
      </c>
      <c r="B3442">
        <v>0.130696779628174</v>
      </c>
    </row>
    <row r="3443" spans="1:2" x14ac:dyDescent="0.3">
      <c r="A3443">
        <f>-0.602690590647314</f>
        <v>-0.60269059064731401</v>
      </c>
      <c r="B3443">
        <v>-0.19036091000682101</v>
      </c>
    </row>
    <row r="3444" spans="1:2" x14ac:dyDescent="0.3">
      <c r="A3444">
        <v>-0.75892376374107395</v>
      </c>
      <c r="B3444">
        <v>0.17614436400272801</v>
      </c>
    </row>
    <row r="3445" spans="1:2" x14ac:dyDescent="0.3">
      <c r="A3445">
        <f>-0.647239806044307</f>
        <v>-0.64723980604430698</v>
      </c>
      <c r="B3445">
        <v>-0.16969978885435499</v>
      </c>
    </row>
    <row r="3446" spans="1:2" x14ac:dyDescent="0.3">
      <c r="A3446">
        <v>-0.74110407758227603</v>
      </c>
      <c r="B3446">
        <v>0.167879915541742</v>
      </c>
    </row>
    <row r="3447" spans="1:2" x14ac:dyDescent="0.3">
      <c r="A3447">
        <f>-0.630391065179227</f>
        <v>-0.63039106517922705</v>
      </c>
      <c r="B3447">
        <v>-0.16885289522118599</v>
      </c>
    </row>
    <row r="3448" spans="1:2" x14ac:dyDescent="0.3">
      <c r="A3448">
        <v>-0.74784357392830902</v>
      </c>
      <c r="B3448">
        <v>0.167541158088474</v>
      </c>
    </row>
    <row r="3449" spans="1:2" x14ac:dyDescent="0.3">
      <c r="A3449">
        <v>-0.70086257042867595</v>
      </c>
      <c r="B3449">
        <v>3.2983536764610098E-2</v>
      </c>
    </row>
    <row r="3450" spans="1:2" x14ac:dyDescent="0.3">
      <c r="A3450">
        <f>-0.545848968231638</f>
        <v>-0.54584896823163798</v>
      </c>
      <c r="B3450">
        <v>-0.25527754023036597</v>
      </c>
    </row>
    <row r="3451" spans="1:2" x14ac:dyDescent="0.3">
      <c r="A3451">
        <f>-0.312734199763898</f>
        <v>-0.31273419976389799</v>
      </c>
      <c r="B3451">
        <v>-0.41235051786773402</v>
      </c>
    </row>
    <row r="3452" spans="1:2" x14ac:dyDescent="0.3">
      <c r="A3452">
        <f>-0.072737784673469</f>
        <v>-7.2737784673469003E-2</v>
      </c>
      <c r="B3452">
        <v>-0.43848007348503698</v>
      </c>
    </row>
    <row r="3453" spans="1:2" x14ac:dyDescent="0.3">
      <c r="A3453">
        <v>-0.97090488613061199</v>
      </c>
      <c r="B3453">
        <v>0.27539202939401403</v>
      </c>
    </row>
    <row r="3454" spans="1:2" x14ac:dyDescent="0.3">
      <c r="A3454">
        <f>-0.611638045547755</f>
        <v>-0.61163804554775503</v>
      </c>
      <c r="B3454">
        <v>-1.01568117576059E-2</v>
      </c>
    </row>
    <row r="3455" spans="1:2" x14ac:dyDescent="0.3">
      <c r="A3455">
        <v>-0.75534478178089803</v>
      </c>
      <c r="B3455">
        <v>0.10406272470304199</v>
      </c>
    </row>
    <row r="3456" spans="1:2" x14ac:dyDescent="0.3">
      <c r="A3456">
        <v>-0.69786208728763999</v>
      </c>
      <c r="B3456">
        <v>5.8374910118782999E-2</v>
      </c>
    </row>
    <row r="3457" spans="1:2" x14ac:dyDescent="0.3">
      <c r="A3457">
        <f>-0.55372515038612</f>
        <v>-0.55372515038612002</v>
      </c>
      <c r="B3457">
        <v>-0.23477990322478101</v>
      </c>
    </row>
    <row r="3458" spans="1:2" x14ac:dyDescent="0.3">
      <c r="A3458">
        <f>-0.326919153003538</f>
        <v>-0.32691915300353802</v>
      </c>
      <c r="B3458">
        <v>-0.39992278660528102</v>
      </c>
    </row>
    <row r="3459" spans="1:2" x14ac:dyDescent="0.3">
      <c r="A3459">
        <f>-0.0884894416405768</f>
        <v>-8.8489441640576802E-2</v>
      </c>
      <c r="B3459">
        <v>-0.43470897902142902</v>
      </c>
    </row>
    <row r="3460" spans="1:2" x14ac:dyDescent="0.3">
      <c r="A3460">
        <v>0.106631615961733</v>
      </c>
      <c r="B3460">
        <v>-0.365774600712517</v>
      </c>
    </row>
    <row r="3461" spans="1:2" x14ac:dyDescent="0.3">
      <c r="A3461">
        <v>0.227349868415924</v>
      </c>
      <c r="B3461">
        <v>-0.23533605015681899</v>
      </c>
    </row>
    <row r="3462" spans="1:2" x14ac:dyDescent="0.3">
      <c r="A3462">
        <v>0.26692032005882999</v>
      </c>
      <c r="B3462">
        <v>-8.7915450752813207E-2</v>
      </c>
    </row>
    <row r="3463" spans="1:2" x14ac:dyDescent="0.3">
      <c r="A3463">
        <v>-1.10676812802353</v>
      </c>
      <c r="B3463">
        <v>0.13516618030112501</v>
      </c>
    </row>
    <row r="3464" spans="1:2" x14ac:dyDescent="0.3">
      <c r="A3464">
        <v>-0.55729274879058699</v>
      </c>
      <c r="B3464">
        <v>4.5933527879549803E-2</v>
      </c>
    </row>
    <row r="3465" spans="1:2" x14ac:dyDescent="0.3">
      <c r="A3465">
        <f>-0.441915900232666</f>
        <v>-0.44191590023266603</v>
      </c>
      <c r="B3465">
        <v>-0.18800761832777599</v>
      </c>
    </row>
    <row r="3466" spans="1:2" x14ac:dyDescent="0.3">
      <c r="A3466">
        <v>-0.82323363990693299</v>
      </c>
      <c r="B3466">
        <v>0.17520304733111</v>
      </c>
    </row>
    <row r="3467" spans="1:2" x14ac:dyDescent="0.3">
      <c r="A3467">
        <f>-0.695738785261713</f>
        <v>-0.69573878526171296</v>
      </c>
      <c r="B3467">
        <v>-0.196139139991129</v>
      </c>
    </row>
    <row r="3468" spans="1:2" x14ac:dyDescent="0.3">
      <c r="A3468">
        <v>-0.721704485895314</v>
      </c>
      <c r="B3468">
        <v>0.178455655996451</v>
      </c>
    </row>
    <row r="3469" spans="1:2" x14ac:dyDescent="0.3">
      <c r="A3469">
        <v>-0.71131820564187398</v>
      </c>
      <c r="B3469">
        <v>2.8617737601419301E-2</v>
      </c>
    </row>
    <row r="3470" spans="1:2" x14ac:dyDescent="0.3">
      <c r="A3470">
        <f>-0.552048931328392</f>
        <v>-0.55204893132839195</v>
      </c>
      <c r="B3470">
        <v>-0.26277780167967002</v>
      </c>
    </row>
    <row r="3471" spans="1:2" x14ac:dyDescent="0.3">
      <c r="A3471">
        <v>-0.77918042746864302</v>
      </c>
      <c r="B3471">
        <v>0.20511112067186801</v>
      </c>
    </row>
    <row r="3472" spans="1:2" x14ac:dyDescent="0.3">
      <c r="A3472">
        <v>-0.68832782901254197</v>
      </c>
      <c r="B3472">
        <v>1.79555517312526E-2</v>
      </c>
    </row>
    <row r="3473" spans="1:2" x14ac:dyDescent="0.3">
      <c r="A3473">
        <f>-0.530311370742033</f>
        <v>-0.53031137074203305</v>
      </c>
      <c r="B3473">
        <v>-0.26168491228926499</v>
      </c>
    </row>
    <row r="3474" spans="1:2" x14ac:dyDescent="0.3">
      <c r="A3474">
        <f>-0.298362676848239</f>
        <v>-0.29836267684823897</v>
      </c>
      <c r="B3474">
        <v>-0.411005081636654</v>
      </c>
    </row>
    <row r="3475" spans="1:2" x14ac:dyDescent="0.3">
      <c r="A3475">
        <v>-0.88065492926070399</v>
      </c>
      <c r="B3475">
        <v>0.264402032654662</v>
      </c>
    </row>
    <row r="3476" spans="1:2" x14ac:dyDescent="0.3">
      <c r="A3476">
        <f>-0.7750585593</f>
        <v>-0.77505855930000001</v>
      </c>
      <c r="B3476">
        <v>-0.15131642688673799</v>
      </c>
    </row>
    <row r="3477" spans="1:2" x14ac:dyDescent="0.3">
      <c r="A3477">
        <v>-0.68997657627999998</v>
      </c>
      <c r="B3477">
        <v>0.16052657075469501</v>
      </c>
    </row>
    <row r="3478" spans="1:2" x14ac:dyDescent="0.3">
      <c r="A3478">
        <f>-0.588592826274678</f>
        <v>-0.58859282627467802</v>
      </c>
      <c r="B3478">
        <v>-0.15399043673843099</v>
      </c>
    </row>
    <row r="3479" spans="1:2" x14ac:dyDescent="0.3">
      <c r="A3479">
        <v>-0.76456286949012797</v>
      </c>
      <c r="B3479">
        <v>0.16159617469537199</v>
      </c>
    </row>
    <row r="3480" spans="1:2" x14ac:dyDescent="0.3">
      <c r="A3480">
        <f>-0.645706250690646</f>
        <v>-0.64570625069064602</v>
      </c>
      <c r="B3480">
        <v>-0.18301205502756801</v>
      </c>
    </row>
    <row r="3481" spans="1:2" x14ac:dyDescent="0.3">
      <c r="A3481">
        <f>-0.417531928513864</f>
        <v>-0.417531928513864</v>
      </c>
      <c r="B3481">
        <v>-0.39737166209720998</v>
      </c>
    </row>
    <row r="3482" spans="1:2" x14ac:dyDescent="0.3">
      <c r="A3482">
        <f>-0.158375600831652</f>
        <v>-0.158375600831652</v>
      </c>
      <c r="B3482">
        <v>-0.46901523459942501</v>
      </c>
    </row>
    <row r="3483" spans="1:2" x14ac:dyDescent="0.3">
      <c r="A3483">
        <v>-0.93664975966733899</v>
      </c>
      <c r="B3483">
        <v>0.28760609383976998</v>
      </c>
    </row>
    <row r="3484" spans="1:2" x14ac:dyDescent="0.3">
      <c r="A3484">
        <f>-0.625340096133064</f>
        <v>-0.62534009613306396</v>
      </c>
      <c r="B3484">
        <v>-1.50424375359081E-2</v>
      </c>
    </row>
    <row r="3485" spans="1:2" x14ac:dyDescent="0.3">
      <c r="A3485">
        <v>-0.74986396154677404</v>
      </c>
      <c r="B3485">
        <v>0.106016975014363</v>
      </c>
    </row>
    <row r="3486" spans="1:2" x14ac:dyDescent="0.3">
      <c r="A3486">
        <f>-0.612303400781293</f>
        <v>-0.61230340078129297</v>
      </c>
      <c r="B3486">
        <v>-0.219372683607793</v>
      </c>
    </row>
    <row r="3487" spans="1:2" x14ac:dyDescent="0.3">
      <c r="A3487">
        <f>-0.377601511150665</f>
        <v>-0.37760151115066498</v>
      </c>
      <c r="B3487">
        <v>-0.41164459985444002</v>
      </c>
    </row>
    <row r="3488" spans="1:2" x14ac:dyDescent="0.3">
      <c r="A3488">
        <v>-0.84895939553973299</v>
      </c>
      <c r="B3488">
        <v>0.264657839941776</v>
      </c>
    </row>
    <row r="3489" spans="1:2" x14ac:dyDescent="0.3">
      <c r="A3489">
        <f>-0.751072276586908</f>
        <v>-0.75107227658690801</v>
      </c>
      <c r="B3489">
        <v>-0.13844379986014299</v>
      </c>
    </row>
    <row r="3490" spans="1:2" x14ac:dyDescent="0.3">
      <c r="A3490">
        <f>-0.515437410261992</f>
        <v>-0.51543741026199197</v>
      </c>
      <c r="B3490">
        <v>-0.405646198528472</v>
      </c>
    </row>
    <row r="3491" spans="1:2" x14ac:dyDescent="0.3">
      <c r="A3491">
        <f>-0.229473952387725</f>
        <v>-0.229473952387725</v>
      </c>
      <c r="B3491">
        <v>-0.51446607498643604</v>
      </c>
    </row>
    <row r="3492" spans="1:2" x14ac:dyDescent="0.3">
      <c r="A3492">
        <v>-0.90821041904490896</v>
      </c>
      <c r="B3492">
        <v>0.305786429994574</v>
      </c>
    </row>
    <row r="3493" spans="1:2" x14ac:dyDescent="0.3">
      <c r="A3493">
        <f>-0.812554490471961</f>
        <v>-0.81255449047196104</v>
      </c>
      <c r="B3493">
        <v>-0.13088648082208701</v>
      </c>
    </row>
    <row r="3494" spans="1:2" x14ac:dyDescent="0.3">
      <c r="A3494">
        <v>-0.67497820381121498</v>
      </c>
      <c r="B3494">
        <v>0.152354592328834</v>
      </c>
    </row>
    <row r="3495" spans="1:2" x14ac:dyDescent="0.3">
      <c r="A3495">
        <f>-0.573925271828057</f>
        <v>-0.57392527182805697</v>
      </c>
      <c r="B3495">
        <v>-0.15420179135457099</v>
      </c>
    </row>
    <row r="3496" spans="1:2" x14ac:dyDescent="0.3">
      <c r="A3496">
        <v>-0.77042989126877603</v>
      </c>
      <c r="B3496">
        <v>0.161680716541828</v>
      </c>
    </row>
    <row r="3497" spans="1:2" x14ac:dyDescent="0.3">
      <c r="A3497">
        <f>-0.650199003981001</f>
        <v>-0.65019900398100094</v>
      </c>
      <c r="B3497">
        <v>-0.18529461193572</v>
      </c>
    </row>
    <row r="3498" spans="1:2" x14ac:dyDescent="0.3">
      <c r="A3498">
        <f>-0.420033398251273</f>
        <v>-0.420033398251273</v>
      </c>
      <c r="B3498">
        <v>-0.40090350666354801</v>
      </c>
    </row>
    <row r="3499" spans="1:2" x14ac:dyDescent="0.3">
      <c r="A3499">
        <f>-0.158863980005548</f>
        <v>-0.15886398000554799</v>
      </c>
      <c r="B3499">
        <v>-0.47270002436480602</v>
      </c>
    </row>
    <row r="3500" spans="1:2" x14ac:dyDescent="0.3">
      <c r="A3500">
        <v>6.8343384941705998E-2</v>
      </c>
      <c r="B3500">
        <v>-0.42279761051947201</v>
      </c>
    </row>
    <row r="3501" spans="1:2" x14ac:dyDescent="0.3">
      <c r="A3501">
        <v>0.221060016763485</v>
      </c>
      <c r="B3501">
        <v>-0.29398883001811599</v>
      </c>
    </row>
    <row r="3502" spans="1:2" x14ac:dyDescent="0.3">
      <c r="A3502">
        <v>-1.0884240067053901</v>
      </c>
      <c r="B3502">
        <v>0.21759553200724599</v>
      </c>
    </row>
    <row r="3503" spans="1:2" x14ac:dyDescent="0.3">
      <c r="A3503">
        <v>-0.56463039731784204</v>
      </c>
      <c r="B3503">
        <v>1.2961787197101299E-2</v>
      </c>
    </row>
    <row r="3504" spans="1:2" x14ac:dyDescent="0.3">
      <c r="A3504">
        <f>-0.4343038168404</f>
        <v>-0.43430381684039998</v>
      </c>
      <c r="B3504">
        <v>-0.21600120065733899</v>
      </c>
    </row>
    <row r="3505" spans="1:2" x14ac:dyDescent="0.3">
      <c r="A3505">
        <f>-0.243670420535768</f>
        <v>-0.24367042053576801</v>
      </c>
      <c r="B3505">
        <v>-0.33788243923573802</v>
      </c>
    </row>
    <row r="3506" spans="1:2" x14ac:dyDescent="0.3">
      <c r="A3506">
        <f>-0.0500365439128887</f>
        <v>-5.0036543912888698E-2</v>
      </c>
      <c r="B3506">
        <v>-0.35425882203346798</v>
      </c>
    </row>
    <row r="3507" spans="1:2" x14ac:dyDescent="0.3">
      <c r="A3507">
        <v>-0.97998538243484401</v>
      </c>
      <c r="B3507">
        <v>0.241703528813387</v>
      </c>
    </row>
    <row r="3508" spans="1:2" x14ac:dyDescent="0.3">
      <c r="A3508">
        <f>-0.841470302175837</f>
        <v>-0.84147030217583696</v>
      </c>
      <c r="B3508">
        <v>-0.20829947107576299</v>
      </c>
    </row>
    <row r="3509" spans="1:2" x14ac:dyDescent="0.3">
      <c r="A3509">
        <f>-0.55619764122333</f>
        <v>-0.55619764122333004</v>
      </c>
      <c r="B3509">
        <v>-0.494895718887914</v>
      </c>
    </row>
    <row r="3510" spans="1:2" x14ac:dyDescent="0.3">
      <c r="A3510">
        <v>-0.77752094351066703</v>
      </c>
      <c r="B3510">
        <v>0.29795828755516501</v>
      </c>
    </row>
    <row r="3511" spans="1:2" x14ac:dyDescent="0.3">
      <c r="A3511">
        <f>-0.710099232090173</f>
        <v>-0.710099232090173</v>
      </c>
      <c r="B3511">
        <v>-8.4560078862340904E-2</v>
      </c>
    </row>
    <row r="3512" spans="1:2" x14ac:dyDescent="0.3">
      <c r="A3512">
        <f>-0.505851384843595</f>
        <v>-0.50585138484359504</v>
      </c>
      <c r="B3512">
        <v>-0.34830535277144797</v>
      </c>
    </row>
    <row r="3513" spans="1:2" x14ac:dyDescent="0.3">
      <c r="A3513">
        <f>-0.245124911372553</f>
        <v>-0.24512491137255299</v>
      </c>
      <c r="B3513">
        <v>-0.46705262204373899</v>
      </c>
    </row>
    <row r="3514" spans="1:2" x14ac:dyDescent="0.3">
      <c r="A3514">
        <v>-0.90195003545097796</v>
      </c>
      <c r="B3514">
        <v>0.28682104881749498</v>
      </c>
    </row>
    <row r="3515" spans="1:2" x14ac:dyDescent="0.3">
      <c r="A3515">
        <f>-0.800210446469742</f>
        <v>-0.80021044646974204</v>
      </c>
      <c r="B3515">
        <v>-0.14279601707909401</v>
      </c>
    </row>
    <row r="3516" spans="1:2" x14ac:dyDescent="0.3">
      <c r="A3516">
        <f>-0.551041532485366</f>
        <v>-0.55104153248536603</v>
      </c>
      <c r="B3516">
        <v>-0.428609151568008</v>
      </c>
    </row>
    <row r="3517" spans="1:2" x14ac:dyDescent="0.3">
      <c r="A3517">
        <v>-0.77958338700585295</v>
      </c>
      <c r="B3517">
        <v>0.27144366062720299</v>
      </c>
    </row>
    <row r="3518" spans="1:2" x14ac:dyDescent="0.3">
      <c r="A3518">
        <f>-0.70106083837533</f>
        <v>-0.70106083837532995</v>
      </c>
      <c r="B3518">
        <v>-0.105536172725666</v>
      </c>
    </row>
    <row r="3519" spans="1:2" x14ac:dyDescent="0.3">
      <c r="A3519">
        <f>-0.490591768074984</f>
        <v>-0.490591768074984</v>
      </c>
      <c r="B3519">
        <v>-0.36063182662163801</v>
      </c>
    </row>
    <row r="3520" spans="1:2" x14ac:dyDescent="0.3">
      <c r="A3520">
        <f>-0.228597013088332</f>
        <v>-0.228597013088332</v>
      </c>
      <c r="B3520">
        <v>-0.47031689546243899</v>
      </c>
    </row>
    <row r="3521" spans="1:2" x14ac:dyDescent="0.3">
      <c r="A3521">
        <v>-0.90856119476466701</v>
      </c>
      <c r="B3521">
        <v>0.28812675818497502</v>
      </c>
    </row>
    <row r="3522" spans="1:2" x14ac:dyDescent="0.3">
      <c r="A3522">
        <f>-0.805757211295137</f>
        <v>-0.805757211295137</v>
      </c>
      <c r="B3522">
        <v>-0.144448141685285</v>
      </c>
    </row>
    <row r="3523" spans="1:2" x14ac:dyDescent="0.3">
      <c r="A3523">
        <f>-0.55459622391019</f>
        <v>-0.55459622391019003</v>
      </c>
      <c r="B3523">
        <v>-0.432083472198871</v>
      </c>
    </row>
    <row r="3524" spans="1:2" x14ac:dyDescent="0.3">
      <c r="A3524">
        <v>-0.77816151043592396</v>
      </c>
      <c r="B3524">
        <v>0.272833388879548</v>
      </c>
    </row>
    <row r="3525" spans="1:2" x14ac:dyDescent="0.3">
      <c r="A3525">
        <f>-0.700536103483121</f>
        <v>-0.70053610348312101</v>
      </c>
      <c r="B3525">
        <v>-0.103911228625912</v>
      </c>
    </row>
    <row r="3526" spans="1:2" x14ac:dyDescent="0.3">
      <c r="A3526">
        <v>-0.71978555860675097</v>
      </c>
      <c r="B3526">
        <v>0.14156449145036501</v>
      </c>
    </row>
    <row r="3527" spans="1:2" x14ac:dyDescent="0.3">
      <c r="A3527">
        <f>-0.603662821121277</f>
        <v>-0.603662821121277</v>
      </c>
      <c r="B3527">
        <v>-0.180325209940423</v>
      </c>
    </row>
    <row r="3528" spans="1:2" x14ac:dyDescent="0.3">
      <c r="A3528">
        <v>-0.75853487155148902</v>
      </c>
      <c r="B3528">
        <v>0.172130083976169</v>
      </c>
    </row>
    <row r="3529" spans="1:2" x14ac:dyDescent="0.3">
      <c r="A3529">
        <f>-0.645338535969599</f>
        <v>-0.645338535969599</v>
      </c>
      <c r="B3529">
        <v>-0.172595084798707</v>
      </c>
    </row>
    <row r="3530" spans="1:2" x14ac:dyDescent="0.3">
      <c r="A3530">
        <f>-0.421419253417412</f>
        <v>-0.42141925341741199</v>
      </c>
      <c r="B3530">
        <v>-0.38930767883485701</v>
      </c>
    </row>
    <row r="3531" spans="1:2" x14ac:dyDescent="0.3">
      <c r="A3531">
        <f>-0.16455556106329</f>
        <v>-0.16455556106329</v>
      </c>
      <c r="B3531">
        <v>-0.46444153728145599</v>
      </c>
    </row>
    <row r="3532" spans="1:2" x14ac:dyDescent="0.3">
      <c r="A3532">
        <v>-0.93417777557468296</v>
      </c>
      <c r="B3532">
        <v>0.28577661491258199</v>
      </c>
    </row>
    <row r="3533" spans="1:2" x14ac:dyDescent="0.3">
      <c r="A3533">
        <f>-0.626328889770126</f>
        <v>-0.62632888977012602</v>
      </c>
      <c r="B3533">
        <v>-1.4310645965033E-2</v>
      </c>
    </row>
    <row r="3534" spans="1:2" x14ac:dyDescent="0.3">
      <c r="A3534">
        <v>-0.74946844409194902</v>
      </c>
      <c r="B3534">
        <v>0.105724258386013</v>
      </c>
    </row>
    <row r="3535" spans="1:2" x14ac:dyDescent="0.3">
      <c r="A3535">
        <v>-0.70021262236322002</v>
      </c>
      <c r="B3535">
        <v>5.7710296645594697E-2</v>
      </c>
    </row>
    <row r="3536" spans="1:2" x14ac:dyDescent="0.3">
      <c r="A3536">
        <f>-0.555245711654285</f>
        <v>-0.55524571165428505</v>
      </c>
      <c r="B3536">
        <v>-0.23622522349463601</v>
      </c>
    </row>
    <row r="3537" spans="1:2" x14ac:dyDescent="0.3">
      <c r="A3537">
        <v>-0.777901715338285</v>
      </c>
      <c r="B3537">
        <v>0.194490089397854</v>
      </c>
    </row>
    <row r="3538" spans="1:2" x14ac:dyDescent="0.3">
      <c r="A3538">
        <v>-0.688839313864685</v>
      </c>
      <c r="B3538">
        <v>2.2203964240858201E-2</v>
      </c>
    </row>
    <row r="3539" spans="1:2" x14ac:dyDescent="0.3">
      <c r="A3539">
        <v>-0.72446427445412498</v>
      </c>
      <c r="B3539">
        <v>9.1118414303656706E-2</v>
      </c>
    </row>
    <row r="3540" spans="1:2" x14ac:dyDescent="0.3">
      <c r="A3540">
        <f>-0.587040214306598</f>
        <v>-0.58704021430659803</v>
      </c>
      <c r="B3540">
        <v>-0.22053571491087101</v>
      </c>
    </row>
    <row r="3541" spans="1:2" x14ac:dyDescent="0.3">
      <c r="A3541">
        <f>-0.357936276908666</f>
        <v>-0.35793627690866597</v>
      </c>
      <c r="B3541">
        <v>-0.40242322905490102</v>
      </c>
    </row>
    <row r="3542" spans="1:2" x14ac:dyDescent="0.3">
      <c r="A3542">
        <v>-0.85682548923653301</v>
      </c>
      <c r="B3542">
        <v>0.26096929162195998</v>
      </c>
    </row>
    <row r="3543" spans="1:2" x14ac:dyDescent="0.3">
      <c r="A3543">
        <f>-0.755575088468549</f>
        <v>-0.75557508846854904</v>
      </c>
      <c r="B3543">
        <v>-0.14439353406192301</v>
      </c>
    </row>
    <row r="3544" spans="1:2" x14ac:dyDescent="0.3">
      <c r="A3544">
        <f>-0.516479653611328</f>
        <v>-0.51647965361132797</v>
      </c>
      <c r="B3544">
        <v>-0.41196912127448099</v>
      </c>
    </row>
    <row r="3545" spans="1:2" x14ac:dyDescent="0.3">
      <c r="A3545">
        <f>-0.227736888234816</f>
        <v>-0.227736888234816</v>
      </c>
      <c r="B3545">
        <v>-0.51968839361313701</v>
      </c>
    </row>
    <row r="3546" spans="1:2" x14ac:dyDescent="0.3">
      <c r="A3546">
        <v>-0.90890524470607303</v>
      </c>
      <c r="B3546">
        <v>0.30787535744525402</v>
      </c>
    </row>
    <row r="3547" spans="1:2" x14ac:dyDescent="0.3">
      <c r="A3547">
        <f>-0.813918128954717</f>
        <v>-0.81391812895471705</v>
      </c>
      <c r="B3547">
        <v>-0.12957682622403499</v>
      </c>
    </row>
    <row r="3548" spans="1:2" x14ac:dyDescent="0.3">
      <c r="A3548">
        <f>-0.566747047515971</f>
        <v>-0.56674704751597105</v>
      </c>
      <c r="B3548">
        <v>-0.42404563951215402</v>
      </c>
    </row>
    <row r="3549" spans="1:2" x14ac:dyDescent="0.3">
      <c r="A3549">
        <v>-0.773301180993611</v>
      </c>
      <c r="B3549">
        <v>0.26961825580486098</v>
      </c>
    </row>
    <row r="3550" spans="1:2" x14ac:dyDescent="0.3">
      <c r="A3550">
        <f>-0.690679527602555</f>
        <v>-0.69067952760255502</v>
      </c>
      <c r="B3550">
        <v>-7.8473023219446606E-3</v>
      </c>
    </row>
    <row r="3551" spans="1:2" x14ac:dyDescent="0.3">
      <c r="A3551">
        <v>-0.72372818895897695</v>
      </c>
      <c r="B3551">
        <v>0.10313892092877699</v>
      </c>
    </row>
    <row r="3552" spans="1:2" x14ac:dyDescent="0.3">
      <c r="A3552">
        <v>-0.710508724416408</v>
      </c>
      <c r="B3552">
        <v>5.8744431628488802E-2</v>
      </c>
    </row>
    <row r="3553" spans="1:2" x14ac:dyDescent="0.3">
      <c r="A3553">
        <f>-0.563484403207866</f>
        <v>-0.56348440320786597</v>
      </c>
      <c r="B3553">
        <v>-0.23955772172891199</v>
      </c>
    </row>
    <row r="3554" spans="1:2" x14ac:dyDescent="0.3">
      <c r="A3554">
        <v>-0.77460623871685297</v>
      </c>
      <c r="B3554">
        <v>0.19582308869156401</v>
      </c>
    </row>
    <row r="3555" spans="1:2" x14ac:dyDescent="0.3">
      <c r="A3555">
        <f>-0.667029976901434</f>
        <v>-0.66702997690143395</v>
      </c>
      <c r="B3555">
        <v>-0.16101694808115199</v>
      </c>
    </row>
    <row r="3556" spans="1:2" x14ac:dyDescent="0.3">
      <c r="A3556">
        <v>-0.73318800923942595</v>
      </c>
      <c r="B3556">
        <v>0.16440677923246</v>
      </c>
    </row>
    <row r="3557" spans="1:2" x14ac:dyDescent="0.3">
      <c r="A3557">
        <f>-0.622985598714948</f>
        <v>-0.62298559871494796</v>
      </c>
      <c r="B3557">
        <v>-0.16832605147909999</v>
      </c>
    </row>
    <row r="3558" spans="1:2" x14ac:dyDescent="0.3">
      <c r="A3558">
        <v>-0.75080576051402004</v>
      </c>
      <c r="B3558">
        <v>0.16733042059163999</v>
      </c>
    </row>
    <row r="3559" spans="1:2" x14ac:dyDescent="0.3">
      <c r="A3559">
        <f>-0.637544546227311</f>
        <v>-0.63754454622731105</v>
      </c>
      <c r="B3559">
        <v>-0.17315118455596101</v>
      </c>
    </row>
    <row r="3560" spans="1:2" x14ac:dyDescent="0.3">
      <c r="A3560">
        <f>-0.415273381310372</f>
        <v>-0.415273381310372</v>
      </c>
      <c r="B3560">
        <v>-0.38661271875345499</v>
      </c>
    </row>
    <row r="3561" spans="1:2" x14ac:dyDescent="0.3">
      <c r="A3561">
        <v>-0.83389064747585095</v>
      </c>
      <c r="B3561">
        <v>0.25464508750138198</v>
      </c>
    </row>
    <row r="3562" spans="1:2" x14ac:dyDescent="0.3">
      <c r="A3562">
        <f>-0.735614927082199</f>
        <v>-0.735614927082199</v>
      </c>
      <c r="B3562">
        <v>-0.14002599248928899</v>
      </c>
    </row>
    <row r="3563" spans="1:2" x14ac:dyDescent="0.3">
      <c r="A3563">
        <v>-0.70575402916712004</v>
      </c>
      <c r="B3563">
        <v>0.15601039699571501</v>
      </c>
    </row>
    <row r="3564" spans="1:2" x14ac:dyDescent="0.3">
      <c r="A3564">
        <f>-0.598777220965297</f>
        <v>-0.59877722096529695</v>
      </c>
      <c r="B3564">
        <v>-0.163733709950103</v>
      </c>
    </row>
    <row r="3565" spans="1:2" x14ac:dyDescent="0.3">
      <c r="A3565">
        <v>-0.760489111613881</v>
      </c>
      <c r="B3565">
        <v>0.16549348398004099</v>
      </c>
    </row>
    <row r="3566" spans="1:2" x14ac:dyDescent="0.3">
      <c r="A3566">
        <f>-0.644169118418566</f>
        <v>-0.64416911841856594</v>
      </c>
      <c r="B3566">
        <v>-0.17842059682072001</v>
      </c>
    </row>
    <row r="3567" spans="1:2" x14ac:dyDescent="0.3">
      <c r="A3567">
        <v>-0.74233235263257302</v>
      </c>
      <c r="B3567">
        <v>0.17136823872828799</v>
      </c>
    </row>
    <row r="3568" spans="1:2" x14ac:dyDescent="0.3">
      <c r="A3568">
        <f>-0.632719883492071</f>
        <v>-0.63271988349207098</v>
      </c>
      <c r="B3568">
        <v>-0.16669307961953</v>
      </c>
    </row>
    <row r="3569" spans="1:2" x14ac:dyDescent="0.3">
      <c r="A3569">
        <v>-0.74691204660317101</v>
      </c>
      <c r="B3569">
        <v>0.166677231847812</v>
      </c>
    </row>
    <row r="3570" spans="1:2" x14ac:dyDescent="0.3">
      <c r="A3570">
        <f>-0.634324048157535</f>
        <v>-0.63432404815753496</v>
      </c>
      <c r="B3570">
        <v>-0.172090122436931</v>
      </c>
    </row>
    <row r="3571" spans="1:2" x14ac:dyDescent="0.3">
      <c r="A3571">
        <v>-0.74627038073698504</v>
      </c>
      <c r="B3571">
        <v>0.168836048974772</v>
      </c>
    </row>
    <row r="3572" spans="1:2" x14ac:dyDescent="0.3">
      <c r="A3572">
        <v>-0.70149184770520501</v>
      </c>
      <c r="B3572">
        <v>3.24655804100909E-2</v>
      </c>
    </row>
    <row r="3573" spans="1:2" x14ac:dyDescent="0.3">
      <c r="A3573">
        <f>-0.546120036419992</f>
        <v>-0.54612003641999196</v>
      </c>
      <c r="B3573">
        <v>-0.25592289797041301</v>
      </c>
    </row>
    <row r="3574" spans="1:2" x14ac:dyDescent="0.3">
      <c r="A3574">
        <v>-0.78155198543200199</v>
      </c>
      <c r="B3574">
        <v>0.202369159188165</v>
      </c>
    </row>
    <row r="3575" spans="1:2" x14ac:dyDescent="0.3">
      <c r="A3575">
        <f>-0.674927172603588</f>
        <v>-0.67492717260358803</v>
      </c>
      <c r="B3575">
        <v>-0.15882023318979499</v>
      </c>
    </row>
    <row r="3576" spans="1:2" x14ac:dyDescent="0.3">
      <c r="A3576">
        <v>-0.73002913095856403</v>
      </c>
      <c r="B3576">
        <v>0.163528093275918</v>
      </c>
    </row>
    <row r="3577" spans="1:2" x14ac:dyDescent="0.3">
      <c r="A3577">
        <v>-0.70798834761657403</v>
      </c>
      <c r="B3577">
        <v>3.45887626896327E-2</v>
      </c>
    </row>
    <row r="3578" spans="1:2" x14ac:dyDescent="0.3">
      <c r="A3578">
        <f>-0.551906649264449</f>
        <v>-0.55190664926444899</v>
      </c>
      <c r="B3578">
        <v>-0.25690787940250798</v>
      </c>
    </row>
    <row r="3579" spans="1:2" x14ac:dyDescent="0.3">
      <c r="A3579">
        <f>-0.316685901679978</f>
        <v>-0.31668590167997801</v>
      </c>
      <c r="B3579">
        <v>-0.41601264805168597</v>
      </c>
    </row>
    <row r="3580" spans="1:2" x14ac:dyDescent="0.3">
      <c r="A3580">
        <f>-0.0742762260561087</f>
        <v>-7.4276226056108702E-2</v>
      </c>
      <c r="B3580">
        <v>-0.442843973191272</v>
      </c>
    </row>
    <row r="3581" spans="1:2" x14ac:dyDescent="0.3">
      <c r="A3581">
        <v>-0.970289509577556</v>
      </c>
      <c r="B3581">
        <v>0.277137589276509</v>
      </c>
    </row>
    <row r="3582" spans="1:2" x14ac:dyDescent="0.3">
      <c r="A3582">
        <f>-0.848275062989546</f>
        <v>-0.84827506298954602</v>
      </c>
      <c r="B3582">
        <v>-0.17749123598087499</v>
      </c>
    </row>
    <row r="3583" spans="1:2" x14ac:dyDescent="0.3">
      <c r="A3583">
        <f>-0.573692553479705</f>
        <v>-0.57369255347970505</v>
      </c>
      <c r="B3583">
        <v>-0.47420336454128398</v>
      </c>
    </row>
    <row r="3584" spans="1:2" x14ac:dyDescent="0.3">
      <c r="A3584">
        <f>-0.246324994828062</f>
        <v>-0.246324994828062</v>
      </c>
      <c r="B3584">
        <v>-0.58987157844325799</v>
      </c>
    </row>
    <row r="3585" spans="1:2" x14ac:dyDescent="0.3">
      <c r="A3585">
        <v>4.8741635307975803E-2</v>
      </c>
      <c r="B3585">
        <v>-0.54683239754810098</v>
      </c>
    </row>
    <row r="3586" spans="1:2" x14ac:dyDescent="0.3">
      <c r="A3586">
        <v>-1.01949665412319</v>
      </c>
      <c r="B3586">
        <v>0.31873295901923998</v>
      </c>
    </row>
    <row r="3587" spans="1:2" x14ac:dyDescent="0.3">
      <c r="A3587">
        <f>-0.592201338350723</f>
        <v>-0.59220133835072297</v>
      </c>
      <c r="B3587">
        <v>-2.7493183607696099E-2</v>
      </c>
    </row>
    <row r="3588" spans="1:2" x14ac:dyDescent="0.3">
      <c r="A3588">
        <v>-0.76311946465971003</v>
      </c>
      <c r="B3588">
        <v>0.110997273443078</v>
      </c>
    </row>
    <row r="3589" spans="1:2" x14ac:dyDescent="0.3">
      <c r="A3589">
        <f>-0.624369702518611</f>
        <v>-0.62436970251861101</v>
      </c>
      <c r="B3589">
        <v>-0.22088985804714401</v>
      </c>
    </row>
    <row r="3590" spans="1:2" x14ac:dyDescent="0.3">
      <c r="A3590">
        <v>-0.75025211899255495</v>
      </c>
      <c r="B3590">
        <v>0.18835594321885701</v>
      </c>
    </row>
    <row r="3591" spans="1:2" x14ac:dyDescent="0.3">
      <c r="A3591">
        <f>-0.645533987721885</f>
        <v>-0.64553398772188497</v>
      </c>
      <c r="B3591">
        <v>-0.15695033075069001</v>
      </c>
    </row>
    <row r="3592" spans="1:2" x14ac:dyDescent="0.3">
      <c r="A3592">
        <v>-0.74178640491124503</v>
      </c>
      <c r="B3592">
        <v>0.16278013230027599</v>
      </c>
    </row>
    <row r="3593" spans="1:2" x14ac:dyDescent="0.3">
      <c r="A3593">
        <v>-0.70328543803550103</v>
      </c>
      <c r="B3593">
        <v>3.48879470798895E-2</v>
      </c>
    </row>
    <row r="3594" spans="1:2" x14ac:dyDescent="0.3">
      <c r="A3594">
        <v>-0.71868582478579901</v>
      </c>
      <c r="B3594">
        <v>8.60448211680441E-2</v>
      </c>
    </row>
    <row r="3595" spans="1:2" x14ac:dyDescent="0.3">
      <c r="A3595">
        <f>-0.580619155304425</f>
        <v>-0.58061915530442498</v>
      </c>
      <c r="B3595">
        <v>-0.222080265826606</v>
      </c>
    </row>
    <row r="3596" spans="1:2" x14ac:dyDescent="0.3">
      <c r="A3596">
        <f>-0.35243845170072</f>
        <v>-0.35243845170072002</v>
      </c>
      <c r="B3596">
        <v>-0.40102866414999</v>
      </c>
    </row>
    <row r="3597" spans="1:2" x14ac:dyDescent="0.3">
      <c r="A3597">
        <f>-0.107441757632551</f>
        <v>-0.107441757632551</v>
      </c>
      <c r="B3597">
        <v>-0.44575716543428101</v>
      </c>
    </row>
    <row r="3598" spans="1:2" x14ac:dyDescent="0.3">
      <c r="A3598">
        <v>9.66471303729734E-2</v>
      </c>
      <c r="B3598">
        <v>-0.38175214878307401</v>
      </c>
    </row>
    <row r="3599" spans="1:2" x14ac:dyDescent="0.3">
      <c r="A3599">
        <v>-1.03865885214918</v>
      </c>
      <c r="B3599">
        <v>0.25270085951322901</v>
      </c>
    </row>
    <row r="3600" spans="1:2" x14ac:dyDescent="0.3">
      <c r="A3600">
        <f>-0.584536459140324</f>
        <v>-0.58453645914032404</v>
      </c>
      <c r="B3600">
        <v>-1.0803438052919001E-3</v>
      </c>
    </row>
    <row r="3601" spans="1:2" x14ac:dyDescent="0.3">
      <c r="A3601">
        <v>-0.76618541634387005</v>
      </c>
      <c r="B3601">
        <v>0.10043213752211599</v>
      </c>
    </row>
    <row r="3602" spans="1:2" x14ac:dyDescent="0.3">
      <c r="A3602">
        <v>-0.693525833462451</v>
      </c>
      <c r="B3602">
        <v>5.9827144991153297E-2</v>
      </c>
    </row>
    <row r="3603" spans="1:2" x14ac:dyDescent="0.3">
      <c r="A3603">
        <v>-0.722589666615019</v>
      </c>
      <c r="B3603">
        <v>7.6069142003538606E-2</v>
      </c>
    </row>
    <row r="3604" spans="1:2" x14ac:dyDescent="0.3">
      <c r="A3604">
        <v>-0.710964133353992</v>
      </c>
      <c r="B3604">
        <v>6.9572343198584505E-2</v>
      </c>
    </row>
    <row r="3605" spans="1:2" x14ac:dyDescent="0.3">
      <c r="A3605">
        <v>-0.71561434665840296</v>
      </c>
      <c r="B3605">
        <v>7.2171062720566198E-2</v>
      </c>
    </row>
    <row r="3606" spans="1:2" x14ac:dyDescent="0.3">
      <c r="A3606">
        <f>-0.572735328548612</f>
        <v>-0.57273532854861198</v>
      </c>
      <c r="B3606">
        <v>-0.23139573099572999</v>
      </c>
    </row>
    <row r="3607" spans="1:2" x14ac:dyDescent="0.3">
      <c r="A3607">
        <v>-0.77090586858055399</v>
      </c>
      <c r="B3607">
        <v>0.192558292398292</v>
      </c>
    </row>
    <row r="3608" spans="1:2" x14ac:dyDescent="0.3">
      <c r="A3608">
        <f>-0.662911777080538</f>
        <v>-0.66291177708053795</v>
      </c>
      <c r="B3608">
        <v>-0.16201804520951901</v>
      </c>
    </row>
    <row r="3609" spans="1:2" x14ac:dyDescent="0.3">
      <c r="A3609">
        <f>-0.439005732497401</f>
        <v>-0.43900573249740099</v>
      </c>
      <c r="B3609">
        <v>-0.38829842519145003</v>
      </c>
    </row>
    <row r="3610" spans="1:2" x14ac:dyDescent="0.3">
      <c r="A3610">
        <f>-0.178324986621444</f>
        <v>-0.178324986621444</v>
      </c>
      <c r="B3610">
        <v>-0.47070909614446299</v>
      </c>
    </row>
    <row r="3611" spans="1:2" x14ac:dyDescent="0.3">
      <c r="A3611">
        <v>-0.92867000535142197</v>
      </c>
      <c r="B3611">
        <v>0.28828363845778499</v>
      </c>
    </row>
    <row r="3612" spans="1:2" x14ac:dyDescent="0.3">
      <c r="A3612">
        <f>-0.628531997859431</f>
        <v>-0.62853199785943104</v>
      </c>
      <c r="B3612">
        <v>-1.53134553831141E-2</v>
      </c>
    </row>
    <row r="3613" spans="1:2" x14ac:dyDescent="0.3">
      <c r="A3613">
        <f>-0.471558936219922</f>
        <v>-0.47155893621992201</v>
      </c>
      <c r="B3613">
        <v>-0.26305102523493901</v>
      </c>
    </row>
    <row r="3614" spans="1:2" x14ac:dyDescent="0.3">
      <c r="A3614">
        <v>-0.81137642551203104</v>
      </c>
      <c r="B3614">
        <v>0.20522041009397499</v>
      </c>
    </row>
    <row r="3615" spans="1:2" x14ac:dyDescent="0.3">
      <c r="A3615">
        <v>-0.67544942979518696</v>
      </c>
      <c r="B3615">
        <v>1.7911835962409701E-2</v>
      </c>
    </row>
    <row r="3616" spans="1:2" x14ac:dyDescent="0.3">
      <c r="A3616">
        <f>-0.520506301029306</f>
        <v>-0.52050630102930595</v>
      </c>
      <c r="B3616">
        <v>-0.25656677658664301</v>
      </c>
    </row>
    <row r="3617" spans="1:2" x14ac:dyDescent="0.3">
      <c r="A3617">
        <v>-0.79179747958827695</v>
      </c>
      <c r="B3617">
        <v>0.20262671063465701</v>
      </c>
    </row>
    <row r="3618" spans="1:2" x14ac:dyDescent="0.3">
      <c r="A3618">
        <v>-0.68328100816468895</v>
      </c>
      <c r="B3618">
        <v>1.8949315746137001E-2</v>
      </c>
    </row>
    <row r="3619" spans="1:2" x14ac:dyDescent="0.3">
      <c r="A3619">
        <v>-0.72668759673412398</v>
      </c>
      <c r="B3619">
        <v>9.2420273701545194E-2</v>
      </c>
    </row>
    <row r="3620" spans="1:2" x14ac:dyDescent="0.3">
      <c r="A3620">
        <f>-0.589250682998552</f>
        <v>-0.58925068299855199</v>
      </c>
      <c r="B3620">
        <v>-0.220435630680475</v>
      </c>
    </row>
    <row r="3621" spans="1:2" x14ac:dyDescent="0.3">
      <c r="A3621">
        <v>-0.76429972680057801</v>
      </c>
      <c r="B3621">
        <v>0.18817425227219001</v>
      </c>
    </row>
    <row r="3622" spans="1:2" x14ac:dyDescent="0.3">
      <c r="A3622">
        <v>-0.69428010927976802</v>
      </c>
      <c r="B3622">
        <v>2.4730299091123901E-2</v>
      </c>
    </row>
    <row r="3623" spans="1:2" x14ac:dyDescent="0.3">
      <c r="A3623">
        <f>-0.537545002689073</f>
        <v>-0.53754500268907301</v>
      </c>
      <c r="B3623">
        <v>-0.25891701640265302</v>
      </c>
    </row>
    <row r="3624" spans="1:2" x14ac:dyDescent="0.3">
      <c r="A3624">
        <v>-0.78498199892437004</v>
      </c>
      <c r="B3624">
        <v>0.20356680656106099</v>
      </c>
    </row>
    <row r="3625" spans="1:2" x14ac:dyDescent="0.3">
      <c r="A3625">
        <v>-0.68600720043025099</v>
      </c>
      <c r="B3625">
        <v>1.85732773755754E-2</v>
      </c>
    </row>
    <row r="3626" spans="1:2" x14ac:dyDescent="0.3">
      <c r="A3626">
        <f>-0.528794783277221</f>
        <v>-0.52879478327722096</v>
      </c>
      <c r="B3626">
        <v>-0.26028718936666301</v>
      </c>
    </row>
    <row r="3627" spans="1:2" x14ac:dyDescent="0.3">
      <c r="A3627">
        <v>-0.78848208668911102</v>
      </c>
      <c r="B3627">
        <v>0.20411487574666501</v>
      </c>
    </row>
    <row r="3628" spans="1:2" x14ac:dyDescent="0.3">
      <c r="A3628">
        <v>-0.68460716532435495</v>
      </c>
      <c r="B3628">
        <v>1.8354049701333801E-2</v>
      </c>
    </row>
    <row r="3629" spans="1:2" x14ac:dyDescent="0.3">
      <c r="A3629">
        <v>-0.72615713387025704</v>
      </c>
      <c r="B3629">
        <v>9.2658380119466394E-2</v>
      </c>
    </row>
    <row r="3630" spans="1:2" x14ac:dyDescent="0.3">
      <c r="A3630">
        <v>-0.70953714645189603</v>
      </c>
      <c r="B3630">
        <v>6.2936647952213404E-2</v>
      </c>
    </row>
    <row r="3631" spans="1:2" x14ac:dyDescent="0.3">
      <c r="A3631">
        <f>-0.564422890484327</f>
        <v>-0.56442289048432703</v>
      </c>
      <c r="B3631">
        <v>-0.23598300613707601</v>
      </c>
    </row>
    <row r="3632" spans="1:2" x14ac:dyDescent="0.3">
      <c r="A3632">
        <v>-0.77423084380626905</v>
      </c>
      <c r="B3632">
        <v>0.19439320245482999</v>
      </c>
    </row>
    <row r="3633" spans="1:2" x14ac:dyDescent="0.3">
      <c r="A3633">
        <v>-0.69030766247749198</v>
      </c>
      <c r="B3633">
        <v>2.2242719018067701E-2</v>
      </c>
    </row>
    <row r="3634" spans="1:2" x14ac:dyDescent="0.3">
      <c r="A3634">
        <f>-0.533530911090121</f>
        <v>-0.53353091109012096</v>
      </c>
      <c r="B3634">
        <v>-0.25921859853726498</v>
      </c>
    </row>
    <row r="3635" spans="1:2" x14ac:dyDescent="0.3">
      <c r="A3635">
        <f>-0.301796053013586</f>
        <v>-0.30179605301358597</v>
      </c>
      <c r="B3635">
        <v>-0.41041849932437002</v>
      </c>
    </row>
    <row r="3636" spans="1:2" x14ac:dyDescent="0.3">
      <c r="A3636">
        <v>-0.87928157879456503</v>
      </c>
      <c r="B3636">
        <v>0.26416739972974801</v>
      </c>
    </row>
    <row r="3637" spans="1:2" x14ac:dyDescent="0.3">
      <c r="A3637">
        <f>-0.773920959775769</f>
        <v>-0.77392095977576902</v>
      </c>
      <c r="B3637">
        <v>-0.15094540772321699</v>
      </c>
    </row>
    <row r="3638" spans="1:2" x14ac:dyDescent="0.3">
      <c r="A3638">
        <v>-0.69043161608969195</v>
      </c>
      <c r="B3638">
        <v>0.16037816308928701</v>
      </c>
    </row>
    <row r="3639" spans="1:2" x14ac:dyDescent="0.3">
      <c r="A3639">
        <f>-0.588879293463881</f>
        <v>-0.58887929346388102</v>
      </c>
      <c r="B3639">
        <v>-0.154285242488018</v>
      </c>
    </row>
    <row r="3640" spans="1:2" x14ac:dyDescent="0.3">
      <c r="A3640">
        <v>-0.76444828261444697</v>
      </c>
      <c r="B3640">
        <v>0.161714096995207</v>
      </c>
    </row>
    <row r="3641" spans="1:2" x14ac:dyDescent="0.3">
      <c r="A3641">
        <f>-0.645666333585063</f>
        <v>-0.64566633358506298</v>
      </c>
      <c r="B3641">
        <v>-0.18287659932942099</v>
      </c>
    </row>
    <row r="3642" spans="1:2" x14ac:dyDescent="0.3">
      <c r="A3642">
        <f>-0.417555773792879</f>
        <v>-0.417555773792879</v>
      </c>
      <c r="B3642">
        <v>-0.397252748924385</v>
      </c>
    </row>
    <row r="3643" spans="1:2" x14ac:dyDescent="0.3">
      <c r="A3643">
        <f>-0.158441288512834</f>
        <v>-0.15844128851283401</v>
      </c>
      <c r="B3643">
        <v>-0.46893439869968401</v>
      </c>
    </row>
    <row r="3644" spans="1:2" x14ac:dyDescent="0.3">
      <c r="A3644">
        <v>-0.936623484594866</v>
      </c>
      <c r="B3644">
        <v>0.28757375947987301</v>
      </c>
    </row>
    <row r="3645" spans="1:2" x14ac:dyDescent="0.3">
      <c r="A3645">
        <f>-0.625350606162053</f>
        <v>-0.62535060616205296</v>
      </c>
      <c r="B3645">
        <v>-1.50295037919495E-2</v>
      </c>
    </row>
    <row r="3646" spans="1:2" x14ac:dyDescent="0.3">
      <c r="A3646">
        <f>-0.46925465916638</f>
        <v>-0.46925465916637998</v>
      </c>
      <c r="B3646">
        <v>-0.26156266534670303</v>
      </c>
    </row>
    <row r="3647" spans="1:2" x14ac:dyDescent="0.3">
      <c r="A3647">
        <v>-0.81229813633344705</v>
      </c>
      <c r="B3647">
        <v>0.20462506613868101</v>
      </c>
    </row>
    <row r="3648" spans="1:2" x14ac:dyDescent="0.3">
      <c r="A3648">
        <v>-0.675080745466621</v>
      </c>
      <c r="B3648">
        <v>1.8149973544527399E-2</v>
      </c>
    </row>
    <row r="3649" spans="1:2" x14ac:dyDescent="0.3">
      <c r="A3649">
        <v>-0.72996770181335102</v>
      </c>
      <c r="B3649">
        <v>9.2740010582189003E-2</v>
      </c>
    </row>
    <row r="3650" spans="1:2" x14ac:dyDescent="0.3">
      <c r="A3650">
        <f>-0.591871457611022</f>
        <v>-0.591871457611022</v>
      </c>
      <c r="B3650">
        <v>-0.22150467268287699</v>
      </c>
    </row>
    <row r="3651" spans="1:2" x14ac:dyDescent="0.3">
      <c r="A3651">
        <f>-0.361220438711226</f>
        <v>-0.361220438711226</v>
      </c>
      <c r="B3651">
        <v>-0.40509213428339502</v>
      </c>
    </row>
    <row r="3652" spans="1:2" x14ac:dyDescent="0.3">
      <c r="A3652">
        <v>-0.855511824515509</v>
      </c>
      <c r="B3652">
        <v>0.262036853713358</v>
      </c>
    </row>
    <row r="3653" spans="1:2" x14ac:dyDescent="0.3">
      <c r="A3653">
        <f>-0.657795270193796</f>
        <v>-0.65779527019379602</v>
      </c>
      <c r="B3653">
        <v>-4.8147414853433003E-3</v>
      </c>
    </row>
    <row r="3654" spans="1:2" x14ac:dyDescent="0.3">
      <c r="A3654">
        <v>-0.73688189192248099</v>
      </c>
      <c r="B3654">
        <v>0.10192589659413701</v>
      </c>
    </row>
    <row r="3655" spans="1:2" x14ac:dyDescent="0.3">
      <c r="A3655">
        <v>-0.70524724323100696</v>
      </c>
      <c r="B3655">
        <v>5.9229641362345001E-2</v>
      </c>
    </row>
    <row r="3656" spans="1:2" x14ac:dyDescent="0.3">
      <c r="A3656">
        <v>-0.71790110270759699</v>
      </c>
      <c r="B3656">
        <v>7.63081434550619E-2</v>
      </c>
    </row>
    <row r="3657" spans="1:2" x14ac:dyDescent="0.3">
      <c r="A3657">
        <f>-0.576128095439798</f>
        <v>-0.57612809543979804</v>
      </c>
      <c r="B3657">
        <v>-0.22916625205719099</v>
      </c>
    </row>
    <row r="3658" spans="1:2" x14ac:dyDescent="0.3">
      <c r="A3658">
        <v>-0.76954876182408005</v>
      </c>
      <c r="B3658">
        <v>0.19166650082287601</v>
      </c>
    </row>
    <row r="3659" spans="1:2" x14ac:dyDescent="0.3">
      <c r="A3659">
        <v>-0.69218049527036696</v>
      </c>
      <c r="B3659">
        <v>2.3333399670849301E-2</v>
      </c>
    </row>
    <row r="3660" spans="1:2" x14ac:dyDescent="0.3">
      <c r="A3660">
        <v>-0.723127801891852</v>
      </c>
      <c r="B3660">
        <v>9.0666640131660203E-2</v>
      </c>
    </row>
    <row r="3661" spans="1:2" x14ac:dyDescent="0.3">
      <c r="A3661">
        <v>-0.71074887924325802</v>
      </c>
      <c r="B3661">
        <v>6.3733343947335902E-2</v>
      </c>
    </row>
    <row r="3662" spans="1:2" x14ac:dyDescent="0.3">
      <c r="A3662">
        <f>-0.565662485803811</f>
        <v>-0.56566248580381095</v>
      </c>
      <c r="B3662">
        <v>-0.23586221029732801</v>
      </c>
    </row>
    <row r="3663" spans="1:2" x14ac:dyDescent="0.3">
      <c r="A3663">
        <f>-0.335558605091965</f>
        <v>-0.335558605091965</v>
      </c>
      <c r="B3663">
        <v>-0.40552027414749298</v>
      </c>
    </row>
    <row r="3664" spans="1:2" x14ac:dyDescent="0.3">
      <c r="A3664">
        <f>-0.0928164302108959</f>
        <v>-9.2816430210895903E-2</v>
      </c>
      <c r="B3664">
        <v>-0.44241885038888101</v>
      </c>
    </row>
    <row r="3665" spans="1:2" x14ac:dyDescent="0.3">
      <c r="A3665">
        <v>0.106427053195271</v>
      </c>
      <c r="B3665">
        <v>-0.37336489837990799</v>
      </c>
    </row>
    <row r="3666" spans="1:2" x14ac:dyDescent="0.3">
      <c r="A3666">
        <v>0.23023051978036899</v>
      </c>
      <c r="B3666">
        <v>-0.24118650149062101</v>
      </c>
    </row>
    <row r="3667" spans="1:2" x14ac:dyDescent="0.3">
      <c r="A3667">
        <v>-1.09209220791214</v>
      </c>
      <c r="B3667">
        <v>0.19647460059624799</v>
      </c>
    </row>
    <row r="3668" spans="1:2" x14ac:dyDescent="0.3">
      <c r="A3668">
        <f>-0.908579918251732</f>
        <v>-0.90857991825173201</v>
      </c>
      <c r="B3668">
        <v>-0.28751618671170998</v>
      </c>
    </row>
    <row r="3669" spans="1:2" x14ac:dyDescent="0.3">
      <c r="A3669">
        <f>-0.575514263186632</f>
        <v>-0.57551426318663201</v>
      </c>
      <c r="B3669">
        <v>-0.58194426920159203</v>
      </c>
    </row>
    <row r="3670" spans="1:2" x14ac:dyDescent="0.3">
      <c r="A3670">
        <v>-0.76979429472534699</v>
      </c>
      <c r="B3670">
        <v>0.33277770768063702</v>
      </c>
    </row>
    <row r="3671" spans="1:2" x14ac:dyDescent="0.3">
      <c r="A3671">
        <f>-0.718154747063518</f>
        <v>-0.71815474706351801</v>
      </c>
      <c r="B3671">
        <v>-5.5006660052854699E-2</v>
      </c>
    </row>
    <row r="3672" spans="1:2" x14ac:dyDescent="0.3">
      <c r="A3672">
        <v>-0.71273810117459202</v>
      </c>
      <c r="B3672">
        <v>0.122002664021141</v>
      </c>
    </row>
    <row r="3673" spans="1:2" x14ac:dyDescent="0.3">
      <c r="A3673">
        <f>-0.590482022501147</f>
        <v>-0.59048202250114701</v>
      </c>
      <c r="B3673">
        <v>-0.19237321581376901</v>
      </c>
    </row>
    <row r="3674" spans="1:2" x14ac:dyDescent="0.3">
      <c r="A3674">
        <v>-0.76380719099954097</v>
      </c>
      <c r="B3674">
        <v>0.17694928632550699</v>
      </c>
    </row>
    <row r="3675" spans="1:2" x14ac:dyDescent="0.3">
      <c r="A3675">
        <f>-0.651273179689854</f>
        <v>-0.65127317968985399</v>
      </c>
      <c r="B3675">
        <v>-0.17104141879243001</v>
      </c>
    </row>
    <row r="3676" spans="1:2" x14ac:dyDescent="0.3">
      <c r="A3676">
        <f>-0.426551049047317</f>
        <v>-0.426551049047317</v>
      </c>
      <c r="B3676">
        <v>-0.39050075015818903</v>
      </c>
    </row>
    <row r="3677" spans="1:2" x14ac:dyDescent="0.3">
      <c r="A3677">
        <v>-0.82937958038107296</v>
      </c>
      <c r="B3677">
        <v>0.25620030006327499</v>
      </c>
    </row>
    <row r="3678" spans="1:2" x14ac:dyDescent="0.3">
      <c r="A3678">
        <f>-0.732808601114925</f>
        <v>-0.73280860111492496</v>
      </c>
      <c r="B3678">
        <v>-0.13703960410433899</v>
      </c>
    </row>
    <row r="3679" spans="1:2" x14ac:dyDescent="0.3">
      <c r="A3679">
        <v>-0.70687655955402895</v>
      </c>
      <c r="B3679">
        <v>0.15481584164173501</v>
      </c>
    </row>
    <row r="3680" spans="1:2" x14ac:dyDescent="0.3">
      <c r="A3680">
        <v>-0.71724937617838802</v>
      </c>
      <c r="B3680">
        <v>3.80736633433056E-2</v>
      </c>
    </row>
    <row r="3681" spans="1:2" x14ac:dyDescent="0.3">
      <c r="A3681">
        <v>-0.71310024952864404</v>
      </c>
      <c r="B3681">
        <v>8.4770534662677699E-2</v>
      </c>
    </row>
    <row r="3682" spans="1:2" x14ac:dyDescent="0.3">
      <c r="A3682">
        <f>-0.575864403506841</f>
        <v>-0.57586440350684098</v>
      </c>
      <c r="B3682">
        <v>-0.220814493467822</v>
      </c>
    </row>
    <row r="3683" spans="1:2" x14ac:dyDescent="0.3">
      <c r="A3683">
        <v>-0.76965423859726301</v>
      </c>
      <c r="B3683">
        <v>0.18832579738712901</v>
      </c>
    </row>
    <row r="3684" spans="1:2" x14ac:dyDescent="0.3">
      <c r="A3684">
        <f>-0.660267540288772</f>
        <v>-0.66026754028877199</v>
      </c>
      <c r="B3684">
        <v>-0.16473408942468701</v>
      </c>
    </row>
    <row r="3685" spans="1:2" x14ac:dyDescent="0.3">
      <c r="A3685">
        <v>-0.73589298388449098</v>
      </c>
      <c r="B3685">
        <v>0.16589363576987401</v>
      </c>
    </row>
    <row r="3686" spans="1:2" x14ac:dyDescent="0.3">
      <c r="A3686">
        <v>-0.70564280644620303</v>
      </c>
      <c r="B3686">
        <v>3.3642545692049997E-2</v>
      </c>
    </row>
    <row r="3687" spans="1:2" x14ac:dyDescent="0.3">
      <c r="A3687">
        <f>-0.549745551175934</f>
        <v>-0.54974555117593404</v>
      </c>
      <c r="B3687">
        <v>-0.25668878785252303</v>
      </c>
    </row>
    <row r="3688" spans="1:2" x14ac:dyDescent="0.3">
      <c r="A3688">
        <f>-0.3151311037527</f>
        <v>-0.31513110375269998</v>
      </c>
      <c r="B3688">
        <v>-0.41498169923829098</v>
      </c>
    </row>
    <row r="3689" spans="1:2" x14ac:dyDescent="0.3">
      <c r="A3689">
        <f>-0.073506959156736</f>
        <v>-7.3506959156735996E-2</v>
      </c>
      <c r="B3689">
        <v>-0.44143853292218199</v>
      </c>
    </row>
    <row r="3690" spans="1:2" x14ac:dyDescent="0.3">
      <c r="A3690">
        <v>-0.970597216337305</v>
      </c>
      <c r="B3690">
        <v>0.27657541316887202</v>
      </c>
    </row>
    <row r="3691" spans="1:2" x14ac:dyDescent="0.3">
      <c r="A3691">
        <f>-0.611761113465077</f>
        <v>-0.611761113465077</v>
      </c>
      <c r="B3691">
        <v>-1.06301652675491E-2</v>
      </c>
    </row>
    <row r="3692" spans="1:2" x14ac:dyDescent="0.3">
      <c r="A3692">
        <v>-0.75529555461396802</v>
      </c>
      <c r="B3692">
        <v>0.104252066107019</v>
      </c>
    </row>
    <row r="3693" spans="1:2" x14ac:dyDescent="0.3">
      <c r="A3693">
        <f>-0.615725447949424</f>
        <v>-0.61572544794942397</v>
      </c>
      <c r="B3693">
        <v>-0.222886651604252</v>
      </c>
    </row>
    <row r="3694" spans="1:2" x14ac:dyDescent="0.3">
      <c r="A3694">
        <f>-0.378796679799861</f>
        <v>-0.37879667979986098</v>
      </c>
      <c r="B3694">
        <v>-0.41568403439900098</v>
      </c>
    </row>
    <row r="3695" spans="1:2" x14ac:dyDescent="0.3">
      <c r="A3695">
        <f>-0.121611862888293</f>
        <v>-0.121611862888293</v>
      </c>
      <c r="B3695">
        <v>-0.46743853806318503</v>
      </c>
    </row>
    <row r="3696" spans="1:2" x14ac:dyDescent="0.3">
      <c r="A3696">
        <v>-0.95135525484468197</v>
      </c>
      <c r="B3696">
        <v>0.28697541522527398</v>
      </c>
    </row>
    <row r="3697" spans="1:2" x14ac:dyDescent="0.3">
      <c r="A3697">
        <f>-0.619457898062127</f>
        <v>-0.61945789806212703</v>
      </c>
      <c r="B3697">
        <v>-1.47901660901097E-2</v>
      </c>
    </row>
    <row r="3698" spans="1:2" x14ac:dyDescent="0.3">
      <c r="A3698">
        <f>-0.464871936091172</f>
        <v>-0.464871936091172</v>
      </c>
      <c r="B3698">
        <v>-0.25902368545333398</v>
      </c>
    </row>
    <row r="3699" spans="1:2" x14ac:dyDescent="0.3">
      <c r="A3699">
        <f>-0.249693197247957</f>
        <v>-0.24969319724795699</v>
      </c>
      <c r="B3699">
        <v>-0.38280677538100299</v>
      </c>
    </row>
    <row r="3700" spans="1:2" x14ac:dyDescent="0.3">
      <c r="A3700">
        <f>-0.0366441197560464</f>
        <v>-3.6644119756046402E-2</v>
      </c>
      <c r="B3700">
        <v>-0.39081042818874501</v>
      </c>
    </row>
    <row r="3701" spans="1:2" x14ac:dyDescent="0.3">
      <c r="A3701">
        <v>0.128474640260902</v>
      </c>
      <c r="B3701">
        <v>-0.31167357332586498</v>
      </c>
    </row>
    <row r="3702" spans="1:2" x14ac:dyDescent="0.3">
      <c r="A3702">
        <v>0.22231015592863199</v>
      </c>
      <c r="B3702">
        <v>-0.185482059623296</v>
      </c>
    </row>
    <row r="3703" spans="1:2" x14ac:dyDescent="0.3">
      <c r="A3703">
        <v>0.24314854235507899</v>
      </c>
      <c r="B3703">
        <v>-5.2042302942252303E-2</v>
      </c>
    </row>
    <row r="3704" spans="1:2" x14ac:dyDescent="0.3">
      <c r="A3704">
        <v>0.20560981336676001</v>
      </c>
      <c r="B3704">
        <v>5.7707266705919802E-2</v>
      </c>
    </row>
    <row r="3705" spans="1:2" x14ac:dyDescent="0.3">
      <c r="A3705">
        <v>-1.0822439253467</v>
      </c>
      <c r="B3705">
        <v>7.6917093317631996E-2</v>
      </c>
    </row>
    <row r="3706" spans="1:2" x14ac:dyDescent="0.3">
      <c r="A3706">
        <f>-0.853272220590548</f>
        <v>-0.85327222059054797</v>
      </c>
      <c r="B3706">
        <v>-0.37444057921728102</v>
      </c>
    </row>
    <row r="3707" spans="1:2" x14ac:dyDescent="0.3">
      <c r="A3707">
        <f>-0.498710655961904</f>
        <v>-0.498710655961904</v>
      </c>
      <c r="B3707">
        <v>-0.62588372844135298</v>
      </c>
    </row>
    <row r="3708" spans="1:2" x14ac:dyDescent="0.3">
      <c r="A3708">
        <v>-0.80051573761523798</v>
      </c>
      <c r="B3708">
        <v>0.35035349137654098</v>
      </c>
    </row>
    <row r="3709" spans="1:2" x14ac:dyDescent="0.3">
      <c r="A3709">
        <f>-0.748533357138197</f>
        <v>-0.74853335713819702</v>
      </c>
      <c r="B3709">
        <v>-5.3937641599923897E-2</v>
      </c>
    </row>
    <row r="3710" spans="1:2" x14ac:dyDescent="0.3">
      <c r="A3710">
        <f>-0.54731029478506</f>
        <v>-0.54731029478505999</v>
      </c>
      <c r="B3710">
        <v>-0.34040595047122102</v>
      </c>
    </row>
    <row r="3711" spans="1:2" x14ac:dyDescent="0.3">
      <c r="A3711">
        <f>-0.279793443848157</f>
        <v>-0.27979344384815702</v>
      </c>
      <c r="B3711">
        <v>-0.47763264027215202</v>
      </c>
    </row>
    <row r="3712" spans="1:2" x14ac:dyDescent="0.3">
      <c r="A3712">
        <v>-0.88808262246073699</v>
      </c>
      <c r="B3712">
        <v>0.29105305610886101</v>
      </c>
    </row>
    <row r="3713" spans="1:2" x14ac:dyDescent="0.3">
      <c r="A3713">
        <f>-0.644766951015705</f>
        <v>-0.64476695101570503</v>
      </c>
      <c r="B3713">
        <v>-1.6421222443544398E-2</v>
      </c>
    </row>
    <row r="3714" spans="1:2" x14ac:dyDescent="0.3">
      <c r="A3714">
        <v>-0.74209321959371699</v>
      </c>
      <c r="B3714">
        <v>0.106568488977417</v>
      </c>
    </row>
    <row r="3715" spans="1:2" x14ac:dyDescent="0.3">
      <c r="A3715">
        <v>-0.70316271216251203</v>
      </c>
      <c r="B3715">
        <v>5.7372604409032801E-2</v>
      </c>
    </row>
    <row r="3716" spans="1:2" x14ac:dyDescent="0.3">
      <c r="A3716">
        <f>-0.557352703007122</f>
        <v>-0.55735270300712203</v>
      </c>
      <c r="B3716">
        <v>-0.23766190551413999</v>
      </c>
    </row>
    <row r="3717" spans="1:2" x14ac:dyDescent="0.3">
      <c r="A3717">
        <f>-0.328523292079757</f>
        <v>-0.328523292079757</v>
      </c>
      <c r="B3717">
        <v>-0.40356412939359498</v>
      </c>
    </row>
    <row r="3718" spans="1:2" x14ac:dyDescent="0.3">
      <c r="A3718">
        <v>-0.86859068316809696</v>
      </c>
      <c r="B3718">
        <v>0.26142565175743798</v>
      </c>
    </row>
    <row r="3719" spans="1:2" x14ac:dyDescent="0.3">
      <c r="A3719">
        <f>-0.764699179910729</f>
        <v>-0.764699179910729</v>
      </c>
      <c r="B3719">
        <v>-0.14875277793158501</v>
      </c>
    </row>
    <row r="3720" spans="1:2" x14ac:dyDescent="0.3">
      <c r="A3720">
        <f>-0.521670265559519</f>
        <v>-0.52167026555951901</v>
      </c>
      <c r="B3720">
        <v>-0.41893178319229601</v>
      </c>
    </row>
    <row r="3721" spans="1:2" x14ac:dyDescent="0.3">
      <c r="A3721">
        <f>-0.228896688548316</f>
        <v>-0.22889668854831599</v>
      </c>
      <c r="B3721">
        <v>-0.52705626144995299</v>
      </c>
    </row>
    <row r="3722" spans="1:2" x14ac:dyDescent="0.3">
      <c r="A3722">
        <v>3.6861021283260999E-2</v>
      </c>
      <c r="B3722">
        <v>-0.492121434121291</v>
      </c>
    </row>
    <row r="3723" spans="1:2" x14ac:dyDescent="0.3">
      <c r="A3723">
        <v>0.22486294982379401</v>
      </c>
      <c r="B3723">
        <v>-0.359267881418876</v>
      </c>
    </row>
    <row r="3724" spans="1:2" x14ac:dyDescent="0.3">
      <c r="A3724">
        <v>-1.0899451799295099</v>
      </c>
      <c r="B3724">
        <v>0.24370715256754999</v>
      </c>
    </row>
    <row r="3725" spans="1:2" x14ac:dyDescent="0.3">
      <c r="A3725">
        <f>-0.925841197773453</f>
        <v>-0.92584119777345297</v>
      </c>
      <c r="B3725">
        <v>-0.250760636020468</v>
      </c>
    </row>
    <row r="3726" spans="1:2" x14ac:dyDescent="0.3">
      <c r="A3726">
        <v>-0.62966352089061794</v>
      </c>
      <c r="B3726">
        <v>0.200304254408187</v>
      </c>
    </row>
    <row r="3727" spans="1:2" x14ac:dyDescent="0.3">
      <c r="A3727">
        <f>-0.558665977640145</f>
        <v>-0.55866597764014503</v>
      </c>
      <c r="B3727">
        <v>-9.9634175006024894E-2</v>
      </c>
    </row>
    <row r="3728" spans="1:2" x14ac:dyDescent="0.3">
      <c r="A3728">
        <v>-0.77653360894394197</v>
      </c>
      <c r="B3728">
        <v>0.13985367000241</v>
      </c>
    </row>
    <row r="3729" spans="1:2" x14ac:dyDescent="0.3">
      <c r="A3729">
        <v>-0.68938655642242297</v>
      </c>
      <c r="B3729">
        <v>4.4058531999035998E-2</v>
      </c>
    </row>
    <row r="3730" spans="1:2" x14ac:dyDescent="0.3">
      <c r="A3730">
        <f>-0.541557195680656</f>
        <v>-0.54155719568065597</v>
      </c>
      <c r="B3730">
        <v>-0.24227013824970101</v>
      </c>
    </row>
    <row r="3731" spans="1:2" x14ac:dyDescent="0.3">
      <c r="A3731">
        <f>-0.314675413417417</f>
        <v>-0.314675413417417</v>
      </c>
      <c r="B3731">
        <v>-0.40074818334203499</v>
      </c>
    </row>
    <row r="3732" spans="1:2" x14ac:dyDescent="0.3">
      <c r="A3732">
        <f>-0.0788540408604231</f>
        <v>-7.8854040860423094E-2</v>
      </c>
      <c r="B3732">
        <v>-0.43043878470691399</v>
      </c>
    </row>
    <row r="3733" spans="1:2" x14ac:dyDescent="0.3">
      <c r="A3733">
        <v>-0.96845838365583004</v>
      </c>
      <c r="B3733">
        <v>0.27217551388276501</v>
      </c>
    </row>
    <row r="3734" spans="1:2" x14ac:dyDescent="0.3">
      <c r="A3734">
        <f>-0.612616646537667</f>
        <v>-0.61261664653766701</v>
      </c>
      <c r="B3734">
        <v>-8.8702055531063098E-3</v>
      </c>
    </row>
    <row r="3735" spans="1:2" x14ac:dyDescent="0.3">
      <c r="A3735">
        <f>-0.462040569147384</f>
        <v>-0.46204056914738401</v>
      </c>
      <c r="B3735">
        <v>-0.25178801483542701</v>
      </c>
    </row>
    <row r="3736" spans="1:2" x14ac:dyDescent="0.3">
      <c r="A3736">
        <v>-0.815183772341046</v>
      </c>
      <c r="B3736">
        <v>0.200715205934171</v>
      </c>
    </row>
    <row r="3737" spans="1:2" x14ac:dyDescent="0.3">
      <c r="A3737">
        <f>-0.699825749352863</f>
        <v>-0.69982574935286301</v>
      </c>
      <c r="B3737">
        <v>-0.173529952426448</v>
      </c>
    </row>
    <row r="3738" spans="1:2" x14ac:dyDescent="0.3">
      <c r="A3738">
        <f>-0.462455588537596</f>
        <v>-0.462455588537596</v>
      </c>
      <c r="B3738">
        <v>-0.411813063585246</v>
      </c>
    </row>
    <row r="3739" spans="1:2" x14ac:dyDescent="0.3">
      <c r="A3739">
        <v>-0.815017764584961</v>
      </c>
      <c r="B3739">
        <v>0.26472522543409799</v>
      </c>
    </row>
    <row r="3740" spans="1:2" x14ac:dyDescent="0.3">
      <c r="A3740">
        <f>-0.673992894166015</f>
        <v>-0.67399289416601504</v>
      </c>
      <c r="B3740">
        <v>-5.8900901736393899E-3</v>
      </c>
    </row>
    <row r="3741" spans="1:2" x14ac:dyDescent="0.3">
      <c r="A3741">
        <v>-0.73040284233359298</v>
      </c>
      <c r="B3741">
        <v>0.10235603606945499</v>
      </c>
    </row>
    <row r="3742" spans="1:2" x14ac:dyDescent="0.3">
      <c r="A3742">
        <v>-0.70783886306656196</v>
      </c>
      <c r="B3742">
        <v>5.90575855722177E-2</v>
      </c>
    </row>
    <row r="3743" spans="1:2" x14ac:dyDescent="0.3">
      <c r="A3743">
        <f>-0.561580570159474</f>
        <v>-0.56158057015947405</v>
      </c>
      <c r="B3743">
        <v>-0.23825178019173901</v>
      </c>
    </row>
    <row r="3744" spans="1:2" x14ac:dyDescent="0.3">
      <c r="A3744">
        <f>-0.331500521244504</f>
        <v>-0.33150052124450402</v>
      </c>
      <c r="B3744">
        <v>-0.40570358100951098</v>
      </c>
    </row>
    <row r="3745" spans="1:2" x14ac:dyDescent="0.3">
      <c r="A3745">
        <v>-0.86739979150219804</v>
      </c>
      <c r="B3745">
        <v>0.26228143240380403</v>
      </c>
    </row>
    <row r="3746" spans="1:2" x14ac:dyDescent="0.3">
      <c r="A3746">
        <f>-0.764136414503192</f>
        <v>-0.76413641450319203</v>
      </c>
      <c r="B3746">
        <v>-0.147626027973987</v>
      </c>
    </row>
    <row r="3747" spans="1:2" x14ac:dyDescent="0.3">
      <c r="A3747">
        <f>-0.521693263832831</f>
        <v>-0.52169326383283099</v>
      </c>
      <c r="B3747">
        <v>-0.41785034706150698</v>
      </c>
    </row>
    <row r="3748" spans="1:2" x14ac:dyDescent="0.3">
      <c r="A3748">
        <f>-0.229346741688348</f>
        <v>-0.22934674168834801</v>
      </c>
      <c r="B3748">
        <v>-0.52624356929987803</v>
      </c>
    </row>
    <row r="3749" spans="1:2" x14ac:dyDescent="0.3">
      <c r="A3749">
        <v>-0.90826130332466004</v>
      </c>
      <c r="B3749">
        <v>0.31049742771995098</v>
      </c>
    </row>
    <row r="3750" spans="1:2" x14ac:dyDescent="0.3">
      <c r="A3750">
        <f>-0.814477561614722</f>
        <v>-0.81447756161472196</v>
      </c>
      <c r="B3750">
        <v>-0.12732647626270099</v>
      </c>
    </row>
    <row r="3751" spans="1:2" x14ac:dyDescent="0.3">
      <c r="A3751">
        <f>-0.568072356322108</f>
        <v>-0.56807235632210795</v>
      </c>
      <c r="B3751">
        <v>-0.422559146605542</v>
      </c>
    </row>
    <row r="3752" spans="1:2" x14ac:dyDescent="0.3">
      <c r="A3752">
        <v>-0.77277105747115604</v>
      </c>
      <c r="B3752">
        <v>0.269023658642216</v>
      </c>
    </row>
    <row r="3753" spans="1:2" x14ac:dyDescent="0.3">
      <c r="A3753">
        <f>-0.694915467134965</f>
        <v>-0.69491546713496499</v>
      </c>
      <c r="B3753">
        <v>-0.10465044242037699</v>
      </c>
    </row>
    <row r="3754" spans="1:2" x14ac:dyDescent="0.3">
      <c r="A3754">
        <v>-0.722033813146013</v>
      </c>
      <c r="B3754">
        <v>0.14186017696815101</v>
      </c>
    </row>
    <row r="3755" spans="1:2" x14ac:dyDescent="0.3">
      <c r="A3755">
        <v>-0.71118647474159402</v>
      </c>
      <c r="B3755">
        <v>4.3255929212739498E-2</v>
      </c>
    </row>
    <row r="3756" spans="1:2" x14ac:dyDescent="0.3">
      <c r="A3756">
        <f>-0.557804092488707</f>
        <v>-0.55780409248870699</v>
      </c>
      <c r="B3756">
        <v>-0.25160008369495501</v>
      </c>
    </row>
    <row r="3757" spans="1:2" x14ac:dyDescent="0.3">
      <c r="A3757">
        <f>-0.323291076813435</f>
        <v>-0.323291076813435</v>
      </c>
      <c r="B3757">
        <v>-0.414337700603649</v>
      </c>
    </row>
    <row r="3758" spans="1:2" x14ac:dyDescent="0.3">
      <c r="A3758">
        <v>-0.87068356927462498</v>
      </c>
      <c r="B3758">
        <v>0.26573508024145898</v>
      </c>
    </row>
    <row r="3759" spans="1:2" x14ac:dyDescent="0.3">
      <c r="A3759">
        <f>-0.651726572290149</f>
        <v>-0.65172657229014896</v>
      </c>
      <c r="B3759">
        <v>-6.2940320965839203E-3</v>
      </c>
    </row>
    <row r="3760" spans="1:2" x14ac:dyDescent="0.3">
      <c r="A3760">
        <v>-0.73930937108394001</v>
      </c>
      <c r="B3760">
        <v>0.102517612838633</v>
      </c>
    </row>
    <row r="3761" spans="1:2" x14ac:dyDescent="0.3">
      <c r="A3761">
        <v>-0.70427625156642404</v>
      </c>
      <c r="B3761">
        <v>5.8992954864546497E-2</v>
      </c>
    </row>
    <row r="3762" spans="1:2" x14ac:dyDescent="0.3">
      <c r="A3762">
        <v>-0.71828949937343001</v>
      </c>
      <c r="B3762">
        <v>7.6402818054181296E-2</v>
      </c>
    </row>
    <row r="3763" spans="1:2" x14ac:dyDescent="0.3">
      <c r="A3763">
        <f>-0.576461146745479</f>
        <v>-0.57646114674547899</v>
      </c>
      <c r="B3763">
        <v>-0.229249658028194</v>
      </c>
    </row>
    <row r="3764" spans="1:2" x14ac:dyDescent="0.3">
      <c r="A3764">
        <v>-0.769415541301808</v>
      </c>
      <c r="B3764">
        <v>0.19169986321127699</v>
      </c>
    </row>
    <row r="3765" spans="1:2" x14ac:dyDescent="0.3">
      <c r="A3765">
        <v>-0.692233783479276</v>
      </c>
      <c r="B3765">
        <v>2.33200547154888E-2</v>
      </c>
    </row>
    <row r="3766" spans="1:2" x14ac:dyDescent="0.3">
      <c r="A3766">
        <v>-0.72310648660828902</v>
      </c>
      <c r="B3766">
        <v>9.0671978113804397E-2</v>
      </c>
    </row>
    <row r="3767" spans="1:2" x14ac:dyDescent="0.3">
      <c r="A3767">
        <f>-0.585829721067821</f>
        <v>-0.58582972106782105</v>
      </c>
      <c r="B3767">
        <v>-0.22033189127682401</v>
      </c>
    </row>
    <row r="3768" spans="1:2" x14ac:dyDescent="0.3">
      <c r="A3768">
        <v>-0.76566811157287096</v>
      </c>
      <c r="B3768">
        <v>0.188132756510729</v>
      </c>
    </row>
    <row r="3769" spans="1:2" x14ac:dyDescent="0.3">
      <c r="A3769">
        <v>-0.693732755370851</v>
      </c>
      <c r="B3769">
        <v>2.4746897395708001E-2</v>
      </c>
    </row>
    <row r="3770" spans="1:2" x14ac:dyDescent="0.3">
      <c r="A3770">
        <v>-0.722506897851659</v>
      </c>
      <c r="B3770">
        <v>9.0101241041716698E-2</v>
      </c>
    </row>
    <row r="3771" spans="1:2" x14ac:dyDescent="0.3">
      <c r="A3771">
        <f>-0.585145738783947</f>
        <v>-0.58514573878394704</v>
      </c>
      <c r="B3771">
        <v>-0.22052581594895901</v>
      </c>
    </row>
    <row r="3772" spans="1:2" x14ac:dyDescent="0.3">
      <c r="A3772">
        <v>-0.76594170448641996</v>
      </c>
      <c r="B3772">
        <v>0.18821032637958299</v>
      </c>
    </row>
    <row r="3773" spans="1:2" x14ac:dyDescent="0.3">
      <c r="A3773">
        <f>-0.657399825961513</f>
        <v>-0.65739982596151303</v>
      </c>
      <c r="B3773">
        <v>-0.16333683374608399</v>
      </c>
    </row>
    <row r="3774" spans="1:2" x14ac:dyDescent="0.3">
      <c r="A3774">
        <v>-0.73704006961539403</v>
      </c>
      <c r="B3774">
        <v>0.165334733498433</v>
      </c>
    </row>
    <row r="3775" spans="1:2" x14ac:dyDescent="0.3">
      <c r="A3775">
        <v>-0.70518397215384199</v>
      </c>
      <c r="B3775">
        <v>3.3866106600626403E-2</v>
      </c>
    </row>
    <row r="3776" spans="1:2" x14ac:dyDescent="0.3">
      <c r="A3776">
        <f>-0.54948626147717</f>
        <v>-0.54948626147716995</v>
      </c>
      <c r="B3776">
        <v>-0.25633534784506001</v>
      </c>
    </row>
    <row r="3777" spans="1:2" x14ac:dyDescent="0.3">
      <c r="A3777">
        <v>-0.78020549540913098</v>
      </c>
      <c r="B3777">
        <v>0.20253413913802401</v>
      </c>
    </row>
    <row r="3778" spans="1:2" x14ac:dyDescent="0.3">
      <c r="A3778">
        <f>-0.673969832166149</f>
        <v>-0.67396983216614903</v>
      </c>
      <c r="B3778">
        <v>-0.158156252418754</v>
      </c>
    </row>
    <row r="3779" spans="1:2" x14ac:dyDescent="0.3">
      <c r="A3779">
        <f>-0.448954571478772</f>
        <v>-0.44895457147877199</v>
      </c>
      <c r="B3779">
        <v>-0.389786684704713</v>
      </c>
    </row>
    <row r="3780" spans="1:2" x14ac:dyDescent="0.3">
      <c r="A3780">
        <v>-0.82041817140849105</v>
      </c>
      <c r="B3780">
        <v>0.25591467388188499</v>
      </c>
    </row>
    <row r="3781" spans="1:2" x14ac:dyDescent="0.3">
      <c r="A3781">
        <f>-0.671832731436603</f>
        <v>-0.67183273143660305</v>
      </c>
      <c r="B3781">
        <v>-2.3658695527541099E-3</v>
      </c>
    </row>
    <row r="3782" spans="1:2" x14ac:dyDescent="0.3">
      <c r="A3782">
        <f>-0.509646528070717</f>
        <v>-0.50964652807071698</v>
      </c>
      <c r="B3782">
        <v>-0.270531153434734</v>
      </c>
    </row>
    <row r="3783" spans="1:2" x14ac:dyDescent="0.3">
      <c r="A3783">
        <v>-0.79614138877171303</v>
      </c>
      <c r="B3783">
        <v>0.20821246137389299</v>
      </c>
    </row>
    <row r="3784" spans="1:2" x14ac:dyDescent="0.3">
      <c r="A3784">
        <v>-0.68154344449131399</v>
      </c>
      <c r="B3784">
        <v>1.6715015450442398E-2</v>
      </c>
    </row>
    <row r="3785" spans="1:2" x14ac:dyDescent="0.3">
      <c r="A3785">
        <v>-0.72738262220347405</v>
      </c>
      <c r="B3785">
        <v>9.3313993819822999E-2</v>
      </c>
    </row>
    <row r="3786" spans="1:2" x14ac:dyDescent="0.3">
      <c r="A3786">
        <f>-0.590136390402569</f>
        <v>-0.59013639040256904</v>
      </c>
      <c r="B3786">
        <v>-0.22003441357832401</v>
      </c>
    </row>
    <row r="3787" spans="1:2" x14ac:dyDescent="0.3">
      <c r="A3787">
        <v>-0.763945443838972</v>
      </c>
      <c r="B3787">
        <v>0.188013765431329</v>
      </c>
    </row>
    <row r="3788" spans="1:2" x14ac:dyDescent="0.3">
      <c r="A3788">
        <v>-0.69442182246441098</v>
      </c>
      <c r="B3788">
        <v>2.4794493827468098E-2</v>
      </c>
    </row>
    <row r="3789" spans="1:2" x14ac:dyDescent="0.3">
      <c r="A3789">
        <f>-0.537678382603939</f>
        <v>-0.53767838260393896</v>
      </c>
      <c r="B3789">
        <v>-0.25892491367688802</v>
      </c>
    </row>
    <row r="3790" spans="1:2" x14ac:dyDescent="0.3">
      <c r="A3790">
        <v>-0.78492864695842401</v>
      </c>
      <c r="B3790">
        <v>0.20356996547075501</v>
      </c>
    </row>
    <row r="3791" spans="1:2" x14ac:dyDescent="0.3">
      <c r="A3791">
        <v>-0.68602854121663004</v>
      </c>
      <c r="B3791">
        <v>1.8572013811697801E-2</v>
      </c>
    </row>
    <row r="3792" spans="1:2" x14ac:dyDescent="0.3">
      <c r="A3792">
        <v>-0.72558858351334699</v>
      </c>
      <c r="B3792">
        <v>9.2571194475320806E-2</v>
      </c>
    </row>
    <row r="3793" spans="1:2" x14ac:dyDescent="0.3">
      <c r="A3793">
        <v>-0.70976456659466003</v>
      </c>
      <c r="B3793">
        <v>6.2971522209871594E-2</v>
      </c>
    </row>
    <row r="3794" spans="1:2" x14ac:dyDescent="0.3">
      <c r="A3794">
        <v>-0.71609417336213499</v>
      </c>
      <c r="B3794">
        <v>7.4811391116051298E-2</v>
      </c>
    </row>
    <row r="3795" spans="1:2" x14ac:dyDescent="0.3">
      <c r="A3795">
        <f>-0.574156128201643</f>
        <v>-0.57415612820164297</v>
      </c>
      <c r="B3795">
        <v>-0.22958101209665499</v>
      </c>
    </row>
    <row r="3796" spans="1:2" x14ac:dyDescent="0.3">
      <c r="A3796">
        <v>-0.77033754871934201</v>
      </c>
      <c r="B3796">
        <v>0.19183240483866201</v>
      </c>
    </row>
    <row r="3797" spans="1:2" x14ac:dyDescent="0.3">
      <c r="A3797">
        <f>-0.662189498962165</f>
        <v>-0.66218949896216495</v>
      </c>
      <c r="B3797">
        <v>-0.16234239181035301</v>
      </c>
    </row>
    <row r="3798" spans="1:2" x14ac:dyDescent="0.3">
      <c r="A3798">
        <f>-0.438327062487103</f>
        <v>-0.43832706248710301</v>
      </c>
      <c r="B3798">
        <v>-0.38825601736073501</v>
      </c>
    </row>
    <row r="3799" spans="1:2" x14ac:dyDescent="0.3">
      <c r="A3799">
        <v>-0.82466917500515802</v>
      </c>
      <c r="B3799">
        <v>0.25530240694429401</v>
      </c>
    </row>
    <row r="3800" spans="1:2" x14ac:dyDescent="0.3">
      <c r="A3800">
        <f>-0.728869535781638</f>
        <v>-0.72886953578163804</v>
      </c>
      <c r="B3800">
        <v>-0.135837840724399</v>
      </c>
    </row>
    <row r="3801" spans="1:2" x14ac:dyDescent="0.3">
      <c r="A3801">
        <v>-0.70845218568734403</v>
      </c>
      <c r="B3801">
        <v>0.15433513628975901</v>
      </c>
    </row>
    <row r="3802" spans="1:2" x14ac:dyDescent="0.3">
      <c r="A3802">
        <f>-0.600157715638285</f>
        <v>-0.60015771563828502</v>
      </c>
      <c r="B3802">
        <v>-0.16608617069472001</v>
      </c>
    </row>
    <row r="3803" spans="1:2" x14ac:dyDescent="0.3">
      <c r="A3803">
        <f>-0.389685395607209</f>
        <v>-0.389685395607209</v>
      </c>
      <c r="B3803">
        <v>-0.366288575983301</v>
      </c>
    </row>
    <row r="3804" spans="1:2" x14ac:dyDescent="0.3">
      <c r="A3804">
        <v>-0.84412584175711602</v>
      </c>
      <c r="B3804">
        <v>0.24651543039332</v>
      </c>
    </row>
    <row r="3805" spans="1:2" x14ac:dyDescent="0.3">
      <c r="A3805">
        <f>-0.740141811892736</f>
        <v>-0.74014181189273598</v>
      </c>
      <c r="B3805">
        <v>-0.150298609603922</v>
      </c>
    </row>
    <row r="3806" spans="1:2" x14ac:dyDescent="0.3">
      <c r="A3806">
        <v>-0.70394327524290501</v>
      </c>
      <c r="B3806">
        <v>0.16011944384156901</v>
      </c>
    </row>
    <row r="3807" spans="1:2" x14ac:dyDescent="0.3">
      <c r="A3807">
        <v>-0.71842268990283698</v>
      </c>
      <c r="B3807">
        <v>3.5952222463372298E-2</v>
      </c>
    </row>
    <row r="3808" spans="1:2" x14ac:dyDescent="0.3">
      <c r="A3808">
        <f>-0.560382133311505</f>
        <v>-0.56038213331150499</v>
      </c>
      <c r="B3808">
        <v>-0.260045386888972</v>
      </c>
    </row>
    <row r="3809" spans="1:2" x14ac:dyDescent="0.3">
      <c r="A3809">
        <v>-0.775847146675397</v>
      </c>
      <c r="B3809">
        <v>0.20401815475558799</v>
      </c>
    </row>
    <row r="3810" spans="1:2" x14ac:dyDescent="0.3">
      <c r="A3810">
        <f>-0.671251093375537</f>
        <v>-0.67125109337553701</v>
      </c>
      <c r="B3810">
        <v>-0.155285061055911</v>
      </c>
    </row>
    <row r="3811" spans="1:2" x14ac:dyDescent="0.3">
      <c r="A3811">
        <f>-0.448036806543044</f>
        <v>-0.44803680654304401</v>
      </c>
      <c r="B3811">
        <v>-0.38651708375270699</v>
      </c>
    </row>
    <row r="3812" spans="1:2" x14ac:dyDescent="0.3">
      <c r="A3812">
        <v>-0.82078527738278195</v>
      </c>
      <c r="B3812">
        <v>0.25460683350108299</v>
      </c>
    </row>
    <row r="3813" spans="1:2" x14ac:dyDescent="0.3">
      <c r="A3813">
        <f>-0.725639544211347</f>
        <v>-0.72563954421134702</v>
      </c>
      <c r="B3813">
        <v>-0.13481291749228899</v>
      </c>
    </row>
    <row r="3814" spans="1:2" x14ac:dyDescent="0.3">
      <c r="A3814">
        <f>-0.497560886603708</f>
        <v>-0.49756088660370801</v>
      </c>
      <c r="B3814">
        <v>-0.392713634978679</v>
      </c>
    </row>
    <row r="3815" spans="1:2" x14ac:dyDescent="0.3">
      <c r="A3815">
        <f>-0.221060819827346</f>
        <v>-0.22106081982734599</v>
      </c>
      <c r="B3815">
        <v>-0.49748671722527898</v>
      </c>
    </row>
    <row r="3816" spans="1:2" x14ac:dyDescent="0.3">
      <c r="A3816">
        <v>3.0988463821328398E-2</v>
      </c>
      <c r="B3816">
        <v>-0.466514233022151</v>
      </c>
    </row>
    <row r="3817" spans="1:2" x14ac:dyDescent="0.3">
      <c r="A3817">
        <v>0.21015692571306999</v>
      </c>
      <c r="B3817">
        <v>-0.34215543156830303</v>
      </c>
    </row>
    <row r="3818" spans="1:2" x14ac:dyDescent="0.3">
      <c r="A3818">
        <v>-1.0840627702852199</v>
      </c>
      <c r="B3818">
        <v>0.23686217262732101</v>
      </c>
    </row>
    <row r="3819" spans="1:2" x14ac:dyDescent="0.3">
      <c r="A3819">
        <f>-0.918632574467702</f>
        <v>-0.91863257446770197</v>
      </c>
      <c r="B3819">
        <v>-0.25360985691732602</v>
      </c>
    </row>
    <row r="3820" spans="1:2" x14ac:dyDescent="0.3">
      <c r="A3820">
        <v>-0.63254697021291895</v>
      </c>
      <c r="B3820">
        <v>0.20144394276693001</v>
      </c>
    </row>
    <row r="3821" spans="1:2" x14ac:dyDescent="0.3">
      <c r="A3821">
        <v>-0.74698121191483202</v>
      </c>
      <c r="B3821">
        <v>1.9422422893227601E-2</v>
      </c>
    </row>
    <row r="3822" spans="1:2" x14ac:dyDescent="0.3">
      <c r="A3822">
        <v>-0.70120751523406699</v>
      </c>
      <c r="B3822">
        <v>9.2231030842708894E-2</v>
      </c>
    </row>
    <row r="3823" spans="1:2" x14ac:dyDescent="0.3">
      <c r="A3823">
        <f>-0.569810123914974</f>
        <v>-0.56981012391497399</v>
      </c>
      <c r="B3823">
        <v>-0.21038742265316801</v>
      </c>
    </row>
    <row r="3824" spans="1:2" x14ac:dyDescent="0.3">
      <c r="A3824">
        <f>-0.348900725114113</f>
        <v>-0.34890072511411302</v>
      </c>
      <c r="B3824">
        <v>-0.387818490782397</v>
      </c>
    </row>
    <row r="3825" spans="1:2" x14ac:dyDescent="0.3">
      <c r="A3825">
        <v>-0.86043970995435404</v>
      </c>
      <c r="B3825">
        <v>0.255127396312959</v>
      </c>
    </row>
    <row r="3826" spans="1:2" x14ac:dyDescent="0.3">
      <c r="A3826">
        <f>-0.655824116018258</f>
        <v>-0.65582411601825796</v>
      </c>
      <c r="B3826">
        <v>-2.05095852518362E-3</v>
      </c>
    </row>
    <row r="3827" spans="1:2" x14ac:dyDescent="0.3">
      <c r="A3827">
        <v>-0.73767035359269595</v>
      </c>
      <c r="B3827">
        <v>0.100820383410073</v>
      </c>
    </row>
    <row r="3828" spans="1:2" x14ac:dyDescent="0.3">
      <c r="A3828">
        <v>-0.70493185856292095</v>
      </c>
      <c r="B3828">
        <v>5.9671846635970603E-2</v>
      </c>
    </row>
    <row r="3829" spans="1:2" x14ac:dyDescent="0.3">
      <c r="A3829">
        <f>-0.559616951162208</f>
        <v>-0.559616951162208</v>
      </c>
      <c r="B3829">
        <v>-0.23662213998182999</v>
      </c>
    </row>
    <row r="3830" spans="1:2" x14ac:dyDescent="0.3">
      <c r="A3830">
        <v>-0.77615321953511596</v>
      </c>
      <c r="B3830">
        <v>0.19464885599273199</v>
      </c>
    </row>
    <row r="3831" spans="1:2" x14ac:dyDescent="0.3">
      <c r="A3831">
        <v>-0.68953871218595297</v>
      </c>
      <c r="B3831">
        <v>2.2140457602907001E-2</v>
      </c>
    </row>
    <row r="3832" spans="1:2" x14ac:dyDescent="0.3">
      <c r="A3832">
        <f>-0.532905604302487</f>
        <v>-0.53290560430248701</v>
      </c>
      <c r="B3832">
        <v>-0.25898873709617198</v>
      </c>
    </row>
    <row r="3833" spans="1:2" x14ac:dyDescent="0.3">
      <c r="A3833">
        <v>-0.78683775827900504</v>
      </c>
      <c r="B3833">
        <v>0.20359549483846801</v>
      </c>
    </row>
    <row r="3834" spans="1:2" x14ac:dyDescent="0.3">
      <c r="A3834">
        <f>-0.679434894227431</f>
        <v>-0.67943489422743097</v>
      </c>
      <c r="B3834">
        <v>-0.16000252723436501</v>
      </c>
    </row>
    <row r="3835" spans="1:2" x14ac:dyDescent="0.3">
      <c r="A3835">
        <v>-0.72822604230902699</v>
      </c>
      <c r="B3835">
        <v>0.164001010893746</v>
      </c>
    </row>
    <row r="3836" spans="1:2" x14ac:dyDescent="0.3">
      <c r="A3836">
        <v>-0.70870958307638898</v>
      </c>
      <c r="B3836">
        <v>3.4399595642501397E-2</v>
      </c>
    </row>
    <row r="3837" spans="1:2" x14ac:dyDescent="0.3">
      <c r="A3837">
        <f>-0.552379121395056</f>
        <v>-0.55237912139505596</v>
      </c>
      <c r="B3837">
        <v>-0.25734014054225401</v>
      </c>
    </row>
    <row r="3838" spans="1:2" x14ac:dyDescent="0.3">
      <c r="A3838">
        <v>-0.77904835144197704</v>
      </c>
      <c r="B3838">
        <v>0.202936056216901</v>
      </c>
    </row>
    <row r="3839" spans="1:2" x14ac:dyDescent="0.3">
      <c r="A3839">
        <f>-0.673251169582663</f>
        <v>-0.67325116958266296</v>
      </c>
      <c r="B3839">
        <v>-0.15738793785194499</v>
      </c>
    </row>
    <row r="3840" spans="1:2" x14ac:dyDescent="0.3">
      <c r="A3840">
        <f>-0.448715713742046</f>
        <v>-0.448715713742046</v>
      </c>
      <c r="B3840">
        <v>-0.38891530060054402</v>
      </c>
    </row>
    <row r="3841" spans="1:2" x14ac:dyDescent="0.3">
      <c r="A3841">
        <v>-0.820513714503181</v>
      </c>
      <c r="B3841">
        <v>0.25556612024021702</v>
      </c>
    </row>
    <row r="3842" spans="1:2" x14ac:dyDescent="0.3">
      <c r="A3842">
        <f>-0.671794514198727</f>
        <v>-0.67179451419872704</v>
      </c>
      <c r="B3842">
        <v>-2.22644809608704E-3</v>
      </c>
    </row>
    <row r="3843" spans="1:2" x14ac:dyDescent="0.3">
      <c r="A3843">
        <f>-0.509673251552598</f>
        <v>-0.50967325155259802</v>
      </c>
      <c r="B3843">
        <v>-0.27040990623251698</v>
      </c>
    </row>
    <row r="3844" spans="1:2" x14ac:dyDescent="0.3">
      <c r="A3844">
        <f>-0.279187708686967</f>
        <v>-0.27918770868696702</v>
      </c>
      <c r="B3844">
        <v>-0.409380829357752</v>
      </c>
    </row>
    <row r="3845" spans="1:2" x14ac:dyDescent="0.3">
      <c r="A3845">
        <f>-0.0484303268589945</f>
        <v>-4.8430326858994503E-2</v>
      </c>
      <c r="B3845">
        <v>-0.42280451378667799</v>
      </c>
    </row>
    <row r="3846" spans="1:2" x14ac:dyDescent="0.3">
      <c r="A3846">
        <v>-0.980627869256402</v>
      </c>
      <c r="B3846">
        <v>0.26912180551467102</v>
      </c>
    </row>
    <row r="3847" spans="1:2" x14ac:dyDescent="0.3">
      <c r="A3847">
        <f>-0.607748852297439</f>
        <v>-0.60774885229743902</v>
      </c>
      <c r="B3847">
        <v>-7.6487222058685802E-3</v>
      </c>
    </row>
    <row r="3848" spans="1:2" x14ac:dyDescent="0.3">
      <c r="A3848">
        <f>-0.458829638863706</f>
        <v>-0.45882963886370598</v>
      </c>
      <c r="B3848">
        <v>-0.248912569795435</v>
      </c>
    </row>
    <row r="3849" spans="1:2" x14ac:dyDescent="0.3">
      <c r="A3849">
        <f>-0.249145497618242</f>
        <v>-0.24914549761824201</v>
      </c>
      <c r="B3849">
        <v>-0.372705408590013</v>
      </c>
    </row>
    <row r="3850" spans="1:2" x14ac:dyDescent="0.3">
      <c r="A3850">
        <v>-0.900341800952703</v>
      </c>
      <c r="B3850">
        <v>0.24908216343600501</v>
      </c>
    </row>
    <row r="3851" spans="1:2" x14ac:dyDescent="0.3">
      <c r="A3851">
        <v>-0.63986327961891798</v>
      </c>
      <c r="B3851">
        <v>3.6713462559781398E-4</v>
      </c>
    </row>
    <row r="3852" spans="1:2" x14ac:dyDescent="0.3">
      <c r="A3852">
        <v>-0.74405468815243203</v>
      </c>
      <c r="B3852">
        <v>9.9853146149760805E-2</v>
      </c>
    </row>
    <row r="3853" spans="1:2" x14ac:dyDescent="0.3">
      <c r="A3853">
        <f>-0.605422821455753</f>
        <v>-0.60542282145575299</v>
      </c>
      <c r="B3853">
        <v>-0.221733484187154</v>
      </c>
    </row>
    <row r="3854" spans="1:2" x14ac:dyDescent="0.3">
      <c r="A3854">
        <f>-0.37142795063151</f>
        <v>-0.37142795063151002</v>
      </c>
      <c r="B3854">
        <v>-0.410686576564538</v>
      </c>
    </row>
    <row r="3855" spans="1:2" x14ac:dyDescent="0.3">
      <c r="A3855">
        <f>-0.118010611854132</f>
        <v>-0.118010611854132</v>
      </c>
      <c r="B3855">
        <v>-0.46069297844165302</v>
      </c>
    </row>
    <row r="3856" spans="1:2" x14ac:dyDescent="0.3">
      <c r="A3856">
        <v>-0.95279575525834703</v>
      </c>
      <c r="B3856">
        <v>0.28427719137666102</v>
      </c>
    </row>
    <row r="3857" spans="1:2" x14ac:dyDescent="0.3">
      <c r="A3857">
        <f>-0.618881697896661</f>
        <v>-0.61888169789666103</v>
      </c>
      <c r="B3857">
        <v>-1.3710876550664599E-2</v>
      </c>
    </row>
    <row r="3858" spans="1:2" x14ac:dyDescent="0.3">
      <c r="A3858">
        <f>-0.464865739781196</f>
        <v>-0.464865739781196</v>
      </c>
      <c r="B3858">
        <v>-0.25797294533716902</v>
      </c>
    </row>
    <row r="3859" spans="1:2" x14ac:dyDescent="0.3">
      <c r="A3859">
        <f>-0.250108784098841</f>
        <v>-0.25010878409884102</v>
      </c>
      <c r="B3859">
        <v>-0.38200573436872698</v>
      </c>
    </row>
    <row r="3860" spans="1:2" x14ac:dyDescent="0.3">
      <c r="A3860">
        <v>-0.89995648636046299</v>
      </c>
      <c r="B3860">
        <v>0.25280229374749102</v>
      </c>
    </row>
    <row r="3861" spans="1:2" x14ac:dyDescent="0.3">
      <c r="A3861">
        <f>-0.785087847132948</f>
        <v>-0.78508784713294799</v>
      </c>
      <c r="B3861">
        <v>-0.16785285129609201</v>
      </c>
    </row>
    <row r="3862" spans="1:2" x14ac:dyDescent="0.3">
      <c r="A3862">
        <v>-0.68596486114681998</v>
      </c>
      <c r="B3862">
        <v>0.16714114051843601</v>
      </c>
    </row>
    <row r="3863" spans="1:2" x14ac:dyDescent="0.3">
      <c r="A3863">
        <v>-0.72561405554127101</v>
      </c>
      <c r="B3863">
        <v>3.3143543792625199E-2</v>
      </c>
    </row>
    <row r="3864" spans="1:2" x14ac:dyDescent="0.3">
      <c r="A3864">
        <v>-0.70975437778349104</v>
      </c>
      <c r="B3864">
        <v>8.6742582482949901E-2</v>
      </c>
    </row>
    <row r="3865" spans="1:2" x14ac:dyDescent="0.3">
      <c r="A3865">
        <f>-0.574110360108633</f>
        <v>-0.57411036010863303</v>
      </c>
      <c r="B3865">
        <v>-0.217977388426354</v>
      </c>
    </row>
    <row r="3866" spans="1:2" x14ac:dyDescent="0.3">
      <c r="A3866">
        <v>-0.77035585595654599</v>
      </c>
      <c r="B3866">
        <v>0.18719095537054101</v>
      </c>
    </row>
    <row r="3867" spans="1:2" x14ac:dyDescent="0.3">
      <c r="A3867">
        <f>-0.660346832675192</f>
        <v>-0.66034683267519201</v>
      </c>
      <c r="B3867">
        <v>-0.16587721630100599</v>
      </c>
    </row>
    <row r="3868" spans="1:2" x14ac:dyDescent="0.3">
      <c r="A3868">
        <v>-0.73586126692992304</v>
      </c>
      <c r="B3868">
        <v>0.166350886520402</v>
      </c>
    </row>
    <row r="3869" spans="1:2" x14ac:dyDescent="0.3">
      <c r="A3869">
        <f>-0.625794917474902</f>
        <v>-0.62579491747490201</v>
      </c>
      <c r="B3869">
        <v>-0.16791783301646299</v>
      </c>
    </row>
    <row r="3870" spans="1:2" x14ac:dyDescent="0.3">
      <c r="A3870">
        <f>-0.40843700407434</f>
        <v>-0.40843700407434003</v>
      </c>
      <c r="B3870">
        <v>-0.377935520082473</v>
      </c>
    </row>
    <row r="3871" spans="1:2" x14ac:dyDescent="0.3">
      <c r="A3871">
        <f>-0.159237915063509</f>
        <v>-0.15923791506350901</v>
      </c>
      <c r="B3871">
        <v>-0.45060579689241498</v>
      </c>
    </row>
    <row r="3872" spans="1:2" x14ac:dyDescent="0.3">
      <c r="A3872">
        <v>-0.93630483397459596</v>
      </c>
      <c r="B3872">
        <v>0.28024231875696598</v>
      </c>
    </row>
    <row r="3873" spans="1:2" x14ac:dyDescent="0.3">
      <c r="A3873">
        <f>-0.823688601323479</f>
        <v>-0.82368860132347899</v>
      </c>
      <c r="B3873">
        <v>-0.161537771334544</v>
      </c>
    </row>
    <row r="3874" spans="1:2" x14ac:dyDescent="0.3">
      <c r="A3874">
        <f>-0.561388228472026</f>
        <v>-0.56138822847202596</v>
      </c>
      <c r="B3874">
        <v>-0.45224414674364499</v>
      </c>
    </row>
    <row r="3875" spans="1:2" x14ac:dyDescent="0.3">
      <c r="A3875">
        <f>-0.245757394941282</f>
        <v>-0.24575739494128199</v>
      </c>
      <c r="B3875">
        <v>-0.56826084291398105</v>
      </c>
    </row>
    <row r="3876" spans="1:2" x14ac:dyDescent="0.3">
      <c r="A3876">
        <v>-0.90169704202348699</v>
      </c>
      <c r="B3876">
        <v>0.32730433716559199</v>
      </c>
    </row>
    <row r="3877" spans="1:2" x14ac:dyDescent="0.3">
      <c r="A3877">
        <f>-0.816211486804087</f>
        <v>-0.81621148680408695</v>
      </c>
      <c r="B3877">
        <v>-0.11192752056354401</v>
      </c>
    </row>
    <row r="3878" spans="1:2" x14ac:dyDescent="0.3">
      <c r="A3878">
        <f>-0.575549721745688</f>
        <v>-0.57554972174568797</v>
      </c>
      <c r="B3878">
        <v>-0.41154951034992798</v>
      </c>
    </row>
    <row r="3879" spans="1:2" x14ac:dyDescent="0.3">
      <c r="A3879">
        <f>-0.272797984386751</f>
        <v>-0.27279798438675101</v>
      </c>
      <c r="B3879">
        <v>-0.54299751656422102</v>
      </c>
    </row>
    <row r="3880" spans="1:2" x14ac:dyDescent="0.3">
      <c r="A3880">
        <v>-0.89088080624529897</v>
      </c>
      <c r="B3880">
        <v>0.31719900662568801</v>
      </c>
    </row>
    <row r="3881" spans="1:2" x14ac:dyDescent="0.3">
      <c r="A3881">
        <f>-0.803949015396702</f>
        <v>-0.80394901539670205</v>
      </c>
      <c r="B3881">
        <v>-0.115281077462596</v>
      </c>
    </row>
    <row r="3882" spans="1:2" x14ac:dyDescent="0.3">
      <c r="A3882">
        <v>-0.67842039384131803</v>
      </c>
      <c r="B3882">
        <v>0.14611243098503801</v>
      </c>
    </row>
    <row r="3883" spans="1:2" x14ac:dyDescent="0.3">
      <c r="A3883">
        <f>-0.574044471713417</f>
        <v>-0.57404447171341699</v>
      </c>
      <c r="B3883">
        <v>-0.16032270998789799</v>
      </c>
    </row>
    <row r="3884" spans="1:2" x14ac:dyDescent="0.3">
      <c r="A3884">
        <f>-0.372144714507038</f>
        <v>-0.37214471450703801</v>
      </c>
      <c r="B3884">
        <v>-0.35146304827616898</v>
      </c>
    </row>
    <row r="3885" spans="1:2" x14ac:dyDescent="0.3">
      <c r="A3885">
        <f>-0.142244763714881</f>
        <v>-0.14224476371488101</v>
      </c>
      <c r="B3885">
        <v>-0.41596980249270399</v>
      </c>
    </row>
    <row r="3886" spans="1:2" x14ac:dyDescent="0.3">
      <c r="A3886">
        <v>5.8281900573772E-2</v>
      </c>
      <c r="B3886">
        <v>-0.37303495538040699</v>
      </c>
    </row>
    <row r="3887" spans="1:2" x14ac:dyDescent="0.3">
      <c r="A3887">
        <v>-1.0233127602295</v>
      </c>
      <c r="B3887">
        <v>0.249213982152163</v>
      </c>
    </row>
    <row r="3888" spans="1:2" x14ac:dyDescent="0.3">
      <c r="A3888">
        <f>-0.877403290635292</f>
        <v>-0.87740329063529199</v>
      </c>
      <c r="B3888">
        <v>-0.21992247765615899</v>
      </c>
    </row>
    <row r="3889" spans="1:2" x14ac:dyDescent="0.3">
      <c r="A3889">
        <f>-0.578857509820358</f>
        <v>-0.578857509820358</v>
      </c>
      <c r="B3889">
        <v>-0.518102399272798</v>
      </c>
    </row>
    <row r="3890" spans="1:2" x14ac:dyDescent="0.3">
      <c r="A3890">
        <v>-0.76845699607185602</v>
      </c>
      <c r="B3890">
        <v>0.30724095970911902</v>
      </c>
    </row>
    <row r="3891" spans="1:2" x14ac:dyDescent="0.3">
      <c r="A3891">
        <f>-0.692617201571257</f>
        <v>-0.69261720157125695</v>
      </c>
      <c r="B3891">
        <v>-2.2896383883647699E-2</v>
      </c>
    </row>
    <row r="3892" spans="1:2" x14ac:dyDescent="0.3">
      <c r="A3892">
        <v>-0.72295311937149698</v>
      </c>
      <c r="B3892">
        <v>0.10915855355345901</v>
      </c>
    </row>
    <row r="3893" spans="1:2" x14ac:dyDescent="0.3">
      <c r="A3893">
        <f>-0.593107792143721</f>
        <v>-0.593107792143721</v>
      </c>
      <c r="B3893">
        <v>-0.206220747047969</v>
      </c>
    </row>
    <row r="3894" spans="1:2" x14ac:dyDescent="0.3">
      <c r="A3894">
        <f>-0.36827362321004</f>
        <v>-0.36827362321003998</v>
      </c>
      <c r="B3894">
        <v>-0.39397088461394503</v>
      </c>
    </row>
    <row r="3895" spans="1:2" x14ac:dyDescent="0.3">
      <c r="A3895">
        <v>-0.85269055071598299</v>
      </c>
      <c r="B3895">
        <v>0.25758835384557799</v>
      </c>
    </row>
    <row r="3896" spans="1:2" x14ac:dyDescent="0.3">
      <c r="A3896">
        <f>-0.658923779713606</f>
        <v>-0.65892377971360605</v>
      </c>
      <c r="B3896">
        <v>-3.0353415382313302E-3</v>
      </c>
    </row>
    <row r="3897" spans="1:2" x14ac:dyDescent="0.3">
      <c r="A3897">
        <f>-0.499567935967048</f>
        <v>-0.49956793596704802</v>
      </c>
      <c r="B3897">
        <v>-0.265876371454498</v>
      </c>
    </row>
    <row r="3898" spans="1:2" x14ac:dyDescent="0.3">
      <c r="A3898">
        <f>-0.273321082753157</f>
        <v>-0.27332108275315697</v>
      </c>
      <c r="B3898">
        <v>-0.40189321669223799</v>
      </c>
    </row>
    <row r="3899" spans="1:2" x14ac:dyDescent="0.3">
      <c r="A3899">
        <v>-0.89067156689873705</v>
      </c>
      <c r="B3899">
        <v>0.26075728667689502</v>
      </c>
    </row>
    <row r="3900" spans="1:2" x14ac:dyDescent="0.3">
      <c r="A3900">
        <f>-0.643731373240505</f>
        <v>-0.643731373240505</v>
      </c>
      <c r="B3900">
        <v>-4.3029146707581198E-3</v>
      </c>
    </row>
    <row r="3901" spans="1:2" x14ac:dyDescent="0.3">
      <c r="A3901">
        <f>-0.48751467779448</f>
        <v>-0.48751467779447999</v>
      </c>
      <c r="B3901">
        <v>-0.26076276444597801</v>
      </c>
    </row>
    <row r="3902" spans="1:2" x14ac:dyDescent="0.3">
      <c r="A3902">
        <f>-0.266206049345414</f>
        <v>-0.26620604934541398</v>
      </c>
      <c r="B3902">
        <v>-0.39318557209673499</v>
      </c>
    </row>
    <row r="3903" spans="1:2" x14ac:dyDescent="0.3">
      <c r="A3903">
        <v>-0.89351758026183403</v>
      </c>
      <c r="B3903">
        <v>0.257274228838694</v>
      </c>
    </row>
    <row r="3904" spans="1:2" x14ac:dyDescent="0.3">
      <c r="A3904">
        <f>-0.781983052534472</f>
        <v>-0.78198305253447198</v>
      </c>
      <c r="B3904">
        <v>-0.16187861818732599</v>
      </c>
    </row>
    <row r="3905" spans="1:2" x14ac:dyDescent="0.3">
      <c r="A3905">
        <f>-0.529555672651268</f>
        <v>-0.52955567265126802</v>
      </c>
      <c r="B3905">
        <v>-0.43582097083615601</v>
      </c>
    </row>
    <row r="3906" spans="1:2" x14ac:dyDescent="0.3">
      <c r="A3906">
        <f>-0.228133922880501</f>
        <v>-0.22813392288050099</v>
      </c>
      <c r="B3906">
        <v>-0.54304620689598604</v>
      </c>
    </row>
    <row r="3907" spans="1:2" x14ac:dyDescent="0.3">
      <c r="A3907">
        <v>-0.90874643084779905</v>
      </c>
      <c r="B3907">
        <v>0.31721848275839398</v>
      </c>
    </row>
    <row r="3908" spans="1:2" x14ac:dyDescent="0.3">
      <c r="A3908">
        <f>-0.63650142766088</f>
        <v>-0.63650142766088003</v>
      </c>
      <c r="B3908">
        <v>-2.6887393103357801E-2</v>
      </c>
    </row>
    <row r="3909" spans="1:2" x14ac:dyDescent="0.3">
      <c r="A3909">
        <f>-0.472986127780925</f>
        <v>-0.47298612778092503</v>
      </c>
      <c r="B3909">
        <v>-0.27503498982290397</v>
      </c>
    </row>
    <row r="3910" spans="1:2" x14ac:dyDescent="0.3">
      <c r="A3910">
        <v>-0.81080554888762901</v>
      </c>
      <c r="B3910">
        <v>0.21001399592916101</v>
      </c>
    </row>
    <row r="3911" spans="1:2" x14ac:dyDescent="0.3">
      <c r="A3911">
        <v>-0.67567778044494797</v>
      </c>
      <c r="B3911">
        <v>1.5994401628335299E-2</v>
      </c>
    </row>
    <row r="3912" spans="1:2" x14ac:dyDescent="0.3">
      <c r="A3912">
        <f>-0.519912873789494</f>
        <v>-0.51991287378949402</v>
      </c>
      <c r="B3912">
        <v>-0.25811536694044401</v>
      </c>
    </row>
    <row r="3913" spans="1:2" x14ac:dyDescent="0.3">
      <c r="A3913">
        <f>-0.291887637303838</f>
        <v>-0.29188763730383799</v>
      </c>
      <c r="B3913">
        <v>-0.40413282839053499</v>
      </c>
    </row>
    <row r="3914" spans="1:2" x14ac:dyDescent="0.3">
      <c r="A3914">
        <v>-0.88324494507846396</v>
      </c>
      <c r="B3914">
        <v>0.26165313135621399</v>
      </c>
    </row>
    <row r="3915" spans="1:2" x14ac:dyDescent="0.3">
      <c r="A3915">
        <f>-0.775927410802118</f>
        <v>-0.77592741080211802</v>
      </c>
      <c r="B3915">
        <v>-0.154441598200663</v>
      </c>
    </row>
    <row r="3916" spans="1:2" x14ac:dyDescent="0.3">
      <c r="A3916">
        <v>-0.68962903567915201</v>
      </c>
      <c r="B3916">
        <v>0.16177663928026501</v>
      </c>
    </row>
    <row r="3917" spans="1:2" x14ac:dyDescent="0.3">
      <c r="A3917">
        <f>-0.588828722828261</f>
        <v>-0.58882872282826104</v>
      </c>
      <c r="B3917">
        <v>-0.15290136841865901</v>
      </c>
    </row>
    <row r="3918" spans="1:2" x14ac:dyDescent="0.3">
      <c r="A3918">
        <f>-0.386349281982015</f>
        <v>-0.38634928198201501</v>
      </c>
      <c r="B3918">
        <v>-0.351736529129485</v>
      </c>
    </row>
    <row r="3919" spans="1:2" x14ac:dyDescent="0.3">
      <c r="A3919">
        <f>-0.152930842654537</f>
        <v>-0.15293084265453699</v>
      </c>
      <c r="B3919">
        <v>-0.42185947493121501</v>
      </c>
    </row>
    <row r="3920" spans="1:2" x14ac:dyDescent="0.3">
      <c r="A3920">
        <v>5.2516349555037797E-2</v>
      </c>
      <c r="B3920">
        <v>-0.38178553800953802</v>
      </c>
    </row>
    <row r="3921" spans="1:2" x14ac:dyDescent="0.3">
      <c r="A3921">
        <v>0.19262664086564399</v>
      </c>
      <c r="B3921">
        <v>-0.26915046906523399</v>
      </c>
    </row>
    <row r="3922" spans="1:2" x14ac:dyDescent="0.3">
      <c r="A3922">
        <v>0.25405643468398298</v>
      </c>
      <c r="B3922">
        <v>-0.12750370014331999</v>
      </c>
    </row>
    <row r="3923" spans="1:2" x14ac:dyDescent="0.3">
      <c r="A3923">
        <v>-1.1016225738735901</v>
      </c>
      <c r="B3923">
        <v>0.151001480057328</v>
      </c>
    </row>
    <row r="3924" spans="1:2" x14ac:dyDescent="0.3">
      <c r="A3924">
        <f>-0.897633748166862</f>
        <v>-0.89763374816686203</v>
      </c>
      <c r="B3924">
        <v>-0.32588790470586798</v>
      </c>
    </row>
    <row r="3925" spans="1:2" x14ac:dyDescent="0.3">
      <c r="A3925">
        <f>-0.551846486724468</f>
        <v>-0.55184648672446801</v>
      </c>
      <c r="B3925">
        <v>-0.606728306843204</v>
      </c>
    </row>
    <row r="3926" spans="1:2" x14ac:dyDescent="0.3">
      <c r="A3926">
        <v>-0.77926140531021204</v>
      </c>
      <c r="B3926">
        <v>0.34269132273728098</v>
      </c>
    </row>
    <row r="3927" spans="1:2" x14ac:dyDescent="0.3">
      <c r="A3927">
        <f>-0.688295437875915</f>
        <v>-0.68829543787591496</v>
      </c>
      <c r="B3927">
        <v>-3.70765290949127E-2</v>
      </c>
    </row>
    <row r="3928" spans="1:2" x14ac:dyDescent="0.3">
      <c r="A3928">
        <f>-0.50827392114773</f>
        <v>-0.50827392114772996</v>
      </c>
      <c r="B3928">
        <v>-0.30349633726249903</v>
      </c>
    </row>
    <row r="3929" spans="1:2" x14ac:dyDescent="0.3">
      <c r="A3929">
        <v>-0.79669043154090702</v>
      </c>
      <c r="B3929">
        <v>0.221398534904999</v>
      </c>
    </row>
    <row r="3930" spans="1:2" x14ac:dyDescent="0.3">
      <c r="A3930">
        <v>-0.68132382738363595</v>
      </c>
      <c r="B3930">
        <v>1.1440586038E-2</v>
      </c>
    </row>
    <row r="3931" spans="1:2" x14ac:dyDescent="0.3">
      <c r="A3931">
        <v>-0.727470469046545</v>
      </c>
      <c r="B3931">
        <v>9.5423765584799897E-2</v>
      </c>
    </row>
    <row r="3932" spans="1:2" x14ac:dyDescent="0.3">
      <c r="A3932">
        <f>-0.591047062709294</f>
        <v>-0.59104706270929397</v>
      </c>
      <c r="B3932">
        <v>-0.21846612577416999</v>
      </c>
    </row>
    <row r="3933" spans="1:2" x14ac:dyDescent="0.3">
      <c r="A3933">
        <v>-0.76358117491628197</v>
      </c>
      <c r="B3933">
        <v>0.187386450309668</v>
      </c>
    </row>
    <row r="3934" spans="1:2" x14ac:dyDescent="0.3">
      <c r="A3934">
        <f>-0.655276273060241</f>
        <v>-0.65527627306024105</v>
      </c>
      <c r="B3934">
        <v>-0.163018767731165</v>
      </c>
    </row>
    <row r="3935" spans="1:2" x14ac:dyDescent="0.3">
      <c r="A3935">
        <f>-0.432802460433317</f>
        <v>-0.43280246043331699</v>
      </c>
      <c r="B3935">
        <v>-0.38600477269978201</v>
      </c>
    </row>
    <row r="3936" spans="1:2" x14ac:dyDescent="0.3">
      <c r="A3936">
        <v>-0.826879015826673</v>
      </c>
      <c r="B3936">
        <v>0.254401909079912</v>
      </c>
    </row>
    <row r="3937" spans="1:2" x14ac:dyDescent="0.3">
      <c r="A3937">
        <f>-0.66924839366933</f>
        <v>-0.66924839366932998</v>
      </c>
      <c r="B3937">
        <v>-1.76076363196515E-3</v>
      </c>
    </row>
    <row r="3938" spans="1:2" x14ac:dyDescent="0.3">
      <c r="A3938">
        <f>-0.507924473735905</f>
        <v>-0.50792447373590499</v>
      </c>
      <c r="B3938">
        <v>-0.26903753782802498</v>
      </c>
    </row>
    <row r="3939" spans="1:2" x14ac:dyDescent="0.3">
      <c r="A3939">
        <f>-0.278407584908077</f>
        <v>-0.27840758490807699</v>
      </c>
      <c r="B3939">
        <v>-0.40763831824366098</v>
      </c>
    </row>
    <row r="3940" spans="1:2" x14ac:dyDescent="0.3">
      <c r="A3940">
        <v>-0.88863696603676801</v>
      </c>
      <c r="B3940">
        <v>0.263055327297464</v>
      </c>
    </row>
    <row r="3941" spans="1:2" x14ac:dyDescent="0.3">
      <c r="A3941">
        <f>-0.78058622510693</f>
        <v>-0.78058622510692999</v>
      </c>
      <c r="B3941">
        <v>-0.15553273766863401</v>
      </c>
    </row>
    <row r="3942" spans="1:2" x14ac:dyDescent="0.3">
      <c r="A3942">
        <v>-0.68776550995722696</v>
      </c>
      <c r="B3942">
        <v>0.16221309506745299</v>
      </c>
    </row>
    <row r="3943" spans="1:2" x14ac:dyDescent="0.3">
      <c r="A3943">
        <f>-0.587587025594474</f>
        <v>-0.58758702559447396</v>
      </c>
      <c r="B3943">
        <v>-0.151824251731626</v>
      </c>
    </row>
    <row r="3944" spans="1:2" x14ac:dyDescent="0.3">
      <c r="A3944">
        <f>-0.38583643875915</f>
        <v>-0.38583643875915002</v>
      </c>
      <c r="B3944">
        <v>-0.35042124155382498</v>
      </c>
    </row>
    <row r="3945" spans="1:2" x14ac:dyDescent="0.3">
      <c r="A3945">
        <f>-0.153067196835423</f>
        <v>-0.153067196835423</v>
      </c>
      <c r="B3945">
        <v>-0.42065471908456697</v>
      </c>
    </row>
    <row r="3946" spans="1:2" x14ac:dyDescent="0.3">
      <c r="A3946">
        <v>5.1930818038904897E-2</v>
      </c>
      <c r="B3946">
        <v>-0.38092446523844098</v>
      </c>
    </row>
    <row r="3947" spans="1:2" x14ac:dyDescent="0.3">
      <c r="A3947">
        <v>-1.02077232721556</v>
      </c>
      <c r="B3947">
        <v>0.25236978609537603</v>
      </c>
    </row>
    <row r="3948" spans="1:2" x14ac:dyDescent="0.3">
      <c r="A3948">
        <f>-0.591691069113775</f>
        <v>-0.591691069113775</v>
      </c>
      <c r="B3948">
        <v>-9.4791443815056499E-4</v>
      </c>
    </row>
    <row r="3949" spans="1:2" x14ac:dyDescent="0.3">
      <c r="A3949">
        <v>-0.76332357235449</v>
      </c>
      <c r="B3949">
        <v>0.10037916577526</v>
      </c>
    </row>
    <row r="3950" spans="1:2" x14ac:dyDescent="0.3">
      <c r="A3950">
        <f>-0.620277581299516</f>
        <v>-0.62027758129951605</v>
      </c>
      <c r="B3950">
        <v>-0.229041262952598</v>
      </c>
    </row>
    <row r="3951" spans="1:2" x14ac:dyDescent="0.3">
      <c r="A3951">
        <f>-0.379794456606593</f>
        <v>-0.379794456606593</v>
      </c>
      <c r="B3951">
        <v>-0.42218239236378102</v>
      </c>
    </row>
    <row r="3952" spans="1:2" x14ac:dyDescent="0.3">
      <c r="A3952">
        <f>-0.119770830075498</f>
        <v>-0.11977083007549801</v>
      </c>
      <c r="B3952">
        <v>-0.47277640083911099</v>
      </c>
    </row>
    <row r="3953" spans="1:2" x14ac:dyDescent="0.3">
      <c r="A3953">
        <v>9.8084729478265603E-2</v>
      </c>
      <c r="B3953">
        <v>-0.40721839666792298</v>
      </c>
    </row>
    <row r="3954" spans="1:2" x14ac:dyDescent="0.3">
      <c r="A3954">
        <v>-1.0392338917913</v>
      </c>
      <c r="B3954">
        <v>0.262887358667169</v>
      </c>
    </row>
    <row r="3955" spans="1:2" x14ac:dyDescent="0.3">
      <c r="A3955">
        <f>-0.584306443283477</f>
        <v>-0.58430644328347703</v>
      </c>
      <c r="B3955">
        <v>-5.1549434668678E-3</v>
      </c>
    </row>
    <row r="3956" spans="1:2" x14ac:dyDescent="0.3">
      <c r="A3956">
        <f>-0.442010919508695</f>
        <v>-0.44201091950869498</v>
      </c>
      <c r="B3956">
        <v>-0.23764033434821</v>
      </c>
    </row>
    <row r="3957" spans="1:2" x14ac:dyDescent="0.3">
      <c r="A3957">
        <f>-0.240872165087324</f>
        <v>-0.24087216508732401</v>
      </c>
      <c r="B3957">
        <v>-0.35741102190811802</v>
      </c>
    </row>
    <row r="3958" spans="1:2" x14ac:dyDescent="0.3">
      <c r="A3958">
        <v>-0.90365113396507002</v>
      </c>
      <c r="B3958">
        <v>0.24296440876324699</v>
      </c>
    </row>
    <row r="3959" spans="1:2" x14ac:dyDescent="0.3">
      <c r="A3959">
        <v>-0.63853954641397104</v>
      </c>
      <c r="B3959">
        <v>2.81423649470106E-3</v>
      </c>
    </row>
    <row r="3960" spans="1:2" x14ac:dyDescent="0.3">
      <c r="A3960">
        <v>-0.74458418143441096</v>
      </c>
      <c r="B3960">
        <v>9.88743054021195E-2</v>
      </c>
    </row>
    <row r="3961" spans="1:2" x14ac:dyDescent="0.3">
      <c r="A3961">
        <v>-0.70216632742623497</v>
      </c>
      <c r="B3961">
        <v>6.0450277839152099E-2</v>
      </c>
    </row>
    <row r="3962" spans="1:2" x14ac:dyDescent="0.3">
      <c r="A3962">
        <v>-0.71913346902950503</v>
      </c>
      <c r="B3962">
        <v>7.5819888864339102E-2</v>
      </c>
    </row>
    <row r="3963" spans="1:2" x14ac:dyDescent="0.3">
      <c r="A3963">
        <f>-0.57686939200816</f>
        <v>-0.57686939200816001</v>
      </c>
      <c r="B3963">
        <v>-0.23003027207490401</v>
      </c>
    </row>
    <row r="3964" spans="1:2" x14ac:dyDescent="0.3">
      <c r="A3964">
        <v>-0.76925224319673602</v>
      </c>
      <c r="B3964">
        <v>0.192012108829961</v>
      </c>
    </row>
    <row r="3965" spans="1:2" x14ac:dyDescent="0.3">
      <c r="A3965">
        <v>-0.69229910272130502</v>
      </c>
      <c r="B3965">
        <v>2.3195156468015201E-2</v>
      </c>
    </row>
    <row r="3966" spans="1:2" x14ac:dyDescent="0.3">
      <c r="A3966">
        <f>-0.535425380655398</f>
        <v>-0.53542538065539802</v>
      </c>
      <c r="B3966">
        <v>-0.25929132217283002</v>
      </c>
    </row>
    <row r="3967" spans="1:2" x14ac:dyDescent="0.3">
      <c r="A3967">
        <v>-0.78582984773784004</v>
      </c>
      <c r="B3967">
        <v>0.203716528869132</v>
      </c>
    </row>
    <row r="3968" spans="1:2" x14ac:dyDescent="0.3">
      <c r="A3968">
        <v>-0.68566806090486299</v>
      </c>
      <c r="B3968">
        <v>1.8513388452346999E-2</v>
      </c>
    </row>
    <row r="3969" spans="1:2" x14ac:dyDescent="0.3">
      <c r="A3969">
        <f>-0.528513081668635</f>
        <v>-0.52851308166863498</v>
      </c>
      <c r="B3969">
        <v>-0.260197049138161</v>
      </c>
    </row>
    <row r="3970" spans="1:2" x14ac:dyDescent="0.3">
      <c r="A3970">
        <f>-0.297591122412898</f>
        <v>-0.29759112241289798</v>
      </c>
      <c r="B3970">
        <v>-0.40915499001245698</v>
      </c>
    </row>
    <row r="3971" spans="1:2" x14ac:dyDescent="0.3">
      <c r="A3971">
        <v>-0.88096355103484003</v>
      </c>
      <c r="B3971">
        <v>0.26366199600498202</v>
      </c>
    </row>
    <row r="3972" spans="1:2" x14ac:dyDescent="0.3">
      <c r="A3972">
        <f>-0.774997097188472</f>
        <v>-0.77499709718847198</v>
      </c>
      <c r="B3972">
        <v>-0.15200230345014901</v>
      </c>
    </row>
    <row r="3973" spans="1:2" x14ac:dyDescent="0.3">
      <c r="A3973">
        <f>-0.528196872483179</f>
        <v>-0.52819687248317904</v>
      </c>
      <c r="B3973">
        <v>-0.42552058949750199</v>
      </c>
    </row>
    <row r="3974" spans="1:2" x14ac:dyDescent="0.3">
      <c r="A3974">
        <f>-0.231221387288215</f>
        <v>-0.23122138728821501</v>
      </c>
      <c r="B3974">
        <v>-0.53467439701137298</v>
      </c>
    </row>
    <row r="3975" spans="1:2" x14ac:dyDescent="0.3">
      <c r="A3975">
        <v>3.8141504465505897E-2</v>
      </c>
      <c r="B3975">
        <v>-0.49884109664392901</v>
      </c>
    </row>
    <row r="3976" spans="1:2" x14ac:dyDescent="0.3">
      <c r="A3976">
        <v>0.22852398205135599</v>
      </c>
      <c r="B3976">
        <v>-0.363862631663184</v>
      </c>
    </row>
    <row r="3977" spans="1:2" x14ac:dyDescent="0.3">
      <c r="A3977">
        <v>-1.0914095928205401</v>
      </c>
      <c r="B3977">
        <v>0.24554505266527299</v>
      </c>
    </row>
    <row r="3978" spans="1:2" x14ac:dyDescent="0.3">
      <c r="A3978">
        <f>-0.927689311609721</f>
        <v>-0.92768931160972101</v>
      </c>
      <c r="B3978">
        <v>-0.249949597102608</v>
      </c>
    </row>
    <row r="3979" spans="1:2" x14ac:dyDescent="0.3">
      <c r="A3979">
        <v>-0.62892427535611095</v>
      </c>
      <c r="B3979">
        <v>0.19997983884104301</v>
      </c>
    </row>
    <row r="3980" spans="1:2" x14ac:dyDescent="0.3">
      <c r="A3980">
        <f>-0.557974384807062</f>
        <v>-0.55797438480706196</v>
      </c>
      <c r="B3980">
        <v>-9.9585032623251302E-2</v>
      </c>
    </row>
    <row r="3981" spans="1:2" x14ac:dyDescent="0.3">
      <c r="A3981">
        <v>-0.77681024607717497</v>
      </c>
      <c r="B3981">
        <v>0.13983401304929999</v>
      </c>
    </row>
    <row r="3982" spans="1:2" x14ac:dyDescent="0.3">
      <c r="A3982">
        <v>-0.68927590156912899</v>
      </c>
      <c r="B3982">
        <v>4.4066394780279697E-2</v>
      </c>
    </row>
    <row r="3983" spans="1:2" x14ac:dyDescent="0.3">
      <c r="A3983">
        <f>-0.54147624310465</f>
        <v>-0.54147624310465003</v>
      </c>
      <c r="B3983">
        <v>-0.24221990059463899</v>
      </c>
    </row>
    <row r="3984" spans="1:2" x14ac:dyDescent="0.3">
      <c r="A3984">
        <v>-0.78340950275813903</v>
      </c>
      <c r="B3984">
        <v>0.19688796023785499</v>
      </c>
    </row>
    <row r="3985" spans="1:2" x14ac:dyDescent="0.3">
      <c r="A3985">
        <v>-0.68663619889674399</v>
      </c>
      <c r="B3985">
        <v>2.1244815904857599E-2</v>
      </c>
    </row>
    <row r="3986" spans="1:2" x14ac:dyDescent="0.3">
      <c r="A3986">
        <f>-0.530341437523468</f>
        <v>-0.53034143752346796</v>
      </c>
      <c r="B3986">
        <v>-0.258508419471005</v>
      </c>
    </row>
    <row r="3987" spans="1:2" x14ac:dyDescent="0.3">
      <c r="A3987">
        <v>-0.78786342499061202</v>
      </c>
      <c r="B3987">
        <v>0.20340336778840201</v>
      </c>
    </row>
    <row r="3988" spans="1:2" x14ac:dyDescent="0.3">
      <c r="A3988">
        <v>-0.68485463000375502</v>
      </c>
      <c r="B3988">
        <v>1.8638652884639E-2</v>
      </c>
    </row>
    <row r="3989" spans="1:2" x14ac:dyDescent="0.3">
      <c r="A3989">
        <f>-0.527944979956709</f>
        <v>-0.52794497995670897</v>
      </c>
      <c r="B3989">
        <v>-0.25977647580917601</v>
      </c>
    </row>
    <row r="3990" spans="1:2" x14ac:dyDescent="0.3">
      <c r="A3990">
        <v>-0.78882200801731595</v>
      </c>
      <c r="B3990">
        <v>0.20391059032367001</v>
      </c>
    </row>
    <row r="3991" spans="1:2" x14ac:dyDescent="0.3">
      <c r="A3991">
        <f>-0.681068962222628</f>
        <v>-0.68106896222262803</v>
      </c>
      <c r="B3991">
        <v>-0.16055675456093599</v>
      </c>
    </row>
    <row r="3992" spans="1:2" x14ac:dyDescent="0.3">
      <c r="A3992">
        <v>-0.72757241511094795</v>
      </c>
      <c r="B3992">
        <v>0.16422270182437401</v>
      </c>
    </row>
    <row r="3993" spans="1:2" x14ac:dyDescent="0.3">
      <c r="A3993">
        <v>-0.70897103395562</v>
      </c>
      <c r="B3993">
        <v>3.4310919270249998E-2</v>
      </c>
    </row>
    <row r="3994" spans="1:2" x14ac:dyDescent="0.3">
      <c r="A3994">
        <f>-0.552542353514371</f>
        <v>-0.55254235351437098</v>
      </c>
      <c r="B3994">
        <v>-0.25751211493685799</v>
      </c>
    </row>
    <row r="3995" spans="1:2" x14ac:dyDescent="0.3">
      <c r="A3995">
        <v>-0.77898305859425099</v>
      </c>
      <c r="B3995">
        <v>0.203004845974743</v>
      </c>
    </row>
    <row r="3996" spans="1:2" x14ac:dyDescent="0.3">
      <c r="A3996">
        <v>-0.68840677656229898</v>
      </c>
      <c r="B3996">
        <v>1.8798061610102602E-2</v>
      </c>
    </row>
    <row r="3997" spans="1:2" x14ac:dyDescent="0.3">
      <c r="A3997">
        <v>-0.72463728937507998</v>
      </c>
      <c r="B3997">
        <v>9.2480775355958902E-2</v>
      </c>
    </row>
    <row r="3998" spans="1:2" x14ac:dyDescent="0.3">
      <c r="A3998">
        <v>-0.71014508424996703</v>
      </c>
      <c r="B3998">
        <v>6.30076898576164E-2</v>
      </c>
    </row>
    <row r="3999" spans="1:2" x14ac:dyDescent="0.3">
      <c r="A3999">
        <v>-0.71594196630001194</v>
      </c>
      <c r="B3999">
        <v>7.4796924056953401E-2</v>
      </c>
    </row>
    <row r="4000" spans="1:2" x14ac:dyDescent="0.3">
      <c r="A4000">
        <f>-0.574034664010791</f>
        <v>-0.57403466401079095</v>
      </c>
      <c r="B4000">
        <v>-0.22953112423672001</v>
      </c>
    </row>
    <row r="4001" spans="1:2" x14ac:dyDescent="0.3">
      <c r="A4001">
        <f>-0.344453894953513</f>
        <v>-0.34445389495351297</v>
      </c>
      <c r="B4001">
        <v>-0.40405752002422402</v>
      </c>
    </row>
    <row r="4002" spans="1:2" x14ac:dyDescent="0.3">
      <c r="A4002">
        <f>-0.10016195215498</f>
        <v>-0.10016195215498</v>
      </c>
      <c r="B4002">
        <v>-0.444865273199815</v>
      </c>
    </row>
    <row r="4003" spans="1:2" x14ac:dyDescent="0.3">
      <c r="A4003">
        <v>-0.95993521913800695</v>
      </c>
      <c r="B4003">
        <v>0.27794610927992602</v>
      </c>
    </row>
    <row r="4004" spans="1:2" x14ac:dyDescent="0.3">
      <c r="A4004">
        <f>-0.616025912344796</f>
        <v>-0.61602591234479598</v>
      </c>
      <c r="B4004">
        <v>-1.1178443711970401E-2</v>
      </c>
    </row>
    <row r="4005" spans="1:2" x14ac:dyDescent="0.3">
      <c r="A4005">
        <v>-0.75358963506208099</v>
      </c>
      <c r="B4005">
        <v>0.10447137748478801</v>
      </c>
    </row>
    <row r="4006" spans="1:2" x14ac:dyDescent="0.3">
      <c r="A4006">
        <f>-0.614516673641097</f>
        <v>-0.61451667364109697</v>
      </c>
      <c r="B4006">
        <v>-0.22203760713639301</v>
      </c>
    </row>
    <row r="4007" spans="1:2" x14ac:dyDescent="0.3">
      <c r="A4007">
        <f>-0.378217629112676</f>
        <v>-0.37821762911267598</v>
      </c>
      <c r="B4007">
        <v>-0.41455525088009698</v>
      </c>
    </row>
    <row r="4008" spans="1:2" x14ac:dyDescent="0.3">
      <c r="A4008">
        <v>-0.84871294835492905</v>
      </c>
      <c r="B4008">
        <v>0.26582210035203901</v>
      </c>
    </row>
    <row r="4009" spans="1:2" x14ac:dyDescent="0.3">
      <c r="A4009">
        <f>-0.660514820658028</f>
        <v>-0.66051482065802802</v>
      </c>
      <c r="B4009">
        <v>-6.3288401408156496E-3</v>
      </c>
    </row>
    <row r="4010" spans="1:2" x14ac:dyDescent="0.3">
      <c r="A4010">
        <v>-0.73579407173678801</v>
      </c>
      <c r="B4010">
        <v>0.10253153605632601</v>
      </c>
    </row>
    <row r="4011" spans="1:2" x14ac:dyDescent="0.3">
      <c r="A4011">
        <f>-0.60021610894249</f>
        <v>-0.60021610894249</v>
      </c>
      <c r="B4011">
        <v>-0.21639366129190701</v>
      </c>
    </row>
    <row r="4012" spans="1:2" x14ac:dyDescent="0.3">
      <c r="A4012">
        <v>-0.75991355642300396</v>
      </c>
      <c r="B4012">
        <v>0.186557464516763</v>
      </c>
    </row>
    <row r="4013" spans="1:2" x14ac:dyDescent="0.3">
      <c r="A4013">
        <f>-0.652157288688188</f>
        <v>-0.65215728868818801</v>
      </c>
      <c r="B4013">
        <v>-0.162181749536461</v>
      </c>
    </row>
    <row r="4014" spans="1:2" x14ac:dyDescent="0.3">
      <c r="A4014">
        <v>-0.73913708452472404</v>
      </c>
      <c r="B4014">
        <v>0.164872699814584</v>
      </c>
    </row>
    <row r="4015" spans="1:2" x14ac:dyDescent="0.3">
      <c r="A4015">
        <f>-0.627693264164624</f>
        <v>-0.62769326416462401</v>
      </c>
      <c r="B4015">
        <v>-0.17035158195080499</v>
      </c>
    </row>
    <row r="4016" spans="1:2" x14ac:dyDescent="0.3">
      <c r="A4016">
        <v>-0.74892269433415004</v>
      </c>
      <c r="B4016">
        <v>0.16814063278032201</v>
      </c>
    </row>
    <row r="4017" spans="1:2" x14ac:dyDescent="0.3">
      <c r="A4017">
        <f>-0.636437500806083</f>
        <v>-0.63643750080608297</v>
      </c>
      <c r="B4017">
        <v>-0.17178219682061499</v>
      </c>
    </row>
    <row r="4018" spans="1:2" x14ac:dyDescent="0.3">
      <c r="A4018">
        <f>-0.414979621884377</f>
        <v>-0.41497962188437698</v>
      </c>
      <c r="B4018">
        <v>-0.38512946990609997</v>
      </c>
    </row>
    <row r="4019" spans="1:2" x14ac:dyDescent="0.3">
      <c r="A4019">
        <v>-0.83400815124624905</v>
      </c>
      <c r="B4019">
        <v>0.25405178796243999</v>
      </c>
    </row>
    <row r="4020" spans="1:2" x14ac:dyDescent="0.3">
      <c r="A4020">
        <f>-0.735466910132125</f>
        <v>-0.73546691013212495</v>
      </c>
      <c r="B4020">
        <v>-0.14052390164704501</v>
      </c>
    </row>
    <row r="4021" spans="1:2" x14ac:dyDescent="0.3">
      <c r="A4021">
        <f>-0.502745291041597</f>
        <v>-0.50274529104159704</v>
      </c>
      <c r="B4021">
        <v>-0.400984929304604</v>
      </c>
    </row>
    <row r="4022" spans="1:2" x14ac:dyDescent="0.3">
      <c r="A4022">
        <f>-0.221692449469772</f>
        <v>-0.22169244946977201</v>
      </c>
      <c r="B4022">
        <v>-0.50584666268813805</v>
      </c>
    </row>
    <row r="4023" spans="1:2" x14ac:dyDescent="0.3">
      <c r="A4023">
        <v>-0.911323020212091</v>
      </c>
      <c r="B4023">
        <v>0.30233866507525498</v>
      </c>
    </row>
    <row r="4024" spans="1:2" x14ac:dyDescent="0.3">
      <c r="A4024">
        <f>-0.635470791915163</f>
        <v>-0.63547079191516298</v>
      </c>
      <c r="B4024">
        <v>-2.0935466030102101E-2</v>
      </c>
    </row>
    <row r="4025" spans="1:2" x14ac:dyDescent="0.3">
      <c r="A4025">
        <f>-0.474583615443483</f>
        <v>-0.47458361544348299</v>
      </c>
      <c r="B4025">
        <v>-0.27009927094894298</v>
      </c>
    </row>
    <row r="4026" spans="1:2" x14ac:dyDescent="0.3">
      <c r="A4026">
        <f>-0.25264383935747</f>
        <v>-0.25264383935746998</v>
      </c>
      <c r="B4026">
        <v>-0.39510889209859001</v>
      </c>
    </row>
    <row r="4027" spans="1:2" x14ac:dyDescent="0.3">
      <c r="A4027">
        <v>-0.89894246425701096</v>
      </c>
      <c r="B4027">
        <v>0.25804355683943597</v>
      </c>
    </row>
    <row r="4028" spans="1:2" x14ac:dyDescent="0.3">
      <c r="A4028">
        <f>-0.640423014297195</f>
        <v>-0.64042301429719495</v>
      </c>
      <c r="B4028">
        <v>-3.2174227357744099E-3</v>
      </c>
    </row>
    <row r="4029" spans="1:2" x14ac:dyDescent="0.3">
      <c r="A4029">
        <v>-0.74383079428112198</v>
      </c>
      <c r="B4029">
        <v>0.101286969094309</v>
      </c>
    </row>
    <row r="4030" spans="1:2" x14ac:dyDescent="0.3">
      <c r="A4030">
        <f>-0.605826191291376</f>
        <v>-0.60582619129137605</v>
      </c>
      <c r="B4030">
        <v>-0.220554221200773</v>
      </c>
    </row>
    <row r="4031" spans="1:2" x14ac:dyDescent="0.3">
      <c r="A4031">
        <f>-0.372206216901136</f>
        <v>-0.37220621690113598</v>
      </c>
      <c r="B4031">
        <v>-0.409951684629138</v>
      </c>
    </row>
    <row r="4032" spans="1:2" x14ac:dyDescent="0.3">
      <c r="A4032">
        <f>-0.118896050993208</f>
        <v>-0.11889605099320801</v>
      </c>
      <c r="B4032">
        <v>-0.46044576707859902</v>
      </c>
    </row>
    <row r="4033" spans="1:2" x14ac:dyDescent="0.3">
      <c r="A4033">
        <v>-0.95244157960271603</v>
      </c>
      <c r="B4033">
        <v>0.28417830683143902</v>
      </c>
    </row>
    <row r="4034" spans="1:2" x14ac:dyDescent="0.3">
      <c r="A4034">
        <f>-0.619023368158913</f>
        <v>-0.61902336815891301</v>
      </c>
      <c r="B4034">
        <v>-1.3671322732575901E-2</v>
      </c>
    </row>
    <row r="4035" spans="1:2" x14ac:dyDescent="0.3">
      <c r="A4035">
        <v>-0.75239065273643402</v>
      </c>
      <c r="B4035">
        <v>0.10546852909303001</v>
      </c>
    </row>
    <row r="4036" spans="1:2" x14ac:dyDescent="0.3">
      <c r="A4036">
        <f>-0.614004307716902</f>
        <v>-0.61400430771690195</v>
      </c>
      <c r="B4036">
        <v>-0.22080017898387</v>
      </c>
    </row>
    <row r="4037" spans="1:2" x14ac:dyDescent="0.3">
      <c r="A4037">
        <f>-0.378323202271297</f>
        <v>-0.37832320227129701</v>
      </c>
      <c r="B4037">
        <v>-0.41340985911450201</v>
      </c>
    </row>
    <row r="4038" spans="1:2" x14ac:dyDescent="0.3">
      <c r="A4038">
        <f>-0.122161690080385</f>
        <v>-0.12216169008038499</v>
      </c>
      <c r="B4038">
        <v>-0.46552077383554102</v>
      </c>
    </row>
    <row r="4039" spans="1:2" x14ac:dyDescent="0.3">
      <c r="A4039">
        <v>-0.95113532396784595</v>
      </c>
      <c r="B4039">
        <v>0.286208309534216</v>
      </c>
    </row>
    <row r="4040" spans="1:2" x14ac:dyDescent="0.3">
      <c r="A4040">
        <f>-0.619545870412861</f>
        <v>-0.61954587041286102</v>
      </c>
      <c r="B4040">
        <v>-1.4483323813686499E-2</v>
      </c>
    </row>
    <row r="4041" spans="1:2" x14ac:dyDescent="0.3">
      <c r="A4041">
        <v>-0.75218165183485497</v>
      </c>
      <c r="B4041">
        <v>0.105793329525474</v>
      </c>
    </row>
    <row r="4042" spans="1:2" x14ac:dyDescent="0.3">
      <c r="A4042">
        <v>-0.69912733926605697</v>
      </c>
      <c r="B4042">
        <v>5.7682668189810098E-2</v>
      </c>
    </row>
    <row r="4043" spans="1:2" x14ac:dyDescent="0.3">
      <c r="A4043">
        <f>-0.554409845118128</f>
        <v>-0.55440984511812796</v>
      </c>
      <c r="B4043">
        <v>-0.235812107882167</v>
      </c>
    </row>
    <row r="4044" spans="1:2" x14ac:dyDescent="0.3">
      <c r="A4044">
        <f>-0.32702663913691</f>
        <v>-0.32702663913690999</v>
      </c>
      <c r="B4044">
        <v>-0.40098114003769803</v>
      </c>
    </row>
    <row r="4045" spans="1:2" x14ac:dyDescent="0.3">
      <c r="A4045">
        <v>-0.86918934434523498</v>
      </c>
      <c r="B4045">
        <v>0.26039245601507899</v>
      </c>
    </row>
    <row r="4046" spans="1:2" x14ac:dyDescent="0.3">
      <c r="A4046">
        <f>-0.652324262261905</f>
        <v>-0.65232426226190499</v>
      </c>
      <c r="B4046">
        <v>-4.1569824060317603E-3</v>
      </c>
    </row>
    <row r="4047" spans="1:2" x14ac:dyDescent="0.3">
      <c r="A4047">
        <v>-0.73907029509523703</v>
      </c>
      <c r="B4047">
        <v>0.101662792962412</v>
      </c>
    </row>
    <row r="4048" spans="1:2" x14ac:dyDescent="0.3">
      <c r="A4048">
        <f>-0.602358541457345</f>
        <v>-0.60235854145734502</v>
      </c>
      <c r="B4048">
        <v>-0.218364395386661</v>
      </c>
    </row>
    <row r="4049" spans="1:2" x14ac:dyDescent="0.3">
      <c r="A4049">
        <v>-0.75905658341706095</v>
      </c>
      <c r="B4049">
        <v>0.187345758154664</v>
      </c>
    </row>
    <row r="4050" spans="1:2" x14ac:dyDescent="0.3">
      <c r="A4050">
        <v>-0.69637736663317495</v>
      </c>
      <c r="B4050">
        <v>2.50616967381341E-2</v>
      </c>
    </row>
    <row r="4051" spans="1:2" x14ac:dyDescent="0.3">
      <c r="A4051">
        <f>-0.539271477336467</f>
        <v>-0.53927147733646696</v>
      </c>
      <c r="B4051">
        <v>-0.25950405713228802</v>
      </c>
    </row>
    <row r="4052" spans="1:2" x14ac:dyDescent="0.3">
      <c r="A4052">
        <v>-0.78429140906541295</v>
      </c>
      <c r="B4052">
        <v>0.203801622852915</v>
      </c>
    </row>
    <row r="4053" spans="1:2" x14ac:dyDescent="0.3">
      <c r="A4053">
        <v>-0.68628343637383404</v>
      </c>
      <c r="B4053">
        <v>1.8479350858833898E-2</v>
      </c>
    </row>
    <row r="4054" spans="1:2" x14ac:dyDescent="0.3">
      <c r="A4054">
        <f>-0.528967151987647</f>
        <v>-0.52896715198764699</v>
      </c>
      <c r="B4054">
        <v>-0.26046906789682001</v>
      </c>
    </row>
    <row r="4055" spans="1:2" x14ac:dyDescent="0.3">
      <c r="A4055">
        <f>-0.297827408351884</f>
        <v>-0.29782740835188398</v>
      </c>
      <c r="B4055">
        <v>-0.40954335239664202</v>
      </c>
    </row>
    <row r="4056" spans="1:2" x14ac:dyDescent="0.3">
      <c r="A4056">
        <f>-0.0625314893887751</f>
        <v>-6.2531489388775105E-2</v>
      </c>
      <c r="B4056">
        <v>-0.43038391116220198</v>
      </c>
    </row>
    <row r="4057" spans="1:2" x14ac:dyDescent="0.3">
      <c r="A4057">
        <v>0.12462963252941101</v>
      </c>
      <c r="B4057">
        <v>-0.35210436823878299</v>
      </c>
    </row>
    <row r="4058" spans="1:2" x14ac:dyDescent="0.3">
      <c r="A4058">
        <v>-1.04985185301176</v>
      </c>
      <c r="B4058">
        <v>0.240841747295513</v>
      </c>
    </row>
    <row r="4059" spans="1:2" x14ac:dyDescent="0.3">
      <c r="A4059">
        <f>-0.894224107207146</f>
        <v>-0.89422410720714596</v>
      </c>
      <c r="B4059">
        <v>-0.23690101326011501</v>
      </c>
    </row>
    <row r="4060" spans="1:2" x14ac:dyDescent="0.3">
      <c r="A4060">
        <v>-0.64231035711714102</v>
      </c>
      <c r="B4060">
        <v>0.19476040530404601</v>
      </c>
    </row>
    <row r="4061" spans="1:2" x14ac:dyDescent="0.3">
      <c r="A4061">
        <v>-0.74307585715314295</v>
      </c>
      <c r="B4061">
        <v>2.20958378783815E-2</v>
      </c>
    </row>
    <row r="4062" spans="1:2" x14ac:dyDescent="0.3">
      <c r="A4062">
        <f>-0.573575986587741</f>
        <v>-0.573575986587741</v>
      </c>
      <c r="B4062">
        <v>-0.280437506073687</v>
      </c>
    </row>
    <row r="4063" spans="1:2" x14ac:dyDescent="0.3">
      <c r="A4063">
        <f>-0.323742747377208</f>
        <v>-0.32374274737720798</v>
      </c>
      <c r="B4063">
        <v>-0.44256289925109898</v>
      </c>
    </row>
    <row r="4064" spans="1:2" x14ac:dyDescent="0.3">
      <c r="A4064">
        <f>-0.0690193283062389</f>
        <v>-6.90193283062389E-2</v>
      </c>
      <c r="B4064">
        <v>-0.465844902381718</v>
      </c>
    </row>
    <row r="4065" spans="1:2" x14ac:dyDescent="0.3">
      <c r="A4065">
        <v>-0.97239226867750395</v>
      </c>
      <c r="B4065">
        <v>0.28633796095268699</v>
      </c>
    </row>
    <row r="4066" spans="1:2" x14ac:dyDescent="0.3">
      <c r="A4066">
        <f>-0.611043092528998</f>
        <v>-0.61104309252899802</v>
      </c>
      <c r="B4066">
        <v>-1.4535184381074999E-2</v>
      </c>
    </row>
    <row r="4067" spans="1:2" x14ac:dyDescent="0.3">
      <c r="A4067">
        <v>-0.75558276298839999</v>
      </c>
      <c r="B4067">
        <v>0.10581407375243</v>
      </c>
    </row>
    <row r="4068" spans="1:2" x14ac:dyDescent="0.3">
      <c r="A4068">
        <f>-0.616568529372156</f>
        <v>-0.616568529372156</v>
      </c>
      <c r="B4068">
        <v>-0.221814409143513</v>
      </c>
    </row>
    <row r="4069" spans="1:2" x14ac:dyDescent="0.3">
      <c r="A4069">
        <v>-0.75337258825113695</v>
      </c>
      <c r="B4069">
        <v>0.18872576365740501</v>
      </c>
    </row>
    <row r="4070" spans="1:2" x14ac:dyDescent="0.3">
      <c r="A4070">
        <v>-0.69865096469954502</v>
      </c>
      <c r="B4070">
        <v>2.4509694537037802E-2</v>
      </c>
    </row>
    <row r="4071" spans="1:2" x14ac:dyDescent="0.3">
      <c r="A4071">
        <f>-0.540778610986469</f>
        <v>-0.54077861098646895</v>
      </c>
      <c r="B4071">
        <v>-0.26083301803166897</v>
      </c>
    </row>
    <row r="4072" spans="1:2" x14ac:dyDescent="0.3">
      <c r="A4072">
        <f>-0.306658537137049</f>
        <v>-0.30665853713704899</v>
      </c>
      <c r="B4072">
        <v>-0.41454453809865599</v>
      </c>
    </row>
    <row r="4073" spans="1:2" x14ac:dyDescent="0.3">
      <c r="A4073">
        <f>-0.0672426729846946</f>
        <v>-6.7242672984694593E-2</v>
      </c>
      <c r="B4073">
        <v>-0.43771726380979797</v>
      </c>
    </row>
    <row r="4074" spans="1:2" x14ac:dyDescent="0.3">
      <c r="A4074">
        <v>-0.97310293080612198</v>
      </c>
      <c r="B4074">
        <v>0.27508690552391901</v>
      </c>
    </row>
    <row r="4075" spans="1:2" x14ac:dyDescent="0.3">
      <c r="A4075">
        <f>-0.610758827677551</f>
        <v>-0.61075882767755096</v>
      </c>
      <c r="B4075">
        <v>-1.0034762209567699E-2</v>
      </c>
    </row>
    <row r="4076" spans="1:2" x14ac:dyDescent="0.3">
      <c r="A4076">
        <f>-0.460162804151111</f>
        <v>-0.46016280415111099</v>
      </c>
      <c r="B4076">
        <v>-0.25192995035029098</v>
      </c>
    </row>
    <row r="4077" spans="1:2" x14ac:dyDescent="0.3">
      <c r="A4077">
        <v>-0.81593487833955503</v>
      </c>
      <c r="B4077">
        <v>0.20077198014011599</v>
      </c>
    </row>
    <row r="4078" spans="1:2" x14ac:dyDescent="0.3">
      <c r="A4078">
        <v>-0.67362604866417697</v>
      </c>
      <c r="B4078">
        <v>1.9691207943953199E-2</v>
      </c>
    </row>
    <row r="4079" spans="1:2" x14ac:dyDescent="0.3">
      <c r="A4079">
        <f>-0.519832280162356</f>
        <v>-0.51983228016235605</v>
      </c>
      <c r="B4079">
        <v>-0.25448510142826603</v>
      </c>
    </row>
    <row r="4080" spans="1:2" x14ac:dyDescent="0.3">
      <c r="A4080">
        <f>-0.293278492352084</f>
        <v>-0.29327849235208397</v>
      </c>
      <c r="B4080">
        <v>-0.401341589150425</v>
      </c>
    </row>
    <row r="4081" spans="1:2" x14ac:dyDescent="0.3">
      <c r="A4081">
        <f>-0.0623550185274139</f>
        <v>-6.2355018527413902E-2</v>
      </c>
      <c r="B4081">
        <v>-0.422331004695156</v>
      </c>
    </row>
    <row r="4082" spans="1:2" x14ac:dyDescent="0.3">
      <c r="A4082">
        <v>-0.97505799258903403</v>
      </c>
      <c r="B4082">
        <v>0.268932401878062</v>
      </c>
    </row>
    <row r="4083" spans="1:2" x14ac:dyDescent="0.3">
      <c r="A4083">
        <f>-0.609976802964386</f>
        <v>-0.60997680296438594</v>
      </c>
      <c r="B4083">
        <v>-7.57296075122511E-3</v>
      </c>
    </row>
    <row r="4084" spans="1:2" x14ac:dyDescent="0.3">
      <c r="A4084">
        <f>-0.460553185952443</f>
        <v>-0.46055318595244299</v>
      </c>
      <c r="B4084">
        <v>-0.249746171356685</v>
      </c>
    </row>
    <row r="4085" spans="1:2" x14ac:dyDescent="0.3">
      <c r="A4085">
        <f>-0.250121952781182</f>
        <v>-0.25012195278118199</v>
      </c>
      <c r="B4085">
        <v>-0.37402836461205802</v>
      </c>
    </row>
    <row r="4086" spans="1:2" x14ac:dyDescent="0.3">
      <c r="A4086">
        <f>-0.0404813382688755</f>
        <v>-4.0481338268875497E-2</v>
      </c>
      <c r="B4086">
        <v>-0.38431033821763699</v>
      </c>
    </row>
    <row r="4087" spans="1:2" x14ac:dyDescent="0.3">
      <c r="A4087">
        <v>0.122958318202709</v>
      </c>
      <c r="B4087">
        <v>-0.308268392352954</v>
      </c>
    </row>
    <row r="4088" spans="1:2" x14ac:dyDescent="0.3">
      <c r="A4088">
        <v>0.21675567877524099</v>
      </c>
      <c r="B4088">
        <v>-0.18510065090716099</v>
      </c>
    </row>
    <row r="4089" spans="1:2" x14ac:dyDescent="0.3">
      <c r="A4089">
        <v>0.23877457623204801</v>
      </c>
      <c r="B4089">
        <v>-5.3974223179346401E-2</v>
      </c>
    </row>
    <row r="4090" spans="1:2" x14ac:dyDescent="0.3">
      <c r="A4090">
        <v>0.203058367208095</v>
      </c>
      <c r="B4090">
        <v>5.4489420876515898E-2</v>
      </c>
    </row>
    <row r="4091" spans="1:2" x14ac:dyDescent="0.3">
      <c r="A4091">
        <v>-1.08122334688323</v>
      </c>
      <c r="B4091">
        <v>7.8204231649393594E-2</v>
      </c>
    </row>
    <row r="4092" spans="1:2" x14ac:dyDescent="0.3">
      <c r="A4092">
        <v>-0.56751066124670402</v>
      </c>
      <c r="B4092">
        <v>6.8718307340242493E-2</v>
      </c>
    </row>
    <row r="4093" spans="1:2" x14ac:dyDescent="0.3">
      <c r="A4093">
        <f>-0.458795425483592</f>
        <v>-0.45879542548359198</v>
      </c>
      <c r="B4093">
        <v>-0.174778350920097</v>
      </c>
    </row>
    <row r="4094" spans="1:2" x14ac:dyDescent="0.3">
      <c r="A4094">
        <v>-0.81648182980656203</v>
      </c>
      <c r="B4094">
        <v>0.16991134036803901</v>
      </c>
    </row>
    <row r="4095" spans="1:2" x14ac:dyDescent="0.3">
      <c r="A4095">
        <v>-0.67340726807737405</v>
      </c>
      <c r="B4095">
        <v>3.2035463852784302E-2</v>
      </c>
    </row>
    <row r="4096" spans="1:2" x14ac:dyDescent="0.3">
      <c r="A4096">
        <f>-0.524603709279918</f>
        <v>-0.52460370927991795</v>
      </c>
      <c r="B4096">
        <v>-0.24501595470283299</v>
      </c>
    </row>
    <row r="4097" spans="1:2" x14ac:dyDescent="0.3">
      <c r="A4097">
        <f>-0.300692437171604</f>
        <v>-0.30069243717160399</v>
      </c>
      <c r="B4097">
        <v>-0.39605360928612099</v>
      </c>
    </row>
    <row r="4098" spans="1:2" x14ac:dyDescent="0.3">
      <c r="A4098">
        <f>-0.070104808535971</f>
        <v>-7.0104808535970994E-2</v>
      </c>
      <c r="B4098">
        <v>-0.42127771792609398</v>
      </c>
    </row>
    <row r="4099" spans="1:2" x14ac:dyDescent="0.3">
      <c r="A4099">
        <v>-0.97195807658561095</v>
      </c>
      <c r="B4099">
        <v>0.26851108717043698</v>
      </c>
    </row>
    <row r="4100" spans="1:2" x14ac:dyDescent="0.3">
      <c r="A4100">
        <f>-0.611216769365755</f>
        <v>-0.61121676936575497</v>
      </c>
      <c r="B4100">
        <v>-7.4044348681750298E-3</v>
      </c>
    </row>
    <row r="4101" spans="1:2" x14ac:dyDescent="0.3">
      <c r="A4101">
        <v>-0.75551329225369701</v>
      </c>
      <c r="B4101">
        <v>0.10296177394727</v>
      </c>
    </row>
    <row r="4102" spans="1:2" x14ac:dyDescent="0.3">
      <c r="A4102">
        <f>-0.615374811691718</f>
        <v>-0.61537481169171804</v>
      </c>
      <c r="B4102">
        <v>-0.223954368701553</v>
      </c>
    </row>
    <row r="4103" spans="1:2" x14ac:dyDescent="0.3">
      <c r="A4103">
        <f>-0.378103109405084</f>
        <v>-0.37810310940508401</v>
      </c>
      <c r="B4103">
        <v>-0.41635524488986803</v>
      </c>
    </row>
    <row r="4104" spans="1:2" x14ac:dyDescent="0.3">
      <c r="A4104">
        <f>-0.120816265191916</f>
        <v>-0.120816265191916</v>
      </c>
      <c r="B4104">
        <v>-0.46767122987833298</v>
      </c>
    </row>
    <row r="4105" spans="1:2" x14ac:dyDescent="0.3">
      <c r="A4105">
        <v>-0.95167349392323297</v>
      </c>
      <c r="B4105">
        <v>0.28706849195133299</v>
      </c>
    </row>
    <row r="4106" spans="1:2" x14ac:dyDescent="0.3">
      <c r="A4106">
        <f>-0.83809925216219</f>
        <v>-0.83809925216218994</v>
      </c>
      <c r="B4106">
        <v>-0.16249734368627899</v>
      </c>
    </row>
    <row r="4107" spans="1:2" x14ac:dyDescent="0.3">
      <c r="A4107">
        <v>-0.66476029913512302</v>
      </c>
      <c r="B4107">
        <v>0.164998937474511</v>
      </c>
    </row>
    <row r="4108" spans="1:2" x14ac:dyDescent="0.3">
      <c r="A4108">
        <f>-0.571217402332498</f>
        <v>-0.57121740233249796</v>
      </c>
      <c r="B4108">
        <v>-0.14050492717342</v>
      </c>
    </row>
    <row r="4109" spans="1:2" x14ac:dyDescent="0.3">
      <c r="A4109">
        <f>-0.37792325490333</f>
        <v>-0.37792325490333001</v>
      </c>
      <c r="B4109">
        <v>-0.33527070558479899</v>
      </c>
    </row>
    <row r="4110" spans="1:2" x14ac:dyDescent="0.3">
      <c r="A4110">
        <v>-0.84883069803866695</v>
      </c>
      <c r="B4110">
        <v>0.234108282233919</v>
      </c>
    </row>
    <row r="4111" spans="1:2" x14ac:dyDescent="0.3">
      <c r="A4111">
        <v>-0.66046772078453198</v>
      </c>
      <c r="B4111">
        <v>6.3566871064321398E-3</v>
      </c>
    </row>
    <row r="4112" spans="1:2" x14ac:dyDescent="0.3">
      <c r="A4112">
        <f>-0.504498142638817</f>
        <v>-0.50449814263881698</v>
      </c>
      <c r="B4112">
        <v>-0.25935600611292398</v>
      </c>
    </row>
    <row r="4113" spans="1:2" x14ac:dyDescent="0.3">
      <c r="A4113">
        <f>-0.279676185960331</f>
        <v>-0.279676185960331</v>
      </c>
      <c r="B4113">
        <v>-0.39890982170134998</v>
      </c>
    </row>
    <row r="4114" spans="1:2" x14ac:dyDescent="0.3">
      <c r="A4114">
        <f>-0.052989972649312</f>
        <v>-5.2989972649312003E-2</v>
      </c>
      <c r="B4114">
        <v>-0.41504193887715801</v>
      </c>
    </row>
    <row r="4115" spans="1:2" x14ac:dyDescent="0.3">
      <c r="A4115">
        <v>0.12574439633738599</v>
      </c>
      <c r="B4115">
        <v>-0.33662786260636501</v>
      </c>
    </row>
    <row r="4116" spans="1:2" x14ac:dyDescent="0.3">
      <c r="A4116">
        <v>0.230216886258959</v>
      </c>
      <c r="B4116">
        <v>-0.20553941704588299</v>
      </c>
    </row>
    <row r="4117" spans="1:2" x14ac:dyDescent="0.3">
      <c r="A4117">
        <v>0.25718060037516199</v>
      </c>
      <c r="B4117">
        <v>-6.4123202451287206E-2</v>
      </c>
    </row>
    <row r="4118" spans="1:2" x14ac:dyDescent="0.3">
      <c r="A4118">
        <v>0.221106537265638</v>
      </c>
      <c r="B4118">
        <v>5.41386062870867E-2</v>
      </c>
    </row>
    <row r="4119" spans="1:2" x14ac:dyDescent="0.3">
      <c r="A4119">
        <v>0.14638552580705</v>
      </c>
      <c r="B4119">
        <v>0.12958795568444101</v>
      </c>
    </row>
    <row r="4120" spans="1:2" x14ac:dyDescent="0.3">
      <c r="A4120">
        <v>-1.05855421032282</v>
      </c>
      <c r="B4120">
        <v>4.81648177262234E-2</v>
      </c>
    </row>
    <row r="4121" spans="1:2" x14ac:dyDescent="0.3">
      <c r="A4121">
        <v>-0.57657831587087105</v>
      </c>
      <c r="B4121">
        <v>8.0734072909510596E-2</v>
      </c>
    </row>
    <row r="4122" spans="1:2" x14ac:dyDescent="0.3">
      <c r="A4122">
        <v>-0.76936867365165096</v>
      </c>
      <c r="B4122">
        <v>6.7706370836195698E-2</v>
      </c>
    </row>
    <row r="4123" spans="1:2" x14ac:dyDescent="0.3">
      <c r="A4123">
        <f>-0.611802740309733</f>
        <v>-0.61180274030973303</v>
      </c>
      <c r="B4123">
        <v>-0.25629062762515098</v>
      </c>
    </row>
    <row r="4124" spans="1:2" x14ac:dyDescent="0.3">
      <c r="A4124">
        <f>-0.362453831585336</f>
        <v>-0.36245383158533601</v>
      </c>
      <c r="B4124">
        <v>-0.43950197311900802</v>
      </c>
    </row>
    <row r="4125" spans="1:2" x14ac:dyDescent="0.3">
      <c r="A4125">
        <f>-0.0996641227572524</f>
        <v>-9.9664122757252394E-2</v>
      </c>
      <c r="B4125">
        <v>-0.47900303220458101</v>
      </c>
    </row>
    <row r="4126" spans="1:2" x14ac:dyDescent="0.3">
      <c r="A4126">
        <v>0.11585647958632</v>
      </c>
      <c r="B4126">
        <v>-0.403907953578382</v>
      </c>
    </row>
    <row r="4127" spans="1:2" x14ac:dyDescent="0.3">
      <c r="A4127">
        <v>0.24961410591695599</v>
      </c>
      <c r="B4127">
        <v>-0.26062745288504202</v>
      </c>
    </row>
    <row r="4128" spans="1:2" x14ac:dyDescent="0.3">
      <c r="A4128">
        <v>0.29395770165090401</v>
      </c>
      <c r="B4128">
        <v>-9.8231221825849604E-2</v>
      </c>
    </row>
    <row r="4129" spans="1:2" x14ac:dyDescent="0.3">
      <c r="A4129">
        <v>-1.1175830806603599</v>
      </c>
      <c r="B4129">
        <v>0.139292488730339</v>
      </c>
    </row>
    <row r="4130" spans="1:2" x14ac:dyDescent="0.3">
      <c r="A4130">
        <f>-0.90508013679401</f>
        <v>-0.90508013679401</v>
      </c>
      <c r="B4130">
        <v>-0.341170940829086</v>
      </c>
    </row>
    <row r="4131" spans="1:2" x14ac:dyDescent="0.3">
      <c r="A4131">
        <v>-0.63796794528239498</v>
      </c>
      <c r="B4131">
        <v>0.23646837633163401</v>
      </c>
    </row>
    <row r="4132" spans="1:2" x14ac:dyDescent="0.3">
      <c r="A4132">
        <v>-0.74481282188704101</v>
      </c>
      <c r="B4132">
        <v>5.4126494673461803E-3</v>
      </c>
    </row>
    <row r="4133" spans="1:2" x14ac:dyDescent="0.3">
      <c r="A4133">
        <f>-0.56822280442109</f>
        <v>-0.56822280442108997</v>
      </c>
      <c r="B4133">
        <v>-0.293811515159633</v>
      </c>
    </row>
    <row r="4134" spans="1:2" x14ac:dyDescent="0.3">
      <c r="A4134">
        <f>-0.314324725296175</f>
        <v>-0.314324725296175</v>
      </c>
      <c r="B4134">
        <v>-0.45058587328975702</v>
      </c>
    </row>
    <row r="4135" spans="1:2" x14ac:dyDescent="0.3">
      <c r="A4135">
        <v>-0.87427010988152998</v>
      </c>
      <c r="B4135">
        <v>0.28023434931590302</v>
      </c>
    </row>
    <row r="4136" spans="1:2" x14ac:dyDescent="0.3">
      <c r="A4136">
        <f>-0.650291956047388</f>
        <v>-0.65029195604738799</v>
      </c>
      <c r="B4136">
        <v>-1.20937397263612E-2</v>
      </c>
    </row>
    <row r="4137" spans="1:2" x14ac:dyDescent="0.3">
      <c r="A4137">
        <v>-0.73988321758104403</v>
      </c>
      <c r="B4137">
        <v>0.104837495890544</v>
      </c>
    </row>
    <row r="4138" spans="1:2" x14ac:dyDescent="0.3">
      <c r="A4138">
        <v>-0.70404671296758203</v>
      </c>
      <c r="B4138">
        <v>5.8065001643782199E-2</v>
      </c>
    </row>
    <row r="4139" spans="1:2" x14ac:dyDescent="0.3">
      <c r="A4139">
        <v>-0.71838131481296696</v>
      </c>
      <c r="B4139">
        <v>7.6773999342487104E-2</v>
      </c>
    </row>
    <row r="4140" spans="1:2" x14ac:dyDescent="0.3">
      <c r="A4140">
        <f>-0.576679398994849</f>
        <v>-0.57667939899484899</v>
      </c>
      <c r="B4140">
        <v>-0.22900428642489601</v>
      </c>
    </row>
    <row r="4141" spans="1:2" x14ac:dyDescent="0.3">
      <c r="A4141">
        <v>-0.76932824040206005</v>
      </c>
      <c r="B4141">
        <v>0.191601714569958</v>
      </c>
    </row>
    <row r="4142" spans="1:2" x14ac:dyDescent="0.3">
      <c r="A4142">
        <v>-0.69226870383917505</v>
      </c>
      <c r="B4142">
        <v>2.3359314172016501E-2</v>
      </c>
    </row>
    <row r="4143" spans="1:2" x14ac:dyDescent="0.3">
      <c r="A4143">
        <v>-0.72309251846432898</v>
      </c>
      <c r="B4143">
        <v>9.0656274331193304E-2</v>
      </c>
    </row>
    <row r="4144" spans="1:2" x14ac:dyDescent="0.3">
      <c r="A4144">
        <v>-0.71076299261426801</v>
      </c>
      <c r="B4144">
        <v>6.3737490267522595E-2</v>
      </c>
    </row>
    <row r="4145" spans="1:2" x14ac:dyDescent="0.3">
      <c r="A4145">
        <v>-0.715694802954292</v>
      </c>
      <c r="B4145">
        <v>7.4505003892990904E-2</v>
      </c>
    </row>
    <row r="4146" spans="1:2" x14ac:dyDescent="0.3">
      <c r="A4146">
        <f>-0.573730051802458</f>
        <v>-0.57373005180245795</v>
      </c>
      <c r="B4146">
        <v>-0.22965411822304299</v>
      </c>
    </row>
    <row r="4147" spans="1:2" x14ac:dyDescent="0.3">
      <c r="A4147">
        <f>-0.344173192080651</f>
        <v>-0.344173192080651</v>
      </c>
      <c r="B4147">
        <v>-0.40402915057049599</v>
      </c>
    </row>
    <row r="4148" spans="1:2" x14ac:dyDescent="0.3">
      <c r="A4148">
        <v>-0.86233072316773896</v>
      </c>
      <c r="B4148">
        <v>0.26161166022819798</v>
      </c>
    </row>
    <row r="4149" spans="1:2" x14ac:dyDescent="0.3">
      <c r="A4149">
        <f>-0.760016013698761</f>
        <v>-0.76001601369876104</v>
      </c>
      <c r="B4149">
        <v>-0.14610742749366401</v>
      </c>
    </row>
    <row r="4150" spans="1:2" x14ac:dyDescent="0.3">
      <c r="A4150">
        <f>-0.519169199413592</f>
        <v>-0.51916919941359196</v>
      </c>
      <c r="B4150">
        <v>-0.415048050374689</v>
      </c>
    </row>
    <row r="4151" spans="1:2" x14ac:dyDescent="0.3">
      <c r="A4151">
        <f>-0.228549371404454</f>
        <v>-0.228549371404454</v>
      </c>
      <c r="B4151">
        <v>-0.52310419805020103</v>
      </c>
    </row>
    <row r="4152" spans="1:2" x14ac:dyDescent="0.3">
      <c r="A4152">
        <v>-0.90858025143821797</v>
      </c>
      <c r="B4152">
        <v>0.30924167922008</v>
      </c>
    </row>
    <row r="4153" spans="1:2" x14ac:dyDescent="0.3">
      <c r="A4153">
        <f>-0.636567899424712</f>
        <v>-0.63656789942471204</v>
      </c>
      <c r="B4153">
        <v>-2.36966716880322E-2</v>
      </c>
    </row>
    <row r="4154" spans="1:2" x14ac:dyDescent="0.3">
      <c r="A4154">
        <v>-0.74537284023011496</v>
      </c>
      <c r="B4154">
        <v>0.109478668675212</v>
      </c>
    </row>
    <row r="4155" spans="1:2" x14ac:dyDescent="0.3">
      <c r="A4155">
        <f>-0.610274826044972</f>
        <v>-0.61027482604497196</v>
      </c>
      <c r="B4155">
        <v>-0.214945347898884</v>
      </c>
    </row>
    <row r="4156" spans="1:2" x14ac:dyDescent="0.3">
      <c r="A4156">
        <v>-0.75589006958201099</v>
      </c>
      <c r="B4156">
        <v>0.185978139159553</v>
      </c>
    </row>
    <row r="4157" spans="1:2" x14ac:dyDescent="0.3">
      <c r="A4157">
        <v>-0.69764397216719498</v>
      </c>
      <c r="B4157">
        <v>2.5608744336178501E-2</v>
      </c>
    </row>
    <row r="4158" spans="1:2" x14ac:dyDescent="0.3">
      <c r="A4158">
        <v>-0.72094241113312096</v>
      </c>
      <c r="B4158">
        <v>8.9756502265528504E-2</v>
      </c>
    </row>
    <row r="4159" spans="1:2" x14ac:dyDescent="0.3">
      <c r="A4159">
        <v>-0.71162303554675099</v>
      </c>
      <c r="B4159">
        <v>6.4097399093788504E-2</v>
      </c>
    </row>
    <row r="4160" spans="1:2" x14ac:dyDescent="0.3">
      <c r="A4160">
        <v>-0.71535078578129896</v>
      </c>
      <c r="B4160">
        <v>7.4361040362484504E-2</v>
      </c>
    </row>
    <row r="4161" spans="1:2" x14ac:dyDescent="0.3">
      <c r="A4161">
        <f>-0.573411013338781</f>
        <v>-0.57341101333878097</v>
      </c>
      <c r="B4161">
        <v>-0.22962592363703099</v>
      </c>
    </row>
    <row r="4162" spans="1:2" x14ac:dyDescent="0.3">
      <c r="A4162">
        <f>-0.343942000682661</f>
        <v>-0.34394200068266101</v>
      </c>
      <c r="B4162">
        <v>-0.40388010729965601</v>
      </c>
    </row>
    <row r="4163" spans="1:2" x14ac:dyDescent="0.3">
      <c r="A4163">
        <f>-0.0998438775989599</f>
        <v>-9.9843877598959893E-2</v>
      </c>
      <c r="B4163">
        <v>-0.44452568182080299</v>
      </c>
    </row>
    <row r="4164" spans="1:2" x14ac:dyDescent="0.3">
      <c r="A4164">
        <v>0.10192892575311099</v>
      </c>
      <c r="B4164">
        <v>-0.37777706922339399</v>
      </c>
    </row>
    <row r="4165" spans="1:2" x14ac:dyDescent="0.3">
      <c r="A4165">
        <v>0.228576811261722</v>
      </c>
      <c r="B4165">
        <v>-0.246339002308535</v>
      </c>
    </row>
    <row r="4166" spans="1:2" x14ac:dyDescent="0.3">
      <c r="A4166">
        <v>-1.0914307245046799</v>
      </c>
      <c r="B4166">
        <v>0.19853560092341399</v>
      </c>
    </row>
    <row r="4167" spans="1:2" x14ac:dyDescent="0.3">
      <c r="A4167">
        <f>-0.908901590992929</f>
        <v>-0.908901590992929</v>
      </c>
      <c r="B4167">
        <v>-0.28568523310007998</v>
      </c>
    </row>
    <row r="4168" spans="1:2" x14ac:dyDescent="0.3">
      <c r="A4168">
        <v>-0.63643936360282805</v>
      </c>
      <c r="B4168">
        <v>0.21427409324003199</v>
      </c>
    </row>
    <row r="4169" spans="1:2" x14ac:dyDescent="0.3">
      <c r="A4169">
        <v>-0.74542425455886796</v>
      </c>
      <c r="B4169">
        <v>1.4290362703987E-2</v>
      </c>
    </row>
    <row r="4170" spans="1:2" x14ac:dyDescent="0.3">
      <c r="A4170">
        <f>-0.572238578546335</f>
        <v>-0.57223857854633497</v>
      </c>
      <c r="B4170">
        <v>-0.287309026168517</v>
      </c>
    </row>
    <row r="4171" spans="1:2" x14ac:dyDescent="0.3">
      <c r="A4171">
        <v>-0.77110456858146503</v>
      </c>
      <c r="B4171">
        <v>0.21492361046740599</v>
      </c>
    </row>
    <row r="4172" spans="1:2" x14ac:dyDescent="0.3">
      <c r="A4172">
        <f>-0.672008916308876</f>
        <v>-0.67200891630887605</v>
      </c>
      <c r="B4172">
        <v>-0.145099883477357</v>
      </c>
    </row>
    <row r="4173" spans="1:2" x14ac:dyDescent="0.3">
      <c r="A4173">
        <v>-0.73119643347644903</v>
      </c>
      <c r="B4173">
        <v>0.15803995339094201</v>
      </c>
    </row>
    <row r="4174" spans="1:2" x14ac:dyDescent="0.3">
      <c r="A4174">
        <v>-0.70752142660941997</v>
      </c>
      <c r="B4174">
        <v>3.6784018643622803E-2</v>
      </c>
    </row>
    <row r="4175" spans="1:2" x14ac:dyDescent="0.3">
      <c r="A4175">
        <f>-0.552429891680608</f>
        <v>-0.55242989168060797</v>
      </c>
      <c r="B4175">
        <v>-0.25505271647461403</v>
      </c>
    </row>
    <row r="4176" spans="1:2" x14ac:dyDescent="0.3">
      <c r="A4176">
        <f>-0.317825631087416</f>
        <v>-0.31782563108741602</v>
      </c>
      <c r="B4176">
        <v>-0.41481202119295002</v>
      </c>
    </row>
    <row r="4177" spans="1:2" x14ac:dyDescent="0.3">
      <c r="A4177">
        <f>-0.0756226711492563</f>
        <v>-7.5622671149256304E-2</v>
      </c>
      <c r="B4177">
        <v>-0.44238738854160897</v>
      </c>
    </row>
    <row r="4178" spans="1:2" x14ac:dyDescent="0.3">
      <c r="A4178">
        <v>-0.96975093154029701</v>
      </c>
      <c r="B4178">
        <v>0.276954955416643</v>
      </c>
    </row>
    <row r="4179" spans="1:2" x14ac:dyDescent="0.3">
      <c r="A4179">
        <f>-0.847792690137283</f>
        <v>-0.84779269013728298</v>
      </c>
      <c r="B4179">
        <v>-0.177414606499469</v>
      </c>
    </row>
    <row r="4180" spans="1:2" x14ac:dyDescent="0.3">
      <c r="A4180">
        <f>-0.573356601904547</f>
        <v>-0.57335660190454696</v>
      </c>
      <c r="B4180">
        <v>-0.47395217699450998</v>
      </c>
    </row>
    <row r="4181" spans="1:2" x14ac:dyDescent="0.3">
      <c r="A4181">
        <v>-0.77065735923818002</v>
      </c>
      <c r="B4181">
        <v>0.28958087079780398</v>
      </c>
    </row>
    <row r="4182" spans="1:2" x14ac:dyDescent="0.3">
      <c r="A4182">
        <f>-0.701531941340139</f>
        <v>-0.70153194134013896</v>
      </c>
      <c r="B4182">
        <v>-8.8181481888941093E-2</v>
      </c>
    </row>
    <row r="4183" spans="1:2" x14ac:dyDescent="0.3">
      <c r="A4183">
        <f>-0.497891682662929</f>
        <v>-0.49789168266292899</v>
      </c>
      <c r="B4183">
        <v>-0.34763070277165098</v>
      </c>
    </row>
    <row r="4184" spans="1:2" x14ac:dyDescent="0.3">
      <c r="A4184">
        <f>-0.239345397715165</f>
        <v>-0.239345397715165</v>
      </c>
      <c r="B4184">
        <v>-0.46335600717162601</v>
      </c>
    </row>
    <row r="4185" spans="1:2" x14ac:dyDescent="0.3">
      <c r="A4185">
        <v>-0.90426184091393302</v>
      </c>
      <c r="B4185">
        <v>0.28534240286864998</v>
      </c>
    </row>
    <row r="4186" spans="1:2" x14ac:dyDescent="0.3">
      <c r="A4186">
        <f>-0.638295263634426</f>
        <v>-0.63829526363442601</v>
      </c>
      <c r="B4186">
        <v>-1.41369611474602E-2</v>
      </c>
    </row>
    <row r="4187" spans="1:2" x14ac:dyDescent="0.3">
      <c r="A4187">
        <v>-0.74468189454622902</v>
      </c>
      <c r="B4187">
        <v>0.10565478445898401</v>
      </c>
    </row>
    <row r="4188" spans="1:2" x14ac:dyDescent="0.3">
      <c r="A4188">
        <f>-0.608220153638728</f>
        <v>-0.60822015363872795</v>
      </c>
      <c r="B4188">
        <v>-0.217575121629663</v>
      </c>
    </row>
    <row r="4189" spans="1:2" x14ac:dyDescent="0.3">
      <c r="A4189">
        <v>-0.75671193854450802</v>
      </c>
      <c r="B4189">
        <v>0.18703004865186501</v>
      </c>
    </row>
    <row r="4190" spans="1:2" x14ac:dyDescent="0.3">
      <c r="A4190">
        <v>-0.69731522458219597</v>
      </c>
      <c r="B4190">
        <v>2.5187980539253699E-2</v>
      </c>
    </row>
    <row r="4191" spans="1:2" x14ac:dyDescent="0.3">
      <c r="A4191">
        <v>-0.72107391016712097</v>
      </c>
      <c r="B4191">
        <v>8.9924807784298497E-2</v>
      </c>
    </row>
    <row r="4192" spans="1:2" x14ac:dyDescent="0.3">
      <c r="A4192">
        <v>-0.71157043593315095</v>
      </c>
      <c r="B4192">
        <v>6.4030076886280596E-2</v>
      </c>
    </row>
    <row r="4193" spans="1:2" x14ac:dyDescent="0.3">
      <c r="A4193">
        <v>-0.71537182562673896</v>
      </c>
      <c r="B4193">
        <v>7.4387969245487698E-2</v>
      </c>
    </row>
    <row r="4194" spans="1:2" x14ac:dyDescent="0.3">
      <c r="A4194">
        <f>-0.573437775174517</f>
        <v>-0.57343777517451699</v>
      </c>
      <c r="B4194">
        <v>-0.229613873624125</v>
      </c>
    </row>
    <row r="4195" spans="1:2" x14ac:dyDescent="0.3">
      <c r="A4195">
        <v>-0.77062488993019296</v>
      </c>
      <c r="B4195">
        <v>0.19184554944964999</v>
      </c>
    </row>
    <row r="4196" spans="1:2" x14ac:dyDescent="0.3">
      <c r="A4196">
        <v>-0.69175004402792195</v>
      </c>
      <c r="B4196">
        <v>2.3261780220139899E-2</v>
      </c>
    </row>
    <row r="4197" spans="1:2" x14ac:dyDescent="0.3">
      <c r="A4197">
        <f>-0.535034745549277</f>
        <v>-0.53503474554927699</v>
      </c>
      <c r="B4197">
        <v>-0.25902106464386199</v>
      </c>
    </row>
    <row r="4198" spans="1:2" x14ac:dyDescent="0.3">
      <c r="A4198">
        <v>-0.78598610178028905</v>
      </c>
      <c r="B4198">
        <v>0.20360842585754499</v>
      </c>
    </row>
    <row r="4199" spans="1:2" x14ac:dyDescent="0.3">
      <c r="A4199">
        <v>-0.68560555928788403</v>
      </c>
      <c r="B4199">
        <v>1.8556629656981901E-2</v>
      </c>
    </row>
    <row r="4200" spans="1:2" x14ac:dyDescent="0.3">
      <c r="A4200">
        <f>-0.528482876921584</f>
        <v>-0.52848287692158402</v>
      </c>
      <c r="B4200">
        <v>-0.260139185175847</v>
      </c>
    </row>
    <row r="4201" spans="1:2" x14ac:dyDescent="0.3">
      <c r="A4201">
        <f>-0.297591312390065</f>
        <v>-0.29759131239006498</v>
      </c>
      <c r="B4201">
        <v>-0.409098931502278</v>
      </c>
    </row>
    <row r="4202" spans="1:2" x14ac:dyDescent="0.3">
      <c r="A4202">
        <f>-0.0625298248155385</f>
        <v>-6.2529824815538496E-2</v>
      </c>
      <c r="B4202">
        <v>-0.42995171289775702</v>
      </c>
    </row>
    <row r="4203" spans="1:2" x14ac:dyDescent="0.3">
      <c r="A4203">
        <v>0.124458018299293</v>
      </c>
      <c r="B4203">
        <v>-0.351775231728511</v>
      </c>
    </row>
    <row r="4204" spans="1:2" x14ac:dyDescent="0.3">
      <c r="A4204">
        <v>0.235298186598867</v>
      </c>
      <c r="B4204">
        <v>-0.21756596879394999</v>
      </c>
    </row>
    <row r="4205" spans="1:2" x14ac:dyDescent="0.3">
      <c r="A4205">
        <v>-1.0941192746395401</v>
      </c>
      <c r="B4205">
        <v>0.18702638751758</v>
      </c>
    </row>
    <row r="4206" spans="1:2" x14ac:dyDescent="0.3">
      <c r="A4206">
        <f>-0.906341203733088</f>
        <v>-0.90634120373308802</v>
      </c>
      <c r="B4206">
        <v>-0.29550765534245699</v>
      </c>
    </row>
    <row r="4207" spans="1:2" x14ac:dyDescent="0.3">
      <c r="A4207">
        <v>-0.63746351850676397</v>
      </c>
      <c r="B4207">
        <v>0.21820306213698301</v>
      </c>
    </row>
    <row r="4208" spans="1:2" x14ac:dyDescent="0.3">
      <c r="A4208">
        <f>-0.571753498919934</f>
        <v>-0.57175349891993399</v>
      </c>
      <c r="B4208">
        <v>-8.9151080178598699E-2</v>
      </c>
    </row>
    <row r="4209" spans="1:2" x14ac:dyDescent="0.3">
      <c r="A4209">
        <v>-0.77129860043202603</v>
      </c>
      <c r="B4209">
        <v>0.13566043207143899</v>
      </c>
    </row>
    <row r="4210" spans="1:2" x14ac:dyDescent="0.3">
      <c r="A4210">
        <v>-0.69148055982718903</v>
      </c>
      <c r="B4210">
        <v>4.5735827171424201E-2</v>
      </c>
    </row>
    <row r="4211" spans="1:2" x14ac:dyDescent="0.3">
      <c r="A4211">
        <v>-0.72340777606912399</v>
      </c>
      <c r="B4211">
        <v>8.1705669131430306E-2</v>
      </c>
    </row>
    <row r="4212" spans="1:2" x14ac:dyDescent="0.3">
      <c r="A4212">
        <f>-0.582472177465106</f>
        <v>-0.58247217746510604</v>
      </c>
      <c r="B4212">
        <v>-0.22726680188776199</v>
      </c>
    </row>
    <row r="4213" spans="1:2" x14ac:dyDescent="0.3">
      <c r="A4213">
        <f>-0.351772134118375</f>
        <v>-0.35177213411837499</v>
      </c>
      <c r="B4213">
        <v>-0.40571164042074198</v>
      </c>
    </row>
    <row r="4214" spans="1:2" x14ac:dyDescent="0.3">
      <c r="A4214">
        <f>-0.105062165761668</f>
        <v>-0.10506216576166801</v>
      </c>
      <c r="B4214">
        <v>-0.449049700367114</v>
      </c>
    </row>
    <row r="4215" spans="1:2" x14ac:dyDescent="0.3">
      <c r="A4215">
        <v>-0.95797513369533205</v>
      </c>
      <c r="B4215">
        <v>0.27961988014684502</v>
      </c>
    </row>
    <row r="4216" spans="1:2" x14ac:dyDescent="0.3">
      <c r="A4216">
        <f>-0.616809946521867</f>
        <v>-0.61680994652186705</v>
      </c>
      <c r="B4216">
        <v>-1.1847952058738301E-2</v>
      </c>
    </row>
    <row r="4217" spans="1:2" x14ac:dyDescent="0.3">
      <c r="A4217">
        <v>-0.75327602139125305</v>
      </c>
      <c r="B4217">
        <v>0.104739180823495</v>
      </c>
    </row>
    <row r="4218" spans="1:2" x14ac:dyDescent="0.3">
      <c r="A4218">
        <f>-0.61438544858675</f>
        <v>-0.61438544858675004</v>
      </c>
      <c r="B4218">
        <v>-0.22170863113064401</v>
      </c>
    </row>
    <row r="4219" spans="1:2" x14ac:dyDescent="0.3">
      <c r="A4219">
        <v>-0.75424582056529899</v>
      </c>
      <c r="B4219">
        <v>0.18868345245225701</v>
      </c>
    </row>
    <row r="4220" spans="1:2" x14ac:dyDescent="0.3">
      <c r="A4220">
        <v>-0.69830167177388003</v>
      </c>
      <c r="B4220">
        <v>2.45266190190968E-2</v>
      </c>
    </row>
    <row r="4221" spans="1:2" x14ac:dyDescent="0.3">
      <c r="A4221">
        <v>-0.72067933129044703</v>
      </c>
      <c r="B4221">
        <v>9.0189352392361199E-2</v>
      </c>
    </row>
    <row r="4222" spans="1:2" x14ac:dyDescent="0.3">
      <c r="A4222">
        <v>-0.71172826748382001</v>
      </c>
      <c r="B4222">
        <v>6.3924259043055404E-2</v>
      </c>
    </row>
    <row r="4223" spans="1:2" x14ac:dyDescent="0.3">
      <c r="A4223">
        <f>-0.566483186904926</f>
        <v>-0.56648318690492605</v>
      </c>
      <c r="B4223">
        <v>-0.236108870120806</v>
      </c>
    </row>
    <row r="4224" spans="1:2" x14ac:dyDescent="0.3">
      <c r="A4224">
        <v>-0.773406725238029</v>
      </c>
      <c r="B4224">
        <v>0.19444354804832201</v>
      </c>
    </row>
    <row r="4225" spans="1:2" x14ac:dyDescent="0.3">
      <c r="A4225">
        <v>-0.690637309904788</v>
      </c>
      <c r="B4225">
        <v>2.2222580780670999E-2</v>
      </c>
    </row>
    <row r="4226" spans="1:2" x14ac:dyDescent="0.3">
      <c r="A4226">
        <v>-0.72374507603808402</v>
      </c>
      <c r="B4226">
        <v>9.1110967687731595E-2</v>
      </c>
    </row>
    <row r="4227" spans="1:2" x14ac:dyDescent="0.3">
      <c r="A4227">
        <v>-0.71050196958476597</v>
      </c>
      <c r="B4227">
        <v>6.3555612924907301E-2</v>
      </c>
    </row>
    <row r="4228" spans="1:2" x14ac:dyDescent="0.3">
      <c r="A4228">
        <f>-0.565403742054385</f>
        <v>-0.56540374205438504</v>
      </c>
      <c r="B4228">
        <v>-0.235898522010976</v>
      </c>
    </row>
    <row r="4229" spans="1:2" x14ac:dyDescent="0.3">
      <c r="A4229">
        <f>-0.335347435156942</f>
        <v>-0.33534743515694199</v>
      </c>
      <c r="B4229">
        <v>-0.40544437355009599</v>
      </c>
    </row>
    <row r="4230" spans="1:2" x14ac:dyDescent="0.3">
      <c r="A4230">
        <v>-0.86586102593722303</v>
      </c>
      <c r="B4230">
        <v>0.26217774942003802</v>
      </c>
    </row>
    <row r="4231" spans="1:2" x14ac:dyDescent="0.3">
      <c r="A4231">
        <f>-0.762925479480305</f>
        <v>-0.76292547948030498</v>
      </c>
      <c r="B4231">
        <v>-0.14708932081566001</v>
      </c>
    </row>
    <row r="4232" spans="1:2" x14ac:dyDescent="0.3">
      <c r="A4232">
        <f>-0.520987636078767</f>
        <v>-0.52098763607876697</v>
      </c>
      <c r="B4232">
        <v>-0.41695807561202303</v>
      </c>
    </row>
    <row r="4233" spans="1:2" x14ac:dyDescent="0.3">
      <c r="A4233">
        <v>-0.79160494556849204</v>
      </c>
      <c r="B4233">
        <v>0.26678323024480899</v>
      </c>
    </row>
    <row r="4234" spans="1:2" x14ac:dyDescent="0.3">
      <c r="A4234">
        <f>-0.708333050729978</f>
        <v>-0.70833305072997799</v>
      </c>
      <c r="B4234">
        <v>-0.113886723241341</v>
      </c>
    </row>
    <row r="4235" spans="1:2" x14ac:dyDescent="0.3">
      <c r="A4235">
        <f>-0.492778429258246</f>
        <v>-0.492778429258246</v>
      </c>
      <c r="B4235">
        <v>-0.36988712995541101</v>
      </c>
    </row>
    <row r="4236" spans="1:2" x14ac:dyDescent="0.3">
      <c r="A4236">
        <v>-0.80288862829670105</v>
      </c>
      <c r="B4236">
        <v>0.24795485198216399</v>
      </c>
    </row>
    <row r="4237" spans="1:2" x14ac:dyDescent="0.3">
      <c r="A4237">
        <v>-0.67884454868131905</v>
      </c>
      <c r="B4237">
        <v>8.18059207134208E-4</v>
      </c>
    </row>
    <row r="4238" spans="1:2" x14ac:dyDescent="0.3">
      <c r="A4238">
        <v>-0.72846218052747203</v>
      </c>
      <c r="B4238">
        <v>9.96727763171463E-2</v>
      </c>
    </row>
    <row r="4239" spans="1:2" x14ac:dyDescent="0.3">
      <c r="A4239">
        <f>-0.593500367727737</f>
        <v>-0.59350036772773695</v>
      </c>
      <c r="B4239">
        <v>-0.215633562209957</v>
      </c>
    </row>
    <row r="4240" spans="1:2" x14ac:dyDescent="0.3">
      <c r="A4240">
        <v>-0.76259985290890497</v>
      </c>
      <c r="B4240">
        <v>0.186253424883983</v>
      </c>
    </row>
    <row r="4241" spans="1:2" x14ac:dyDescent="0.3">
      <c r="A4241">
        <f>-0.654077258164361</f>
        <v>-0.65407725816436102</v>
      </c>
      <c r="B4241">
        <v>-0.163487338251734</v>
      </c>
    </row>
    <row r="4242" spans="1:2" x14ac:dyDescent="0.3">
      <c r="A4242">
        <v>-0.73836909673425499</v>
      </c>
      <c r="B4242">
        <v>0.16539493530069299</v>
      </c>
    </row>
    <row r="4243" spans="1:2" x14ac:dyDescent="0.3">
      <c r="A4243">
        <v>-0.70465236130629705</v>
      </c>
      <c r="B4243">
        <v>3.3842025879722397E-2</v>
      </c>
    </row>
    <row r="4244" spans="1:2" x14ac:dyDescent="0.3">
      <c r="A4244">
        <v>-0.71813905547748003</v>
      </c>
      <c r="B4244">
        <v>8.6463189648111005E-2</v>
      </c>
    </row>
    <row r="4245" spans="1:2" x14ac:dyDescent="0.3">
      <c r="A4245">
        <f>-0.580370958022129</f>
        <v>-0.58037095802212901</v>
      </c>
      <c r="B4245">
        <v>-0.22154359805842799</v>
      </c>
    </row>
    <row r="4246" spans="1:2" x14ac:dyDescent="0.3">
      <c r="A4246">
        <f>-0.352464488873447</f>
        <v>-0.352464488873447</v>
      </c>
      <c r="B4246">
        <v>-0.400521517733257</v>
      </c>
    </row>
    <row r="4247" spans="1:2" x14ac:dyDescent="0.3">
      <c r="A4247">
        <v>-0.85901420445062104</v>
      </c>
      <c r="B4247">
        <v>0.26020860709330201</v>
      </c>
    </row>
    <row r="4248" spans="1:2" x14ac:dyDescent="0.3">
      <c r="A4248">
        <f>-0.756934238219793</f>
        <v>-0.756934238219793</v>
      </c>
      <c r="B4248">
        <v>-0.14584714038933799</v>
      </c>
    </row>
    <row r="4249" spans="1:2" x14ac:dyDescent="0.3">
      <c r="A4249">
        <f>-0.516931164891307</f>
        <v>-0.51693116489130697</v>
      </c>
      <c r="B4249">
        <v>-0.41361752198381402</v>
      </c>
    </row>
    <row r="4250" spans="1:2" x14ac:dyDescent="0.3">
      <c r="A4250">
        <f>-0.227420676523868</f>
        <v>-0.22742067652386799</v>
      </c>
      <c r="B4250">
        <v>-0.52112178266422104</v>
      </c>
    </row>
    <row r="4251" spans="1:2" x14ac:dyDescent="0.3">
      <c r="A4251">
        <v>-0.90903172939045196</v>
      </c>
      <c r="B4251">
        <v>0.308448713065688</v>
      </c>
    </row>
    <row r="4252" spans="1:2" x14ac:dyDescent="0.3">
      <c r="A4252">
        <f>-0.636387308243818</f>
        <v>-0.63638730824381795</v>
      </c>
      <c r="B4252">
        <v>-2.33794852262755E-2</v>
      </c>
    </row>
    <row r="4253" spans="1:2" x14ac:dyDescent="0.3">
      <c r="A4253">
        <f>-0.474302560174792</f>
        <v>-0.474302560174792</v>
      </c>
      <c r="B4253">
        <v>-0.27232333206949599</v>
      </c>
    </row>
    <row r="4254" spans="1:2" x14ac:dyDescent="0.3">
      <c r="A4254">
        <f>-0.251540612905043</f>
        <v>-0.25154061290504298</v>
      </c>
      <c r="B4254">
        <v>-0.39668675644273399</v>
      </c>
    </row>
    <row r="4255" spans="1:2" x14ac:dyDescent="0.3">
      <c r="A4255">
        <v>-0.89938375483798205</v>
      </c>
      <c r="B4255">
        <v>0.25867470257709302</v>
      </c>
    </row>
    <row r="4256" spans="1:2" x14ac:dyDescent="0.3">
      <c r="A4256">
        <f>-0.787001534707704</f>
        <v>-0.78700153470770395</v>
      </c>
      <c r="B4256">
        <v>-0.163160727976601</v>
      </c>
    </row>
    <row r="4257" spans="1:2" x14ac:dyDescent="0.3">
      <c r="A4257">
        <f>-0.532856875187214</f>
        <v>-0.53285687518721403</v>
      </c>
      <c r="B4257">
        <v>-0.43880276714529898</v>
      </c>
    </row>
    <row r="4258" spans="1:2" x14ac:dyDescent="0.3">
      <c r="A4258">
        <v>-0.78685724992511397</v>
      </c>
      <c r="B4258">
        <v>0.27552110685811898</v>
      </c>
    </row>
    <row r="4259" spans="1:2" x14ac:dyDescent="0.3">
      <c r="A4259">
        <f>-0.708219952686334</f>
        <v>-0.70821995268633398</v>
      </c>
      <c r="B4259">
        <v>-0.105346858757874</v>
      </c>
    </row>
    <row r="4260" spans="1:2" x14ac:dyDescent="0.3">
      <c r="A4260">
        <f>-0.496108420538464</f>
        <v>-0.49610842053846399</v>
      </c>
      <c r="B4260">
        <v>-0.36335159373051801</v>
      </c>
    </row>
    <row r="4261" spans="1:2" x14ac:dyDescent="0.3">
      <c r="A4261">
        <v>-0.801556631784614</v>
      </c>
      <c r="B4261">
        <v>0.245340637492207</v>
      </c>
    </row>
    <row r="4262" spans="1:2" x14ac:dyDescent="0.3">
      <c r="A4262">
        <f>-0.707319295153189</f>
        <v>-0.70731929515318903</v>
      </c>
      <c r="B4262">
        <v>-0.134163768219768</v>
      </c>
    </row>
    <row r="4263" spans="1:2" x14ac:dyDescent="0.3">
      <c r="A4263">
        <v>-0.71707228193872397</v>
      </c>
      <c r="B4263">
        <v>0.15366550728790701</v>
      </c>
    </row>
    <row r="4264" spans="1:2" x14ac:dyDescent="0.3">
      <c r="A4264">
        <f>-0.606441137188593</f>
        <v>-0.60644113718859305</v>
      </c>
      <c r="B4264">
        <v>-0.17004312723668</v>
      </c>
    </row>
    <row r="4265" spans="1:2" x14ac:dyDescent="0.3">
      <c r="A4265">
        <v>-0.757423545124562</v>
      </c>
      <c r="B4265">
        <v>0.16801725089467201</v>
      </c>
    </row>
    <row r="4266" spans="1:2" x14ac:dyDescent="0.3">
      <c r="A4266">
        <f>-0.642848794652536</f>
        <v>-0.64284879465253597</v>
      </c>
      <c r="B4266">
        <v>-0.17527630736987401</v>
      </c>
    </row>
    <row r="4267" spans="1:2" x14ac:dyDescent="0.3">
      <c r="A4267">
        <f>-0.418454560987977</f>
        <v>-0.41845456098797701</v>
      </c>
      <c r="B4267">
        <v>-0.39034951146211899</v>
      </c>
    </row>
    <row r="4268" spans="1:2" x14ac:dyDescent="0.3">
      <c r="A4268">
        <v>-0.832618175604808</v>
      </c>
      <c r="B4268">
        <v>0.25613980458484698</v>
      </c>
    </row>
    <row r="4269" spans="1:2" x14ac:dyDescent="0.3">
      <c r="A4269">
        <f>-0.666952729758076</f>
        <v>-0.66695272975807596</v>
      </c>
      <c r="B4269">
        <v>-2.45592183393905E-3</v>
      </c>
    </row>
    <row r="4270" spans="1:2" x14ac:dyDescent="0.3">
      <c r="A4270">
        <f>-0.505901705882562</f>
        <v>-0.505901705882562</v>
      </c>
      <c r="B4270">
        <v>-0.26864759249702402</v>
      </c>
    </row>
    <row r="4271" spans="1:2" x14ac:dyDescent="0.3">
      <c r="A4271">
        <v>-0.79763931764697504</v>
      </c>
      <c r="B4271">
        <v>0.20745903699880899</v>
      </c>
    </row>
    <row r="4272" spans="1:2" x14ac:dyDescent="0.3">
      <c r="A4272">
        <v>-0.68094427294120996</v>
      </c>
      <c r="B4272">
        <v>1.7016385200476099E-2</v>
      </c>
    </row>
    <row r="4273" spans="1:2" x14ac:dyDescent="0.3">
      <c r="A4273">
        <v>-0.72762229082351504</v>
      </c>
      <c r="B4273">
        <v>9.3193445919809506E-2</v>
      </c>
    </row>
    <row r="4274" spans="1:2" x14ac:dyDescent="0.3">
      <c r="A4274">
        <f>-0.590270319393795</f>
        <v>-0.59027031939379504</v>
      </c>
      <c r="B4274">
        <v>-0.220221897430351</v>
      </c>
    </row>
    <row r="4275" spans="1:2" x14ac:dyDescent="0.3">
      <c r="A4275">
        <v>-0.76389187224248101</v>
      </c>
      <c r="B4275">
        <v>0.18808875897214</v>
      </c>
    </row>
    <row r="4276" spans="1:2" x14ac:dyDescent="0.3">
      <c r="A4276">
        <f>-0.655793326493142</f>
        <v>-0.65579332649314204</v>
      </c>
      <c r="B4276">
        <v>-0.16260929207816499</v>
      </c>
    </row>
    <row r="4277" spans="1:2" x14ac:dyDescent="0.3">
      <c r="A4277">
        <f>-0.433359211303521</f>
        <v>-0.43335921130352101</v>
      </c>
      <c r="B4277">
        <v>-0.38590039257666298</v>
      </c>
    </row>
    <row r="4278" spans="1:2" x14ac:dyDescent="0.3">
      <c r="A4278">
        <v>-0.82665631547859098</v>
      </c>
      <c r="B4278">
        <v>0.254360157030665</v>
      </c>
    </row>
    <row r="4279" spans="1:2" x14ac:dyDescent="0.3">
      <c r="A4279">
        <f>-0.730002862575995</f>
        <v>-0.730002862575995</v>
      </c>
      <c r="B4279">
        <v>-0.13734880684813</v>
      </c>
    </row>
    <row r="4280" spans="1:2" x14ac:dyDescent="0.3">
      <c r="A4280">
        <f>-0.499862652818504</f>
        <v>-0.49986265281850401</v>
      </c>
      <c r="B4280">
        <v>-0.39638623823497698</v>
      </c>
    </row>
    <row r="4281" spans="1:2" x14ac:dyDescent="0.3">
      <c r="A4281">
        <v>-0.80005493887259804</v>
      </c>
      <c r="B4281">
        <v>0.25855449529399099</v>
      </c>
    </row>
    <row r="4282" spans="1:2" x14ac:dyDescent="0.3">
      <c r="A4282">
        <f>-0.711463551660771</f>
        <v>-0.71146355166077102</v>
      </c>
      <c r="B4282">
        <v>-0.123520559125606</v>
      </c>
    </row>
    <row r="4283" spans="1:2" x14ac:dyDescent="0.3">
      <c r="A4283">
        <v>-0.71541457933569097</v>
      </c>
      <c r="B4283">
        <v>0.14940822365024201</v>
      </c>
    </row>
    <row r="4284" spans="1:2" x14ac:dyDescent="0.3">
      <c r="A4284">
        <v>-0.71383416826572299</v>
      </c>
      <c r="B4284">
        <v>4.0236710539902999E-2</v>
      </c>
    </row>
    <row r="4285" spans="1:2" x14ac:dyDescent="0.3">
      <c r="A4285">
        <f>-0.558608652097911</f>
        <v>-0.558608652097911</v>
      </c>
      <c r="B4285">
        <v>-0.25495376729596297</v>
      </c>
    </row>
    <row r="4286" spans="1:2" x14ac:dyDescent="0.3">
      <c r="A4286">
        <f>-0.322561068676027</f>
        <v>-0.32256106867602702</v>
      </c>
      <c r="B4286">
        <v>-0.41720832398409602</v>
      </c>
    </row>
    <row r="4287" spans="1:2" x14ac:dyDescent="0.3">
      <c r="A4287">
        <v>-0.87097557252958901</v>
      </c>
      <c r="B4287">
        <v>0.26688332959363797</v>
      </c>
    </row>
    <row r="4288" spans="1:2" x14ac:dyDescent="0.3">
      <c r="A4288">
        <f>-0.768694766959943</f>
        <v>-0.76869476695994299</v>
      </c>
      <c r="B4288">
        <v>-0.14555889852067</v>
      </c>
    </row>
    <row r="4289" spans="1:2" x14ac:dyDescent="0.3">
      <c r="A4289">
        <v>-0.69252209321602198</v>
      </c>
      <c r="B4289">
        <v>0.15822355940826799</v>
      </c>
    </row>
    <row r="4290" spans="1:2" x14ac:dyDescent="0.3">
      <c r="A4290">
        <f>-0.589606214607484</f>
        <v>-0.58960621460748397</v>
      </c>
      <c r="B4290">
        <v>-0.15675893213612499</v>
      </c>
    </row>
    <row r="4291" spans="1:2" x14ac:dyDescent="0.3">
      <c r="A4291">
        <v>-0.76415751415700595</v>
      </c>
      <c r="B4291">
        <v>0.16270357285445</v>
      </c>
    </row>
    <row r="4292" spans="1:2" x14ac:dyDescent="0.3">
      <c r="A4292">
        <f>-0.645841139901104</f>
        <v>-0.64584113990110403</v>
      </c>
      <c r="B4292">
        <v>-0.18200829029342</v>
      </c>
    </row>
    <row r="4293" spans="1:2" x14ac:dyDescent="0.3">
      <c r="A4293">
        <v>-0.74166354403955803</v>
      </c>
      <c r="B4293">
        <v>0.17280331611736799</v>
      </c>
    </row>
    <row r="4294" spans="1:2" x14ac:dyDescent="0.3">
      <c r="A4294">
        <v>-0.70333458238417601</v>
      </c>
      <c r="B4294">
        <v>3.08786735530527E-2</v>
      </c>
    </row>
    <row r="4295" spans="1:2" x14ac:dyDescent="0.3">
      <c r="A4295">
        <f>-0.546885752033195</f>
        <v>-0.54688575203319501</v>
      </c>
      <c r="B4295">
        <v>-0.25786604105334998</v>
      </c>
    </row>
    <row r="4296" spans="1:2" x14ac:dyDescent="0.3">
      <c r="A4296">
        <f>-0.312486755123888</f>
        <v>-0.31248675512388802</v>
      </c>
      <c r="B4296">
        <v>-0.41473249201382401</v>
      </c>
    </row>
    <row r="4297" spans="1:2" x14ac:dyDescent="0.3">
      <c r="A4297">
        <v>-0.87500529795044402</v>
      </c>
      <c r="B4297">
        <v>0.26589299680552902</v>
      </c>
    </row>
    <row r="4298" spans="1:2" x14ac:dyDescent="0.3">
      <c r="A4298">
        <f>-0.649997880819822</f>
        <v>-0.64999788081982202</v>
      </c>
      <c r="B4298">
        <v>-6.35719872221196E-3</v>
      </c>
    </row>
    <row r="4299" spans="1:2" x14ac:dyDescent="0.3">
      <c r="A4299">
        <v>-0.74000084767207097</v>
      </c>
      <c r="B4299">
        <v>0.10254287948888401</v>
      </c>
    </row>
    <row r="4300" spans="1:2" x14ac:dyDescent="0.3">
      <c r="A4300">
        <v>-0.70399966093117095</v>
      </c>
      <c r="B4300">
        <v>5.8982848204445999E-2</v>
      </c>
    </row>
    <row r="4301" spans="1:2" x14ac:dyDescent="0.3">
      <c r="A4301">
        <v>-0.71840013562753102</v>
      </c>
      <c r="B4301">
        <v>7.6406860718221503E-2</v>
      </c>
    </row>
    <row r="4302" spans="1:2" x14ac:dyDescent="0.3">
      <c r="A4302">
        <f>-0.576546847364212</f>
        <v>-0.57654684736421202</v>
      </c>
      <c r="B4302">
        <v>-0.22929084010516401</v>
      </c>
    </row>
    <row r="4303" spans="1:2" x14ac:dyDescent="0.3">
      <c r="A4303">
        <v>-0.76938126105431504</v>
      </c>
      <c r="B4303">
        <v>0.19171633604206501</v>
      </c>
    </row>
    <row r="4304" spans="1:2" x14ac:dyDescent="0.3">
      <c r="A4304">
        <v>-0.69224749557827403</v>
      </c>
      <c r="B4304">
        <v>2.3313465583173699E-2</v>
      </c>
    </row>
    <row r="4305" spans="1:2" x14ac:dyDescent="0.3">
      <c r="A4305">
        <f>-0.535433482872757</f>
        <v>-0.53543348287275705</v>
      </c>
      <c r="B4305">
        <v>-0.25918076438809701</v>
      </c>
    </row>
    <row r="4306" spans="1:2" x14ac:dyDescent="0.3">
      <c r="A4306">
        <f>-0.303257141228056</f>
        <v>-0.30325714122805603</v>
      </c>
      <c r="B4306">
        <v>-0.41115077408405698</v>
      </c>
    </row>
    <row r="4307" spans="1:2" x14ac:dyDescent="0.3">
      <c r="A4307">
        <f>-0.0660151176997003</f>
        <v>-6.6015117699700296E-2</v>
      </c>
      <c r="B4307">
        <v>-0.43377744479510599</v>
      </c>
    </row>
    <row r="4308" spans="1:2" x14ac:dyDescent="0.3">
      <c r="A4308">
        <v>0.12333948846627001</v>
      </c>
      <c r="B4308">
        <v>-0.35607690512416101</v>
      </c>
    </row>
    <row r="4309" spans="1:2" x14ac:dyDescent="0.3">
      <c r="A4309">
        <v>0.23616877328402899</v>
      </c>
      <c r="B4309">
        <v>-0.22128265250785401</v>
      </c>
    </row>
    <row r="4310" spans="1:2" x14ac:dyDescent="0.3">
      <c r="A4310">
        <v>0.268001328699004</v>
      </c>
      <c r="B4310">
        <v>-7.3707306592357205E-2</v>
      </c>
    </row>
    <row r="4311" spans="1:2" x14ac:dyDescent="0.3">
      <c r="A4311">
        <v>-1.1072005314796001</v>
      </c>
      <c r="B4311">
        <v>0.129482922636942</v>
      </c>
    </row>
    <row r="4312" spans="1:2" x14ac:dyDescent="0.3">
      <c r="A4312">
        <f>-0.893265572979274</f>
        <v>-0.893265572979274</v>
      </c>
      <c r="B4312">
        <v>-0.344473191387764</v>
      </c>
    </row>
    <row r="4313" spans="1:2" x14ac:dyDescent="0.3">
      <c r="A4313">
        <v>-0.64269377080829004</v>
      </c>
      <c r="B4313">
        <v>0.23778927655510501</v>
      </c>
    </row>
    <row r="4314" spans="1:2" x14ac:dyDescent="0.3">
      <c r="A4314">
        <f>-0.583562976436342</f>
        <v>-0.58356297643634203</v>
      </c>
      <c r="B4314">
        <v>-7.6357658141435705E-2</v>
      </c>
    </row>
    <row r="4315" spans="1:2" x14ac:dyDescent="0.3">
      <c r="A4315">
        <f>-0.412964798835046</f>
        <v>-0.412964798835046</v>
      </c>
      <c r="B4315">
        <v>-0.29145701076202801</v>
      </c>
    </row>
    <row r="4316" spans="1:2" x14ac:dyDescent="0.3">
      <c r="A4316">
        <f>-0.197270442809823</f>
        <v>-0.197270442809823</v>
      </c>
      <c r="B4316">
        <v>-0.38669324771315999</v>
      </c>
    </row>
    <row r="4317" spans="1:2" x14ac:dyDescent="0.3">
      <c r="A4317">
        <v>4.7517625497979499E-3</v>
      </c>
      <c r="B4317">
        <v>-0.372795045385931</v>
      </c>
    </row>
    <row r="4318" spans="1:2" x14ac:dyDescent="0.3">
      <c r="A4318">
        <v>-1.00190070501991</v>
      </c>
      <c r="B4318">
        <v>0.24911801815437201</v>
      </c>
    </row>
    <row r="4319" spans="1:2" x14ac:dyDescent="0.3">
      <c r="A4319">
        <f>-0.861091743076887</f>
        <v>-0.86109174307688696</v>
      </c>
      <c r="B4319">
        <v>-0.211430588210644</v>
      </c>
    </row>
    <row r="4320" spans="1:2" x14ac:dyDescent="0.3">
      <c r="A4320">
        <v>-0.65556330276924402</v>
      </c>
      <c r="B4320">
        <v>0.18457223528425701</v>
      </c>
    </row>
    <row r="4321" spans="1:2" x14ac:dyDescent="0.3">
      <c r="A4321">
        <f>-0.572057004218329</f>
        <v>-0.57205700421832895</v>
      </c>
      <c r="B4321">
        <v>-0.121950422291662</v>
      </c>
    </row>
    <row r="4322" spans="1:2" x14ac:dyDescent="0.3">
      <c r="A4322">
        <v>-0.77117719831266796</v>
      </c>
      <c r="B4322">
        <v>0.14878016891666401</v>
      </c>
    </row>
    <row r="4323" spans="1:2" x14ac:dyDescent="0.3">
      <c r="A4323">
        <v>-0.691529120674932</v>
      </c>
      <c r="B4323">
        <v>4.0487932433333998E-2</v>
      </c>
    </row>
    <row r="4324" spans="1:2" x14ac:dyDescent="0.3">
      <c r="A4324">
        <f>-0.541757304686282</f>
        <v>-0.54175730468628203</v>
      </c>
      <c r="B4324">
        <v>-0.245840819620639</v>
      </c>
    </row>
    <row r="4325" spans="1:2" x14ac:dyDescent="0.3">
      <c r="A4325">
        <f>-0.313399223713319</f>
        <v>-0.31339922371331902</v>
      </c>
      <c r="B4325">
        <v>-0.40354194478619798</v>
      </c>
    </row>
    <row r="4326" spans="1:2" x14ac:dyDescent="0.3">
      <c r="A4326">
        <f>-0.0767666321076429</f>
        <v>-7.6766632107642896E-2</v>
      </c>
      <c r="B4326">
        <v>-0.43205156752283802</v>
      </c>
    </row>
    <row r="4327" spans="1:2" x14ac:dyDescent="0.3">
      <c r="A4327">
        <v>0.114477986607326</v>
      </c>
      <c r="B4327">
        <v>-0.35906584416041398</v>
      </c>
    </row>
    <row r="4328" spans="1:2" x14ac:dyDescent="0.3">
      <c r="A4328">
        <v>-1.0457911946429299</v>
      </c>
      <c r="B4328">
        <v>0.243626337664165</v>
      </c>
    </row>
    <row r="4329" spans="1:2" x14ac:dyDescent="0.3">
      <c r="A4329">
        <f>-0.892251842994293</f>
        <v>-0.89225184299429305</v>
      </c>
      <c r="B4329">
        <v>-0.233160461232406</v>
      </c>
    </row>
    <row r="4330" spans="1:2" x14ac:dyDescent="0.3">
      <c r="A4330">
        <v>-0.64309926280228202</v>
      </c>
      <c r="B4330">
        <v>0.19326418449296201</v>
      </c>
    </row>
    <row r="4331" spans="1:2" x14ac:dyDescent="0.3">
      <c r="A4331">
        <f>-0.566061113526919</f>
        <v>-0.56606111352691901</v>
      </c>
      <c r="B4331">
        <v>-0.11035892490626099</v>
      </c>
    </row>
    <row r="4332" spans="1:2" x14ac:dyDescent="0.3">
      <c r="A4332">
        <v>-0.773575554589232</v>
      </c>
      <c r="B4332">
        <v>0.14414356996250399</v>
      </c>
    </row>
    <row r="4333" spans="1:2" x14ac:dyDescent="0.3">
      <c r="A4333">
        <f>-0.645574849472818</f>
        <v>-0.64557484947281796</v>
      </c>
      <c r="B4333">
        <v>-0.19988110866418901</v>
      </c>
    </row>
    <row r="4334" spans="1:2" x14ac:dyDescent="0.3">
      <c r="A4334">
        <v>-0.741770060210872</v>
      </c>
      <c r="B4334">
        <v>0.17995244346567499</v>
      </c>
    </row>
    <row r="4335" spans="1:2" x14ac:dyDescent="0.3">
      <c r="A4335">
        <f>-0.635726223146533</f>
        <v>-0.63572622314653304</v>
      </c>
      <c r="B4335">
        <v>-0.15994416705043499</v>
      </c>
    </row>
    <row r="4336" spans="1:2" x14ac:dyDescent="0.3">
      <c r="A4336">
        <v>-0.74570951074138603</v>
      </c>
      <c r="B4336">
        <v>0.16397766682017401</v>
      </c>
    </row>
    <row r="4337" spans="1:2" x14ac:dyDescent="0.3">
      <c r="A4337">
        <f>-0.632330294891523</f>
        <v>-0.63233029489152304</v>
      </c>
      <c r="B4337">
        <v>-0.17366077751322201</v>
      </c>
    </row>
    <row r="4338" spans="1:2" x14ac:dyDescent="0.3">
      <c r="A4338">
        <v>-0.74706788204339003</v>
      </c>
      <c r="B4338">
        <v>0.169464311005288</v>
      </c>
    </row>
    <row r="4339" spans="1:2" x14ac:dyDescent="0.3">
      <c r="A4339">
        <f>-0.635557314755092</f>
        <v>-0.63555731475509203</v>
      </c>
      <c r="B4339">
        <v>-0.17003427645333599</v>
      </c>
    </row>
    <row r="4340" spans="1:2" x14ac:dyDescent="0.3">
      <c r="A4340">
        <f>-0.415009848632535</f>
        <v>-0.41500984863253498</v>
      </c>
      <c r="B4340">
        <v>-0.38344897600657202</v>
      </c>
    </row>
    <row r="4341" spans="1:2" x14ac:dyDescent="0.3">
      <c r="A4341">
        <f>-0.162027894558097</f>
        <v>-0.16202789455809699</v>
      </c>
      <c r="B4341">
        <v>-0.45742516121800902</v>
      </c>
    </row>
    <row r="4342" spans="1:2" x14ac:dyDescent="0.3">
      <c r="A4342">
        <v>5.9828864623049399E-2</v>
      </c>
      <c r="B4342">
        <v>-0.41245428034892601</v>
      </c>
    </row>
    <row r="4343" spans="1:2" x14ac:dyDescent="0.3">
      <c r="A4343">
        <v>0.21045164925308801</v>
      </c>
      <c r="B4343">
        <v>-0.289533707215964</v>
      </c>
    </row>
    <row r="4344" spans="1:2" x14ac:dyDescent="0.3">
      <c r="A4344">
        <v>-1.08418065970123</v>
      </c>
      <c r="B4344">
        <v>0.21581348288638499</v>
      </c>
    </row>
    <row r="4345" spans="1:2" x14ac:dyDescent="0.3">
      <c r="A4345">
        <f>-0.910302694527493</f>
        <v>-0.91030269452749302</v>
      </c>
      <c r="B4345">
        <v>-0.26965401688684099</v>
      </c>
    </row>
    <row r="4346" spans="1:2" x14ac:dyDescent="0.3">
      <c r="A4346">
        <v>-0.63587892218900199</v>
      </c>
      <c r="B4346">
        <v>0.207861606754736</v>
      </c>
    </row>
    <row r="4347" spans="1:2" x14ac:dyDescent="0.3">
      <c r="A4347">
        <f>-0.566412623565536</f>
        <v>-0.56641262356553601</v>
      </c>
      <c r="B4347">
        <v>-9.6376747742001306E-2</v>
      </c>
    </row>
    <row r="4348" spans="1:2" x14ac:dyDescent="0.3">
      <c r="A4348">
        <v>-0.77343495057378497</v>
      </c>
      <c r="B4348">
        <v>0.13855069909680001</v>
      </c>
    </row>
    <row r="4349" spans="1:2" x14ac:dyDescent="0.3">
      <c r="A4349">
        <f>-0.643230842074797</f>
        <v>-0.64323084207479697</v>
      </c>
      <c r="B4349">
        <v>-0.20407544891594501</v>
      </c>
    </row>
    <row r="4350" spans="1:2" x14ac:dyDescent="0.3">
      <c r="A4350">
        <v>-0.74270766317008097</v>
      </c>
      <c r="B4350">
        <v>0.181630179566378</v>
      </c>
    </row>
    <row r="4351" spans="1:2" x14ac:dyDescent="0.3">
      <c r="A4351">
        <v>-0.70291693473196704</v>
      </c>
      <c r="B4351">
        <v>2.73479281734486E-2</v>
      </c>
    </row>
    <row r="4352" spans="1:2" x14ac:dyDescent="0.3">
      <c r="A4352">
        <f>-0.545156041665674</f>
        <v>-0.545156041665674</v>
      </c>
      <c r="B4352">
        <v>-0.26038234848096597</v>
      </c>
    </row>
    <row r="4353" spans="1:2" x14ac:dyDescent="0.3">
      <c r="A4353">
        <f>-0.310165652273526</f>
        <v>-0.31016565227352599</v>
      </c>
      <c r="B4353">
        <v>-0.41595300151180398</v>
      </c>
    </row>
    <row r="4354" spans="1:2" x14ac:dyDescent="0.3">
      <c r="A4354">
        <f>-0.0693446951231585</f>
        <v>-6.9344695123158495E-2</v>
      </c>
      <c r="B4354">
        <v>-0.44019054205838098</v>
      </c>
    </row>
    <row r="4355" spans="1:2" x14ac:dyDescent="0.3">
      <c r="A4355">
        <v>-0.97226212195073602</v>
      </c>
      <c r="B4355">
        <v>0.27607621682335198</v>
      </c>
    </row>
    <row r="4356" spans="1:2" x14ac:dyDescent="0.3">
      <c r="A4356">
        <f>-0.8493496994119</f>
        <v>-0.84934969941189997</v>
      </c>
      <c r="B4356">
        <v>-0.17908692399454601</v>
      </c>
    </row>
    <row r="4357" spans="1:2" x14ac:dyDescent="0.3">
      <c r="A4357">
        <v>-0.66026012023523895</v>
      </c>
      <c r="B4357">
        <v>0.17163476959781801</v>
      </c>
    </row>
    <row r="4358" spans="1:2" x14ac:dyDescent="0.3">
      <c r="A4358">
        <f>-0.570451599217909</f>
        <v>-0.570451599217909</v>
      </c>
      <c r="B4358">
        <v>-0.133661623199753</v>
      </c>
    </row>
    <row r="4359" spans="1:2" x14ac:dyDescent="0.3">
      <c r="A4359">
        <v>-0.77181936031283604</v>
      </c>
      <c r="B4359">
        <v>0.153464649279901</v>
      </c>
    </row>
    <row r="4360" spans="1:2" x14ac:dyDescent="0.3">
      <c r="A4360">
        <f>-0.647968573549716</f>
        <v>-0.64796857354971604</v>
      </c>
      <c r="B4360">
        <v>-0.19209461067240899</v>
      </c>
    </row>
    <row r="4361" spans="1:2" x14ac:dyDescent="0.3">
      <c r="A4361">
        <v>-0.74081257058011296</v>
      </c>
      <c r="B4361">
        <v>0.17683784426896301</v>
      </c>
    </row>
    <row r="4362" spans="1:2" x14ac:dyDescent="0.3">
      <c r="A4362">
        <f>-0.633752691348471</f>
        <v>-0.63375269134847101</v>
      </c>
      <c r="B4362">
        <v>-0.16192826658763201</v>
      </c>
    </row>
    <row r="4363" spans="1:2" x14ac:dyDescent="0.3">
      <c r="A4363">
        <v>-0.74649892346061097</v>
      </c>
      <c r="B4363">
        <v>0.16477130663505299</v>
      </c>
    </row>
    <row r="4364" spans="1:2" x14ac:dyDescent="0.3">
      <c r="A4364">
        <f>-0.633247704484085</f>
        <v>-0.63324770448408496</v>
      </c>
      <c r="B4364">
        <v>-0.17337337634160399</v>
      </c>
    </row>
    <row r="4365" spans="1:2" x14ac:dyDescent="0.3">
      <c r="A4365">
        <f>-0.411918904871263</f>
        <v>-0.41191890487126298</v>
      </c>
      <c r="B4365">
        <v>-0.38506284781325301</v>
      </c>
    </row>
    <row r="4366" spans="1:2" x14ac:dyDescent="0.3">
      <c r="A4366">
        <v>-0.83523243805149405</v>
      </c>
      <c r="B4366">
        <v>0.254025139125301</v>
      </c>
    </row>
    <row r="4367" spans="1:2" x14ac:dyDescent="0.3">
      <c r="A4367">
        <f>-0.665907024779402</f>
        <v>-0.665907024779402</v>
      </c>
      <c r="B4367">
        <v>-1.6100556501205301E-3</v>
      </c>
    </row>
    <row r="4368" spans="1:2" x14ac:dyDescent="0.3">
      <c r="A4368">
        <f>-0.505445316572297</f>
        <v>-0.50544531657229697</v>
      </c>
      <c r="B4368">
        <v>-0.26758645220585198</v>
      </c>
    </row>
    <row r="4369" spans="1:2" x14ac:dyDescent="0.3">
      <c r="A4369">
        <f>-0.277103859712605</f>
        <v>-0.27710385971260498</v>
      </c>
      <c r="B4369">
        <v>-0.405543830305366</v>
      </c>
    </row>
    <row r="4370" spans="1:2" x14ac:dyDescent="0.3">
      <c r="A4370">
        <v>-0.88915845611495703</v>
      </c>
      <c r="B4370">
        <v>0.26221753212214599</v>
      </c>
    </row>
    <row r="4371" spans="1:2" x14ac:dyDescent="0.3">
      <c r="A4371">
        <f>-0.644336617554016</f>
        <v>-0.64433661755401594</v>
      </c>
      <c r="B4371">
        <v>-4.8870128488587E-3</v>
      </c>
    </row>
    <row r="4372" spans="1:2" x14ac:dyDescent="0.3">
      <c r="A4372">
        <f>-0.487741024201509</f>
        <v>-0.487741024201509</v>
      </c>
      <c r="B4372">
        <v>-0.261448776786739</v>
      </c>
    </row>
    <row r="4373" spans="1:2" x14ac:dyDescent="0.3">
      <c r="A4373">
        <v>-0.80490359031939596</v>
      </c>
      <c r="B4373">
        <v>0.20457951071469499</v>
      </c>
    </row>
    <row r="4374" spans="1:2" x14ac:dyDescent="0.3">
      <c r="A4374">
        <v>-0.67803856387224104</v>
      </c>
      <c r="B4374">
        <v>1.81681957141216E-2</v>
      </c>
    </row>
    <row r="4375" spans="1:2" x14ac:dyDescent="0.3">
      <c r="A4375">
        <v>-0.72878457445110301</v>
      </c>
      <c r="B4375">
        <v>9.2732721714351304E-2</v>
      </c>
    </row>
    <row r="4376" spans="1:2" x14ac:dyDescent="0.3">
      <c r="A4376">
        <v>-0.70848617021955795</v>
      </c>
      <c r="B4376">
        <v>6.2906911314259406E-2</v>
      </c>
    </row>
    <row r="4377" spans="1:2" x14ac:dyDescent="0.3">
      <c r="A4377">
        <v>-0.71660553191217602</v>
      </c>
      <c r="B4377">
        <v>7.4837235474296201E-2</v>
      </c>
    </row>
    <row r="4378" spans="1:2" x14ac:dyDescent="0.3">
      <c r="A4378">
        <f>-0.574555098442972</f>
        <v>-0.57455509844297203</v>
      </c>
      <c r="B4378">
        <v>-0.229765913804405</v>
      </c>
    </row>
    <row r="4379" spans="1:2" x14ac:dyDescent="0.3">
      <c r="A4379">
        <v>-0.77017796062281096</v>
      </c>
      <c r="B4379">
        <v>0.19190636552176199</v>
      </c>
    </row>
    <row r="4380" spans="1:2" x14ac:dyDescent="0.3">
      <c r="A4380">
        <v>-0.69192881575087495</v>
      </c>
      <c r="B4380">
        <v>2.3237453791295101E-2</v>
      </c>
    </row>
    <row r="4381" spans="1:2" x14ac:dyDescent="0.3">
      <c r="A4381">
        <f>-0.535160881487183</f>
        <v>-0.53516088148718299</v>
      </c>
      <c r="B4381">
        <v>-0.25911106141896501</v>
      </c>
    </row>
    <row r="4382" spans="1:2" x14ac:dyDescent="0.3">
      <c r="A4382">
        <f>-0.303077845362673</f>
        <v>-0.30307784536267302</v>
      </c>
      <c r="B4382">
        <v>-0.41098875927328699</v>
      </c>
    </row>
    <row r="4383" spans="1:2" x14ac:dyDescent="0.3">
      <c r="A4383">
        <f>-0.0659436587663165</f>
        <v>-6.5943658766316499E-2</v>
      </c>
      <c r="B4383">
        <v>-0.43358259519276698</v>
      </c>
    </row>
    <row r="4384" spans="1:2" x14ac:dyDescent="0.3">
      <c r="A4384">
        <v>-0.97362253649347297</v>
      </c>
      <c r="B4384">
        <v>0.273433038077107</v>
      </c>
    </row>
    <row r="4385" spans="1:2" x14ac:dyDescent="0.3">
      <c r="A4385">
        <f>-0.61055098540261</f>
        <v>-0.61055098540260999</v>
      </c>
      <c r="B4385">
        <v>-9.3732152308428594E-3</v>
      </c>
    </row>
    <row r="4386" spans="1:2" x14ac:dyDescent="0.3">
      <c r="A4386">
        <f>-0.460269462813646</f>
        <v>-0.460269462813646</v>
      </c>
      <c r="B4386">
        <v>-0.25134403773648401</v>
      </c>
    </row>
    <row r="4387" spans="1:2" x14ac:dyDescent="0.3">
      <c r="A4387">
        <f>-0.249267176643777</f>
        <v>-0.24926717664377701</v>
      </c>
      <c r="B4387">
        <v>-0.37512925380518702</v>
      </c>
    </row>
    <row r="4388" spans="1:2" x14ac:dyDescent="0.3">
      <c r="A4388">
        <f>-0.0393913527271961</f>
        <v>-3.9391352727196099E-2</v>
      </c>
      <c r="B4388">
        <v>-0.38480510354945302</v>
      </c>
    </row>
    <row r="4389" spans="1:2" x14ac:dyDescent="0.3">
      <c r="A4389">
        <v>0.123984613347112</v>
      </c>
      <c r="B4389">
        <v>-0.30820841978846297</v>
      </c>
    </row>
    <row r="4390" spans="1:2" x14ac:dyDescent="0.3">
      <c r="A4390">
        <v>0.21751167405919</v>
      </c>
      <c r="B4390">
        <v>-0.18464455370038599</v>
      </c>
    </row>
    <row r="4391" spans="1:2" x14ac:dyDescent="0.3">
      <c r="A4391">
        <v>-1.0870046696236699</v>
      </c>
      <c r="B4391">
        <v>0.173857821480154</v>
      </c>
    </row>
    <row r="4392" spans="1:2" x14ac:dyDescent="0.3">
      <c r="A4392">
        <v>-0.56519813215052905</v>
      </c>
      <c r="B4392">
        <v>3.0456871407937999E-2</v>
      </c>
    </row>
    <row r="4393" spans="1:2" x14ac:dyDescent="0.3">
      <c r="A4393">
        <f>-0.441733328997577</f>
        <v>-0.441733328997577</v>
      </c>
      <c r="B4393">
        <v>-0.202932030590178</v>
      </c>
    </row>
    <row r="4394" spans="1:2" x14ac:dyDescent="0.3">
      <c r="A4394">
        <f>-0.254544517802087</f>
        <v>-0.25454451780208698</v>
      </c>
      <c r="B4394">
        <v>-0.33092167484756602</v>
      </c>
    </row>
    <row r="4395" spans="1:2" x14ac:dyDescent="0.3">
      <c r="A4395">
        <f>-0.0610851635905596</f>
        <v>-6.1085163590559599E-2</v>
      </c>
      <c r="B4395">
        <v>-0.353318280004985</v>
      </c>
    </row>
    <row r="4396" spans="1:2" x14ac:dyDescent="0.3">
      <c r="A4396">
        <v>-0.97556593456377605</v>
      </c>
      <c r="B4396">
        <v>0.241327312001994</v>
      </c>
    </row>
    <row r="4397" spans="1:2" x14ac:dyDescent="0.3">
      <c r="A4397">
        <v>-0.60977362617448905</v>
      </c>
      <c r="B4397">
        <v>3.46907519920225E-3</v>
      </c>
    </row>
    <row r="4398" spans="1:2" x14ac:dyDescent="0.3">
      <c r="A4398">
        <f>-0.464815585972292</f>
        <v>-0.464815585972292</v>
      </c>
      <c r="B4398">
        <v>-0.24127295331840201</v>
      </c>
    </row>
    <row r="4399" spans="1:2" x14ac:dyDescent="0.3">
      <c r="A4399">
        <f>-0.256750664011581</f>
        <v>-0.25675066401158098</v>
      </c>
      <c r="B4399">
        <v>-0.36929367891090198</v>
      </c>
    </row>
    <row r="4400" spans="1:2" x14ac:dyDescent="0.3">
      <c r="A4400">
        <f>-0.047413033084441</f>
        <v>-4.7413033084441003E-2</v>
      </c>
      <c r="B4400">
        <v>-0.38336346157691797</v>
      </c>
    </row>
    <row r="4401" spans="1:2" x14ac:dyDescent="0.3">
      <c r="A4401">
        <v>0.117311479486592</v>
      </c>
      <c r="B4401">
        <v>-0.310321444032234</v>
      </c>
    </row>
    <row r="4402" spans="1:2" x14ac:dyDescent="0.3">
      <c r="A4402">
        <v>0.21328530202270399</v>
      </c>
      <c r="B4402">
        <v>-0.18891970566986099</v>
      </c>
    </row>
    <row r="4403" spans="1:2" x14ac:dyDescent="0.3">
      <c r="A4403">
        <v>0.23766471180519899</v>
      </c>
      <c r="B4403">
        <v>-5.8264855500013098E-2</v>
      </c>
    </row>
    <row r="4404" spans="1:2" x14ac:dyDescent="0.3">
      <c r="A4404">
        <v>-1.09506588472208</v>
      </c>
      <c r="B4404">
        <v>0.123305942200005</v>
      </c>
    </row>
    <row r="4405" spans="1:2" x14ac:dyDescent="0.3">
      <c r="A4405">
        <f>-0.881572449268782</f>
        <v>-0.88157244926878198</v>
      </c>
      <c r="B4405">
        <v>-0.34431383781682801</v>
      </c>
    </row>
    <row r="4406" spans="1:2" x14ac:dyDescent="0.3">
      <c r="A4406">
        <f>-0.532269526317543</f>
        <v>-0.53226952631754298</v>
      </c>
      <c r="B4406">
        <v>-0.61430749644830196</v>
      </c>
    </row>
    <row r="4407" spans="1:2" x14ac:dyDescent="0.3">
      <c r="A4407">
        <v>-0.78709218947298198</v>
      </c>
      <c r="B4407">
        <v>0.34572299857932098</v>
      </c>
    </row>
    <row r="4408" spans="1:2" x14ac:dyDescent="0.3">
      <c r="A4408">
        <f>-0.736479263431195</f>
        <v>-0.73647926343119496</v>
      </c>
      <c r="B4408">
        <v>-5.2087396868909099E-2</v>
      </c>
    </row>
    <row r="4409" spans="1:2" x14ac:dyDescent="0.3">
      <c r="A4409">
        <v>-0.70540829462752197</v>
      </c>
      <c r="B4409">
        <v>0.120834958747563</v>
      </c>
    </row>
    <row r="4410" spans="1:2" x14ac:dyDescent="0.3">
      <c r="A4410">
        <v>-0.71783668214899099</v>
      </c>
      <c r="B4410">
        <v>5.16660165009745E-2</v>
      </c>
    </row>
    <row r="4411" spans="1:2" x14ac:dyDescent="0.3">
      <c r="A4411">
        <v>-0.71286532714040296</v>
      </c>
      <c r="B4411">
        <v>7.9333593399610103E-2</v>
      </c>
    </row>
    <row r="4412" spans="1:2" x14ac:dyDescent="0.3">
      <c r="A4412">
        <v>-0.71485386914383797</v>
      </c>
      <c r="B4412">
        <v>6.8266562640155903E-2</v>
      </c>
    </row>
    <row r="4413" spans="1:2" x14ac:dyDescent="0.3">
      <c r="A4413">
        <f>-0.570595565605379</f>
        <v>-0.57059556560537905</v>
      </c>
      <c r="B4413">
        <v>-0.23405896005101601</v>
      </c>
    </row>
    <row r="4414" spans="1:2" x14ac:dyDescent="0.3">
      <c r="A4414">
        <v>-0.77176177375784805</v>
      </c>
      <c r="B4414">
        <v>0.193623584020406</v>
      </c>
    </row>
    <row r="4415" spans="1:2" x14ac:dyDescent="0.3">
      <c r="A4415">
        <v>-0.69129529049686</v>
      </c>
      <c r="B4415">
        <v>2.2550566391837199E-2</v>
      </c>
    </row>
    <row r="4416" spans="1:2" x14ac:dyDescent="0.3">
      <c r="A4416">
        <v>-0.723481883801255</v>
      </c>
      <c r="B4416">
        <v>9.0979773443264994E-2</v>
      </c>
    </row>
    <row r="4417" spans="1:2" x14ac:dyDescent="0.3">
      <c r="A4417">
        <v>-0.71060724647949702</v>
      </c>
      <c r="B4417">
        <v>6.3608090622693902E-2</v>
      </c>
    </row>
    <row r="4418" spans="1:2" x14ac:dyDescent="0.3">
      <c r="A4418">
        <f>-0.565504743573495</f>
        <v>-0.56550474357349501</v>
      </c>
      <c r="B4418">
        <v>-0.23590074971855099</v>
      </c>
    </row>
    <row r="4419" spans="1:2" x14ac:dyDescent="0.3">
      <c r="A4419">
        <f>-0.335423305228436</f>
        <v>-0.335423305228436</v>
      </c>
      <c r="B4419">
        <v>-0.40548646721549703</v>
      </c>
    </row>
    <row r="4420" spans="1:2" x14ac:dyDescent="0.3">
      <c r="A4420">
        <f>-0.0927271250874124</f>
        <v>-9.2727125087412404E-2</v>
      </c>
      <c r="B4420">
        <v>-0.44233903717515199</v>
      </c>
    </row>
    <row r="4421" spans="1:2" x14ac:dyDescent="0.3">
      <c r="A4421">
        <v>0.106462999803627</v>
      </c>
      <c r="B4421">
        <v>-0.373268518288081</v>
      </c>
    </row>
    <row r="4422" spans="1:2" x14ac:dyDescent="0.3">
      <c r="A4422">
        <v>0.230219287165989</v>
      </c>
      <c r="B4422">
        <v>-0.24109887397749</v>
      </c>
    </row>
    <row r="4423" spans="1:2" x14ac:dyDescent="0.3">
      <c r="A4423">
        <v>-1.0920877148663899</v>
      </c>
      <c r="B4423">
        <v>0.19643954959099599</v>
      </c>
    </row>
    <row r="4424" spans="1:2" x14ac:dyDescent="0.3">
      <c r="A4424">
        <f>-0.908562483134859</f>
        <v>-0.90856248313485899</v>
      </c>
      <c r="B4424">
        <v>-0.28754102825740102</v>
      </c>
    </row>
    <row r="4425" spans="1:2" x14ac:dyDescent="0.3">
      <c r="A4425">
        <f>-0.575491075879532</f>
        <v>-0.57549107587953197</v>
      </c>
      <c r="B4425">
        <v>-0.58195617472956795</v>
      </c>
    </row>
    <row r="4426" spans="1:2" x14ac:dyDescent="0.3">
      <c r="A4426">
        <f>-0.204590747776617</f>
        <v>-0.20459074777661701</v>
      </c>
      <c r="B4426">
        <v>-0.672483123146285</v>
      </c>
    </row>
    <row r="4427" spans="1:2" x14ac:dyDescent="0.3">
      <c r="A4427">
        <v>0.11350428094828401</v>
      </c>
      <c r="B4427">
        <v>-0.592923472701823</v>
      </c>
    </row>
    <row r="4428" spans="1:2" x14ac:dyDescent="0.3">
      <c r="A4428">
        <v>-1.04540171237931</v>
      </c>
      <c r="B4428">
        <v>0.33716938908072902</v>
      </c>
    </row>
    <row r="4429" spans="1:2" x14ac:dyDescent="0.3">
      <c r="A4429">
        <f>-0.581839315048274</f>
        <v>-0.58183931504827402</v>
      </c>
      <c r="B4429">
        <v>-3.4867755632291698E-2</v>
      </c>
    </row>
    <row r="4430" spans="1:2" x14ac:dyDescent="0.3">
      <c r="A4430">
        <f>-0.428250777183771</f>
        <v>-0.42825077718377103</v>
      </c>
      <c r="B4430">
        <v>-0.25923522029985102</v>
      </c>
    </row>
    <row r="4431" spans="1:2" x14ac:dyDescent="0.3">
      <c r="A4431">
        <v>-0.82869968912649095</v>
      </c>
      <c r="B4431">
        <v>0.20369408811994</v>
      </c>
    </row>
    <row r="4432" spans="1:2" x14ac:dyDescent="0.3">
      <c r="A4432">
        <f>-0.711289398984109</f>
        <v>-0.71128939898410903</v>
      </c>
      <c r="B4432">
        <v>-0.176672368679441</v>
      </c>
    </row>
    <row r="4433" spans="1:2" x14ac:dyDescent="0.3">
      <c r="A4433">
        <v>-0.71548424040635605</v>
      </c>
      <c r="B4433">
        <v>0.17066894747177599</v>
      </c>
    </row>
    <row r="4434" spans="1:2" x14ac:dyDescent="0.3">
      <c r="A4434">
        <v>-0.71380630383745702</v>
      </c>
      <c r="B4434">
        <v>3.17324210112893E-2</v>
      </c>
    </row>
    <row r="4435" spans="1:2" x14ac:dyDescent="0.3">
      <c r="A4435">
        <v>-0.71447747846501697</v>
      </c>
      <c r="B4435">
        <v>8.7307031595484197E-2</v>
      </c>
    </row>
    <row r="4436" spans="1:2" x14ac:dyDescent="0.3">
      <c r="A4436">
        <v>-0.71420900861399295</v>
      </c>
      <c r="B4436">
        <v>6.5077187361806205E-2</v>
      </c>
    </row>
    <row r="4437" spans="1:2" x14ac:dyDescent="0.3">
      <c r="A4437">
        <f>-0.568829721491357</f>
        <v>-0.56882972149135702</v>
      </c>
      <c r="B4437">
        <v>-0.236224941050624</v>
      </c>
    </row>
    <row r="4438" spans="1:2" x14ac:dyDescent="0.3">
      <c r="A4438">
        <v>-0.77246811140345695</v>
      </c>
      <c r="B4438">
        <v>0.19448997642024901</v>
      </c>
    </row>
    <row r="4439" spans="1:2" x14ac:dyDescent="0.3">
      <c r="A4439">
        <f>-0.664871755234727</f>
        <v>-0.66487175523472697</v>
      </c>
      <c r="B4439">
        <v>-0.161174862481992</v>
      </c>
    </row>
    <row r="4440" spans="1:2" x14ac:dyDescent="0.3">
      <c r="A4440">
        <f>-0.440832588985595</f>
        <v>-0.44083258898559502</v>
      </c>
      <c r="B4440">
        <v>-0.38844159758020502</v>
      </c>
    </row>
    <row r="4441" spans="1:2" x14ac:dyDescent="0.3">
      <c r="A4441">
        <f>-0.17965612859697</f>
        <v>-0.17965612859697</v>
      </c>
      <c r="B4441">
        <v>-0.471548649755194</v>
      </c>
    </row>
    <row r="4442" spans="1:2" x14ac:dyDescent="0.3">
      <c r="A4442">
        <v>5.2080802168380201E-2</v>
      </c>
      <c r="B4442">
        <v>-0.43023942525273601</v>
      </c>
    </row>
    <row r="4443" spans="1:2" x14ac:dyDescent="0.3">
      <c r="A4443">
        <v>0.211677179749063</v>
      </c>
      <c r="B4443">
        <v>-0.30614964232472702</v>
      </c>
    </row>
    <row r="4444" spans="1:2" x14ac:dyDescent="0.3">
      <c r="A4444">
        <v>-1.0846708718996201</v>
      </c>
      <c r="B4444">
        <v>0.22245985692989001</v>
      </c>
    </row>
    <row r="4445" spans="1:2" x14ac:dyDescent="0.3">
      <c r="A4445">
        <f>-0.913333805415671</f>
        <v>-0.913333805415671</v>
      </c>
      <c r="B4445">
        <v>-0.26479885749313298</v>
      </c>
    </row>
    <row r="4446" spans="1:2" x14ac:dyDescent="0.3">
      <c r="A4446">
        <v>-0.63466647783373098</v>
      </c>
      <c r="B4446">
        <v>0.20591954299725301</v>
      </c>
    </row>
    <row r="4447" spans="1:2" x14ac:dyDescent="0.3">
      <c r="A4447">
        <v>-0.74613340886650703</v>
      </c>
      <c r="B4447">
        <v>1.7632182801098701E-2</v>
      </c>
    </row>
    <row r="4448" spans="1:2" x14ac:dyDescent="0.3">
      <c r="A4448">
        <v>-0.70154663645339699</v>
      </c>
      <c r="B4448">
        <v>9.2947126879560499E-2</v>
      </c>
    </row>
    <row r="4449" spans="1:2" x14ac:dyDescent="0.3">
      <c r="A4449">
        <v>-0.71938134541864096</v>
      </c>
      <c r="B4449">
        <v>6.2821149248175695E-2</v>
      </c>
    </row>
    <row r="4450" spans="1:2" x14ac:dyDescent="0.3">
      <c r="A4450">
        <v>-0.71224746183254295</v>
      </c>
      <c r="B4450">
        <v>7.4871540300729594E-2</v>
      </c>
    </row>
    <row r="4451" spans="1:2" x14ac:dyDescent="0.3">
      <c r="A4451">
        <v>-0.715101015266982</v>
      </c>
      <c r="B4451">
        <v>7.0051383879708107E-2</v>
      </c>
    </row>
    <row r="4452" spans="1:2" x14ac:dyDescent="0.3">
      <c r="A4452">
        <v>-0.71395959389320696</v>
      </c>
      <c r="B4452">
        <v>7.1979446448116699E-2</v>
      </c>
    </row>
    <row r="4453" spans="1:2" x14ac:dyDescent="0.3">
      <c r="A4453">
        <v>-0.714416162442717</v>
      </c>
      <c r="B4453">
        <v>7.1208221420753295E-2</v>
      </c>
    </row>
    <row r="4454" spans="1:2" x14ac:dyDescent="0.3">
      <c r="A4454">
        <f>-0.571439572024766</f>
        <v>-0.57143957202476603</v>
      </c>
      <c r="B4454">
        <v>-0.231648216697314</v>
      </c>
    </row>
    <row r="4455" spans="1:2" x14ac:dyDescent="0.3">
      <c r="A4455">
        <f>-0.341634788059896</f>
        <v>-0.341634788059896</v>
      </c>
      <c r="B4455">
        <v>-0.40462847349986503</v>
      </c>
    </row>
    <row r="4456" spans="1:2" x14ac:dyDescent="0.3">
      <c r="A4456">
        <v>-0.86334608477604102</v>
      </c>
      <c r="B4456">
        <v>0.26185138939994601</v>
      </c>
    </row>
    <row r="4457" spans="1:2" x14ac:dyDescent="0.3">
      <c r="A4457">
        <f>-0.654661566089583</f>
        <v>-0.65466156608958304</v>
      </c>
      <c r="B4457">
        <v>-4.7405557599784903E-3</v>
      </c>
    </row>
    <row r="4458" spans="1:2" x14ac:dyDescent="0.3">
      <c r="A4458">
        <f>-0.495646567924091</f>
        <v>-0.49564656792409101</v>
      </c>
      <c r="B4458">
        <v>-0.265467448813417</v>
      </c>
    </row>
    <row r="4459" spans="1:2" x14ac:dyDescent="0.3">
      <c r="A4459">
        <f>-0.270504412096943</f>
        <v>-0.27050441209694298</v>
      </c>
      <c r="B4459">
        <v>-0.40001388826783302</v>
      </c>
    </row>
    <row r="4460" spans="1:2" x14ac:dyDescent="0.3">
      <c r="A4460">
        <v>-0.89179823516122203</v>
      </c>
      <c r="B4460">
        <v>0.26000555530713299</v>
      </c>
    </row>
    <row r="4461" spans="1:2" x14ac:dyDescent="0.3">
      <c r="A4461">
        <f>-0.781768880845382</f>
        <v>-0.78176888084538199</v>
      </c>
      <c r="B4461">
        <v>-0.15911507203106701</v>
      </c>
    </row>
    <row r="4462" spans="1:2" x14ac:dyDescent="0.3">
      <c r="A4462">
        <f>-0.530498320630063</f>
        <v>-0.53049832063006297</v>
      </c>
      <c r="B4462">
        <v>-0.433635007081764</v>
      </c>
    </row>
    <row r="4463" spans="1:2" x14ac:dyDescent="0.3">
      <c r="A4463">
        <f>-0.229724720846142</f>
        <v>-0.22972472084614201</v>
      </c>
      <c r="B4463">
        <v>-0.54176193363416603</v>
      </c>
    </row>
    <row r="4464" spans="1:2" x14ac:dyDescent="0.3">
      <c r="A4464">
        <v>4.2113985610598197E-2</v>
      </c>
      <c r="B4464">
        <v>-0.50362895790042295</v>
      </c>
    </row>
    <row r="4465" spans="1:2" x14ac:dyDescent="0.3">
      <c r="A4465">
        <v>0.233458212224224</v>
      </c>
      <c r="B4465">
        <v>-0.36591241376008199</v>
      </c>
    </row>
    <row r="4466" spans="1:2" x14ac:dyDescent="0.3">
      <c r="A4466">
        <v>0.32379320679444301</v>
      </c>
      <c r="B4466">
        <v>-0.18471014956797299</v>
      </c>
    </row>
    <row r="4467" spans="1:2" x14ac:dyDescent="0.3">
      <c r="A4467">
        <v>-1.12951728271777</v>
      </c>
      <c r="B4467">
        <v>0.17388405982718899</v>
      </c>
    </row>
    <row r="4468" spans="1:2" x14ac:dyDescent="0.3">
      <c r="A4468">
        <v>-0.54819308691288904</v>
      </c>
      <c r="B4468">
        <v>3.04463760691242E-2</v>
      </c>
    </row>
    <row r="4469" spans="1:2" x14ac:dyDescent="0.3">
      <c r="A4469">
        <v>-0.78072276523484396</v>
      </c>
      <c r="B4469">
        <v>8.7821449572350205E-2</v>
      </c>
    </row>
    <row r="4470" spans="1:2" x14ac:dyDescent="0.3">
      <c r="A4470">
        <f>-0.628477881407421</f>
        <v>-0.628477881407421</v>
      </c>
      <c r="B4470">
        <v>-0.24554480441895099</v>
      </c>
    </row>
    <row r="4471" spans="1:2" x14ac:dyDescent="0.3">
      <c r="A4471">
        <f>-0.37942526810206</f>
        <v>-0.37942526810206001</v>
      </c>
      <c r="B4471">
        <v>-0.43800520392137199</v>
      </c>
    </row>
    <row r="4472" spans="1:2" x14ac:dyDescent="0.3">
      <c r="A4472">
        <v>-0.84822989275917604</v>
      </c>
      <c r="B4472">
        <v>0.27520208156854797</v>
      </c>
    </row>
    <row r="4473" spans="1:2" x14ac:dyDescent="0.3">
      <c r="A4473">
        <f>-0.660708042896329</f>
        <v>-0.66070804289632901</v>
      </c>
      <c r="B4473">
        <v>-1.00808326274195E-2</v>
      </c>
    </row>
    <row r="4474" spans="1:2" x14ac:dyDescent="0.3">
      <c r="A4474">
        <f>-0.498105779550242</f>
        <v>-0.49810577955024199</v>
      </c>
      <c r="B4474">
        <v>-0.27194464995536999</v>
      </c>
    </row>
    <row r="4475" spans="1:2" x14ac:dyDescent="0.3">
      <c r="A4475">
        <f>-0.269782532476036</f>
        <v>-0.26978253247603601</v>
      </c>
      <c r="B4475">
        <v>-0.40592024578617802</v>
      </c>
    </row>
    <row r="4476" spans="1:2" x14ac:dyDescent="0.3">
      <c r="A4476">
        <f>-0.0426666263673159</f>
        <v>-4.2666626367315899E-2</v>
      </c>
      <c r="B4476">
        <v>-0.41641239978791</v>
      </c>
    </row>
    <row r="4477" spans="1:2" x14ac:dyDescent="0.3">
      <c r="A4477">
        <v>-0.98293334945307298</v>
      </c>
      <c r="B4477">
        <v>0.26656495991516399</v>
      </c>
    </row>
    <row r="4478" spans="1:2" x14ac:dyDescent="0.3">
      <c r="A4478">
        <f>-0.60682666021877</f>
        <v>-0.60682666021876996</v>
      </c>
      <c r="B4478">
        <v>-6.62598396606566E-3</v>
      </c>
    </row>
    <row r="4479" spans="1:2" x14ac:dyDescent="0.3">
      <c r="A4479">
        <f>-0.458537868179839</f>
        <v>-0.45853786817983899</v>
      </c>
      <c r="B4479">
        <v>-0.247766411901718</v>
      </c>
    </row>
    <row r="4480" spans="1:2" x14ac:dyDescent="0.3">
      <c r="A4480">
        <f>-0.24938221505599</f>
        <v>-0.24938221505599001</v>
      </c>
      <c r="B4480">
        <v>-0.37171762031724098</v>
      </c>
    </row>
    <row r="4481" spans="1:2" x14ac:dyDescent="0.3">
      <c r="A4481">
        <f>-0.0408434353156562</f>
        <v>-4.08434353156562E-2</v>
      </c>
      <c r="B4481">
        <v>-0.382258277463499</v>
      </c>
    </row>
    <row r="4482" spans="1:2" x14ac:dyDescent="0.3">
      <c r="A4482">
        <v>0.12186230014550101</v>
      </c>
      <c r="B4482">
        <v>-0.30685366499852201</v>
      </c>
    </row>
    <row r="4483" spans="1:2" x14ac:dyDescent="0.3">
      <c r="A4483">
        <v>0.215356814109989</v>
      </c>
      <c r="B4483">
        <v>-0.18446386534067599</v>
      </c>
    </row>
    <row r="4484" spans="1:2" x14ac:dyDescent="0.3">
      <c r="A4484">
        <v>-1.0861427256439899</v>
      </c>
      <c r="B4484">
        <v>0.17378554613627001</v>
      </c>
    </row>
    <row r="4485" spans="1:2" x14ac:dyDescent="0.3">
      <c r="A4485">
        <f>-0.894982689943945</f>
        <v>-0.89498268994394503</v>
      </c>
      <c r="B4485">
        <v>-0.30238007519403198</v>
      </c>
    </row>
    <row r="4486" spans="1:2" x14ac:dyDescent="0.3">
      <c r="A4486">
        <v>-0.64200692402242199</v>
      </c>
      <c r="B4486">
        <v>0.22095203007761299</v>
      </c>
    </row>
    <row r="4487" spans="1:2" x14ac:dyDescent="0.3">
      <c r="A4487">
        <v>-0.74319723039103103</v>
      </c>
      <c r="B4487">
        <v>1.1619187968954701E-2</v>
      </c>
    </row>
    <row r="4488" spans="1:2" x14ac:dyDescent="0.3">
      <c r="A4488">
        <f>-0.569477570284765</f>
        <v>-0.56947757028476498</v>
      </c>
      <c r="B4488">
        <v>-0.28844830930000598</v>
      </c>
    </row>
    <row r="4489" spans="1:2" x14ac:dyDescent="0.3">
      <c r="A4489">
        <v>-0.77220897188609305</v>
      </c>
      <c r="B4489">
        <v>0.21537932372000201</v>
      </c>
    </row>
    <row r="4490" spans="1:2" x14ac:dyDescent="0.3">
      <c r="A4490">
        <f>-0.673030548121432</f>
        <v>-0.67303054812143204</v>
      </c>
      <c r="B4490">
        <v>-0.14519530272723499</v>
      </c>
    </row>
    <row r="4491" spans="1:2" x14ac:dyDescent="0.3">
      <c r="A4491">
        <v>-0.73078778075142703</v>
      </c>
      <c r="B4491">
        <v>0.158078121090894</v>
      </c>
    </row>
    <row r="4492" spans="1:2" x14ac:dyDescent="0.3">
      <c r="A4492">
        <f>-0.618629961807442</f>
        <v>-0.61862996180744201</v>
      </c>
      <c r="B4492">
        <v>-0.17217574027149099</v>
      </c>
    </row>
    <row r="4493" spans="1:2" x14ac:dyDescent="0.3">
      <c r="A4493">
        <v>-0.75254801527702297</v>
      </c>
      <c r="B4493">
        <v>0.168870296108596</v>
      </c>
    </row>
    <row r="4494" spans="1:2" x14ac:dyDescent="0.3">
      <c r="A4494">
        <f>-0.639484610053976</f>
        <v>-0.63948461005397605</v>
      </c>
      <c r="B4494">
        <v>-0.172677781068275</v>
      </c>
    </row>
    <row r="4495" spans="1:2" x14ac:dyDescent="0.3">
      <c r="A4495">
        <f>-0.416937191213711</f>
        <v>-0.41693719121371098</v>
      </c>
      <c r="B4495">
        <v>-0.38702895763348</v>
      </c>
    </row>
    <row r="4496" spans="1:2" x14ac:dyDescent="0.3">
      <c r="A4496">
        <v>-0.83322512351451505</v>
      </c>
      <c r="B4496">
        <v>0.25481158305339202</v>
      </c>
    </row>
    <row r="4497" spans="1:2" x14ac:dyDescent="0.3">
      <c r="A4497">
        <f>-0.735175727092388</f>
        <v>-0.73517572709238799</v>
      </c>
      <c r="B4497">
        <v>-0.139633246285228</v>
      </c>
    </row>
    <row r="4498" spans="1:2" x14ac:dyDescent="0.3">
      <c r="A4498">
        <v>-0.70592970916304398</v>
      </c>
      <c r="B4498">
        <v>0.15585329851409099</v>
      </c>
    </row>
    <row r="4499" spans="1:2" x14ac:dyDescent="0.3">
      <c r="A4499">
        <v>-0.71762811633478196</v>
      </c>
      <c r="B4499">
        <v>3.7658680594363399E-2</v>
      </c>
    </row>
    <row r="4500" spans="1:2" x14ac:dyDescent="0.3">
      <c r="A4500">
        <f>-0.560460840652179</f>
        <v>-0.56046084065217905</v>
      </c>
      <c r="B4500">
        <v>-0.258430649282196</v>
      </c>
    </row>
    <row r="4501" spans="1:2" x14ac:dyDescent="0.3">
      <c r="A4501">
        <f>-0.322577979182778</f>
        <v>-0.32257797918277797</v>
      </c>
      <c r="B4501">
        <v>-0.42059162971534098</v>
      </c>
    </row>
    <row r="4502" spans="1:2" x14ac:dyDescent="0.3">
      <c r="A4502">
        <v>-0.87096880832688806</v>
      </c>
      <c r="B4502">
        <v>0.26823665188613599</v>
      </c>
    </row>
    <row r="4503" spans="1:2" x14ac:dyDescent="0.3">
      <c r="A4503">
        <f>-0.76923095508289</f>
        <v>-0.76923095508288997</v>
      </c>
      <c r="B4503">
        <v>-0.14452766789729099</v>
      </c>
    </row>
    <row r="4504" spans="1:2" x14ac:dyDescent="0.3">
      <c r="A4504">
        <v>-0.69230761796684304</v>
      </c>
      <c r="B4504">
        <v>0.15781106715891599</v>
      </c>
    </row>
    <row r="4505" spans="1:2" x14ac:dyDescent="0.3">
      <c r="A4505">
        <v>-0.72307695281326201</v>
      </c>
      <c r="B4505">
        <v>3.6875573136433297E-2</v>
      </c>
    </row>
    <row r="4506" spans="1:2" x14ac:dyDescent="0.3">
      <c r="A4506">
        <f>-0.564288713392652</f>
        <v>-0.56428871339265196</v>
      </c>
      <c r="B4506">
        <v>-0.26120534554161501</v>
      </c>
    </row>
    <row r="4507" spans="1:2" x14ac:dyDescent="0.3">
      <c r="A4507">
        <f>-0.324377283961769</f>
        <v>-0.32437728396176901</v>
      </c>
      <c r="B4507">
        <v>-0.424231547968689</v>
      </c>
    </row>
    <row r="4508" spans="1:2" x14ac:dyDescent="0.3">
      <c r="A4508">
        <v>-0.87024908641529197</v>
      </c>
      <c r="B4508">
        <v>0.269692619187475</v>
      </c>
    </row>
    <row r="4509" spans="1:2" x14ac:dyDescent="0.3">
      <c r="A4509">
        <f>-0.651900365433883</f>
        <v>-0.65190036543388297</v>
      </c>
      <c r="B4509">
        <v>-7.8770476749902407E-3</v>
      </c>
    </row>
    <row r="4510" spans="1:2" x14ac:dyDescent="0.3">
      <c r="A4510">
        <v>-0.73923985382644597</v>
      </c>
      <c r="B4510">
        <v>0.103150819069996</v>
      </c>
    </row>
    <row r="4511" spans="1:2" x14ac:dyDescent="0.3">
      <c r="A4511">
        <f>-0.603082616536098</f>
        <v>-0.60308261653609796</v>
      </c>
      <c r="B4511">
        <v>-0.21730131903738101</v>
      </c>
    </row>
    <row r="4512" spans="1:2" x14ac:dyDescent="0.3">
      <c r="A4512">
        <f>-0.371422260952481</f>
        <v>-0.37142226095248099</v>
      </c>
      <c r="B4512">
        <v>-0.40638204908284897</v>
      </c>
    </row>
    <row r="4513" spans="1:2" x14ac:dyDescent="0.3">
      <c r="A4513">
        <f>-0.119728098690746</f>
        <v>-0.11972809869074599</v>
      </c>
      <c r="B4513">
        <v>-0.45741926168395802</v>
      </c>
    </row>
    <row r="4514" spans="1:2" x14ac:dyDescent="0.3">
      <c r="A4514">
        <v>9.1974349668616007E-2</v>
      </c>
      <c r="B4514">
        <v>-0.39552987835610598</v>
      </c>
    </row>
    <row r="4515" spans="1:2" x14ac:dyDescent="0.3">
      <c r="A4515">
        <v>-1.0367897398674399</v>
      </c>
      <c r="B4515">
        <v>0.25821195134244201</v>
      </c>
    </row>
    <row r="4516" spans="1:2" x14ac:dyDescent="0.3">
      <c r="A4516">
        <f>-0.891244982836236</f>
        <v>-0.89124498283623599</v>
      </c>
      <c r="B4516">
        <v>-0.218474812926722</v>
      </c>
    </row>
    <row r="4517" spans="1:2" x14ac:dyDescent="0.3">
      <c r="A4517">
        <f>-0.58995626178485</f>
        <v>-0.58995626178484994</v>
      </c>
      <c r="B4517">
        <v>-0.52253885095880304</v>
      </c>
    </row>
    <row r="4518" spans="1:2" x14ac:dyDescent="0.3">
      <c r="A4518">
        <f>-0.239351218572965</f>
        <v>-0.23935121857296501</v>
      </c>
      <c r="B4518">
        <v>-0.63311203144262995</v>
      </c>
    </row>
    <row r="4519" spans="1:2" x14ac:dyDescent="0.3">
      <c r="A4519">
        <v>-0.90425951257081305</v>
      </c>
      <c r="B4519">
        <v>0.35324481257705198</v>
      </c>
    </row>
    <row r="4520" spans="1:2" x14ac:dyDescent="0.3">
      <c r="A4520">
        <f>-0.828535154584639</f>
        <v>-0.828535154584639</v>
      </c>
      <c r="B4520">
        <v>-9.3237747469765805E-2</v>
      </c>
    </row>
    <row r="4521" spans="1:2" x14ac:dyDescent="0.3">
      <c r="A4521">
        <f>-0.592391618496419</f>
        <v>-0.59239161849641897</v>
      </c>
      <c r="B4521">
        <v>-0.40227474991087703</v>
      </c>
    </row>
    <row r="4522" spans="1:2" x14ac:dyDescent="0.3">
      <c r="A4522">
        <v>-0.76304335260143197</v>
      </c>
      <c r="B4522">
        <v>0.26090989996435099</v>
      </c>
    </row>
    <row r="4523" spans="1:2" x14ac:dyDescent="0.3">
      <c r="A4523">
        <f>-0.684276907962829</f>
        <v>-0.68427690796282903</v>
      </c>
      <c r="B4523">
        <v>-0.106925817067665</v>
      </c>
    </row>
    <row r="4524" spans="1:2" x14ac:dyDescent="0.3">
      <c r="A4524">
        <v>-0.72628923681486801</v>
      </c>
      <c r="B4524">
        <v>0.142770326827066</v>
      </c>
    </row>
    <row r="4525" spans="1:2" x14ac:dyDescent="0.3">
      <c r="A4525">
        <v>-0.70948430527405204</v>
      </c>
      <c r="B4525">
        <v>4.2891869269173398E-2</v>
      </c>
    </row>
    <row r="4526" spans="1:2" x14ac:dyDescent="0.3">
      <c r="A4526">
        <v>-0.71620627789037805</v>
      </c>
      <c r="B4526">
        <v>8.2843252292330596E-2</v>
      </c>
    </row>
    <row r="4527" spans="1:2" x14ac:dyDescent="0.3">
      <c r="A4527">
        <v>-0.71351748884384802</v>
      </c>
      <c r="B4527">
        <v>6.6862699083067703E-2</v>
      </c>
    </row>
    <row r="4528" spans="1:2" x14ac:dyDescent="0.3">
      <c r="A4528">
        <v>-0.71459300446245999</v>
      </c>
      <c r="B4528">
        <v>7.3254920366772905E-2</v>
      </c>
    </row>
    <row r="4529" spans="1:2" x14ac:dyDescent="0.3">
      <c r="A4529">
        <v>-0.71416279821501505</v>
      </c>
      <c r="B4529">
        <v>7.0698031853290794E-2</v>
      </c>
    </row>
    <row r="4530" spans="1:2" x14ac:dyDescent="0.3">
      <c r="A4530">
        <f>-0.571042939384728</f>
        <v>-0.57104293938472805</v>
      </c>
      <c r="B4530">
        <v>-0.23193461507750501</v>
      </c>
    </row>
    <row r="4531" spans="1:2" x14ac:dyDescent="0.3">
      <c r="A4531">
        <v>-0.77158282424610802</v>
      </c>
      <c r="B4531">
        <v>0.19277384603100201</v>
      </c>
    </row>
    <row r="4532" spans="1:2" x14ac:dyDescent="0.3">
      <c r="A4532">
        <v>-0.69136687030155597</v>
      </c>
      <c r="B4532">
        <v>2.2890461587599099E-2</v>
      </c>
    </row>
    <row r="4533" spans="1:2" x14ac:dyDescent="0.3">
      <c r="A4533">
        <v>-0.72345325187937704</v>
      </c>
      <c r="B4533">
        <v>9.0843815364960306E-2</v>
      </c>
    </row>
    <row r="4534" spans="1:2" x14ac:dyDescent="0.3">
      <c r="A4534">
        <f>-0.586161997574311</f>
        <v>-0.58616199757431098</v>
      </c>
      <c r="B4534">
        <v>-0.22034000107438101</v>
      </c>
    </row>
    <row r="4535" spans="1:2" x14ac:dyDescent="0.3">
      <c r="A4535">
        <v>-0.76553520097027505</v>
      </c>
      <c r="B4535">
        <v>0.18813600042975201</v>
      </c>
    </row>
    <row r="4536" spans="1:2" x14ac:dyDescent="0.3">
      <c r="A4536">
        <f>-0.65706115290931</f>
        <v>-0.65706115290931</v>
      </c>
      <c r="B4536">
        <v>-0.163230720061498</v>
      </c>
    </row>
    <row r="4537" spans="1:2" x14ac:dyDescent="0.3">
      <c r="A4537">
        <v>-0.73717553883627496</v>
      </c>
      <c r="B4537">
        <v>0.165292288024599</v>
      </c>
    </row>
    <row r="4538" spans="1:2" x14ac:dyDescent="0.3">
      <c r="A4538">
        <f>-0.626370324725409</f>
        <v>-0.62637032472540899</v>
      </c>
      <c r="B4538">
        <v>-0.16924807663581401</v>
      </c>
    </row>
    <row r="4539" spans="1:2" x14ac:dyDescent="0.3">
      <c r="A4539">
        <v>-0.74945187010983605</v>
      </c>
      <c r="B4539">
        <v>0.16769923065432499</v>
      </c>
    </row>
    <row r="4540" spans="1:2" x14ac:dyDescent="0.3">
      <c r="A4540">
        <v>-0.70021925195606505</v>
      </c>
      <c r="B4540">
        <v>3.2920307738269601E-2</v>
      </c>
    </row>
    <row r="4541" spans="1:2" x14ac:dyDescent="0.3">
      <c r="A4541">
        <f>-0.545334754581917</f>
        <v>-0.54533475458191705</v>
      </c>
      <c r="B4541">
        <v>-0.25506826690134099</v>
      </c>
    </row>
    <row r="4542" spans="1:2" x14ac:dyDescent="0.3">
      <c r="A4542">
        <v>-0.78186609816723296</v>
      </c>
      <c r="B4542">
        <v>0.20202730676053601</v>
      </c>
    </row>
    <row r="4543" spans="1:2" x14ac:dyDescent="0.3">
      <c r="A4543">
        <v>-0.68725356073310595</v>
      </c>
      <c r="B4543">
        <v>1.9189077295785301E-2</v>
      </c>
    </row>
    <row r="4544" spans="1:2" x14ac:dyDescent="0.3">
      <c r="A4544">
        <v>-0.72509857570675695</v>
      </c>
      <c r="B4544">
        <v>9.23243690816858E-2</v>
      </c>
    </row>
    <row r="4545" spans="1:2" x14ac:dyDescent="0.3">
      <c r="A4545">
        <v>-0.70996056971729704</v>
      </c>
      <c r="B4545">
        <v>6.3070252367325594E-2</v>
      </c>
    </row>
    <row r="4546" spans="1:2" x14ac:dyDescent="0.3">
      <c r="A4546">
        <v>-0.71601577211308098</v>
      </c>
      <c r="B4546">
        <v>7.4771899053069704E-2</v>
      </c>
    </row>
    <row r="4547" spans="1:2" x14ac:dyDescent="0.3">
      <c r="A4547">
        <v>-0.71359369115476701</v>
      </c>
      <c r="B4547">
        <v>7.0091240378772096E-2</v>
      </c>
    </row>
    <row r="4548" spans="1:2" x14ac:dyDescent="0.3">
      <c r="A4548">
        <v>-0.71456252353809302</v>
      </c>
      <c r="B4548">
        <v>7.1963503848491095E-2</v>
      </c>
    </row>
    <row r="4549" spans="1:2" x14ac:dyDescent="0.3">
      <c r="A4549">
        <f>-0.571852919428347</f>
        <v>-0.57185291942834704</v>
      </c>
      <c r="B4549">
        <v>-0.23113274649038301</v>
      </c>
    </row>
    <row r="4550" spans="1:2" x14ac:dyDescent="0.3">
      <c r="A4550">
        <f>-0.34215512016939</f>
        <v>-0.34215512016938998</v>
      </c>
      <c r="B4550">
        <v>-0.40440205510402999</v>
      </c>
    </row>
    <row r="4551" spans="1:2" x14ac:dyDescent="0.3">
      <c r="A4551">
        <f>-0.0982770692871243</f>
        <v>-9.8277069287124305E-2</v>
      </c>
      <c r="B4551">
        <v>-0.44420760994681902</v>
      </c>
    </row>
    <row r="4552" spans="1:2" x14ac:dyDescent="0.3">
      <c r="A4552">
        <v>0.10299247132051299</v>
      </c>
      <c r="B4552">
        <v>-0.37690861127443198</v>
      </c>
    </row>
    <row r="4553" spans="1:2" x14ac:dyDescent="0.3">
      <c r="A4553">
        <v>0.22903772271336301</v>
      </c>
      <c r="B4553">
        <v>-0.245253556040363</v>
      </c>
    </row>
    <row r="4554" spans="1:2" x14ac:dyDescent="0.3">
      <c r="A4554">
        <v>0.27217009167830097</v>
      </c>
      <c r="B4554">
        <v>-9.4777613505330899E-2</v>
      </c>
    </row>
    <row r="4555" spans="1:2" x14ac:dyDescent="0.3">
      <c r="A4555">
        <v>-1.1088680366713199</v>
      </c>
      <c r="B4555">
        <v>0.137911045402132</v>
      </c>
    </row>
    <row r="4556" spans="1:2" x14ac:dyDescent="0.3">
      <c r="A4556">
        <f>-0.897904126031056</f>
        <v>-0.89790412603105596</v>
      </c>
      <c r="B4556">
        <v>-0.33873482016290701</v>
      </c>
    </row>
    <row r="4557" spans="1:2" x14ac:dyDescent="0.3">
      <c r="A4557">
        <v>-0.64083834958757702</v>
      </c>
      <c r="B4557">
        <v>0.23549392806516301</v>
      </c>
    </row>
    <row r="4558" spans="1:2" x14ac:dyDescent="0.3">
      <c r="A4558">
        <v>-0.74366466016496902</v>
      </c>
      <c r="B4558">
        <v>5.8024287739347697E-3</v>
      </c>
    </row>
    <row r="4559" spans="1:2" x14ac:dyDescent="0.3">
      <c r="A4559">
        <f>-0.56750611323495</f>
        <v>-0.56750611323495004</v>
      </c>
      <c r="B4559">
        <v>-0.29305601819779697</v>
      </c>
    </row>
    <row r="4560" spans="1:2" x14ac:dyDescent="0.3">
      <c r="A4560">
        <v>-0.77299755470601905</v>
      </c>
      <c r="B4560">
        <v>0.21722240727911801</v>
      </c>
    </row>
    <row r="4561" spans="1:2" x14ac:dyDescent="0.3">
      <c r="A4561">
        <f>-0.674367104488222</f>
        <v>-0.67436710448822201</v>
      </c>
      <c r="B4561">
        <v>-0.14410999235027699</v>
      </c>
    </row>
    <row r="4562" spans="1:2" x14ac:dyDescent="0.3">
      <c r="A4562">
        <f>-0.454875002470938</f>
        <v>-0.45487500247093798</v>
      </c>
      <c r="B4562">
        <v>-0.37927043598150001</v>
      </c>
    </row>
    <row r="4563" spans="1:2" x14ac:dyDescent="0.3">
      <c r="A4563">
        <v>-0.81804999901162401</v>
      </c>
      <c r="B4563">
        <v>0.25170817439260001</v>
      </c>
    </row>
    <row r="4564" spans="1:2" x14ac:dyDescent="0.3">
      <c r="A4564">
        <f>-0.67278000039535</f>
        <v>-0.67278000039535002</v>
      </c>
      <c r="B4564">
        <v>-6.8326975704000004E-4</v>
      </c>
    </row>
    <row r="4565" spans="1:2" x14ac:dyDescent="0.3">
      <c r="A4565">
        <f>-0.51103949239765</f>
        <v>-0.51103949239765001</v>
      </c>
      <c r="B4565">
        <v>-0.26963128517349</v>
      </c>
    </row>
    <row r="4566" spans="1:2" x14ac:dyDescent="0.3">
      <c r="A4566">
        <f>-0.280537500152817</f>
        <v>-0.28053750015281698</v>
      </c>
      <c r="B4566">
        <v>-0.409335573690912</v>
      </c>
    </row>
    <row r="4567" spans="1:2" x14ac:dyDescent="0.3">
      <c r="A4567">
        <v>-0.88778499993887205</v>
      </c>
      <c r="B4567">
        <v>0.26373422947636499</v>
      </c>
    </row>
    <row r="4568" spans="1:2" x14ac:dyDescent="0.3">
      <c r="A4568">
        <f>-0.780210291744089</f>
        <v>-0.78021029174408896</v>
      </c>
      <c r="B4568">
        <v>-0.154675985573511</v>
      </c>
    </row>
    <row r="4569" spans="1:2" x14ac:dyDescent="0.3">
      <c r="A4569">
        <v>-0.68791588330236397</v>
      </c>
      <c r="B4569">
        <v>0.161870394229404</v>
      </c>
    </row>
    <row r="4570" spans="1:2" x14ac:dyDescent="0.3">
      <c r="A4570">
        <v>-0.72483364667905403</v>
      </c>
      <c r="B4570">
        <v>3.52518423082381E-2</v>
      </c>
    </row>
    <row r="4571" spans="1:2" x14ac:dyDescent="0.3">
      <c r="A4571">
        <f>-0.564974308399376</f>
        <v>-0.56497430839937601</v>
      </c>
      <c r="B4571">
        <v>-0.26314205851736</v>
      </c>
    </row>
    <row r="4572" spans="1:2" x14ac:dyDescent="0.3">
      <c r="A4572">
        <f>-0.324123650976581</f>
        <v>-0.32412365097658102</v>
      </c>
      <c r="B4572">
        <v>-0.42597768783294399</v>
      </c>
    </row>
    <row r="4573" spans="1:2" x14ac:dyDescent="0.3">
      <c r="A4573">
        <f>-0.0759428996090242</f>
        <v>-7.59428996090242E-2</v>
      </c>
      <c r="B4573">
        <v>-0.45339250314367002</v>
      </c>
    </row>
    <row r="4574" spans="1:2" x14ac:dyDescent="0.3">
      <c r="A4574">
        <v>0.123640397554609</v>
      </c>
      <c r="B4574">
        <v>-0.37495546223279902</v>
      </c>
    </row>
    <row r="4575" spans="1:2" x14ac:dyDescent="0.3">
      <c r="A4575">
        <v>-1.0494561590218401</v>
      </c>
      <c r="B4575">
        <v>0.24998218489311899</v>
      </c>
    </row>
    <row r="4576" spans="1:2" x14ac:dyDescent="0.3">
      <c r="A4576">
        <v>-0.58021753639126195</v>
      </c>
      <c r="B4576" s="1">
        <v>7.1260427520619597E-6</v>
      </c>
    </row>
    <row r="4577" spans="1:2" x14ac:dyDescent="0.3">
      <c r="A4577">
        <f>-0.44096817807446</f>
        <v>-0.44096817807445998</v>
      </c>
      <c r="B4577">
        <v>-0.23208159876401299</v>
      </c>
    </row>
    <row r="4578" spans="1:2" x14ac:dyDescent="0.3">
      <c r="A4578">
        <f>-0.242303175830984</f>
        <v>-0.24230317583098401</v>
      </c>
      <c r="B4578">
        <v>-0.35276928629043403</v>
      </c>
    </row>
    <row r="4579" spans="1:2" x14ac:dyDescent="0.3">
      <c r="A4579">
        <v>-0.90307872966760605</v>
      </c>
      <c r="B4579">
        <v>0.24110771451617299</v>
      </c>
    </row>
    <row r="4580" spans="1:2" x14ac:dyDescent="0.3">
      <c r="A4580">
        <f>-0.78278292035385</f>
        <v>-0.78278292035385</v>
      </c>
      <c r="B4580">
        <v>-0.17798962883475</v>
      </c>
    </row>
    <row r="4581" spans="1:2" x14ac:dyDescent="0.3">
      <c r="A4581">
        <f>-0.523719167935026</f>
        <v>-0.52371916793502604</v>
      </c>
      <c r="B4581">
        <v>-0.44838528605595002</v>
      </c>
    </row>
    <row r="4582" spans="1:2" x14ac:dyDescent="0.3">
      <c r="A4582">
        <v>-0.79051233282598898</v>
      </c>
      <c r="B4582">
        <v>0.27935411442238001</v>
      </c>
    </row>
    <row r="4583" spans="1:2" x14ac:dyDescent="0.3">
      <c r="A4583">
        <f>-0.712531018716704</f>
        <v>-0.71253101871670399</v>
      </c>
      <c r="B4583">
        <v>-0.103895806169386</v>
      </c>
    </row>
    <row r="4584" spans="1:2" x14ac:dyDescent="0.3">
      <c r="A4584">
        <v>-0.714987592513318</v>
      </c>
      <c r="B4584">
        <v>0.14155832246775399</v>
      </c>
    </row>
    <row r="4585" spans="1:2" x14ac:dyDescent="0.3">
      <c r="A4585">
        <v>-0.71400496299467198</v>
      </c>
      <c r="B4585">
        <v>4.3376671012898098E-2</v>
      </c>
    </row>
    <row r="4586" spans="1:2" x14ac:dyDescent="0.3">
      <c r="A4586">
        <v>-0.71439801480213005</v>
      </c>
      <c r="B4586">
        <v>8.2649331594840697E-2</v>
      </c>
    </row>
    <row r="4587" spans="1:2" x14ac:dyDescent="0.3">
      <c r="A4587">
        <v>-0.71424079407914698</v>
      </c>
      <c r="B4587">
        <v>6.6940267362063696E-2</v>
      </c>
    </row>
    <row r="4588" spans="1:2" x14ac:dyDescent="0.3">
      <c r="A4588">
        <v>-0.71430368236834096</v>
      </c>
      <c r="B4588">
        <v>7.3223893055174502E-2</v>
      </c>
    </row>
    <row r="4589" spans="1:2" x14ac:dyDescent="0.3">
      <c r="A4589">
        <f>-0.572160355822009</f>
        <v>-0.57216035582200897</v>
      </c>
      <c r="B4589">
        <v>-0.230071314225403</v>
      </c>
    </row>
    <row r="4590" spans="1:2" x14ac:dyDescent="0.3">
      <c r="A4590">
        <v>-0.77113585767119597</v>
      </c>
      <c r="B4590">
        <v>0.19202852569016099</v>
      </c>
    </row>
    <row r="4591" spans="1:2" x14ac:dyDescent="0.3">
      <c r="A4591">
        <v>-0.69154565693152104</v>
      </c>
      <c r="B4591">
        <v>2.31885897239353E-2</v>
      </c>
    </row>
    <row r="4592" spans="1:2" x14ac:dyDescent="0.3">
      <c r="A4592">
        <f>-0.53485013515753</f>
        <v>-0.53485013515752999</v>
      </c>
      <c r="B4592">
        <v>-0.25899493458241701</v>
      </c>
    </row>
    <row r="4593" spans="1:2" x14ac:dyDescent="0.3">
      <c r="A4593">
        <f>-0.302888128886756</f>
        <v>-0.30288812888675598</v>
      </c>
      <c r="B4593">
        <v>-0.41077620434564899</v>
      </c>
    </row>
    <row r="4594" spans="1:2" x14ac:dyDescent="0.3">
      <c r="A4594">
        <v>-0.87884474844529703</v>
      </c>
      <c r="B4594">
        <v>0.264310481738259</v>
      </c>
    </row>
    <row r="4595" spans="1:2" x14ac:dyDescent="0.3">
      <c r="A4595">
        <f>-0.64846210062188</f>
        <v>-0.64846210062188003</v>
      </c>
      <c r="B4595">
        <v>-5.7241926953039502E-3</v>
      </c>
    </row>
    <row r="4596" spans="1:2" x14ac:dyDescent="0.3">
      <c r="A4596">
        <f>-0.490541519394507</f>
        <v>-0.49054151939450702</v>
      </c>
      <c r="B4596">
        <v>-0.26373522669718302</v>
      </c>
    </row>
    <row r="4597" spans="1:2" x14ac:dyDescent="0.3">
      <c r="A4597">
        <f>-0.267317464060952</f>
        <v>-0.26731746406095203</v>
      </c>
      <c r="B4597">
        <v>-0.39665538004766199</v>
      </c>
    </row>
    <row r="4598" spans="1:2" x14ac:dyDescent="0.3">
      <c r="A4598">
        <f>-0.044499120667259</f>
        <v>-4.4499120667259001E-2</v>
      </c>
      <c r="B4598">
        <v>-0.40838507446060401</v>
      </c>
    </row>
    <row r="4599" spans="1:2" x14ac:dyDescent="0.3">
      <c r="A4599">
        <v>0.129534698077125</v>
      </c>
      <c r="B4599">
        <v>-0.32817230485696303</v>
      </c>
    </row>
    <row r="4600" spans="1:2" x14ac:dyDescent="0.3">
      <c r="A4600">
        <v>0.22971529248139999</v>
      </c>
      <c r="B4600">
        <v>-0.197597072460442</v>
      </c>
    </row>
    <row r="4601" spans="1:2" x14ac:dyDescent="0.3">
      <c r="A4601">
        <v>0.25362245127004102</v>
      </c>
      <c r="B4601">
        <v>-5.8287658077375799E-2</v>
      </c>
    </row>
    <row r="4602" spans="1:2" x14ac:dyDescent="0.3">
      <c r="A4602">
        <v>0.21606812619618099</v>
      </c>
      <c r="B4602">
        <v>5.7150360369210701E-2</v>
      </c>
    </row>
    <row r="4603" spans="1:2" x14ac:dyDescent="0.3">
      <c r="A4603">
        <v>0.14135163176141299</v>
      </c>
      <c r="B4603">
        <v>0.129861524359072</v>
      </c>
    </row>
    <row r="4604" spans="1:2" x14ac:dyDescent="0.3">
      <c r="A4604">
        <v>5.5482630395045203E-2</v>
      </c>
      <c r="B4604">
        <v>0.15523541121746001</v>
      </c>
    </row>
    <row r="4605" spans="1:2" x14ac:dyDescent="0.3">
      <c r="A4605">
        <v>-1.02219305215801</v>
      </c>
      <c r="B4605">
        <v>3.7905835513015698E-2</v>
      </c>
    </row>
    <row r="4606" spans="1:2" x14ac:dyDescent="0.3">
      <c r="A4606">
        <f>-0.7920290538453</f>
        <v>-0.79202905384529998</v>
      </c>
      <c r="B4606">
        <v>-0.380068785873315</v>
      </c>
    </row>
    <row r="4607" spans="1:2" x14ac:dyDescent="0.3">
      <c r="A4607">
        <v>-0.68318837846187996</v>
      </c>
      <c r="B4607">
        <v>0.25202751434932602</v>
      </c>
    </row>
    <row r="4608" spans="1:2" x14ac:dyDescent="0.3">
      <c r="A4608">
        <f>-0.620034173370759</f>
        <v>-0.62003417337075895</v>
      </c>
      <c r="B4608">
        <v>-8.1734440479264106E-2</v>
      </c>
    </row>
    <row r="4609" spans="1:2" x14ac:dyDescent="0.3">
      <c r="A4609">
        <f>-0.438532195570071</f>
        <v>-0.438532195570071</v>
      </c>
      <c r="B4609">
        <v>-0.31013184411254402</v>
      </c>
    </row>
    <row r="4610" spans="1:2" x14ac:dyDescent="0.3">
      <c r="A4610">
        <v>-0.82458712177197102</v>
      </c>
      <c r="B4610">
        <v>0.22405273764501701</v>
      </c>
    </row>
    <row r="4611" spans="1:2" x14ac:dyDescent="0.3">
      <c r="A4611">
        <f>-0.716307307604705</f>
        <v>-0.71630730760470496</v>
      </c>
      <c r="B4611">
        <v>-0.15955476809857499</v>
      </c>
    </row>
    <row r="4612" spans="1:2" x14ac:dyDescent="0.3">
      <c r="A4612">
        <f>-0.480571646540146</f>
        <v>-0.480571646540146</v>
      </c>
      <c r="B4612">
        <v>-0.40778454679679899</v>
      </c>
    </row>
    <row r="4613" spans="1:2" x14ac:dyDescent="0.3">
      <c r="A4613">
        <f>-0.202120632651791</f>
        <v>-0.202120632651791</v>
      </c>
      <c r="B4613">
        <v>-0.50214491418162499</v>
      </c>
    </row>
    <row r="4614" spans="1:2" x14ac:dyDescent="0.3">
      <c r="A4614">
        <v>4.7246284857288899E-2</v>
      </c>
      <c r="B4614">
        <v>-0.462478387838752</v>
      </c>
    </row>
    <row r="4615" spans="1:2" x14ac:dyDescent="0.3">
      <c r="A4615">
        <v>0.22089853162704001</v>
      </c>
      <c r="B4615">
        <v>-0.33258506081453598</v>
      </c>
    </row>
    <row r="4616" spans="1:2" x14ac:dyDescent="0.3">
      <c r="A4616">
        <v>0.30091690836236501</v>
      </c>
      <c r="B4616">
        <v>-0.164405233568231</v>
      </c>
    </row>
    <row r="4617" spans="1:2" x14ac:dyDescent="0.3">
      <c r="A4617">
        <v>-1.1203667633449399</v>
      </c>
      <c r="B4617">
        <v>0.16576209342729201</v>
      </c>
    </row>
    <row r="4618" spans="1:2" x14ac:dyDescent="0.3">
      <c r="A4618">
        <v>-0.55185329466202104</v>
      </c>
      <c r="B4618">
        <v>3.3695162629083002E-2</v>
      </c>
    </row>
    <row r="4619" spans="1:2" x14ac:dyDescent="0.3">
      <c r="A4619">
        <v>-0.77925868213519101</v>
      </c>
      <c r="B4619">
        <v>8.6521934948366797E-2</v>
      </c>
    </row>
    <row r="4620" spans="1:2" x14ac:dyDescent="0.3">
      <c r="A4620">
        <f>-0.626845372402092</f>
        <v>-0.62684537240209204</v>
      </c>
      <c r="B4620">
        <v>-0.245946802293317</v>
      </c>
    </row>
    <row r="4621" spans="1:2" x14ac:dyDescent="0.3">
      <c r="A4621">
        <v>-0.74926185103916298</v>
      </c>
      <c r="B4621">
        <v>0.198378720917327</v>
      </c>
    </row>
    <row r="4622" spans="1:2" x14ac:dyDescent="0.3">
      <c r="A4622">
        <f>-0.648790495156694</f>
        <v>-0.64879049515669396</v>
      </c>
      <c r="B4622">
        <v>-0.148936912518496</v>
      </c>
    </row>
    <row r="4623" spans="1:2" x14ac:dyDescent="0.3">
      <c r="A4623">
        <f>-0.433506011311689</f>
        <v>-0.43350601131168898</v>
      </c>
      <c r="B4623">
        <v>-0.37270825157673498</v>
      </c>
    </row>
    <row r="4624" spans="1:2" x14ac:dyDescent="0.3">
      <c r="A4624">
        <f>-0.180381267966189</f>
        <v>-0.180381267966189</v>
      </c>
      <c r="B4624">
        <v>-0.45666067572299401</v>
      </c>
    </row>
    <row r="4625" spans="1:2" x14ac:dyDescent="0.3">
      <c r="A4625">
        <v>-0.92784749281352397</v>
      </c>
      <c r="B4625">
        <v>0.28266427028919699</v>
      </c>
    </row>
    <row r="4626" spans="1:2" x14ac:dyDescent="0.3">
      <c r="A4626">
        <f>-0.818229802653957</f>
        <v>-0.81822980265395695</v>
      </c>
      <c r="B4626">
        <v>-0.15631415170561899</v>
      </c>
    </row>
    <row r="4627" spans="1:2" x14ac:dyDescent="0.3">
      <c r="A4627">
        <f>-0.559328989334759</f>
        <v>-0.55932898933475905</v>
      </c>
      <c r="B4627">
        <v>-0.44609067635785299</v>
      </c>
    </row>
    <row r="4628" spans="1:2" x14ac:dyDescent="0.3">
      <c r="A4628">
        <f>-0.246653761351276</f>
        <v>-0.24665376135127601</v>
      </c>
      <c r="B4628">
        <v>-0.562760509765872</v>
      </c>
    </row>
    <row r="4629" spans="1:2" x14ac:dyDescent="0.3">
      <c r="A4629">
        <v>3.7647345279379199E-2</v>
      </c>
      <c r="B4629">
        <v>-0.52635949196257303</v>
      </c>
    </row>
    <row r="4630" spans="1:2" x14ac:dyDescent="0.3">
      <c r="A4630">
        <v>0.239155779197357</v>
      </c>
      <c r="B4630">
        <v>-0.38497427577980398</v>
      </c>
    </row>
    <row r="4631" spans="1:2" x14ac:dyDescent="0.3">
      <c r="A4631">
        <v>0.335748102501913</v>
      </c>
      <c r="B4631">
        <v>-0.19691813791370799</v>
      </c>
    </row>
    <row r="4632" spans="1:2" x14ac:dyDescent="0.3">
      <c r="A4632">
        <v>0.33393581306693698</v>
      </c>
      <c r="B4632">
        <v>-1.53585438136527E-2</v>
      </c>
    </row>
    <row r="4633" spans="1:2" x14ac:dyDescent="0.3">
      <c r="A4633">
        <v>-1.13357432522677</v>
      </c>
      <c r="B4633">
        <v>0.106143417525461</v>
      </c>
    </row>
    <row r="4634" spans="1:2" x14ac:dyDescent="0.3">
      <c r="A4634">
        <v>-0.54657026990928903</v>
      </c>
      <c r="B4634">
        <v>5.7542632989815497E-2</v>
      </c>
    </row>
    <row r="4635" spans="1:2" x14ac:dyDescent="0.3">
      <c r="A4635">
        <f>-0.438410458326986</f>
        <v>-0.438410458326986</v>
      </c>
      <c r="B4635">
        <v>-0.174895706891456</v>
      </c>
    </row>
    <row r="4636" spans="1:2" x14ac:dyDescent="0.3">
      <c r="A4636">
        <f>-0.263233665571927</f>
        <v>-0.26323366557192701</v>
      </c>
      <c r="B4636">
        <v>-0.30828492056830098</v>
      </c>
    </row>
    <row r="4637" spans="1:2" x14ac:dyDescent="0.3">
      <c r="A4637">
        <f>-0.0767436176073442</f>
        <v>-7.6743617607344203E-2</v>
      </c>
      <c r="B4637">
        <v>-0.339590005860679</v>
      </c>
    </row>
    <row r="4638" spans="1:2" x14ac:dyDescent="0.3">
      <c r="A4638">
        <v>7.7510852962690294E-2</v>
      </c>
      <c r="B4638">
        <v>-0.28878585149705399</v>
      </c>
    </row>
    <row r="4639" spans="1:2" x14ac:dyDescent="0.3">
      <c r="A4639">
        <v>0.17442258885046599</v>
      </c>
      <c r="B4639">
        <v>-0.18847290595268501</v>
      </c>
    </row>
    <row r="4640" spans="1:2" x14ac:dyDescent="0.3">
      <c r="A4640">
        <v>-1.0697690355401801</v>
      </c>
      <c r="B4640">
        <v>0.17538916238107399</v>
      </c>
    </row>
    <row r="4641" spans="1:2" x14ac:dyDescent="0.3">
      <c r="A4641">
        <f>-0.883180131962971</f>
        <v>-0.88318013196297096</v>
      </c>
      <c r="B4641">
        <v>-0.29461185080645802</v>
      </c>
    </row>
    <row r="4642" spans="1:2" x14ac:dyDescent="0.3">
      <c r="A4642">
        <v>-0.64672794721481097</v>
      </c>
      <c r="B4642">
        <v>0.217844740322583</v>
      </c>
    </row>
    <row r="4643" spans="1:2" x14ac:dyDescent="0.3">
      <c r="A4643">
        <f>-0.57865113601229</f>
        <v>-0.57865113601229001</v>
      </c>
      <c r="B4643">
        <v>-9.3129176240761197E-2</v>
      </c>
    </row>
    <row r="4644" spans="1:2" x14ac:dyDescent="0.3">
      <c r="A4644">
        <f>-0.402523192873035</f>
        <v>-0.40252319287303501</v>
      </c>
      <c r="B4644">
        <v>-0.302238628347894</v>
      </c>
    </row>
    <row r="4645" spans="1:2" x14ac:dyDescent="0.3">
      <c r="A4645">
        <v>-0.83899072285078502</v>
      </c>
      <c r="B4645">
        <v>0.220895451339157</v>
      </c>
    </row>
    <row r="4646" spans="1:2" x14ac:dyDescent="0.3">
      <c r="A4646">
        <f>-0.72599112990226</f>
        <v>-0.72599112990226</v>
      </c>
      <c r="B4646">
        <v>-0.16771574612255399</v>
      </c>
    </row>
    <row r="4647" spans="1:2" x14ac:dyDescent="0.3">
      <c r="A4647">
        <f>-0.484666960276696</f>
        <v>-0.48466696027669598</v>
      </c>
      <c r="B4647">
        <v>-0.41786041901404503</v>
      </c>
    </row>
    <row r="4648" spans="1:2" x14ac:dyDescent="0.3">
      <c r="A4648">
        <v>-0.80613321588932096</v>
      </c>
      <c r="B4648">
        <v>0.26714416760561799</v>
      </c>
    </row>
    <row r="4649" spans="1:2" x14ac:dyDescent="0.3">
      <c r="A4649">
        <f>-0.677546713644271</f>
        <v>-0.67754671364427099</v>
      </c>
      <c r="B4649">
        <v>-6.8576670422472504E-3</v>
      </c>
    </row>
    <row r="4650" spans="1:2" x14ac:dyDescent="0.3">
      <c r="A4650">
        <f>-0.512192435552747</f>
        <v>-0.51219243555274696</v>
      </c>
      <c r="B4650">
        <v>-0.276230512409816</v>
      </c>
    </row>
    <row r="4651" spans="1:2" x14ac:dyDescent="0.3">
      <c r="A4651">
        <f>-0.278774046056161</f>
        <v>-0.27877404605616102</v>
      </c>
      <c r="B4651">
        <v>-0.41481216365255902</v>
      </c>
    </row>
    <row r="4652" spans="1:2" x14ac:dyDescent="0.3">
      <c r="A4652">
        <f>-0.0459434095416588</f>
        <v>-4.5943409541658799E-2</v>
      </c>
      <c r="B4652">
        <v>-0.42676686279840897</v>
      </c>
    </row>
    <row r="4653" spans="1:2" x14ac:dyDescent="0.3">
      <c r="A4653">
        <v>0.13578975386770301</v>
      </c>
      <c r="B4653">
        <v>-0.34272017954345402</v>
      </c>
    </row>
    <row r="4654" spans="1:2" x14ac:dyDescent="0.3">
      <c r="A4654">
        <v>-1.05431590154708</v>
      </c>
      <c r="B4654">
        <v>0.23708807181738201</v>
      </c>
    </row>
    <row r="4655" spans="1:2" x14ac:dyDescent="0.3">
      <c r="A4655">
        <v>-0.57827363938116705</v>
      </c>
      <c r="B4655">
        <v>5.1647712730471902E-3</v>
      </c>
    </row>
    <row r="4656" spans="1:2" x14ac:dyDescent="0.3">
      <c r="A4656">
        <v>-0.76869054424753303</v>
      </c>
      <c r="B4656">
        <v>9.7934091490781097E-2</v>
      </c>
    </row>
    <row r="4657" spans="1:2" x14ac:dyDescent="0.3">
      <c r="A4657">
        <f>-0.623378450224437</f>
        <v>-0.62337845022443705</v>
      </c>
      <c r="B4657">
        <v>-0.23304630816601901</v>
      </c>
    </row>
    <row r="4658" spans="1:2" x14ac:dyDescent="0.3">
      <c r="A4658">
        <f>-0.380549098904164</f>
        <v>-0.380549098904164</v>
      </c>
      <c r="B4658">
        <v>-0.42646657429594897</v>
      </c>
    </row>
    <row r="4659" spans="1:2" x14ac:dyDescent="0.3">
      <c r="A4659">
        <f>-0.118630685448785</f>
        <v>-0.11863068544878499</v>
      </c>
      <c r="B4659">
        <v>-0.47633423602658698</v>
      </c>
    </row>
    <row r="4660" spans="1:2" x14ac:dyDescent="0.3">
      <c r="A4660">
        <v>-0.95254772582048497</v>
      </c>
      <c r="B4660">
        <v>0.29053369441063498</v>
      </c>
    </row>
    <row r="4661" spans="1:2" x14ac:dyDescent="0.3">
      <c r="A4661">
        <f>-0.618980909671805</f>
        <v>-0.61898090967180497</v>
      </c>
      <c r="B4661">
        <v>-1.6213477764254001E-2</v>
      </c>
    </row>
    <row r="4662" spans="1:2" x14ac:dyDescent="0.3">
      <c r="A4662">
        <f>-0.46394010024487</f>
        <v>-0.46394010024486998</v>
      </c>
      <c r="B4662">
        <v>-0.25991460696955498</v>
      </c>
    </row>
    <row r="4663" spans="1:2" x14ac:dyDescent="0.3">
      <c r="A4663">
        <f>-0.248628633398279</f>
        <v>-0.24862863339827901</v>
      </c>
      <c r="B4663">
        <v>-0.38311114139481001</v>
      </c>
    </row>
    <row r="4664" spans="1:2" x14ac:dyDescent="0.3">
      <c r="A4664">
        <f>-0.0357133048247682</f>
        <v>-3.5713304824768199E-2</v>
      </c>
      <c r="B4664">
        <v>-0.39061592081936702</v>
      </c>
    </row>
    <row r="4665" spans="1:2" x14ac:dyDescent="0.3">
      <c r="A4665">
        <v>0.12910425666092301</v>
      </c>
      <c r="B4665">
        <v>-0.311153421752626</v>
      </c>
    </row>
    <row r="4666" spans="1:2" x14ac:dyDescent="0.3">
      <c r="A4666">
        <v>-1.0516417026643601</v>
      </c>
      <c r="B4666">
        <v>0.22446136870104999</v>
      </c>
    </row>
    <row r="4667" spans="1:2" x14ac:dyDescent="0.3">
      <c r="A4667">
        <f>-0.88903224150534</f>
        <v>-0.88903224150533999</v>
      </c>
      <c r="B4667">
        <v>-0.25006604085294898</v>
      </c>
    </row>
    <row r="4668" spans="1:2" x14ac:dyDescent="0.3">
      <c r="A4668">
        <v>-0.64438710339786298</v>
      </c>
      <c r="B4668">
        <v>0.20002641634117899</v>
      </c>
    </row>
    <row r="4669" spans="1:2" x14ac:dyDescent="0.3">
      <c r="A4669">
        <f>-0.569744765118848</f>
        <v>-0.56974476511884797</v>
      </c>
      <c r="B4669">
        <v>-0.105734764939848</v>
      </c>
    </row>
    <row r="4670" spans="1:2" x14ac:dyDescent="0.3">
      <c r="A4670">
        <f>-0.390712115514385</f>
        <v>-0.39071211551438501</v>
      </c>
      <c r="B4670">
        <v>-0.30825632740182402</v>
      </c>
    </row>
    <row r="4671" spans="1:2" x14ac:dyDescent="0.3">
      <c r="A4671">
        <v>-0.843715153794245</v>
      </c>
      <c r="B4671">
        <v>0.223302530960729</v>
      </c>
    </row>
    <row r="4672" spans="1:2" x14ac:dyDescent="0.3">
      <c r="A4672">
        <v>-0.662513938482301</v>
      </c>
      <c r="B4672">
        <v>1.0678987615707999E-2</v>
      </c>
    </row>
    <row r="4673" spans="1:2" x14ac:dyDescent="0.3">
      <c r="A4673">
        <f>-0.507782188292832</f>
        <v>-0.50778218829283195</v>
      </c>
      <c r="B4673">
        <v>-0.256889544804982</v>
      </c>
    </row>
    <row r="4674" spans="1:2" x14ac:dyDescent="0.3">
      <c r="A4674">
        <v>-0.79688712468286704</v>
      </c>
      <c r="B4674">
        <v>0.20275581792199299</v>
      </c>
    </row>
    <row r="4675" spans="1:2" x14ac:dyDescent="0.3">
      <c r="A4675">
        <f>-0.686736541927776</f>
        <v>-0.686736541927776</v>
      </c>
      <c r="B4675">
        <v>-0.16466042825243199</v>
      </c>
    </row>
    <row r="4676" spans="1:2" x14ac:dyDescent="0.3">
      <c r="A4676">
        <v>-0.72530538322888904</v>
      </c>
      <c r="B4676">
        <v>0.165864171300972</v>
      </c>
    </row>
    <row r="4677" spans="1:2" x14ac:dyDescent="0.3">
      <c r="A4677">
        <f>-0.617577759774345</f>
        <v>-0.61757775977434504</v>
      </c>
      <c r="B4677">
        <v>-0.16406538310281599</v>
      </c>
    </row>
    <row r="4678" spans="1:2" x14ac:dyDescent="0.3">
      <c r="A4678">
        <v>-0.75296889609026096</v>
      </c>
      <c r="B4678">
        <v>0.16562615324112601</v>
      </c>
    </row>
    <row r="4679" spans="1:2" x14ac:dyDescent="0.3">
      <c r="A4679">
        <v>-0.69881244156389499</v>
      </c>
      <c r="B4679">
        <v>3.3749538703549298E-2</v>
      </c>
    </row>
    <row r="4680" spans="1:2" x14ac:dyDescent="0.3">
      <c r="A4680">
        <v>-0.72047502337444103</v>
      </c>
      <c r="B4680">
        <v>8.65001845185802E-2</v>
      </c>
    </row>
    <row r="4681" spans="1:2" x14ac:dyDescent="0.3">
      <c r="A4681">
        <v>-0.71180999065022299</v>
      </c>
      <c r="B4681">
        <v>6.5399926192567903E-2</v>
      </c>
    </row>
    <row r="4682" spans="1:2" x14ac:dyDescent="0.3">
      <c r="A4682">
        <v>-0.71527600373990996</v>
      </c>
      <c r="B4682">
        <v>7.3840029522972805E-2</v>
      </c>
    </row>
    <row r="4683" spans="1:2" x14ac:dyDescent="0.3">
      <c r="A4683">
        <f>-0.573145774651521</f>
        <v>-0.57314577465152095</v>
      </c>
      <c r="B4683">
        <v>-0.22999197905850399</v>
      </c>
    </row>
    <row r="4684" spans="1:2" x14ac:dyDescent="0.3">
      <c r="A4684">
        <f>-0.343593997111754</f>
        <v>-0.34359399711175398</v>
      </c>
      <c r="B4684">
        <v>-0.40405221394507201</v>
      </c>
    </row>
    <row r="4685" spans="1:2" x14ac:dyDescent="0.3">
      <c r="A4685">
        <v>-0.86256240115529803</v>
      </c>
      <c r="B4685">
        <v>0.26162088557802798</v>
      </c>
    </row>
    <row r="4686" spans="1:2" x14ac:dyDescent="0.3">
      <c r="A4686">
        <f>-0.760195779109238</f>
        <v>-0.76019577910923797</v>
      </c>
      <c r="B4686">
        <v>-0.146193087422817</v>
      </c>
    </row>
    <row r="4687" spans="1:2" x14ac:dyDescent="0.3">
      <c r="A4687">
        <f>-0.519271557153894</f>
        <v>-0.51927155715389395</v>
      </c>
      <c r="B4687">
        <v>-0.41518505808503597</v>
      </c>
    </row>
    <row r="4688" spans="1:2" x14ac:dyDescent="0.3">
      <c r="A4688">
        <v>-0.792291377138442</v>
      </c>
      <c r="B4688">
        <v>0.26607402323401402</v>
      </c>
    </row>
    <row r="4689" spans="1:2" x14ac:dyDescent="0.3">
      <c r="A4689">
        <f>-0.708571055918822</f>
        <v>-0.70857105591882197</v>
      </c>
      <c r="B4689">
        <v>-0.11470029319752501</v>
      </c>
    </row>
    <row r="4690" spans="1:2" x14ac:dyDescent="0.3">
      <c r="A4690">
        <f>-0.492633885219294</f>
        <v>-0.49263388521929402</v>
      </c>
      <c r="B4690">
        <v>-0.37060064519764802</v>
      </c>
    </row>
    <row r="4691" spans="1:2" x14ac:dyDescent="0.3">
      <c r="A4691">
        <v>-0.80294644591228204</v>
      </c>
      <c r="B4691">
        <v>0.248240258079059</v>
      </c>
    </row>
    <row r="4692" spans="1:2" x14ac:dyDescent="0.3">
      <c r="A4692">
        <f>-0.709535402124958</f>
        <v>-0.70953540212495803</v>
      </c>
      <c r="B4692">
        <v>-0.13251598222482699</v>
      </c>
    </row>
    <row r="4693" spans="1:2" x14ac:dyDescent="0.3">
      <c r="A4693">
        <v>-0.71618583915001599</v>
      </c>
      <c r="B4693">
        <v>0.15300639288993101</v>
      </c>
    </row>
    <row r="4694" spans="1:2" x14ac:dyDescent="0.3">
      <c r="A4694">
        <v>-0.71352566433999298</v>
      </c>
      <c r="B4694">
        <v>3.8797442844027502E-2</v>
      </c>
    </row>
    <row r="4695" spans="1:2" x14ac:dyDescent="0.3">
      <c r="A4695">
        <v>-0.71458973426400196</v>
      </c>
      <c r="B4695">
        <v>8.4481022862388899E-2</v>
      </c>
    </row>
    <row r="4696" spans="1:2" x14ac:dyDescent="0.3">
      <c r="A4696">
        <v>-0.71416410629439797</v>
      </c>
      <c r="B4696">
        <v>6.6207590855044393E-2</v>
      </c>
    </row>
    <row r="4697" spans="1:2" x14ac:dyDescent="0.3">
      <c r="A4697">
        <f>-0.56924775712576</f>
        <v>-0.56924775712576003</v>
      </c>
      <c r="B4697">
        <v>-0.23534787346792499</v>
      </c>
    </row>
    <row r="4698" spans="1:2" x14ac:dyDescent="0.3">
      <c r="A4698">
        <v>-0.77230089714969496</v>
      </c>
      <c r="B4698">
        <v>0.19413914938717</v>
      </c>
    </row>
    <row r="4699" spans="1:2" x14ac:dyDescent="0.3">
      <c r="A4699">
        <v>-0.69107964114012099</v>
      </c>
      <c r="B4699">
        <v>2.2344340245131801E-2</v>
      </c>
    </row>
    <row r="4700" spans="1:2" x14ac:dyDescent="0.3">
      <c r="A4700">
        <v>-0.72356814354395105</v>
      </c>
      <c r="B4700">
        <v>9.1062263901947202E-2</v>
      </c>
    </row>
    <row r="4701" spans="1:2" x14ac:dyDescent="0.3">
      <c r="A4701">
        <v>-0.71057274258241898</v>
      </c>
      <c r="B4701">
        <v>6.3575094439221103E-2</v>
      </c>
    </row>
    <row r="4702" spans="1:2" x14ac:dyDescent="0.3">
      <c r="A4702">
        <f>-0.565465322138327</f>
        <v>-0.56546532213832701</v>
      </c>
      <c r="B4702">
        <v>-0.235912025259159</v>
      </c>
    </row>
    <row r="4703" spans="1:2" x14ac:dyDescent="0.3">
      <c r="A4703">
        <f>-0.335388834721464</f>
        <v>-0.33538883472146402</v>
      </c>
      <c r="B4703">
        <v>-0.40547926805229201</v>
      </c>
    </row>
    <row r="4704" spans="1:2" x14ac:dyDescent="0.3">
      <c r="A4704">
        <v>-0.86584446611141397</v>
      </c>
      <c r="B4704">
        <v>0.262191707220916</v>
      </c>
    </row>
    <row r="4705" spans="1:2" x14ac:dyDescent="0.3">
      <c r="A4705">
        <f>-0.762918477133041</f>
        <v>-0.76291847713304095</v>
      </c>
      <c r="B4705">
        <v>-0.14707208895666801</v>
      </c>
    </row>
    <row r="4706" spans="1:2" x14ac:dyDescent="0.3">
      <c r="A4706">
        <v>-0.69483260914678302</v>
      </c>
      <c r="B4706">
        <v>0.158828835582667</v>
      </c>
    </row>
    <row r="4707" spans="1:2" x14ac:dyDescent="0.3">
      <c r="A4707">
        <f>-0.591604317184622</f>
        <v>-0.59160431718462203</v>
      </c>
      <c r="B4707">
        <v>-0.157223128615886</v>
      </c>
    </row>
    <row r="4708" spans="1:2" x14ac:dyDescent="0.3">
      <c r="A4708">
        <v>-0.76335827312615101</v>
      </c>
      <c r="B4708">
        <v>0.16288925144635399</v>
      </c>
    </row>
    <row r="4709" spans="1:2" x14ac:dyDescent="0.3">
      <c r="A4709">
        <f>-0.645307988154416</f>
        <v>-0.64530798815441603</v>
      </c>
      <c r="B4709">
        <v>-0.18154747815123101</v>
      </c>
    </row>
    <row r="4710" spans="1:2" x14ac:dyDescent="0.3">
      <c r="A4710">
        <f>-0.417815079736864</f>
        <v>-0.41781507973686399</v>
      </c>
      <c r="B4710">
        <v>-0.39609927865670203</v>
      </c>
    </row>
    <row r="4711" spans="1:2" x14ac:dyDescent="0.3">
      <c r="A4711">
        <f>-0.159099749137335</f>
        <v>-0.15909974913733499</v>
      </c>
      <c r="B4711">
        <v>-0.46816148367383897</v>
      </c>
    </row>
    <row r="4712" spans="1:2" x14ac:dyDescent="0.3">
      <c r="A4712">
        <v>-0.93636010034506501</v>
      </c>
      <c r="B4712">
        <v>0.28726459346953498</v>
      </c>
    </row>
    <row r="4713" spans="1:2" x14ac:dyDescent="0.3">
      <c r="A4713">
        <f>-0.625455959861973</f>
        <v>-0.625455959861973</v>
      </c>
      <c r="B4713">
        <v>-1.49058373878143E-2</v>
      </c>
    </row>
    <row r="4714" spans="1:2" x14ac:dyDescent="0.3">
      <c r="A4714">
        <f>-0.469384194539974</f>
        <v>-0.46938419453997399</v>
      </c>
      <c r="B4714">
        <v>-0.261510820359528</v>
      </c>
    </row>
    <row r="4715" spans="1:2" x14ac:dyDescent="0.3">
      <c r="A4715">
        <f>-0.252127659706569</f>
        <v>-0.25212765970656897</v>
      </c>
      <c r="B4715">
        <v>-0.38650190128923101</v>
      </c>
    </row>
    <row r="4716" spans="1:2" x14ac:dyDescent="0.3">
      <c r="A4716">
        <f>-0.0370162608613</f>
        <v>-3.7016260861299999E-2</v>
      </c>
      <c r="B4716">
        <v>-0.39459250886244301</v>
      </c>
    </row>
    <row r="4717" spans="1:2" x14ac:dyDescent="0.3">
      <c r="A4717">
        <v>0.129704645290389</v>
      </c>
      <c r="B4717">
        <v>-0.31469681107997699</v>
      </c>
    </row>
    <row r="4718" spans="1:2" x14ac:dyDescent="0.3">
      <c r="A4718">
        <v>-1.05188185811615</v>
      </c>
      <c r="B4718">
        <v>0.22587872443199</v>
      </c>
    </row>
    <row r="4719" spans="1:2" x14ac:dyDescent="0.3">
      <c r="A4719">
        <f>-0.889781701941074</f>
        <v>-0.88978170194107398</v>
      </c>
      <c r="B4719">
        <v>-0.249084912678149</v>
      </c>
    </row>
    <row r="4720" spans="1:2" x14ac:dyDescent="0.3">
      <c r="A4720">
        <f>-0.576600128403957</f>
        <v>-0.57660012840395702</v>
      </c>
      <c r="B4720">
        <v>-0.54521721441182303</v>
      </c>
    </row>
    <row r="4721" spans="1:2" x14ac:dyDescent="0.3">
      <c r="A4721">
        <f>-0.220129211822278</f>
        <v>-0.22012921182227799</v>
      </c>
      <c r="B4721">
        <v>-0.64500513431456796</v>
      </c>
    </row>
    <row r="4722" spans="1:2" x14ac:dyDescent="0.3">
      <c r="A4722">
        <v>9.0703852740896096E-2</v>
      </c>
      <c r="B4722">
        <v>-0.57825558680798295</v>
      </c>
    </row>
    <row r="4723" spans="1:2" x14ac:dyDescent="0.3">
      <c r="A4723">
        <v>-1.03628154109635</v>
      </c>
      <c r="B4723">
        <v>0.33130223472319298</v>
      </c>
    </row>
    <row r="4724" spans="1:2" x14ac:dyDescent="0.3">
      <c r="A4724">
        <f>-0.585487383561456</f>
        <v>-0.58548738356145602</v>
      </c>
      <c r="B4724">
        <v>-3.25208938892773E-2</v>
      </c>
    </row>
    <row r="4725" spans="1:2" x14ac:dyDescent="0.3">
      <c r="A4725">
        <v>-0.76580504657541704</v>
      </c>
      <c r="B4725">
        <v>0.11300835755571</v>
      </c>
    </row>
    <row r="4726" spans="1:2" x14ac:dyDescent="0.3">
      <c r="A4726">
        <f>-0.627215178419601</f>
        <v>-0.62721517841960095</v>
      </c>
      <c r="B4726">
        <v>-0.22043566688782601</v>
      </c>
    </row>
    <row r="4727" spans="1:2" x14ac:dyDescent="0.3">
      <c r="A4727">
        <f>-0.388509268843766</f>
        <v>-0.38850926884376602</v>
      </c>
      <c r="B4727">
        <v>-0.418417178202588</v>
      </c>
    </row>
    <row r="4728" spans="1:2" x14ac:dyDescent="0.3">
      <c r="A4728">
        <f>-0.127900173040226</f>
        <v>-0.127900173040226</v>
      </c>
      <c r="B4728">
        <v>-0.47340076297147399</v>
      </c>
    </row>
    <row r="4729" spans="1:2" x14ac:dyDescent="0.3">
      <c r="A4729">
        <v>-0.94883993078390905</v>
      </c>
      <c r="B4729">
        <v>0.28936030518858902</v>
      </c>
    </row>
    <row r="4730" spans="1:2" x14ac:dyDescent="0.3">
      <c r="A4730">
        <f>-0.836862469471207</f>
        <v>-0.83686246947120702</v>
      </c>
      <c r="B4730">
        <v>-0.15962214037023501</v>
      </c>
    </row>
    <row r="4731" spans="1:2" x14ac:dyDescent="0.3">
      <c r="A4731">
        <v>-0.66525501221151695</v>
      </c>
      <c r="B4731">
        <v>0.163848856148094</v>
      </c>
    </row>
    <row r="4732" spans="1:2" x14ac:dyDescent="0.3">
      <c r="A4732">
        <v>-0.733897995115393</v>
      </c>
      <c r="B4732">
        <v>3.4460457540762303E-2</v>
      </c>
    </row>
    <row r="4733" spans="1:2" x14ac:dyDescent="0.3">
      <c r="A4733">
        <v>-0.70644080195384196</v>
      </c>
      <c r="B4733">
        <v>8.6215816983695001E-2</v>
      </c>
    </row>
    <row r="4734" spans="1:2" x14ac:dyDescent="0.3">
      <c r="A4734">
        <f>-0.571381336278398</f>
        <v>-0.57138133627839804</v>
      </c>
      <c r="B4734">
        <v>-0.21705229987392799</v>
      </c>
    </row>
    <row r="4735" spans="1:2" x14ac:dyDescent="0.3">
      <c r="A4735">
        <v>-0.77144746548863996</v>
      </c>
      <c r="B4735">
        <v>0.18682091994957101</v>
      </c>
    </row>
    <row r="4736" spans="1:2" x14ac:dyDescent="0.3">
      <c r="A4736">
        <f>-0.661028441751195</f>
        <v>-0.66102844175119502</v>
      </c>
      <c r="B4736">
        <v>-0.16659508703378101</v>
      </c>
    </row>
    <row r="4737" spans="1:2" x14ac:dyDescent="0.3">
      <c r="A4737">
        <f>-0.435743580917395</f>
        <v>-0.43574358091739501</v>
      </c>
      <c r="B4737">
        <v>-0.39102364284615199</v>
      </c>
    </row>
    <row r="4738" spans="1:2" x14ac:dyDescent="0.3">
      <c r="A4738">
        <v>-0.82570256763304095</v>
      </c>
      <c r="B4738">
        <v>0.25640945713845997</v>
      </c>
    </row>
    <row r="4739" spans="1:2" x14ac:dyDescent="0.3">
      <c r="A4739">
        <f>-0.730097734256496</f>
        <v>-0.73009773425649604</v>
      </c>
      <c r="B4739">
        <v>-0.135409839627986</v>
      </c>
    </row>
    <row r="4740" spans="1:2" x14ac:dyDescent="0.3">
      <c r="A4740">
        <f>-0.500710342183742</f>
        <v>-0.500710342183742</v>
      </c>
      <c r="B4740">
        <v>-0.39495057181986798</v>
      </c>
    </row>
    <row r="4741" spans="1:2" x14ac:dyDescent="0.3">
      <c r="A4741">
        <f>-0.222559631331697</f>
        <v>-0.22255963133169701</v>
      </c>
      <c r="B4741">
        <v>-0.50044657145659599</v>
      </c>
    </row>
    <row r="4742" spans="1:2" x14ac:dyDescent="0.3">
      <c r="A4742">
        <v>3.1033308770548801E-2</v>
      </c>
      <c r="B4742">
        <v>-0.46936324683969199</v>
      </c>
    </row>
    <row r="4743" spans="1:2" x14ac:dyDescent="0.3">
      <c r="A4743">
        <v>-1.01241332350821</v>
      </c>
      <c r="B4743">
        <v>0.28774529873587601</v>
      </c>
    </row>
    <row r="4744" spans="1:2" x14ac:dyDescent="0.3">
      <c r="A4744">
        <f>-0.595034670596712</f>
        <v>-0.595034670596712</v>
      </c>
      <c r="B4744">
        <v>-1.5098119494350699E-2</v>
      </c>
    </row>
    <row r="4745" spans="1:2" x14ac:dyDescent="0.3">
      <c r="A4745">
        <v>-0.76198613176131502</v>
      </c>
      <c r="B4745">
        <v>0.10603924779774</v>
      </c>
    </row>
    <row r="4746" spans="1:2" x14ac:dyDescent="0.3">
      <c r="A4746">
        <v>-0.69520554729547301</v>
      </c>
      <c r="B4746">
        <v>5.7584300880903799E-2</v>
      </c>
    </row>
    <row r="4747" spans="1:2" x14ac:dyDescent="0.3">
      <c r="A4747">
        <f>-0.551389936296921</f>
        <v>-0.55138993629692101</v>
      </c>
      <c r="B4747">
        <v>-0.23431815024870201</v>
      </c>
    </row>
    <row r="4748" spans="1:2" x14ac:dyDescent="0.3">
      <c r="A4748">
        <f>-0.325329091486179</f>
        <v>-0.325329091486179</v>
      </c>
      <c r="B4748">
        <v>-0.398637768707782</v>
      </c>
    </row>
    <row r="4749" spans="1:2" x14ac:dyDescent="0.3">
      <c r="A4749">
        <v>-0.86986836340552798</v>
      </c>
      <c r="B4749">
        <v>0.25945510748311301</v>
      </c>
    </row>
    <row r="4750" spans="1:2" x14ac:dyDescent="0.3">
      <c r="A4750">
        <f>-0.652052654637788</f>
        <v>-0.65205265463778805</v>
      </c>
      <c r="B4750">
        <v>-3.7820429932452198E-3</v>
      </c>
    </row>
    <row r="4751" spans="1:2" x14ac:dyDescent="0.3">
      <c r="A4751">
        <f>-0.494047200327421</f>
        <v>-0.494047200327421</v>
      </c>
      <c r="B4751">
        <v>-0.26369541452998102</v>
      </c>
    </row>
    <row r="4752" spans="1:2" x14ac:dyDescent="0.3">
      <c r="A4752">
        <f>-0.269997706436847</f>
        <v>-0.26999770643684701</v>
      </c>
      <c r="B4752">
        <v>-0.39802739517375402</v>
      </c>
    </row>
    <row r="4753" spans="1:2" x14ac:dyDescent="0.3">
      <c r="A4753">
        <f>-0.0459872988225021</f>
        <v>-4.5987298822502097E-2</v>
      </c>
      <c r="B4753">
        <v>-0.410499902906792</v>
      </c>
    </row>
    <row r="4754" spans="1:2" x14ac:dyDescent="0.3">
      <c r="A4754">
        <v>-0.98160508047099904</v>
      </c>
      <c r="B4754">
        <v>0.26419996116271699</v>
      </c>
    </row>
    <row r="4755" spans="1:2" x14ac:dyDescent="0.3">
      <c r="A4755">
        <f>-0.6073579678116</f>
        <v>-0.60735796781160001</v>
      </c>
      <c r="B4755">
        <v>-5.6799844650868101E-3</v>
      </c>
    </row>
    <row r="4756" spans="1:2" x14ac:dyDescent="0.3">
      <c r="A4756">
        <v>-0.75705681287535898</v>
      </c>
      <c r="B4756">
        <v>0.10227199378603399</v>
      </c>
    </row>
    <row r="4757" spans="1:2" x14ac:dyDescent="0.3">
      <c r="A4757">
        <v>-0.69717727484985603</v>
      </c>
      <c r="B4757">
        <v>5.9091202485586102E-2</v>
      </c>
    </row>
    <row r="4758" spans="1:2" x14ac:dyDescent="0.3">
      <c r="A4758">
        <v>-0.72112909006005699</v>
      </c>
      <c r="B4758">
        <v>7.6363519005765504E-2</v>
      </c>
    </row>
    <row r="4759" spans="1:2" x14ac:dyDescent="0.3">
      <c r="A4759">
        <v>-0.71154836397597698</v>
      </c>
      <c r="B4759">
        <v>6.9454592397693707E-2</v>
      </c>
    </row>
    <row r="4760" spans="1:2" x14ac:dyDescent="0.3">
      <c r="A4760">
        <v>-0.71538065440960896</v>
      </c>
      <c r="B4760">
        <v>7.2218163040922406E-2</v>
      </c>
    </row>
    <row r="4761" spans="1:2" x14ac:dyDescent="0.3">
      <c r="A4761">
        <f>-0.572576562567672</f>
        <v>-0.57257656256767198</v>
      </c>
      <c r="B4761">
        <v>-0.231266457852742</v>
      </c>
    </row>
    <row r="4762" spans="1:2" x14ac:dyDescent="0.3">
      <c r="A4762">
        <f>-0.342651604410333</f>
        <v>-0.34265160441033299</v>
      </c>
      <c r="B4762">
        <v>-0.40479313299515302</v>
      </c>
    </row>
    <row r="4763" spans="1:2" x14ac:dyDescent="0.3">
      <c r="A4763">
        <f>-0.0984979661537923</f>
        <v>-9.8497966153792305E-2</v>
      </c>
      <c r="B4763">
        <v>-0.444703422840449</v>
      </c>
    </row>
    <row r="4764" spans="1:2" x14ac:dyDescent="0.3">
      <c r="A4764">
        <v>0.103022914859297</v>
      </c>
      <c r="B4764">
        <v>-0.37737378782025799</v>
      </c>
    </row>
    <row r="4765" spans="1:2" x14ac:dyDescent="0.3">
      <c r="A4765">
        <v>-1.0412091659437099</v>
      </c>
      <c r="B4765">
        <v>0.25094951512810298</v>
      </c>
    </row>
    <row r="4766" spans="1:2" x14ac:dyDescent="0.3">
      <c r="A4766">
        <f>-0.583516333622512</f>
        <v>-0.58351633362251198</v>
      </c>
      <c r="B4766">
        <v>-3.7980605124140999E-4</v>
      </c>
    </row>
    <row r="4767" spans="1:2" x14ac:dyDescent="0.3">
      <c r="A4767">
        <v>-0.76659346655099503</v>
      </c>
      <c r="B4767">
        <v>0.100151922420496</v>
      </c>
    </row>
    <row r="4768" spans="1:2" x14ac:dyDescent="0.3">
      <c r="A4768">
        <v>-0.69336261337960203</v>
      </c>
      <c r="B4768">
        <v>5.99392310318013E-2</v>
      </c>
    </row>
    <row r="4769" spans="1:2" x14ac:dyDescent="0.3">
      <c r="A4769">
        <f>-0.550931278581218</f>
        <v>-0.55093127858121804</v>
      </c>
      <c r="B4769">
        <v>-0.231791229767671</v>
      </c>
    </row>
    <row r="4770" spans="1:2" x14ac:dyDescent="0.3">
      <c r="A4770">
        <f>-0.325991279814657</f>
        <v>-0.32599127981465698</v>
      </c>
      <c r="B4770">
        <v>-0.39653384605591702</v>
      </c>
    </row>
    <row r="4771" spans="1:2" x14ac:dyDescent="0.3">
      <c r="A4771">
        <f>-0.0891398342367722</f>
        <v>-8.91398342367722E-2</v>
      </c>
      <c r="B4771">
        <v>-0.43176223492836002</v>
      </c>
    </row>
    <row r="4772" spans="1:2" x14ac:dyDescent="0.3">
      <c r="A4772">
        <v>0.10495861995139701</v>
      </c>
      <c r="B4772">
        <v>-0.363795232240262</v>
      </c>
    </row>
    <row r="4773" spans="1:2" x14ac:dyDescent="0.3">
      <c r="A4773">
        <v>0.22528664405916701</v>
      </c>
      <c r="B4773">
        <v>-0.23450092852203999</v>
      </c>
    </row>
    <row r="4774" spans="1:2" x14ac:dyDescent="0.3">
      <c r="A4774">
        <v>0.26501822089378302</v>
      </c>
      <c r="B4774">
        <v>-8.8106048053084099E-2</v>
      </c>
    </row>
    <row r="4775" spans="1:2" x14ac:dyDescent="0.3">
      <c r="A4775">
        <v>0.23665626710050799</v>
      </c>
      <c r="B4775">
        <v>3.9046691837169301E-2</v>
      </c>
    </row>
    <row r="4776" spans="1:2" x14ac:dyDescent="0.3">
      <c r="A4776">
        <v>0.16424008626151901</v>
      </c>
      <c r="B4776">
        <v>0.124337992636452</v>
      </c>
    </row>
    <row r="4777" spans="1:2" x14ac:dyDescent="0.3">
      <c r="A4777">
        <v>-1.0656960345046</v>
      </c>
      <c r="B4777">
        <v>5.0264802945418997E-2</v>
      </c>
    </row>
    <row r="4778" spans="1:2" x14ac:dyDescent="0.3">
      <c r="A4778">
        <v>-0.57372158619815605</v>
      </c>
      <c r="B4778">
        <v>7.9894078821832304E-2</v>
      </c>
    </row>
    <row r="4779" spans="1:2" x14ac:dyDescent="0.3">
      <c r="A4779">
        <f>-0.467986037039332</f>
        <v>-0.467986037039332</v>
      </c>
      <c r="B4779">
        <v>-0.16876913457466999</v>
      </c>
    </row>
    <row r="4780" spans="1:2" x14ac:dyDescent="0.3">
      <c r="A4780">
        <v>-0.81280558518426704</v>
      </c>
      <c r="B4780">
        <v>0.16750765382986799</v>
      </c>
    </row>
    <row r="4781" spans="1:2" x14ac:dyDescent="0.3">
      <c r="A4781">
        <f>-0.68473530627199</f>
        <v>-0.68473530627198997</v>
      </c>
      <c r="B4781">
        <v>-0.19781641716300699</v>
      </c>
    </row>
    <row r="4782" spans="1:2" x14ac:dyDescent="0.3">
      <c r="A4782">
        <v>-0.72610587749120303</v>
      </c>
      <c r="B4782">
        <v>0.17912656686520201</v>
      </c>
    </row>
    <row r="4783" spans="1:2" x14ac:dyDescent="0.3">
      <c r="A4783">
        <v>-0.70955764900351803</v>
      </c>
      <c r="B4783">
        <v>2.83493732539188E-2</v>
      </c>
    </row>
    <row r="4784" spans="1:2" x14ac:dyDescent="0.3">
      <c r="A4784">
        <v>-0.71617694039859203</v>
      </c>
      <c r="B4784">
        <v>8.8660250698432405E-2</v>
      </c>
    </row>
    <row r="4785" spans="1:2" x14ac:dyDescent="0.3">
      <c r="A4785">
        <v>-0.71352922384056205</v>
      </c>
      <c r="B4785">
        <v>6.4535899720626996E-2</v>
      </c>
    </row>
    <row r="4786" spans="1:2" x14ac:dyDescent="0.3">
      <c r="A4786">
        <v>-0.71458831046377402</v>
      </c>
      <c r="B4786">
        <v>7.4185640111749204E-2</v>
      </c>
    </row>
    <row r="4787" spans="1:2" x14ac:dyDescent="0.3">
      <c r="A4787">
        <f>-0.572761371997168</f>
        <v>-0.57276137199716803</v>
      </c>
      <c r="B4787">
        <v>-0.22945423770057999</v>
      </c>
    </row>
    <row r="4788" spans="1:2" x14ac:dyDescent="0.3">
      <c r="A4788">
        <v>-0.77089545120113201</v>
      </c>
      <c r="B4788">
        <v>0.19178169508023199</v>
      </c>
    </row>
    <row r="4789" spans="1:2" x14ac:dyDescent="0.3">
      <c r="A4789">
        <f>-0.662593220944953</f>
        <v>-0.66259322094495299</v>
      </c>
      <c r="B4789">
        <v>-0.162604092219476</v>
      </c>
    </row>
    <row r="4790" spans="1:2" x14ac:dyDescent="0.3">
      <c r="A4790">
        <f>-0.438529211030374</f>
        <v>-0.43852921103037401</v>
      </c>
      <c r="B4790">
        <v>-0.38861639846478302</v>
      </c>
    </row>
    <row r="4791" spans="1:2" x14ac:dyDescent="0.3">
      <c r="A4791">
        <f>-0.17783564099717</f>
        <v>-0.17783564099717</v>
      </c>
      <c r="B4791">
        <v>-0.47076014724538501</v>
      </c>
    </row>
    <row r="4792" spans="1:2" x14ac:dyDescent="0.3">
      <c r="A4792">
        <v>5.3148971740304203E-2</v>
      </c>
      <c r="B4792">
        <v>-0.42891196830536099</v>
      </c>
    </row>
    <row r="4793" spans="1:2" x14ac:dyDescent="0.3">
      <c r="A4793">
        <v>0.211958005844775</v>
      </c>
      <c r="B4793">
        <v>-0.30471350721595197</v>
      </c>
    </row>
    <row r="4794" spans="1:2" x14ac:dyDescent="0.3">
      <c r="A4794">
        <v>-1.08478320233791</v>
      </c>
      <c r="B4794">
        <v>0.22188540288638101</v>
      </c>
    </row>
    <row r="4795" spans="1:2" x14ac:dyDescent="0.3">
      <c r="A4795">
        <f>-0.913189394931364</f>
        <v>-0.91318939493136397</v>
      </c>
      <c r="B4795">
        <v>-0.265280374741514</v>
      </c>
    </row>
    <row r="4796" spans="1:2" x14ac:dyDescent="0.3">
      <c r="A4796">
        <f>-0.587911790251231</f>
        <v>-0.58791179025123097</v>
      </c>
      <c r="B4796">
        <v>-0.56688884277609597</v>
      </c>
    </row>
    <row r="4797" spans="1:2" x14ac:dyDescent="0.3">
      <c r="A4797">
        <v>-0.76483528389950695</v>
      </c>
      <c r="B4797">
        <v>0.32675553711043798</v>
      </c>
    </row>
    <row r="4798" spans="1:2" x14ac:dyDescent="0.3">
      <c r="A4798">
        <f>-0.711977030607801</f>
        <v>-0.71197703060780104</v>
      </c>
      <c r="B4798">
        <v>-5.7599905355869598E-2</v>
      </c>
    </row>
    <row r="4799" spans="1:2" x14ac:dyDescent="0.3">
      <c r="A4799">
        <v>-0.71520918775687903</v>
      </c>
      <c r="B4799">
        <v>0.123039962142347</v>
      </c>
    </row>
    <row r="4800" spans="1:2" x14ac:dyDescent="0.3">
      <c r="A4800">
        <f>-0.592774967552167</f>
        <v>-0.59277496755216696</v>
      </c>
      <c r="B4800">
        <v>-0.192573303874567</v>
      </c>
    </row>
    <row r="4801" spans="1:2" x14ac:dyDescent="0.3">
      <c r="A4801">
        <f>-0.37347965378982</f>
        <v>-0.37347965378982001</v>
      </c>
      <c r="B4801">
        <v>-0.38346569796553798</v>
      </c>
    </row>
    <row r="4802" spans="1:2" x14ac:dyDescent="0.3">
      <c r="A4802">
        <v>-0.85060813848407102</v>
      </c>
      <c r="B4802">
        <v>0.25338627918621498</v>
      </c>
    </row>
    <row r="4803" spans="1:2" x14ac:dyDescent="0.3">
      <c r="A4803">
        <f>-0.74781669692238</f>
        <v>-0.74781669692237995</v>
      </c>
      <c r="B4803">
        <v>-0.147669683212105</v>
      </c>
    </row>
    <row r="4804" spans="1:2" x14ac:dyDescent="0.3">
      <c r="A4804">
        <f>-0.509272816376167</f>
        <v>-0.50927281637616695</v>
      </c>
      <c r="B4804">
        <v>-0.41135563801015201</v>
      </c>
    </row>
    <row r="4805" spans="1:2" x14ac:dyDescent="0.3">
      <c r="A4805">
        <f>-0.222505085241826</f>
        <v>-0.222505085241826</v>
      </c>
      <c r="B4805">
        <v>-0.51633941143818196</v>
      </c>
    </row>
    <row r="4806" spans="1:2" x14ac:dyDescent="0.3">
      <c r="A4806">
        <v>3.7431899791485097E-2</v>
      </c>
      <c r="B4806">
        <v>-0.48141998678974901</v>
      </c>
    </row>
    <row r="4807" spans="1:2" x14ac:dyDescent="0.3">
      <c r="A4807">
        <v>0.221016238557428</v>
      </c>
      <c r="B4807">
        <v>-0.35090643004361499</v>
      </c>
    </row>
    <row r="4808" spans="1:2" x14ac:dyDescent="0.3">
      <c r="A4808">
        <v>0.30833491332109098</v>
      </c>
      <c r="B4808">
        <v>-0.17828239141017599</v>
      </c>
    </row>
    <row r="4809" spans="1:2" x14ac:dyDescent="0.3">
      <c r="A4809">
        <v>-1.12333396532843</v>
      </c>
      <c r="B4809">
        <v>0.17131295656407</v>
      </c>
    </row>
    <row r="4810" spans="1:2" x14ac:dyDescent="0.3">
      <c r="A4810">
        <v>-0.55066641386862503</v>
      </c>
      <c r="B4810">
        <v>3.1474817374371702E-2</v>
      </c>
    </row>
    <row r="4811" spans="1:2" x14ac:dyDescent="0.3">
      <c r="A4811">
        <f>-0.431096401489903</f>
        <v>-0.43109640148990302</v>
      </c>
      <c r="B4811">
        <v>-0.196345704342927</v>
      </c>
    </row>
    <row r="4812" spans="1:2" x14ac:dyDescent="0.3">
      <c r="A4812">
        <v>-0.82756143940403804</v>
      </c>
      <c r="B4812">
        <v>0.17853828173717101</v>
      </c>
    </row>
    <row r="4813" spans="1:2" x14ac:dyDescent="0.3">
      <c r="A4813">
        <v>-0.66897542423838396</v>
      </c>
      <c r="B4813">
        <v>2.8584687305131501E-2</v>
      </c>
    </row>
    <row r="4814" spans="1:2" x14ac:dyDescent="0.3">
      <c r="A4814">
        <f>-0.519855197343224</f>
        <v>-0.51985519734322405</v>
      </c>
      <c r="B4814">
        <v>-0.24586580734345301</v>
      </c>
    </row>
    <row r="4815" spans="1:2" x14ac:dyDescent="0.3">
      <c r="A4815">
        <f>-0.296743627043469</f>
        <v>-0.29674362704346902</v>
      </c>
      <c r="B4815">
        <v>-0.39480009251831399</v>
      </c>
    </row>
    <row r="4816" spans="1:2" x14ac:dyDescent="0.3">
      <c r="A4816">
        <f>-0.0676051195457107</f>
        <v>-6.7605119545710704E-2</v>
      </c>
      <c r="B4816">
        <v>-0.41874552113130697</v>
      </c>
    </row>
    <row r="4817" spans="1:2" x14ac:dyDescent="0.3">
      <c r="A4817">
        <v>0.116118317597782</v>
      </c>
      <c r="B4817">
        <v>-0.34528864387807701</v>
      </c>
    </row>
    <row r="4818" spans="1:2" x14ac:dyDescent="0.3">
      <c r="A4818">
        <v>-1.0464473270391099</v>
      </c>
      <c r="B4818">
        <v>0.23811545755123101</v>
      </c>
    </row>
    <row r="4819" spans="1:2" x14ac:dyDescent="0.3">
      <c r="A4819">
        <v>-0.58142106918435399</v>
      </c>
      <c r="B4819">
        <v>4.7538169795075802E-3</v>
      </c>
    </row>
    <row r="4820" spans="1:2" x14ac:dyDescent="0.3">
      <c r="A4820">
        <v>-0.76743157232625803</v>
      </c>
      <c r="B4820">
        <v>9.8098473208196896E-2</v>
      </c>
    </row>
    <row r="4821" spans="1:2" x14ac:dyDescent="0.3">
      <c r="A4821">
        <f>-0.622487384251235</f>
        <v>-0.62248738425123495</v>
      </c>
      <c r="B4821">
        <v>-0.232417789292273</v>
      </c>
    </row>
    <row r="4822" spans="1:2" x14ac:dyDescent="0.3">
      <c r="A4822">
        <f>-0.380123296314029</f>
        <v>-0.38012329631402902</v>
      </c>
      <c r="B4822">
        <v>-0.42563247356262102</v>
      </c>
    </row>
    <row r="4823" spans="1:2" x14ac:dyDescent="0.3">
      <c r="A4823">
        <v>-0.84795068147438801</v>
      </c>
      <c r="B4823">
        <v>0.270252989425048</v>
      </c>
    </row>
    <row r="4824" spans="1:2" x14ac:dyDescent="0.3">
      <c r="A4824">
        <f>-0.752543713690554</f>
        <v>-0.75254371369055395</v>
      </c>
      <c r="B4824">
        <v>-0.133788000626718</v>
      </c>
    </row>
    <row r="4825" spans="1:2" x14ac:dyDescent="0.3">
      <c r="A4825">
        <f>-0.518418022154134</f>
        <v>-0.51841802215413402</v>
      </c>
      <c r="B4825">
        <v>-0.402696365952527</v>
      </c>
    </row>
    <row r="4826" spans="1:2" x14ac:dyDescent="0.3">
      <c r="A4826">
        <f>-0.23291915045613</f>
        <v>-0.23291915045612999</v>
      </c>
      <c r="B4826">
        <v>-0.51341644698557398</v>
      </c>
    </row>
    <row r="4827" spans="1:2" x14ac:dyDescent="0.3">
      <c r="A4827">
        <v>2.83480244475704E-2</v>
      </c>
      <c r="B4827">
        <v>-0.48336415989148901</v>
      </c>
    </row>
    <row r="4828" spans="1:2" x14ac:dyDescent="0.3">
      <c r="A4828">
        <v>0.214890162536749</v>
      </c>
      <c r="B4828">
        <v>-0.35601755173850302</v>
      </c>
    </row>
    <row r="4829" spans="1:2" x14ac:dyDescent="0.3">
      <c r="A4829">
        <v>0.30572354422332998</v>
      </c>
      <c r="B4829">
        <v>-0.184617274306563</v>
      </c>
    </row>
    <row r="4830" spans="1:2" x14ac:dyDescent="0.3">
      <c r="A4830">
        <v>-1.1222894176893301</v>
      </c>
      <c r="B4830">
        <v>0.17384690972262501</v>
      </c>
    </row>
    <row r="4831" spans="1:2" x14ac:dyDescent="0.3">
      <c r="A4831">
        <v>-0.551084232924267</v>
      </c>
      <c r="B4831">
        <v>3.0461236110949901E-2</v>
      </c>
    </row>
    <row r="4832" spans="1:2" x14ac:dyDescent="0.3">
      <c r="A4832">
        <f>-0.431008511466822</f>
        <v>-0.43100851146682201</v>
      </c>
      <c r="B4832">
        <v>-0.19728315372538399</v>
      </c>
    </row>
    <row r="4833" spans="1:2" x14ac:dyDescent="0.3">
      <c r="A4833">
        <f>-0.248653207224631</f>
        <v>-0.248653207224631</v>
      </c>
      <c r="B4833">
        <v>-0.32233860141802101</v>
      </c>
    </row>
    <row r="4834" spans="1:2" x14ac:dyDescent="0.3">
      <c r="A4834">
        <v>-0.90053871711014699</v>
      </c>
      <c r="B4834">
        <v>0.22893544056720799</v>
      </c>
    </row>
    <row r="4835" spans="1:2" x14ac:dyDescent="0.3">
      <c r="A4835">
        <f>-0.775983601230595</f>
        <v>-0.77598360123059495</v>
      </c>
      <c r="B4835">
        <v>-0.18622455201297999</v>
      </c>
    </row>
    <row r="4836" spans="1:2" x14ac:dyDescent="0.3">
      <c r="A4836">
        <f>-0.51525771613006</f>
        <v>-0.51525771613006</v>
      </c>
      <c r="B4836">
        <v>-0.45192410002210298</v>
      </c>
    </row>
    <row r="4837" spans="1:2" x14ac:dyDescent="0.3">
      <c r="A4837">
        <v>-0.79389691354797498</v>
      </c>
      <c r="B4837">
        <v>0.28076964000884103</v>
      </c>
    </row>
    <row r="4838" spans="1:2" x14ac:dyDescent="0.3">
      <c r="A4838">
        <f>-0.715669510299998</f>
        <v>-0.71566951029999804</v>
      </c>
      <c r="B4838">
        <v>-0.10417383901247</v>
      </c>
    </row>
    <row r="4839" spans="1:2" x14ac:dyDescent="0.3">
      <c r="A4839">
        <f>-0.50223929222301</f>
        <v>-0.50223929222301</v>
      </c>
      <c r="B4839">
        <v>-0.36543992176947698</v>
      </c>
    </row>
    <row r="4840" spans="1:2" x14ac:dyDescent="0.3">
      <c r="A4840">
        <v>-0.79910428311079595</v>
      </c>
      <c r="B4840">
        <v>0.24617596870778999</v>
      </c>
    </row>
    <row r="4841" spans="1:2" x14ac:dyDescent="0.3">
      <c r="A4841">
        <f>-0.705789642647321</f>
        <v>-0.70578964264732102</v>
      </c>
      <c r="B4841">
        <v>-0.13254797702639701</v>
      </c>
    </row>
    <row r="4842" spans="1:2" x14ac:dyDescent="0.3">
      <c r="A4842">
        <v>-0.71768414294107097</v>
      </c>
      <c r="B4842">
        <v>0.15301919081055801</v>
      </c>
    </row>
    <row r="4843" spans="1:2" x14ac:dyDescent="0.3">
      <c r="A4843">
        <v>-0.71292634282357104</v>
      </c>
      <c r="B4843">
        <v>3.8792323675776397E-2</v>
      </c>
    </row>
    <row r="4844" spans="1:2" x14ac:dyDescent="0.3">
      <c r="A4844">
        <f>-0.557340950016224</f>
        <v>-0.55734095001622397</v>
      </c>
      <c r="B4844">
        <v>-0.25568837113583798</v>
      </c>
    </row>
    <row r="4845" spans="1:2" x14ac:dyDescent="0.3">
      <c r="A4845">
        <v>-0.77706361999351004</v>
      </c>
      <c r="B4845">
        <v>0.20227534845433501</v>
      </c>
    </row>
    <row r="4846" spans="1:2" x14ac:dyDescent="0.3">
      <c r="A4846">
        <f>-0.671478490576801</f>
        <v>-0.67147849057680098</v>
      </c>
      <c r="B4846">
        <v>-0.15709618317210899</v>
      </c>
    </row>
    <row r="4847" spans="1:2" x14ac:dyDescent="0.3">
      <c r="A4847">
        <f>-0.447485179569525</f>
        <v>-0.44748517956952499</v>
      </c>
      <c r="B4847">
        <v>-0.38798449544152303</v>
      </c>
    </row>
    <row r="4848" spans="1:2" x14ac:dyDescent="0.3">
      <c r="A4848">
        <f>-0.18489493829623</f>
        <v>-0.18489493829622999</v>
      </c>
      <c r="B4848">
        <v>-0.47386228836336802</v>
      </c>
    </row>
    <row r="4849" spans="1:2" x14ac:dyDescent="0.3">
      <c r="A4849">
        <v>-0.92604202468150798</v>
      </c>
      <c r="B4849">
        <v>0.28954491534534699</v>
      </c>
    </row>
    <row r="4850" spans="1:2" x14ac:dyDescent="0.3">
      <c r="A4850">
        <f>-0.629583190127396</f>
        <v>-0.62958319012739605</v>
      </c>
      <c r="B4850">
        <v>-1.5817966138138899E-2</v>
      </c>
    </row>
    <row r="4851" spans="1:2" x14ac:dyDescent="0.3">
      <c r="A4851">
        <v>-0.74816672394904105</v>
      </c>
      <c r="B4851">
        <v>0.106327186455255</v>
      </c>
    </row>
    <row r="4852" spans="1:2" x14ac:dyDescent="0.3">
      <c r="A4852">
        <v>-0.700733310420383</v>
      </c>
      <c r="B4852">
        <v>5.7469125417897698E-2</v>
      </c>
    </row>
    <row r="4853" spans="1:2" x14ac:dyDescent="0.3">
      <c r="A4853">
        <v>-0.719706675831846</v>
      </c>
      <c r="B4853">
        <v>7.7012349832840804E-2</v>
      </c>
    </row>
    <row r="4854" spans="1:2" x14ac:dyDescent="0.3">
      <c r="A4854">
        <v>-0.71211732966726105</v>
      </c>
      <c r="B4854">
        <v>6.9195060066863601E-2</v>
      </c>
    </row>
    <row r="4855" spans="1:2" x14ac:dyDescent="0.3">
      <c r="A4855">
        <v>-0.71515306813309498</v>
      </c>
      <c r="B4855">
        <v>7.2321975973254501E-2</v>
      </c>
    </row>
    <row r="4856" spans="1:2" x14ac:dyDescent="0.3">
      <c r="A4856">
        <f>-0.572445122170454</f>
        <v>-0.57244512217045396</v>
      </c>
      <c r="B4856">
        <v>-0.23109652551356399</v>
      </c>
    </row>
    <row r="4857" spans="1:2" x14ac:dyDescent="0.3">
      <c r="A4857">
        <v>-0.77102195113181804</v>
      </c>
      <c r="B4857">
        <v>0.19243861020542499</v>
      </c>
    </row>
    <row r="4858" spans="1:2" x14ac:dyDescent="0.3">
      <c r="A4858">
        <v>-0.69159121954727198</v>
      </c>
      <c r="B4858">
        <v>2.3024555917829599E-2</v>
      </c>
    </row>
    <row r="4859" spans="1:2" x14ac:dyDescent="0.3">
      <c r="A4859">
        <f>-0.534819149223059</f>
        <v>-0.53481914922305895</v>
      </c>
      <c r="B4859">
        <v>-0.25913782532135798</v>
      </c>
    </row>
    <row r="4860" spans="1:2" x14ac:dyDescent="0.3">
      <c r="A4860">
        <f>-0.302807423280981</f>
        <v>-0.30280742328098098</v>
      </c>
      <c r="B4860">
        <v>-0.410872406933456</v>
      </c>
    </row>
    <row r="4861" spans="1:2" x14ac:dyDescent="0.3">
      <c r="A4861">
        <f>-0.0657846789201634</f>
        <v>-6.5784678920163403E-2</v>
      </c>
      <c r="B4861">
        <v>-0.43338599858181898</v>
      </c>
    </row>
    <row r="4862" spans="1:2" x14ac:dyDescent="0.3">
      <c r="A4862">
        <v>0.123358043453403</v>
      </c>
      <c r="B4862">
        <v>-0.35568723049024797</v>
      </c>
    </row>
    <row r="4863" spans="1:2" x14ac:dyDescent="0.3">
      <c r="A4863">
        <v>-1.0493432173813599</v>
      </c>
      <c r="B4863">
        <v>0.24227489219609899</v>
      </c>
    </row>
    <row r="4864" spans="1:2" x14ac:dyDescent="0.3">
      <c r="A4864">
        <f>-0.894410802088274</f>
        <v>-0.89441080208827395</v>
      </c>
      <c r="B4864">
        <v>-0.235608368883509</v>
      </c>
    </row>
    <row r="4865" spans="1:2" x14ac:dyDescent="0.3">
      <c r="A4865">
        <v>-0.64223567916469004</v>
      </c>
      <c r="B4865">
        <v>0.194243347553403</v>
      </c>
    </row>
    <row r="4866" spans="1:2" x14ac:dyDescent="0.3">
      <c r="A4866">
        <f>-0.565796455186526</f>
        <v>-0.56579645518652599</v>
      </c>
      <c r="B4866">
        <v>-0.10926932752528901</v>
      </c>
    </row>
    <row r="4867" spans="1:2" x14ac:dyDescent="0.3">
      <c r="A4867">
        <v>-0.77368141792538903</v>
      </c>
      <c r="B4867">
        <v>0.143707731010115</v>
      </c>
    </row>
    <row r="4868" spans="1:2" x14ac:dyDescent="0.3">
      <c r="A4868">
        <v>-0.69052743282984397</v>
      </c>
      <c r="B4868">
        <v>4.2516907595953703E-2</v>
      </c>
    </row>
    <row r="4869" spans="1:2" x14ac:dyDescent="0.3">
      <c r="A4869">
        <v>-0.72378902686806201</v>
      </c>
      <c r="B4869">
        <v>8.2993236961618505E-2</v>
      </c>
    </row>
    <row r="4870" spans="1:2" x14ac:dyDescent="0.3">
      <c r="A4870">
        <f>-0.583276955204374</f>
        <v>-0.58327695520437395</v>
      </c>
      <c r="B4870">
        <v>-0.22644075065639399</v>
      </c>
    </row>
    <row r="4871" spans="1:2" x14ac:dyDescent="0.3">
      <c r="A4871">
        <f>-0.352714185692766</f>
        <v>-0.35271418569276602</v>
      </c>
      <c r="B4871">
        <v>-0.40540575258060901</v>
      </c>
    </row>
    <row r="4872" spans="1:2" x14ac:dyDescent="0.3">
      <c r="A4872">
        <f>-0.105900480094258</f>
        <v>-0.105900480094258</v>
      </c>
      <c r="B4872">
        <v>-0.44919404623837</v>
      </c>
    </row>
    <row r="4873" spans="1:2" x14ac:dyDescent="0.3">
      <c r="A4873">
        <v>9.9193253623711397E-2</v>
      </c>
      <c r="B4873">
        <v>-0.38374766717886399</v>
      </c>
    </row>
    <row r="4874" spans="1:2" x14ac:dyDescent="0.3">
      <c r="A4874">
        <v>0.228885939625566</v>
      </c>
      <c r="B4874">
        <v>-0.25197092560645201</v>
      </c>
    </row>
    <row r="4875" spans="1:2" x14ac:dyDescent="0.3">
      <c r="A4875">
        <v>-1.09155437585022</v>
      </c>
      <c r="B4875">
        <v>0.200788370242581</v>
      </c>
    </row>
    <row r="4876" spans="1:2" x14ac:dyDescent="0.3">
      <c r="A4876">
        <f>-0.909896673743204</f>
        <v>-0.90989667374320404</v>
      </c>
      <c r="B4876">
        <v>-0.28402258895572902</v>
      </c>
    </row>
    <row r="4877" spans="1:2" x14ac:dyDescent="0.3">
      <c r="A4877">
        <f>-0.577912436462544</f>
        <v>-0.57791243646254398</v>
      </c>
      <c r="B4877">
        <v>-0.57981583710363505</v>
      </c>
    </row>
    <row r="4878" spans="1:2" x14ac:dyDescent="0.3">
      <c r="A4878">
        <f>-0.207287116870079</f>
        <v>-0.207287116870079</v>
      </c>
      <c r="B4878">
        <v>-0.67182501078377999</v>
      </c>
    </row>
    <row r="4879" spans="1:2" x14ac:dyDescent="0.3">
      <c r="A4879">
        <v>-0.91708515325196804</v>
      </c>
      <c r="B4879">
        <v>0.36873000431351199</v>
      </c>
    </row>
    <row r="4880" spans="1:2" x14ac:dyDescent="0.3">
      <c r="A4880">
        <f>-0.633165938699212</f>
        <v>-0.63316593869921201</v>
      </c>
      <c r="B4880">
        <v>-4.7492001725404902E-2</v>
      </c>
    </row>
    <row r="4881" spans="1:2" x14ac:dyDescent="0.3">
      <c r="A4881">
        <v>-0.746733624520314</v>
      </c>
      <c r="B4881">
        <v>0.118996800690161</v>
      </c>
    </row>
    <row r="4882" spans="1:2" x14ac:dyDescent="0.3">
      <c r="A4882">
        <v>-0.70130655019187405</v>
      </c>
      <c r="B4882">
        <v>5.2401279723935199E-2</v>
      </c>
    </row>
    <row r="4883" spans="1:2" x14ac:dyDescent="0.3">
      <c r="A4883">
        <v>-0.71947737992325</v>
      </c>
      <c r="B4883">
        <v>7.9039488110425896E-2</v>
      </c>
    </row>
    <row r="4884" spans="1:2" x14ac:dyDescent="0.3">
      <c r="A4884">
        <f>-0.57841860398584</f>
        <v>-0.57841860398584</v>
      </c>
      <c r="B4884">
        <v>-0.22772094100537599</v>
      </c>
    </row>
    <row r="4885" spans="1:2" x14ac:dyDescent="0.3">
      <c r="A4885">
        <v>-0.76863255840566302</v>
      </c>
      <c r="B4885">
        <v>0.19108837640215001</v>
      </c>
    </row>
    <row r="4886" spans="1:2" x14ac:dyDescent="0.3">
      <c r="A4886">
        <f>-0.660596094949164</f>
        <v>-0.66059609494916405</v>
      </c>
      <c r="B4886">
        <v>-0.162225857296631</v>
      </c>
    </row>
    <row r="4887" spans="1:2" x14ac:dyDescent="0.3">
      <c r="A4887">
        <v>-0.73576156202033405</v>
      </c>
      <c r="B4887">
        <v>0.16489034291865201</v>
      </c>
    </row>
    <row r="4888" spans="1:2" x14ac:dyDescent="0.3">
      <c r="A4888">
        <f>-0.625134924302915</f>
        <v>-0.62513492430291495</v>
      </c>
      <c r="B4888">
        <v>-0.16898796418995701</v>
      </c>
    </row>
    <row r="4889" spans="1:2" x14ac:dyDescent="0.3">
      <c r="A4889">
        <f>-0.407507356794232</f>
        <v>-0.407507356794232</v>
      </c>
      <c r="B4889">
        <v>-0.378484822505533</v>
      </c>
    </row>
    <row r="4890" spans="1:2" x14ac:dyDescent="0.3">
      <c r="A4890">
        <f>-0.158311662161402</f>
        <v>-0.15831166216140199</v>
      </c>
      <c r="B4890">
        <v>-0.450651407821898</v>
      </c>
    </row>
    <row r="4891" spans="1:2" x14ac:dyDescent="0.3">
      <c r="A4891">
        <v>5.9943699886093202E-2</v>
      </c>
      <c r="B4891">
        <v>-0.40581973480920402</v>
      </c>
    </row>
    <row r="4892" spans="1:2" x14ac:dyDescent="0.3">
      <c r="A4892">
        <v>-1.0239774799544299</v>
      </c>
      <c r="B4892">
        <v>0.262327893923681</v>
      </c>
    </row>
    <row r="4893" spans="1:2" x14ac:dyDescent="0.3">
      <c r="A4893">
        <f>-0.590409008018225</f>
        <v>-0.59040900801822505</v>
      </c>
      <c r="B4893">
        <v>-4.9311575694726802E-3</v>
      </c>
    </row>
    <row r="4894" spans="1:2" x14ac:dyDescent="0.3">
      <c r="A4894">
        <v>-0.76383639679270998</v>
      </c>
      <c r="B4894">
        <v>0.10197246302778901</v>
      </c>
    </row>
    <row r="4895" spans="1:2" x14ac:dyDescent="0.3">
      <c r="A4895">
        <v>-0.69446544128291599</v>
      </c>
      <c r="B4895">
        <v>5.9211014788884297E-2</v>
      </c>
    </row>
    <row r="4896" spans="1:2" x14ac:dyDescent="0.3">
      <c r="A4896">
        <v>-0.72221382348683305</v>
      </c>
      <c r="B4896">
        <v>7.6315594084446201E-2</v>
      </c>
    </row>
    <row r="4897" spans="1:2" x14ac:dyDescent="0.3">
      <c r="A4897">
        <f>-0.579408743483772</f>
        <v>-0.57940874348377203</v>
      </c>
      <c r="B4897">
        <v>-0.230885677890554</v>
      </c>
    </row>
    <row r="4898" spans="1:2" x14ac:dyDescent="0.3">
      <c r="A4898">
        <f>-0.347996373891445</f>
        <v>-0.347996373891445</v>
      </c>
      <c r="B4898">
        <v>-0.40723661259033</v>
      </c>
    </row>
    <row r="4899" spans="1:2" x14ac:dyDescent="0.3">
      <c r="A4899">
        <f>-0.101582599121366</f>
        <v>-0.101582599121366</v>
      </c>
      <c r="B4899">
        <v>-0.44869837512522798</v>
      </c>
    </row>
    <row r="4900" spans="1:2" x14ac:dyDescent="0.3">
      <c r="A4900">
        <v>-0.95936696035145297</v>
      </c>
      <c r="B4900">
        <v>0.279479350050091</v>
      </c>
    </row>
    <row r="4901" spans="1:2" x14ac:dyDescent="0.3">
      <c r="A4901">
        <f>-0.616253215859418</f>
        <v>-0.61625321585941795</v>
      </c>
      <c r="B4901">
        <v>-1.1791740020036599E-2</v>
      </c>
    </row>
    <row r="4902" spans="1:2" x14ac:dyDescent="0.3">
      <c r="A4902">
        <f>-0.463635748045143</f>
        <v>-0.46363574804514301</v>
      </c>
      <c r="B4902">
        <v>-0.25546300875899502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2024-09-23T07:39:26Z</dcterms:modified>
</cp:coreProperties>
</file>