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4" i="1"/>
  <c r="D4" i="1"/>
  <c r="H34" i="1"/>
  <c r="H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G3" i="1" l="1"/>
  <c r="F3" i="1"/>
  <c r="H4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3" i="1"/>
  <c r="N93" i="1" l="1"/>
  <c r="M93" i="1"/>
  <c r="J3" i="1"/>
  <c r="I3" i="1"/>
  <c r="G4" i="1"/>
  <c r="F4" i="1"/>
  <c r="H5" i="1" s="1"/>
  <c r="F5" i="1" l="1"/>
  <c r="H6" i="1" s="1"/>
  <c r="G5" i="1"/>
  <c r="G6" i="1" l="1"/>
  <c r="J4" i="1"/>
  <c r="I4" i="1"/>
  <c r="F6" i="1"/>
  <c r="H7" i="1" s="1"/>
  <c r="F7" i="1" l="1"/>
  <c r="H8" i="1" s="1"/>
  <c r="J5" i="1"/>
  <c r="I5" i="1"/>
  <c r="G7" i="1"/>
  <c r="G8" i="1" s="1"/>
  <c r="J6" i="1" l="1"/>
  <c r="I6" i="1"/>
  <c r="F8" i="1"/>
  <c r="H9" i="1" s="1"/>
  <c r="J7" i="1" l="1"/>
  <c r="I7" i="1"/>
  <c r="F9" i="1"/>
  <c r="H10" i="1" s="1"/>
  <c r="G9" i="1"/>
  <c r="G10" i="1" l="1"/>
  <c r="I8" i="1"/>
  <c r="J8" i="1"/>
  <c r="F10" i="1"/>
  <c r="H11" i="1" s="1"/>
  <c r="I9" i="1" l="1"/>
  <c r="J9" i="1"/>
  <c r="F11" i="1"/>
  <c r="H12" i="1" s="1"/>
  <c r="G11" i="1"/>
  <c r="G12" i="1" l="1"/>
  <c r="I10" i="1"/>
  <c r="J10" i="1"/>
  <c r="F12" i="1"/>
  <c r="H13" i="1" s="1"/>
  <c r="I11" i="1" l="1"/>
  <c r="J11" i="1"/>
  <c r="F13" i="1"/>
  <c r="H14" i="1" s="1"/>
  <c r="G13" i="1"/>
  <c r="G14" i="1" l="1"/>
  <c r="I12" i="1"/>
  <c r="J12" i="1"/>
  <c r="F14" i="1"/>
  <c r="H15" i="1" s="1"/>
  <c r="F15" i="1" l="1"/>
  <c r="H16" i="1" s="1"/>
  <c r="I13" i="1"/>
  <c r="J13" i="1"/>
  <c r="G15" i="1"/>
  <c r="G16" i="1" s="1"/>
  <c r="J14" i="1" l="1"/>
  <c r="I14" i="1"/>
  <c r="F16" i="1"/>
  <c r="H17" i="1" s="1"/>
  <c r="F17" i="1" l="1"/>
  <c r="H18" i="1" s="1"/>
  <c r="J15" i="1"/>
  <c r="I15" i="1"/>
  <c r="G17" i="1"/>
  <c r="G18" i="1" l="1"/>
  <c r="J16" i="1"/>
  <c r="I16" i="1"/>
  <c r="F18" i="1"/>
  <c r="H19" i="1" s="1"/>
  <c r="J17" i="1" l="1"/>
  <c r="I17" i="1"/>
  <c r="F19" i="1"/>
  <c r="H20" i="1" s="1"/>
  <c r="G19" i="1"/>
  <c r="G20" i="1" l="1"/>
  <c r="F20" i="1"/>
  <c r="H21" i="1" s="1"/>
  <c r="J18" i="1"/>
  <c r="I18" i="1"/>
  <c r="J19" i="1" l="1"/>
  <c r="I19" i="1"/>
  <c r="F21" i="1"/>
  <c r="H22" i="1" s="1"/>
  <c r="G21" i="1"/>
  <c r="G22" i="1" l="1"/>
  <c r="I20" i="1"/>
  <c r="J20" i="1"/>
  <c r="F22" i="1"/>
  <c r="H23" i="1" s="1"/>
  <c r="I21" i="1" l="1"/>
  <c r="J21" i="1"/>
  <c r="F23" i="1"/>
  <c r="H24" i="1" s="1"/>
  <c r="G23" i="1"/>
  <c r="G24" i="1" l="1"/>
  <c r="I22" i="1"/>
  <c r="J22" i="1"/>
  <c r="F24" i="1"/>
  <c r="H25" i="1" s="1"/>
  <c r="I23" i="1" l="1"/>
  <c r="J23" i="1"/>
  <c r="F25" i="1"/>
  <c r="H26" i="1" s="1"/>
  <c r="G25" i="1"/>
  <c r="G26" i="1" l="1"/>
  <c r="I24" i="1"/>
  <c r="J24" i="1"/>
  <c r="F26" i="1"/>
  <c r="H27" i="1" s="1"/>
  <c r="G27" i="1" l="1"/>
  <c r="I25" i="1"/>
  <c r="J25" i="1"/>
  <c r="F27" i="1"/>
  <c r="H28" i="1" s="1"/>
  <c r="G28" i="1" l="1"/>
  <c r="J26" i="1"/>
  <c r="I26" i="1"/>
  <c r="F28" i="1"/>
  <c r="H29" i="1" s="1"/>
  <c r="J27" i="1" l="1"/>
  <c r="I27" i="1"/>
  <c r="F29" i="1"/>
  <c r="H30" i="1" s="1"/>
  <c r="G29" i="1"/>
  <c r="G30" i="1" l="1"/>
  <c r="J28" i="1"/>
  <c r="I28" i="1"/>
  <c r="F30" i="1"/>
  <c r="H31" i="1" s="1"/>
  <c r="J29" i="1" l="1"/>
  <c r="I29" i="1"/>
  <c r="F31" i="1"/>
  <c r="H32" i="1" s="1"/>
  <c r="G31" i="1"/>
  <c r="G32" i="1" l="1"/>
  <c r="F32" i="1"/>
  <c r="H33" i="1" s="1"/>
  <c r="J30" i="1"/>
  <c r="I30" i="1"/>
  <c r="I33" i="1" l="1"/>
  <c r="J33" i="1"/>
  <c r="F34" i="1"/>
  <c r="H35" i="1" s="1"/>
  <c r="J31" i="1"/>
  <c r="I31" i="1"/>
  <c r="G33" i="1"/>
  <c r="G34" i="1" s="1"/>
  <c r="G35" i="1" s="1"/>
  <c r="I32" i="1" l="1"/>
  <c r="J32" i="1"/>
  <c r="F35" i="1"/>
  <c r="H36" i="1" s="1"/>
  <c r="I34" i="1" l="1"/>
  <c r="J34" i="1"/>
  <c r="F36" i="1"/>
  <c r="H37" i="1" s="1"/>
  <c r="G36" i="1"/>
  <c r="J35" i="1" l="1"/>
  <c r="I35" i="1"/>
  <c r="F37" i="1"/>
  <c r="H38" i="1" s="1"/>
  <c r="G37" i="1"/>
  <c r="J36" i="1" l="1"/>
  <c r="I36" i="1"/>
  <c r="G38" i="1"/>
  <c r="F38" i="1"/>
  <c r="H39" i="1" s="1"/>
  <c r="F39" i="1" l="1"/>
  <c r="H40" i="1" s="1"/>
  <c r="G39" i="1"/>
  <c r="I37" i="1"/>
  <c r="J37" i="1"/>
  <c r="F40" i="1" l="1"/>
  <c r="H41" i="1" s="1"/>
  <c r="G40" i="1"/>
  <c r="J38" i="1"/>
  <c r="I38" i="1"/>
  <c r="J39" i="1" l="1"/>
  <c r="I39" i="1"/>
  <c r="F41" i="1"/>
  <c r="H42" i="1" s="1"/>
  <c r="G41" i="1"/>
  <c r="J40" i="1" l="1"/>
  <c r="I40" i="1"/>
  <c r="G42" i="1"/>
  <c r="F42" i="1"/>
  <c r="H43" i="1" s="1"/>
  <c r="I41" i="1" l="1"/>
  <c r="J41" i="1"/>
  <c r="F43" i="1"/>
  <c r="H44" i="1" s="1"/>
  <c r="G43" i="1"/>
  <c r="J42" i="1" l="1"/>
  <c r="I42" i="1"/>
  <c r="F44" i="1"/>
  <c r="H45" i="1" s="1"/>
  <c r="G44" i="1"/>
  <c r="I43" i="1" l="1"/>
  <c r="J43" i="1"/>
  <c r="G45" i="1"/>
  <c r="F45" i="1"/>
  <c r="H46" i="1" s="1"/>
  <c r="I44" i="1" l="1"/>
  <c r="J44" i="1"/>
  <c r="F46" i="1"/>
  <c r="H47" i="1" s="1"/>
  <c r="G46" i="1"/>
  <c r="G47" i="1" l="1"/>
  <c r="J45" i="1"/>
  <c r="I45" i="1"/>
  <c r="F47" i="1"/>
  <c r="H48" i="1" s="1"/>
  <c r="I46" i="1" l="1"/>
  <c r="J46" i="1"/>
  <c r="F48" i="1"/>
  <c r="H49" i="1" s="1"/>
  <c r="G48" i="1"/>
  <c r="F49" i="1" l="1"/>
  <c r="H50" i="1" s="1"/>
  <c r="G49" i="1"/>
  <c r="I47" i="1"/>
  <c r="J47" i="1"/>
  <c r="I48" i="1" l="1"/>
  <c r="J48" i="1"/>
  <c r="G50" i="1"/>
  <c r="F50" i="1"/>
  <c r="H51" i="1" s="1"/>
  <c r="F51" i="1" l="1"/>
  <c r="H52" i="1" s="1"/>
  <c r="I49" i="1"/>
  <c r="J49" i="1"/>
  <c r="G51" i="1"/>
  <c r="J50" i="1" l="1"/>
  <c r="I50" i="1"/>
  <c r="F52" i="1"/>
  <c r="H53" i="1" s="1"/>
  <c r="G52" i="1"/>
  <c r="J51" i="1" l="1"/>
  <c r="I51" i="1"/>
  <c r="G53" i="1"/>
  <c r="F53" i="1"/>
  <c r="H54" i="1" s="1"/>
  <c r="J52" i="1" l="1"/>
  <c r="I52" i="1"/>
  <c r="F54" i="1"/>
  <c r="H55" i="1" s="1"/>
  <c r="G54" i="1"/>
  <c r="G55" i="1" l="1"/>
  <c r="F55" i="1"/>
  <c r="H56" i="1" s="1"/>
  <c r="J53" i="1"/>
  <c r="I53" i="1"/>
  <c r="I54" i="1" l="1"/>
  <c r="J54" i="1"/>
  <c r="F56" i="1"/>
  <c r="H57" i="1" s="1"/>
  <c r="G56" i="1"/>
  <c r="G57" i="1" l="1"/>
  <c r="I55" i="1"/>
  <c r="J55" i="1"/>
  <c r="F57" i="1"/>
  <c r="H58" i="1" s="1"/>
  <c r="I56" i="1" l="1"/>
  <c r="J56" i="1"/>
  <c r="F58" i="1"/>
  <c r="H59" i="1" s="1"/>
  <c r="G58" i="1"/>
  <c r="G59" i="1" l="1"/>
  <c r="F59" i="1"/>
  <c r="H60" i="1" s="1"/>
  <c r="I57" i="1"/>
  <c r="J57" i="1"/>
  <c r="I58" i="1" l="1"/>
  <c r="J58" i="1"/>
  <c r="F60" i="1"/>
  <c r="H61" i="1" s="1"/>
  <c r="G60" i="1"/>
  <c r="I59" i="1" l="1"/>
  <c r="J59" i="1"/>
  <c r="G61" i="1"/>
  <c r="F61" i="1"/>
  <c r="H62" i="1" s="1"/>
  <c r="J60" i="1" l="1"/>
  <c r="I60" i="1"/>
  <c r="F62" i="1"/>
  <c r="H63" i="1" s="1"/>
  <c r="G62" i="1"/>
  <c r="J61" i="1" l="1"/>
  <c r="I61" i="1"/>
  <c r="G63" i="1"/>
  <c r="F63" i="1"/>
  <c r="H64" i="1" s="1"/>
  <c r="J62" i="1" l="1"/>
  <c r="I62" i="1"/>
  <c r="F64" i="1"/>
  <c r="H65" i="1" s="1"/>
  <c r="G64" i="1"/>
  <c r="G65" i="1" s="1"/>
  <c r="J63" i="1" l="1"/>
  <c r="I63" i="1"/>
  <c r="F65" i="1"/>
  <c r="H66" i="1" s="1"/>
  <c r="J64" i="1" l="1"/>
  <c r="I64" i="1"/>
  <c r="G66" i="1"/>
  <c r="F66" i="1"/>
  <c r="H67" i="1" s="1"/>
  <c r="I65" i="1" l="1"/>
  <c r="J65" i="1"/>
  <c r="G67" i="1"/>
  <c r="F67" i="1"/>
  <c r="H68" i="1" s="1"/>
  <c r="J66" i="1" l="1"/>
  <c r="I66" i="1"/>
  <c r="F68" i="1"/>
  <c r="H69" i="1" s="1"/>
  <c r="G68" i="1"/>
  <c r="I67" i="1" l="1"/>
  <c r="J67" i="1"/>
  <c r="G69" i="1"/>
  <c r="F69" i="1"/>
  <c r="H70" i="1" s="1"/>
  <c r="F70" i="1" l="1"/>
  <c r="H71" i="1" s="1"/>
  <c r="G70" i="1"/>
  <c r="I68" i="1"/>
  <c r="J68" i="1"/>
  <c r="J69" i="1" l="1"/>
  <c r="I69" i="1"/>
  <c r="G71" i="1"/>
  <c r="F71" i="1"/>
  <c r="H72" i="1" s="1"/>
  <c r="G72" i="1" l="1"/>
  <c r="F72" i="1"/>
  <c r="H73" i="1" s="1"/>
  <c r="I70" i="1"/>
  <c r="J70" i="1"/>
  <c r="G73" i="1" l="1"/>
  <c r="F73" i="1"/>
  <c r="H74" i="1" s="1"/>
  <c r="J71" i="1"/>
  <c r="I71" i="1"/>
  <c r="I72" i="1" l="1"/>
  <c r="J72" i="1"/>
  <c r="F74" i="1"/>
  <c r="H75" i="1" s="1"/>
  <c r="G74" i="1"/>
  <c r="G75" i="1" s="1"/>
  <c r="J73" i="1" l="1"/>
  <c r="I73" i="1"/>
  <c r="F75" i="1"/>
  <c r="H76" i="1" s="1"/>
  <c r="J74" i="1" l="1"/>
  <c r="I74" i="1"/>
  <c r="F76" i="1"/>
  <c r="H77" i="1" s="1"/>
  <c r="G76" i="1"/>
  <c r="G77" i="1" s="1"/>
  <c r="F77" i="1" l="1"/>
  <c r="H78" i="1" s="1"/>
  <c r="J75" i="1"/>
  <c r="I75" i="1"/>
  <c r="I76" i="1" l="1"/>
  <c r="J76" i="1"/>
  <c r="F78" i="1"/>
  <c r="H79" i="1" s="1"/>
  <c r="G78" i="1"/>
  <c r="G79" i="1" l="1"/>
  <c r="F79" i="1"/>
  <c r="H80" i="1" s="1"/>
  <c r="J77" i="1"/>
  <c r="I77" i="1"/>
  <c r="I78" i="1" l="1"/>
  <c r="J78" i="1"/>
  <c r="F80" i="1"/>
  <c r="H81" i="1" s="1"/>
  <c r="G80" i="1"/>
  <c r="G81" i="1" l="1"/>
  <c r="F81" i="1"/>
  <c r="H82" i="1" s="1"/>
  <c r="I79" i="1"/>
  <c r="J79" i="1"/>
  <c r="F82" i="1" l="1"/>
  <c r="H83" i="1" s="1"/>
  <c r="G82" i="1"/>
  <c r="I80" i="1"/>
  <c r="J80" i="1"/>
  <c r="F83" i="1" l="1"/>
  <c r="H84" i="1" s="1"/>
  <c r="G83" i="1"/>
  <c r="I81" i="1"/>
  <c r="J81" i="1"/>
  <c r="F84" i="1" l="1"/>
  <c r="H85" i="1" s="1"/>
  <c r="G84" i="1"/>
  <c r="I82" i="1"/>
  <c r="J82" i="1"/>
  <c r="I83" i="1" l="1"/>
  <c r="J83" i="1"/>
  <c r="G85" i="1"/>
  <c r="F85" i="1"/>
  <c r="H86" i="1" s="1"/>
  <c r="F86" i="1" l="1"/>
  <c r="H87" i="1" s="1"/>
  <c r="G86" i="1"/>
  <c r="J84" i="1"/>
  <c r="I84" i="1"/>
  <c r="J85" i="1" l="1"/>
  <c r="I85" i="1"/>
  <c r="F87" i="1"/>
  <c r="H88" i="1" s="1"/>
  <c r="G87" i="1"/>
  <c r="J86" i="1" l="1"/>
  <c r="I86" i="1"/>
  <c r="G88" i="1"/>
  <c r="F88" i="1"/>
  <c r="H89" i="1" s="1"/>
  <c r="F89" i="1" l="1"/>
  <c r="H90" i="1" s="1"/>
  <c r="G89" i="1"/>
  <c r="G90" i="1" s="1"/>
  <c r="I87" i="1"/>
  <c r="J87" i="1"/>
  <c r="F90" i="1" l="1"/>
  <c r="H91" i="1" s="1"/>
  <c r="J88" i="1"/>
  <c r="I88" i="1"/>
  <c r="I89" i="1" l="1"/>
  <c r="J89" i="1"/>
  <c r="F91" i="1"/>
  <c r="H92" i="1" s="1"/>
  <c r="G91" i="1"/>
  <c r="G92" i="1" l="1"/>
  <c r="F92" i="1"/>
  <c r="I90" i="1"/>
  <c r="J90" i="1"/>
  <c r="I91" i="1" l="1"/>
  <c r="J91" i="1"/>
  <c r="I92" i="1"/>
  <c r="J92" i="1"/>
  <c r="J93" i="1" s="1"/>
</calcChain>
</file>

<file path=xl/sharedStrings.xml><?xml version="1.0" encoding="utf-8"?>
<sst xmlns="http://schemas.openxmlformats.org/spreadsheetml/2006/main" count="14" uniqueCount="12">
  <si>
    <t>data</t>
  </si>
  <si>
    <t>zubry</t>
  </si>
  <si>
    <t>siano(kg)</t>
  </si>
  <si>
    <t>żołędzie (kg)</t>
  </si>
  <si>
    <t>w każdy piątek siano(kg)</t>
  </si>
  <si>
    <t>w każdy wtorek zołędzie(kg)</t>
  </si>
  <si>
    <t>dzien tyg</t>
  </si>
  <si>
    <t>dostawy siano</t>
  </si>
  <si>
    <t>dostawy zoledzie</t>
  </si>
  <si>
    <t>siano (kg)</t>
  </si>
  <si>
    <t>siano rano</t>
  </si>
  <si>
    <t>zoledzie 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</si>
</sst>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Arkusz1!$B$98</c:f>
              <c:strCache>
                <c:ptCount val="1"/>
                <c:pt idx="0">
                  <c:v>siano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Arkusz1!$A$99:$A$101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Arkusz1!$B$99:$B$101</c:f>
              <c:numCache>
                <c:formatCode>General</c:formatCode>
                <c:ptCount val="3"/>
                <c:pt idx="0">
                  <c:v>52000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F-447B-A0C8-592AEECD1B07}"/>
            </c:ext>
          </c:extLst>
        </c:ser>
        <c:ser>
          <c:idx val="1"/>
          <c:order val="1"/>
          <c:tx>
            <c:strRef>
              <c:f>Arkusz1!$C$98</c:f>
              <c:strCache>
                <c:ptCount val="1"/>
                <c:pt idx="0">
                  <c:v>żołędzie (kg)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Arkusz1!$A$99:$A$101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Arkusz1!$C$99:$C$101</c:f>
              <c:numCache>
                <c:formatCode>General</c:formatCode>
                <c:ptCount val="3"/>
                <c:pt idx="0">
                  <c:v>19200</c:v>
                </c:pt>
                <c:pt idx="1">
                  <c:v>15800</c:v>
                </c:pt>
                <c:pt idx="2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F-447B-A0C8-592AEECD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5114191"/>
        <c:axId val="1525117519"/>
      </c:barChart>
      <c:dateAx>
        <c:axId val="1525114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5117519"/>
        <c:crosses val="autoZero"/>
        <c:auto val="1"/>
        <c:lblOffset val="100"/>
        <c:baseTimeUnit val="months"/>
      </c:dateAx>
      <c:valAx>
        <c:axId val="15251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51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93</xdr:row>
      <xdr:rowOff>11430</xdr:rowOff>
    </xdr:from>
    <xdr:to>
      <xdr:col>6</xdr:col>
      <xdr:colOff>1508760</xdr:colOff>
      <xdr:row>108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B88" workbookViewId="0">
      <selection activeCell="I94" sqref="I94"/>
    </sheetView>
  </sheetViews>
  <sheetFormatPr defaultRowHeight="14.4" x14ac:dyDescent="0.3"/>
  <cols>
    <col min="1" max="2" width="11.77734375" customWidth="1"/>
    <col min="3" max="3" width="11.6640625" customWidth="1"/>
    <col min="4" max="4" width="9.5546875" bestFit="1" customWidth="1"/>
    <col min="5" max="5" width="11.77734375" bestFit="1" customWidth="1"/>
    <col min="6" max="6" width="21" customWidth="1"/>
    <col min="7" max="7" width="24.88671875" customWidth="1"/>
    <col min="8" max="8" width="23.88671875" bestFit="1" customWidth="1"/>
    <col min="9" max="9" width="20.77734375" bestFit="1" customWidth="1"/>
    <col min="10" max="10" width="23.88671875" bestFit="1" customWidth="1"/>
    <col min="11" max="11" width="12.6640625" bestFit="1" customWidth="1"/>
    <col min="12" max="12" width="15" bestFit="1" customWidth="1"/>
  </cols>
  <sheetData>
    <row r="1" spans="1:14" x14ac:dyDescent="0.3">
      <c r="C1" t="s">
        <v>1</v>
      </c>
      <c r="D1" t="s">
        <v>10</v>
      </c>
      <c r="E1" t="s">
        <v>11</v>
      </c>
      <c r="F1" t="s">
        <v>2</v>
      </c>
      <c r="G1" t="s">
        <v>3</v>
      </c>
      <c r="K1" t="s">
        <v>4</v>
      </c>
      <c r="L1" t="s">
        <v>5</v>
      </c>
      <c r="M1" t="s">
        <v>7</v>
      </c>
      <c r="N1" t="s">
        <v>8</v>
      </c>
    </row>
    <row r="2" spans="1:14" x14ac:dyDescent="0.3">
      <c r="A2" t="s">
        <v>0</v>
      </c>
      <c r="B2" t="s">
        <v>6</v>
      </c>
      <c r="C2">
        <v>90</v>
      </c>
      <c r="F2">
        <v>100000</v>
      </c>
      <c r="G2">
        <v>5000</v>
      </c>
      <c r="K2">
        <v>15000</v>
      </c>
      <c r="L2">
        <v>5000</v>
      </c>
    </row>
    <row r="3" spans="1:14" x14ac:dyDescent="0.3">
      <c r="A3" s="1">
        <v>41244</v>
      </c>
      <c r="B3" t="str">
        <f>TEXT(A3,"dddd")</f>
        <v>sobota</v>
      </c>
      <c r="C3">
        <v>95</v>
      </c>
      <c r="D3">
        <v>10000</v>
      </c>
      <c r="E3">
        <v>5000</v>
      </c>
      <c r="F3">
        <f xml:space="preserve"> IF(F2 &gt;= 50000, F2 - (40 * $C$2) + IF(TEXT(B3, "dddd") = "piątek", 15000, 0), F2 + IF(TEXT(B3, "dddd") = "piątek", 15000, 0))</f>
        <v>96400</v>
      </c>
      <c r="G3">
        <f xml:space="preserve"> IF(F2 &gt;= 50000, G2 + IF(TEXT(B3, "dddd") = "wtorek", 4000, 0), G2 - (20 * $C$2) + IF(TEXT(B3, "dddd") = "wtorek", 4000, 0))</f>
        <v>5000</v>
      </c>
      <c r="H3" t="str">
        <f xml:space="preserve"> IF(F2 &gt;= 50000, "s", "z")</f>
        <v>s</v>
      </c>
      <c r="I3">
        <f xml:space="preserve"> IF(H3 = "s", 1, 0)</f>
        <v>1</v>
      </c>
      <c r="J3">
        <f t="shared" ref="J3:J66" si="0" xml:space="preserve"> IF(H3 = "z", 1, 0)</f>
        <v>0</v>
      </c>
      <c r="M3">
        <f>IF(TEXT(B3,"dddd")="piątek",1,0)</f>
        <v>0</v>
      </c>
      <c r="N3">
        <f>IF(TEXT(B3,"dddd")="wtorek",1,0)</f>
        <v>0</v>
      </c>
    </row>
    <row r="4" spans="1:14" x14ac:dyDescent="0.3">
      <c r="A4" s="1">
        <v>41245</v>
      </c>
      <c r="B4" t="str">
        <f t="shared" ref="B4:B67" si="1">TEXT(A4,"dddd")</f>
        <v>niedziela</v>
      </c>
      <c r="D4">
        <f>F3</f>
        <v>96400</v>
      </c>
      <c r="E4">
        <f>G3</f>
        <v>5000</v>
      </c>
      <c r="F4">
        <f xml:space="preserve"> IF(F3 &gt;= 50000, F3 - (40 * $C$2) + IF(TEXT(B4, "dddd") = "piątek", 15000, 0), F3 + IF(TEXT(B4, "dddd") = "piątek", 15000, 0))</f>
        <v>92800</v>
      </c>
      <c r="G4">
        <f xml:space="preserve"> IF(F3 &gt;= 50000, G3 + IF(TEXT(B4, "dddd") = "wtorek", 4000, 0), G3 - (20 * $C$2) + IF(TEXT(B4, "dddd") = "wtorek", 4000, 0))</f>
        <v>5000</v>
      </c>
      <c r="H4" t="str">
        <f t="shared" ref="H4:H67" si="2" xml:space="preserve"> IF(F3 &gt;= 50000, "s", "z")</f>
        <v>s</v>
      </c>
      <c r="I4">
        <f t="shared" ref="I4:I66" si="3" xml:space="preserve"> IF(H4 = "s", 1, 0)</f>
        <v>1</v>
      </c>
      <c r="J4">
        <f t="shared" si="0"/>
        <v>0</v>
      </c>
      <c r="M4">
        <f>IF(TEXT(B4,"dddd")="piątek",1,0)</f>
        <v>0</v>
      </c>
      <c r="N4">
        <f>IF(TEXT(B4,"dddd")="wtorek",1,0)</f>
        <v>0</v>
      </c>
    </row>
    <row r="5" spans="1:14" x14ac:dyDescent="0.3">
      <c r="A5" s="1">
        <v>41246</v>
      </c>
      <c r="B5" t="str">
        <f t="shared" si="1"/>
        <v>poniedziałek</v>
      </c>
      <c r="D5">
        <f t="shared" ref="D5:D68" si="4">F4</f>
        <v>92800</v>
      </c>
      <c r="E5">
        <f t="shared" ref="E5:E68" si="5">G4</f>
        <v>5000</v>
      </c>
      <c r="F5">
        <f xml:space="preserve"> IF(F4 &gt;= 50000, F4 - (40 * $C$2) + IF(TEXT(B5, "dddd") = "piątek", 15000, 0), F4 + IF(TEXT(B5, "dddd") = "piątek", 15000, 0))</f>
        <v>89200</v>
      </c>
      <c r="G5">
        <f xml:space="preserve"> IF(F4 &gt;= 50000, G4 + IF(TEXT(B5, "dddd") = "wtorek", 4000, 0), G4 - (20 * $C$2) + IF(TEXT(B5, "dddd") = "wtorek", 4000, 0))</f>
        <v>5000</v>
      </c>
      <c r="H5" t="str">
        <f t="shared" si="2"/>
        <v>s</v>
      </c>
      <c r="I5">
        <f t="shared" si="3"/>
        <v>1</v>
      </c>
      <c r="J5">
        <f t="shared" si="0"/>
        <v>0</v>
      </c>
      <c r="M5">
        <f>IF(TEXT(B5,"dddd")="piątek",1,0)</f>
        <v>0</v>
      </c>
      <c r="N5">
        <f>IF(TEXT(B5,"dddd")="wtorek",1,0)</f>
        <v>0</v>
      </c>
    </row>
    <row r="6" spans="1:14" x14ac:dyDescent="0.3">
      <c r="A6" s="1">
        <v>41247</v>
      </c>
      <c r="B6" t="str">
        <f t="shared" si="1"/>
        <v>wtorek</v>
      </c>
      <c r="D6">
        <f t="shared" si="4"/>
        <v>89200</v>
      </c>
      <c r="E6">
        <f t="shared" si="5"/>
        <v>5000</v>
      </c>
      <c r="F6">
        <f xml:space="preserve"> IF(F5 &gt;= 50000, F5 - (40 * $C$2) + IF(TEXT(B6, "dddd") = "piątek", 15000, 0), F5 + IF(TEXT(B6, "dddd") = "piątek", 15000, 0))</f>
        <v>85600</v>
      </c>
      <c r="G6">
        <f xml:space="preserve"> IF(F5 &gt;= 50000, G5 + IF(TEXT(B6, "dddd") = "wtorek", 4000, 0), G5 - (20 * $C$2) + IF(TEXT(B6, "dddd") = "wtorek", 4000, 0))</f>
        <v>9000</v>
      </c>
      <c r="H6" t="str">
        <f t="shared" si="2"/>
        <v>s</v>
      </c>
      <c r="I6">
        <f t="shared" si="3"/>
        <v>1</v>
      </c>
      <c r="J6">
        <f t="shared" si="0"/>
        <v>0</v>
      </c>
      <c r="M6">
        <f>IF(TEXT(B6,"dddd")="piątek",1,0)</f>
        <v>0</v>
      </c>
      <c r="N6">
        <f>IF(TEXT(B6,"dddd")="wtorek",1,0)</f>
        <v>1</v>
      </c>
    </row>
    <row r="7" spans="1:14" x14ac:dyDescent="0.3">
      <c r="A7" s="1">
        <v>41248</v>
      </c>
      <c r="B7" t="str">
        <f t="shared" si="1"/>
        <v>środa</v>
      </c>
      <c r="D7">
        <f t="shared" si="4"/>
        <v>85600</v>
      </c>
      <c r="E7">
        <f t="shared" si="5"/>
        <v>9000</v>
      </c>
      <c r="F7">
        <f xml:space="preserve"> IF(F6 &gt;= 50000, F6 - (40 * $C$2) + IF(TEXT(B7, "dddd") = "piątek", 15000, 0), F6 + IF(TEXT(B7, "dddd") = "piątek", 15000, 0))</f>
        <v>82000</v>
      </c>
      <c r="G7">
        <f xml:space="preserve"> IF(F6 &gt;= 50000, G6 + IF(TEXT(B7, "dddd") = "wtorek", 4000, 0), G6 - (20 * $C$2) + IF(TEXT(B7, "dddd") = "wtorek", 4000, 0))</f>
        <v>9000</v>
      </c>
      <c r="H7" t="str">
        <f t="shared" si="2"/>
        <v>s</v>
      </c>
      <c r="I7">
        <f t="shared" si="3"/>
        <v>1</v>
      </c>
      <c r="J7">
        <f t="shared" si="0"/>
        <v>0</v>
      </c>
      <c r="M7">
        <f>IF(TEXT(B7,"dddd")="piątek",1,0)</f>
        <v>0</v>
      </c>
      <c r="N7">
        <f>IF(TEXT(B7,"dddd")="wtorek",1,0)</f>
        <v>0</v>
      </c>
    </row>
    <row r="8" spans="1:14" x14ac:dyDescent="0.3">
      <c r="A8" s="1">
        <v>41249</v>
      </c>
      <c r="B8" t="str">
        <f t="shared" si="1"/>
        <v>czwartek</v>
      </c>
      <c r="D8">
        <f t="shared" si="4"/>
        <v>82000</v>
      </c>
      <c r="E8">
        <f t="shared" si="5"/>
        <v>9000</v>
      </c>
      <c r="F8">
        <f xml:space="preserve"> IF(F7 &gt;= 50000, F7 - (40 * $C$2) + IF(TEXT(B8, "dddd") = "piątek", 15000, 0), F7 + IF(TEXT(B8, "dddd") = "piątek", 15000, 0))</f>
        <v>78400</v>
      </c>
      <c r="G8">
        <f xml:space="preserve"> IF(F7 &gt;= 50000, G7 + IF(TEXT(B8, "dddd") = "wtorek", 4000, 0), G7 - (20 * $C$2) + IF(TEXT(B8, "dddd") = "wtorek", 4000, 0))</f>
        <v>9000</v>
      </c>
      <c r="H8" t="str">
        <f t="shared" si="2"/>
        <v>s</v>
      </c>
      <c r="I8">
        <f t="shared" si="3"/>
        <v>1</v>
      </c>
      <c r="J8">
        <f t="shared" si="0"/>
        <v>0</v>
      </c>
      <c r="M8">
        <f>IF(TEXT(B8,"dddd")="piątek",1,0)</f>
        <v>0</v>
      </c>
      <c r="N8">
        <f>IF(TEXT(B8,"dddd")="wtorek",1,0)</f>
        <v>0</v>
      </c>
    </row>
    <row r="9" spans="1:14" x14ac:dyDescent="0.3">
      <c r="A9" s="1">
        <v>41250</v>
      </c>
      <c r="B9" t="str">
        <f t="shared" si="1"/>
        <v>piątek</v>
      </c>
      <c r="D9">
        <f t="shared" si="4"/>
        <v>78400</v>
      </c>
      <c r="E9">
        <f t="shared" si="5"/>
        <v>9000</v>
      </c>
      <c r="F9">
        <f xml:space="preserve"> IF(F8 &gt;= 50000, F8 - (40 * $C$2) + IF(TEXT(B9, "dddd") = "piątek", 15000, 0), F8 + IF(TEXT(B9, "dddd") = "piątek", 15000, 0))</f>
        <v>89800</v>
      </c>
      <c r="G9">
        <f xml:space="preserve"> IF(F8 &gt;= 50000, G8 + IF(TEXT(B9, "dddd") = "wtorek", 4000, 0), G8 - (20 * $C$2) + IF(TEXT(B9, "dddd") = "wtorek", 4000, 0))</f>
        <v>9000</v>
      </c>
      <c r="H9" t="str">
        <f t="shared" si="2"/>
        <v>s</v>
      </c>
      <c r="I9">
        <f t="shared" si="3"/>
        <v>1</v>
      </c>
      <c r="J9">
        <f t="shared" si="0"/>
        <v>0</v>
      </c>
      <c r="M9">
        <f>IF(TEXT(B9,"dddd")="piątek",1,0)</f>
        <v>1</v>
      </c>
      <c r="N9">
        <f>IF(TEXT(B9,"dddd")="wtorek",1,0)</f>
        <v>0</v>
      </c>
    </row>
    <row r="10" spans="1:14" x14ac:dyDescent="0.3">
      <c r="A10" s="1">
        <v>41251</v>
      </c>
      <c r="B10" t="str">
        <f t="shared" si="1"/>
        <v>sobota</v>
      </c>
      <c r="D10">
        <f t="shared" si="4"/>
        <v>89800</v>
      </c>
      <c r="E10">
        <f t="shared" si="5"/>
        <v>9000</v>
      </c>
      <c r="F10">
        <f xml:space="preserve"> IF(F9 &gt;= 50000, F9 - (40 * $C$2) + IF(TEXT(B10, "dddd") = "piątek", 15000, 0), F9 + IF(TEXT(B10, "dddd") = "piątek", 15000, 0))</f>
        <v>86200</v>
      </c>
      <c r="G10">
        <f xml:space="preserve"> IF(F9 &gt;= 50000, G9 + IF(TEXT(B10, "dddd") = "wtorek", 4000, 0), G9 - (20 * $C$2) + IF(TEXT(B10, "dddd") = "wtorek", 4000, 0))</f>
        <v>9000</v>
      </c>
      <c r="H10" t="str">
        <f t="shared" si="2"/>
        <v>s</v>
      </c>
      <c r="I10">
        <f t="shared" si="3"/>
        <v>1</v>
      </c>
      <c r="J10">
        <f t="shared" si="0"/>
        <v>0</v>
      </c>
      <c r="M10">
        <f>IF(TEXT(B10,"dddd")="piątek",1,0)</f>
        <v>0</v>
      </c>
      <c r="N10">
        <f>IF(TEXT(B10,"dddd")="wtorek",1,0)</f>
        <v>0</v>
      </c>
    </row>
    <row r="11" spans="1:14" x14ac:dyDescent="0.3">
      <c r="A11" s="1">
        <v>41252</v>
      </c>
      <c r="B11" t="str">
        <f t="shared" si="1"/>
        <v>niedziela</v>
      </c>
      <c r="D11">
        <f t="shared" si="4"/>
        <v>86200</v>
      </c>
      <c r="E11">
        <f t="shared" si="5"/>
        <v>9000</v>
      </c>
      <c r="F11">
        <f xml:space="preserve"> IF(F10 &gt;= 50000, F10 - (40 * $C$2) + IF(TEXT(B11, "dddd") = "piątek", 15000, 0), F10 + IF(TEXT(B11, "dddd") = "piątek", 15000, 0))</f>
        <v>82600</v>
      </c>
      <c r="G11">
        <f xml:space="preserve"> IF(F10 &gt;= 50000, G10 + IF(TEXT(B11, "dddd") = "wtorek", 4000, 0), G10 - (20 * $C$2) + IF(TEXT(B11, "dddd") = "wtorek", 4000, 0))</f>
        <v>9000</v>
      </c>
      <c r="H11" t="str">
        <f t="shared" si="2"/>
        <v>s</v>
      </c>
      <c r="I11">
        <f t="shared" si="3"/>
        <v>1</v>
      </c>
      <c r="J11">
        <f t="shared" si="0"/>
        <v>0</v>
      </c>
      <c r="M11">
        <f>IF(TEXT(B11,"dddd")="piątek",1,0)</f>
        <v>0</v>
      </c>
      <c r="N11">
        <f>IF(TEXT(B11,"dddd")="wtorek",1,0)</f>
        <v>0</v>
      </c>
    </row>
    <row r="12" spans="1:14" x14ac:dyDescent="0.3">
      <c r="A12" s="1">
        <v>41253</v>
      </c>
      <c r="B12" t="str">
        <f t="shared" si="1"/>
        <v>poniedziałek</v>
      </c>
      <c r="D12">
        <f t="shared" si="4"/>
        <v>82600</v>
      </c>
      <c r="E12">
        <f t="shared" si="5"/>
        <v>9000</v>
      </c>
      <c r="F12">
        <f xml:space="preserve"> IF(F11 &gt;= 50000, F11 - (40 * $C$2) + IF(TEXT(B12, "dddd") = "piątek", 15000, 0), F11 + IF(TEXT(B12, "dddd") = "piątek", 15000, 0))</f>
        <v>79000</v>
      </c>
      <c r="G12">
        <f xml:space="preserve"> IF(F11 &gt;= 50000, G11 + IF(TEXT(B12, "dddd") = "wtorek", 4000, 0), G11 - (20 * $C$2) + IF(TEXT(B12, "dddd") = "wtorek", 4000, 0))</f>
        <v>9000</v>
      </c>
      <c r="H12" t="str">
        <f t="shared" si="2"/>
        <v>s</v>
      </c>
      <c r="I12">
        <f t="shared" si="3"/>
        <v>1</v>
      </c>
      <c r="J12">
        <f t="shared" si="0"/>
        <v>0</v>
      </c>
      <c r="M12">
        <f>IF(TEXT(B12,"dddd")="piątek",1,0)</f>
        <v>0</v>
      </c>
      <c r="N12">
        <f>IF(TEXT(B12,"dddd")="wtorek",1,0)</f>
        <v>0</v>
      </c>
    </row>
    <row r="13" spans="1:14" x14ac:dyDescent="0.3">
      <c r="A13" s="1">
        <v>41254</v>
      </c>
      <c r="B13" t="str">
        <f t="shared" si="1"/>
        <v>wtorek</v>
      </c>
      <c r="D13">
        <f t="shared" si="4"/>
        <v>79000</v>
      </c>
      <c r="E13">
        <f t="shared" si="5"/>
        <v>9000</v>
      </c>
      <c r="F13">
        <f xml:space="preserve"> IF(F12 &gt;= 50000, F12 - (40 * $C$2) + IF(TEXT(B13, "dddd") = "piątek", 15000, 0), F12 + IF(TEXT(B13, "dddd") = "piątek", 15000, 0))</f>
        <v>75400</v>
      </c>
      <c r="G13">
        <f xml:space="preserve"> IF(F12 &gt;= 50000, G12 + IF(TEXT(B13, "dddd") = "wtorek", 4000, 0), G12 - (20 * $C$2) + IF(TEXT(B13, "dddd") = "wtorek", 4000, 0))</f>
        <v>13000</v>
      </c>
      <c r="H13" t="str">
        <f t="shared" si="2"/>
        <v>s</v>
      </c>
      <c r="I13">
        <f t="shared" si="3"/>
        <v>1</v>
      </c>
      <c r="J13">
        <f t="shared" si="0"/>
        <v>0</v>
      </c>
      <c r="M13">
        <f>IF(TEXT(B13,"dddd")="piątek",1,0)</f>
        <v>0</v>
      </c>
      <c r="N13">
        <f>IF(TEXT(B13,"dddd")="wtorek",1,0)</f>
        <v>1</v>
      </c>
    </row>
    <row r="14" spans="1:14" x14ac:dyDescent="0.3">
      <c r="A14" s="1">
        <v>41255</v>
      </c>
      <c r="B14" t="str">
        <f t="shared" si="1"/>
        <v>środa</v>
      </c>
      <c r="D14">
        <f t="shared" si="4"/>
        <v>75400</v>
      </c>
      <c r="E14">
        <f t="shared" si="5"/>
        <v>13000</v>
      </c>
      <c r="F14">
        <f xml:space="preserve"> IF(F13 &gt;= 50000, F13 - (40 * $C$2) + IF(TEXT(B14, "dddd") = "piątek", 15000, 0), F13 + IF(TEXT(B14, "dddd") = "piątek", 15000, 0))</f>
        <v>71800</v>
      </c>
      <c r="G14">
        <f xml:space="preserve"> IF(F13 &gt;= 50000, G13 + IF(TEXT(B14, "dddd") = "wtorek", 4000, 0), G13 - (20 * $C$2) + IF(TEXT(B14, "dddd") = "wtorek", 4000, 0))</f>
        <v>13000</v>
      </c>
      <c r="H14" t="str">
        <f t="shared" si="2"/>
        <v>s</v>
      </c>
      <c r="I14">
        <f t="shared" si="3"/>
        <v>1</v>
      </c>
      <c r="J14">
        <f t="shared" si="0"/>
        <v>0</v>
      </c>
      <c r="M14">
        <f>IF(TEXT(B14,"dddd")="piątek",1,0)</f>
        <v>0</v>
      </c>
      <c r="N14">
        <f>IF(TEXT(B14,"dddd")="wtorek",1,0)</f>
        <v>0</v>
      </c>
    </row>
    <row r="15" spans="1:14" x14ac:dyDescent="0.3">
      <c r="A15" s="1">
        <v>41256</v>
      </c>
      <c r="B15" t="str">
        <f t="shared" si="1"/>
        <v>czwartek</v>
      </c>
      <c r="D15">
        <f t="shared" si="4"/>
        <v>71800</v>
      </c>
      <c r="E15">
        <f t="shared" si="5"/>
        <v>13000</v>
      </c>
      <c r="F15">
        <f xml:space="preserve"> IF(F14 &gt;= 50000, F14 - (40 * $C$2) + IF(TEXT(B15, "dddd") = "piątek", 15000, 0), F14 + IF(TEXT(B15, "dddd") = "piątek", 15000, 0))</f>
        <v>68200</v>
      </c>
      <c r="G15">
        <f xml:space="preserve"> IF(F14 &gt;= 50000, G14 + IF(TEXT(B15, "dddd") = "wtorek", 4000, 0), G14 - (20 * $C$2) + IF(TEXT(B15, "dddd") = "wtorek", 4000, 0))</f>
        <v>13000</v>
      </c>
      <c r="H15" t="str">
        <f t="shared" si="2"/>
        <v>s</v>
      </c>
      <c r="I15">
        <f t="shared" si="3"/>
        <v>1</v>
      </c>
      <c r="J15">
        <f t="shared" si="0"/>
        <v>0</v>
      </c>
      <c r="M15">
        <f>IF(TEXT(B15,"dddd")="piątek",1,0)</f>
        <v>0</v>
      </c>
      <c r="N15">
        <f>IF(TEXT(B15,"dddd")="wtorek",1,0)</f>
        <v>0</v>
      </c>
    </row>
    <row r="16" spans="1:14" x14ac:dyDescent="0.3">
      <c r="A16" s="1">
        <v>41257</v>
      </c>
      <c r="B16" t="str">
        <f t="shared" si="1"/>
        <v>piątek</v>
      </c>
      <c r="D16">
        <f t="shared" si="4"/>
        <v>68200</v>
      </c>
      <c r="E16">
        <f t="shared" si="5"/>
        <v>13000</v>
      </c>
      <c r="F16">
        <f xml:space="preserve"> IF(F15 &gt;= 50000, F15 - (40 * $C$2) + IF(TEXT(B16, "dddd") = "piątek", 15000, 0), F15 + IF(TEXT(B16, "dddd") = "piątek", 15000, 0))</f>
        <v>79600</v>
      </c>
      <c r="G16">
        <f xml:space="preserve"> IF(F15 &gt;= 50000, G15 + IF(TEXT(B16, "dddd") = "wtorek", 4000, 0), G15 - (20 * $C$2) + IF(TEXT(B16, "dddd") = "wtorek", 4000, 0))</f>
        <v>13000</v>
      </c>
      <c r="H16" t="str">
        <f t="shared" si="2"/>
        <v>s</v>
      </c>
      <c r="I16">
        <f t="shared" si="3"/>
        <v>1</v>
      </c>
      <c r="J16">
        <f t="shared" si="0"/>
        <v>0</v>
      </c>
      <c r="M16">
        <f>IF(TEXT(B16,"dddd")="piątek",1,0)</f>
        <v>1</v>
      </c>
      <c r="N16">
        <f>IF(TEXT(B16,"dddd")="wtorek",1,0)</f>
        <v>0</v>
      </c>
    </row>
    <row r="17" spans="1:14" x14ac:dyDescent="0.3">
      <c r="A17" s="1">
        <v>41258</v>
      </c>
      <c r="B17" t="str">
        <f t="shared" si="1"/>
        <v>sobota</v>
      </c>
      <c r="D17">
        <f t="shared" si="4"/>
        <v>79600</v>
      </c>
      <c r="E17">
        <f t="shared" si="5"/>
        <v>13000</v>
      </c>
      <c r="F17">
        <f xml:space="preserve"> IF(F16 &gt;= 50000, F16 - (40 * $C$2) + IF(TEXT(B17, "dddd") = "piątek", 15000, 0), F16 + IF(TEXT(B17, "dddd") = "piątek", 15000, 0))</f>
        <v>76000</v>
      </c>
      <c r="G17">
        <f xml:space="preserve"> IF(F16 &gt;= 50000, G16 + IF(TEXT(B17, "dddd") = "wtorek", 4000, 0), G16 - (20 * $C$2) + IF(TEXT(B17, "dddd") = "wtorek", 4000, 0))</f>
        <v>13000</v>
      </c>
      <c r="H17" t="str">
        <f t="shared" si="2"/>
        <v>s</v>
      </c>
      <c r="I17">
        <f t="shared" si="3"/>
        <v>1</v>
      </c>
      <c r="J17">
        <f t="shared" si="0"/>
        <v>0</v>
      </c>
      <c r="M17">
        <f>IF(TEXT(B17,"dddd")="piątek",1,0)</f>
        <v>0</v>
      </c>
      <c r="N17">
        <f>IF(TEXT(B17,"dddd")="wtorek",1,0)</f>
        <v>0</v>
      </c>
    </row>
    <row r="18" spans="1:14" x14ac:dyDescent="0.3">
      <c r="A18" s="1">
        <v>41259</v>
      </c>
      <c r="B18" t="str">
        <f t="shared" si="1"/>
        <v>niedziela</v>
      </c>
      <c r="D18">
        <f t="shared" si="4"/>
        <v>76000</v>
      </c>
      <c r="E18">
        <f t="shared" si="5"/>
        <v>13000</v>
      </c>
      <c r="F18">
        <f xml:space="preserve"> IF(F17 &gt;= 50000, F17 - (40 * $C$2) + IF(TEXT(B18, "dddd") = "piątek", 15000, 0), F17 + IF(TEXT(B18, "dddd") = "piątek", 15000, 0))</f>
        <v>72400</v>
      </c>
      <c r="G18">
        <f xml:space="preserve"> IF(F17 &gt;= 50000, G17 + IF(TEXT(B18, "dddd") = "wtorek", 4000, 0), G17 - (20 * $C$2) + IF(TEXT(B18, "dddd") = "wtorek", 4000, 0))</f>
        <v>13000</v>
      </c>
      <c r="H18" t="str">
        <f t="shared" si="2"/>
        <v>s</v>
      </c>
      <c r="I18">
        <f t="shared" si="3"/>
        <v>1</v>
      </c>
      <c r="J18">
        <f t="shared" si="0"/>
        <v>0</v>
      </c>
      <c r="M18">
        <f>IF(TEXT(B18,"dddd")="piątek",1,0)</f>
        <v>0</v>
      </c>
      <c r="N18">
        <f>IF(TEXT(B18,"dddd")="wtorek",1,0)</f>
        <v>0</v>
      </c>
    </row>
    <row r="19" spans="1:14" x14ac:dyDescent="0.3">
      <c r="A19" s="1">
        <v>41260</v>
      </c>
      <c r="B19" t="str">
        <f t="shared" si="1"/>
        <v>poniedziałek</v>
      </c>
      <c r="D19">
        <f t="shared" si="4"/>
        <v>72400</v>
      </c>
      <c r="E19">
        <f t="shared" si="5"/>
        <v>13000</v>
      </c>
      <c r="F19">
        <f xml:space="preserve"> IF(F18 &gt;= 50000, F18 - (40 * $C$2) + IF(TEXT(B19, "dddd") = "piątek", 15000, 0), F18 + IF(TEXT(B19, "dddd") = "piątek", 15000, 0))</f>
        <v>68800</v>
      </c>
      <c r="G19">
        <f xml:space="preserve"> IF(F18 &gt;= 50000, G18 + IF(TEXT(B19, "dddd") = "wtorek", 4000, 0), G18 - (20 * $C$2) + IF(TEXT(B19, "dddd") = "wtorek", 4000, 0))</f>
        <v>13000</v>
      </c>
      <c r="H19" t="str">
        <f t="shared" si="2"/>
        <v>s</v>
      </c>
      <c r="I19">
        <f t="shared" si="3"/>
        <v>1</v>
      </c>
      <c r="J19">
        <f t="shared" si="0"/>
        <v>0</v>
      </c>
      <c r="M19">
        <f>IF(TEXT(B19,"dddd")="piątek",1,0)</f>
        <v>0</v>
      </c>
      <c r="N19">
        <f>IF(TEXT(B19,"dddd")="wtorek",1,0)</f>
        <v>0</v>
      </c>
    </row>
    <row r="20" spans="1:14" x14ac:dyDescent="0.3">
      <c r="A20" s="1">
        <v>41261</v>
      </c>
      <c r="B20" t="str">
        <f t="shared" si="1"/>
        <v>wtorek</v>
      </c>
      <c r="D20">
        <f t="shared" si="4"/>
        <v>68800</v>
      </c>
      <c r="E20">
        <f t="shared" si="5"/>
        <v>13000</v>
      </c>
      <c r="F20">
        <f xml:space="preserve"> IF(F19 &gt;= 50000, F19 - (40 * $C$2) + IF(TEXT(B20, "dddd") = "piątek", 15000, 0), F19 + IF(TEXT(B20, "dddd") = "piątek", 15000, 0))</f>
        <v>65200</v>
      </c>
      <c r="G20">
        <f xml:space="preserve"> IF(F19 &gt;= 50000, G19 + IF(TEXT(B20, "dddd") = "wtorek", 4000, 0), G19 - (20 * $C$2) + IF(TEXT(B20, "dddd") = "wtorek", 4000, 0))</f>
        <v>17000</v>
      </c>
      <c r="H20" t="str">
        <f t="shared" si="2"/>
        <v>s</v>
      </c>
      <c r="I20">
        <f t="shared" si="3"/>
        <v>1</v>
      </c>
      <c r="J20">
        <f t="shared" si="0"/>
        <v>0</v>
      </c>
      <c r="M20">
        <f>IF(TEXT(B20,"dddd")="piątek",1,0)</f>
        <v>0</v>
      </c>
      <c r="N20">
        <f>IF(TEXT(B20,"dddd")="wtorek",1,0)</f>
        <v>1</v>
      </c>
    </row>
    <row r="21" spans="1:14" x14ac:dyDescent="0.3">
      <c r="A21" s="1">
        <v>41262</v>
      </c>
      <c r="B21" t="str">
        <f t="shared" si="1"/>
        <v>środa</v>
      </c>
      <c r="D21">
        <f t="shared" si="4"/>
        <v>65200</v>
      </c>
      <c r="E21">
        <f t="shared" si="5"/>
        <v>17000</v>
      </c>
      <c r="F21">
        <f xml:space="preserve"> IF(F20 &gt;= 50000, F20 - (40 * $C$2) + IF(TEXT(B21, "dddd") = "piątek", 15000, 0), F20 + IF(TEXT(B21, "dddd") = "piątek", 15000, 0))</f>
        <v>61600</v>
      </c>
      <c r="G21">
        <f xml:space="preserve"> IF(F20 &gt;= 50000, G20 + IF(TEXT(B21, "dddd") = "wtorek", 4000, 0), G20 - (20 * $C$2) + IF(TEXT(B21, "dddd") = "wtorek", 4000, 0))</f>
        <v>17000</v>
      </c>
      <c r="H21" t="str">
        <f t="shared" si="2"/>
        <v>s</v>
      </c>
      <c r="I21">
        <f t="shared" si="3"/>
        <v>1</v>
      </c>
      <c r="J21">
        <f t="shared" si="0"/>
        <v>0</v>
      </c>
      <c r="M21">
        <f>IF(TEXT(B21,"dddd")="piątek",1,0)</f>
        <v>0</v>
      </c>
      <c r="N21">
        <f>IF(TEXT(B21,"dddd")="wtorek",1,0)</f>
        <v>0</v>
      </c>
    </row>
    <row r="22" spans="1:14" x14ac:dyDescent="0.3">
      <c r="A22" s="1">
        <v>41263</v>
      </c>
      <c r="B22" t="str">
        <f t="shared" si="1"/>
        <v>czwartek</v>
      </c>
      <c r="D22">
        <f t="shared" si="4"/>
        <v>61600</v>
      </c>
      <c r="E22">
        <f t="shared" si="5"/>
        <v>17000</v>
      </c>
      <c r="F22">
        <f xml:space="preserve"> IF(F21 &gt;= 50000, F21 - (40 * $C$2) + IF(TEXT(B22, "dddd") = "piątek", 15000, 0), F21 + IF(TEXT(B22, "dddd") = "piątek", 15000, 0))</f>
        <v>58000</v>
      </c>
      <c r="G22">
        <f xml:space="preserve"> IF(F21 &gt;= 50000, G21 + IF(TEXT(B22, "dddd") = "wtorek", 4000, 0), G21 - (20 * $C$2) + IF(TEXT(B22, "dddd") = "wtorek", 4000, 0))</f>
        <v>17000</v>
      </c>
      <c r="H22" t="str">
        <f t="shared" si="2"/>
        <v>s</v>
      </c>
      <c r="I22">
        <f t="shared" si="3"/>
        <v>1</v>
      </c>
      <c r="J22">
        <f t="shared" si="0"/>
        <v>0</v>
      </c>
      <c r="M22">
        <f>IF(TEXT(B22,"dddd")="piątek",1,0)</f>
        <v>0</v>
      </c>
      <c r="N22">
        <f>IF(TEXT(B22,"dddd")="wtorek",1,0)</f>
        <v>0</v>
      </c>
    </row>
    <row r="23" spans="1:14" x14ac:dyDescent="0.3">
      <c r="A23" s="1">
        <v>41264</v>
      </c>
      <c r="B23" t="str">
        <f t="shared" si="1"/>
        <v>piątek</v>
      </c>
      <c r="D23">
        <f t="shared" si="4"/>
        <v>58000</v>
      </c>
      <c r="E23">
        <f t="shared" si="5"/>
        <v>17000</v>
      </c>
      <c r="F23">
        <f xml:space="preserve"> IF(F22 &gt;= 50000, F22 - (40 * $C$2) + IF(TEXT(B23, "dddd") = "piątek", 15000, 0), F22 + IF(TEXT(B23, "dddd") = "piątek", 15000, 0))</f>
        <v>69400</v>
      </c>
      <c r="G23">
        <f xml:space="preserve"> IF(F22 &gt;= 50000, G22 + IF(TEXT(B23, "dddd") = "wtorek", 4000, 0), G22 - (20 * $C$2) + IF(TEXT(B23, "dddd") = "wtorek", 4000, 0))</f>
        <v>17000</v>
      </c>
      <c r="H23" t="str">
        <f t="shared" si="2"/>
        <v>s</v>
      </c>
      <c r="I23">
        <f t="shared" si="3"/>
        <v>1</v>
      </c>
      <c r="J23">
        <f t="shared" si="0"/>
        <v>0</v>
      </c>
      <c r="M23">
        <f>IF(TEXT(B23,"dddd")="piątek",1,0)</f>
        <v>1</v>
      </c>
      <c r="N23">
        <f>IF(TEXT(B23,"dddd")="wtorek",1,0)</f>
        <v>0</v>
      </c>
    </row>
    <row r="24" spans="1:14" x14ac:dyDescent="0.3">
      <c r="A24" s="1">
        <v>41265</v>
      </c>
      <c r="B24" t="str">
        <f t="shared" si="1"/>
        <v>sobota</v>
      </c>
      <c r="D24">
        <f t="shared" si="4"/>
        <v>69400</v>
      </c>
      <c r="E24">
        <f t="shared" si="5"/>
        <v>17000</v>
      </c>
      <c r="F24">
        <f xml:space="preserve"> IF(F23 &gt;= 50000, F23 - (40 * $C$2) + IF(TEXT(B24, "dddd") = "piątek", 15000, 0), F23 + IF(TEXT(B24, "dddd") = "piątek", 15000, 0))</f>
        <v>65800</v>
      </c>
      <c r="G24">
        <f xml:space="preserve"> IF(F23 &gt;= 50000, G23 + IF(TEXT(B24, "dddd") = "wtorek", 4000, 0), G23 - (20 * $C$2) + IF(TEXT(B24, "dddd") = "wtorek", 4000, 0))</f>
        <v>17000</v>
      </c>
      <c r="H24" t="str">
        <f t="shared" si="2"/>
        <v>s</v>
      </c>
      <c r="I24">
        <f t="shared" si="3"/>
        <v>1</v>
      </c>
      <c r="J24">
        <f t="shared" si="0"/>
        <v>0</v>
      </c>
      <c r="M24">
        <f>IF(TEXT(B24,"dddd")="piątek",1,0)</f>
        <v>0</v>
      </c>
      <c r="N24">
        <f>IF(TEXT(B24,"dddd")="wtorek",1,0)</f>
        <v>0</v>
      </c>
    </row>
    <row r="25" spans="1:14" x14ac:dyDescent="0.3">
      <c r="A25" s="1">
        <v>41266</v>
      </c>
      <c r="B25" t="str">
        <f t="shared" si="1"/>
        <v>niedziela</v>
      </c>
      <c r="D25">
        <f t="shared" si="4"/>
        <v>65800</v>
      </c>
      <c r="E25">
        <f t="shared" si="5"/>
        <v>17000</v>
      </c>
      <c r="F25">
        <f xml:space="preserve"> IF(F24 &gt;= 50000, F24 - (40 * $C$2) + IF(TEXT(B25, "dddd") = "piątek", 15000, 0), F24 + IF(TEXT(B25, "dddd") = "piątek", 15000, 0))</f>
        <v>62200</v>
      </c>
      <c r="G25">
        <f xml:space="preserve"> IF(F24 &gt;= 50000, G24 + IF(TEXT(B25, "dddd") = "wtorek", 4000, 0), G24 - (20 * $C$2) + IF(TEXT(B25, "dddd") = "wtorek", 4000, 0))</f>
        <v>17000</v>
      </c>
      <c r="H25" t="str">
        <f t="shared" si="2"/>
        <v>s</v>
      </c>
      <c r="I25">
        <f t="shared" si="3"/>
        <v>1</v>
      </c>
      <c r="J25">
        <f t="shared" si="0"/>
        <v>0</v>
      </c>
      <c r="M25">
        <f>IF(TEXT(B25,"dddd")="piątek",1,0)</f>
        <v>0</v>
      </c>
      <c r="N25">
        <f>IF(TEXT(B25,"dddd")="wtorek",1,0)</f>
        <v>0</v>
      </c>
    </row>
    <row r="26" spans="1:14" x14ac:dyDescent="0.3">
      <c r="A26" s="1">
        <v>41267</v>
      </c>
      <c r="B26" t="str">
        <f t="shared" si="1"/>
        <v>poniedziałek</v>
      </c>
      <c r="D26">
        <f t="shared" si="4"/>
        <v>62200</v>
      </c>
      <c r="E26">
        <f t="shared" si="5"/>
        <v>17000</v>
      </c>
      <c r="F26">
        <f xml:space="preserve"> IF(F25 &gt;= 50000, F25 - (40 * $C$2) + IF(TEXT(B26, "dddd") = "piątek", 15000, 0), F25 + IF(TEXT(B26, "dddd") = "piątek", 15000, 0))</f>
        <v>58600</v>
      </c>
      <c r="G26">
        <f xml:space="preserve"> IF(F25 &gt;= 50000, G25 + IF(TEXT(B26, "dddd") = "wtorek", 4000, 0), G25 - (20 * $C$2) + IF(TEXT(B26, "dddd") = "wtorek", 4000, 0))</f>
        <v>17000</v>
      </c>
      <c r="H26" t="str">
        <f t="shared" si="2"/>
        <v>s</v>
      </c>
      <c r="I26">
        <f t="shared" si="3"/>
        <v>1</v>
      </c>
      <c r="J26">
        <f t="shared" si="0"/>
        <v>0</v>
      </c>
      <c r="M26">
        <f>IF(TEXT(B26,"dddd")="piątek",1,0)</f>
        <v>0</v>
      </c>
      <c r="N26">
        <f>IF(TEXT(B26,"dddd")="wtorek",1,0)</f>
        <v>0</v>
      </c>
    </row>
    <row r="27" spans="1:14" x14ac:dyDescent="0.3">
      <c r="A27" s="1">
        <v>41268</v>
      </c>
      <c r="B27" t="str">
        <f t="shared" si="1"/>
        <v>wtorek</v>
      </c>
      <c r="D27">
        <f t="shared" si="4"/>
        <v>58600</v>
      </c>
      <c r="E27">
        <f t="shared" si="5"/>
        <v>17000</v>
      </c>
      <c r="F27">
        <f xml:space="preserve"> IF(F26 &gt;= 50000, F26 - (40 * $C$2) + IF(TEXT(B27, "dddd") = "piątek", 15000, 0), F26 + IF(TEXT(B27, "dddd") = "piątek", 15000, 0))</f>
        <v>55000</v>
      </c>
      <c r="G27">
        <f xml:space="preserve"> IF(F26 &gt;= 50000, G26 + IF(TEXT(B27, "dddd") = "wtorek", 4000, 0), G26 - (20 * $C$2) + IF(TEXT(B27, "dddd") = "wtorek", 4000, 0))</f>
        <v>21000</v>
      </c>
      <c r="H27" t="str">
        <f t="shared" si="2"/>
        <v>s</v>
      </c>
      <c r="I27">
        <f t="shared" si="3"/>
        <v>1</v>
      </c>
      <c r="J27">
        <f t="shared" si="0"/>
        <v>0</v>
      </c>
      <c r="M27">
        <f>IF(TEXT(B27,"dddd")="piątek",1,0)</f>
        <v>0</v>
      </c>
      <c r="N27">
        <f>IF(TEXT(B27,"dddd")="wtorek",1,0)</f>
        <v>1</v>
      </c>
    </row>
    <row r="28" spans="1:14" x14ac:dyDescent="0.3">
      <c r="A28" s="1">
        <v>41269</v>
      </c>
      <c r="B28" t="str">
        <f t="shared" si="1"/>
        <v>środa</v>
      </c>
      <c r="D28">
        <f t="shared" si="4"/>
        <v>55000</v>
      </c>
      <c r="E28">
        <f t="shared" si="5"/>
        <v>21000</v>
      </c>
      <c r="F28">
        <f xml:space="preserve"> IF(F27 &gt;= 50000, F27 - (40 * $C$2) + IF(TEXT(B28, "dddd") = "piątek", 15000, 0), F27 + IF(TEXT(B28, "dddd") = "piątek", 15000, 0))</f>
        <v>51400</v>
      </c>
      <c r="G28">
        <f xml:space="preserve"> IF(F27 &gt;= 50000, G27 + IF(TEXT(B28, "dddd") = "wtorek", 4000, 0), G27 - (20 * $C$2) + IF(TEXT(B28, "dddd") = "wtorek", 4000, 0))</f>
        <v>21000</v>
      </c>
      <c r="H28" t="str">
        <f t="shared" si="2"/>
        <v>s</v>
      </c>
      <c r="I28">
        <f t="shared" si="3"/>
        <v>1</v>
      </c>
      <c r="J28">
        <f t="shared" si="0"/>
        <v>0</v>
      </c>
      <c r="M28">
        <f>IF(TEXT(B28,"dddd")="piątek",1,0)</f>
        <v>0</v>
      </c>
      <c r="N28">
        <f>IF(TEXT(B28,"dddd")="wtorek",1,0)</f>
        <v>0</v>
      </c>
    </row>
    <row r="29" spans="1:14" x14ac:dyDescent="0.3">
      <c r="A29" s="1">
        <v>41270</v>
      </c>
      <c r="B29" t="str">
        <f t="shared" si="1"/>
        <v>czwartek</v>
      </c>
      <c r="D29">
        <f t="shared" si="4"/>
        <v>51400</v>
      </c>
      <c r="E29">
        <f t="shared" si="5"/>
        <v>21000</v>
      </c>
      <c r="F29">
        <f xml:space="preserve"> IF(F28 &gt;= 50000, F28 - (40 * $C$2) + IF(TEXT(B29, "dddd") = "piątek", 15000, 0), F28 + IF(TEXT(B29, "dddd") = "piątek", 15000, 0))</f>
        <v>47800</v>
      </c>
      <c r="G29">
        <f xml:space="preserve"> IF(F28 &gt;= 50000, G28 + IF(TEXT(B29, "dddd") = "wtorek", 4000, 0), G28 - (20 * $C$2) + IF(TEXT(B29, "dddd") = "wtorek", 4000, 0))</f>
        <v>21000</v>
      </c>
      <c r="H29" t="str">
        <f t="shared" si="2"/>
        <v>s</v>
      </c>
      <c r="I29">
        <f t="shared" si="3"/>
        <v>1</v>
      </c>
      <c r="J29">
        <f t="shared" si="0"/>
        <v>0</v>
      </c>
      <c r="M29">
        <f>IF(TEXT(B29,"dddd")="piątek",1,0)</f>
        <v>0</v>
      </c>
      <c r="N29">
        <f>IF(TEXT(B29,"dddd")="wtorek",1,0)</f>
        <v>0</v>
      </c>
    </row>
    <row r="30" spans="1:14" x14ac:dyDescent="0.3">
      <c r="A30" s="1">
        <v>41271</v>
      </c>
      <c r="B30" t="str">
        <f t="shared" si="1"/>
        <v>piątek</v>
      </c>
      <c r="D30">
        <f t="shared" si="4"/>
        <v>47800</v>
      </c>
      <c r="E30">
        <f t="shared" si="5"/>
        <v>21000</v>
      </c>
      <c r="F30">
        <f xml:space="preserve"> IF(F29 &gt;= 50000, F29 - (40 * $C$2) + IF(TEXT(B30, "dddd") = "piątek", 15000, 0), F29 + IF(TEXT(B30, "dddd") = "piątek", 15000, 0))</f>
        <v>62800</v>
      </c>
      <c r="G30">
        <f xml:space="preserve"> IF(F29 &gt;= 50000, G29 + IF(TEXT(B30, "dddd") = "wtorek", 4000, 0), G29 - (20 * $C$2) + IF(TEXT(B30, "dddd") = "wtorek", 4000, 0))</f>
        <v>19200</v>
      </c>
      <c r="H30" t="str">
        <f t="shared" si="2"/>
        <v>z</v>
      </c>
      <c r="I30">
        <f t="shared" si="3"/>
        <v>0</v>
      </c>
      <c r="J30">
        <f t="shared" si="0"/>
        <v>1</v>
      </c>
      <c r="M30">
        <f>IF(TEXT(B30,"dddd")="piątek",1,0)</f>
        <v>1</v>
      </c>
      <c r="N30">
        <f>IF(TEXT(B30,"dddd")="wtorek",1,0)</f>
        <v>0</v>
      </c>
    </row>
    <row r="31" spans="1:14" x14ac:dyDescent="0.3">
      <c r="A31" s="1">
        <v>41272</v>
      </c>
      <c r="B31" t="str">
        <f t="shared" si="1"/>
        <v>sobota</v>
      </c>
      <c r="D31">
        <f t="shared" si="4"/>
        <v>62800</v>
      </c>
      <c r="E31">
        <f t="shared" si="5"/>
        <v>19200</v>
      </c>
      <c r="F31">
        <f xml:space="preserve"> IF(F30 &gt;= 50000, F30 - (40 * $C$2) + IF(TEXT(B31, "dddd") = "piątek", 15000, 0), F30 + IF(TEXT(B31, "dddd") = "piątek", 15000, 0))</f>
        <v>59200</v>
      </c>
      <c r="G31">
        <f xml:space="preserve"> IF(F30 &gt;= 50000, G30 + IF(TEXT(B31, "dddd") = "wtorek", 4000, 0), G30 - (20 * $C$2) + IF(TEXT(B31, "dddd") = "wtorek", 4000, 0))</f>
        <v>19200</v>
      </c>
      <c r="H31" t="str">
        <f t="shared" si="2"/>
        <v>s</v>
      </c>
      <c r="I31">
        <f t="shared" si="3"/>
        <v>1</v>
      </c>
      <c r="J31">
        <f t="shared" si="0"/>
        <v>0</v>
      </c>
      <c r="M31">
        <f>IF(TEXT(B31,"dddd")="piątek",1,0)</f>
        <v>0</v>
      </c>
      <c r="N31">
        <f>IF(TEXT(B31,"dddd")="wtorek",1,0)</f>
        <v>0</v>
      </c>
    </row>
    <row r="32" spans="1:14" x14ac:dyDescent="0.3">
      <c r="A32" s="1">
        <v>41273</v>
      </c>
      <c r="B32" t="str">
        <f t="shared" si="1"/>
        <v>niedziela</v>
      </c>
      <c r="D32">
        <f t="shared" si="4"/>
        <v>59200</v>
      </c>
      <c r="E32">
        <f t="shared" si="5"/>
        <v>19200</v>
      </c>
      <c r="F32">
        <f xml:space="preserve"> IF(F31 &gt;= 50000, F31 - (40 * $C$2) + IF(TEXT(B32, "dddd") = "piątek", 15000, 0), F31 + IF(TEXT(B32, "dddd") = "piątek", 15000, 0))</f>
        <v>55600</v>
      </c>
      <c r="G32">
        <f xml:space="preserve"> IF(F31 &gt;= 50000, G31 + IF(TEXT(B32, "dddd") = "wtorek", 4000, 0), G31 - (20 * $C$2) + IF(TEXT(B32, "dddd") = "wtorek", 4000, 0))</f>
        <v>19200</v>
      </c>
      <c r="H32" t="str">
        <f t="shared" si="2"/>
        <v>s</v>
      </c>
      <c r="I32">
        <f t="shared" si="3"/>
        <v>1</v>
      </c>
      <c r="J32">
        <f t="shared" si="0"/>
        <v>0</v>
      </c>
      <c r="M32">
        <f>IF(TEXT(B32,"dddd")="piątek",1,0)</f>
        <v>0</v>
      </c>
      <c r="N32">
        <f>IF(TEXT(B32,"dddd")="wtorek",1,0)</f>
        <v>0</v>
      </c>
    </row>
    <row r="33" spans="1:14" x14ac:dyDescent="0.3">
      <c r="A33" s="1">
        <v>41274</v>
      </c>
      <c r="B33" t="str">
        <f t="shared" si="1"/>
        <v>poniedziałek</v>
      </c>
      <c r="D33">
        <f t="shared" si="4"/>
        <v>55600</v>
      </c>
      <c r="E33">
        <f t="shared" si="5"/>
        <v>19200</v>
      </c>
      <c r="F33">
        <v>52000</v>
      </c>
      <c r="G33">
        <f xml:space="preserve"> IF(F32 &gt;= 50000, G32 + IF(TEXT(B33, "dddd") = "wtorek", 4000, 0), G32 - (20 * $C$2) + IF(TEXT(B33, "dddd") = "wtorek", 4000, 0))</f>
        <v>19200</v>
      </c>
      <c r="H33" t="str">
        <f t="shared" si="2"/>
        <v>s</v>
      </c>
      <c r="I33">
        <f t="shared" si="3"/>
        <v>1</v>
      </c>
      <c r="J33">
        <f t="shared" si="0"/>
        <v>0</v>
      </c>
      <c r="M33">
        <f>IF(TEXT(B33,"dddd")="piątek",1,0)</f>
        <v>0</v>
      </c>
      <c r="N33">
        <f>IF(TEXT(B33,"dddd")="wtorek",1,0)</f>
        <v>0</v>
      </c>
    </row>
    <row r="34" spans="1:14" x14ac:dyDescent="0.3">
      <c r="A34" s="1">
        <v>41275</v>
      </c>
      <c r="B34" t="str">
        <f t="shared" si="1"/>
        <v>wtorek</v>
      </c>
      <c r="D34">
        <f t="shared" si="4"/>
        <v>52000</v>
      </c>
      <c r="E34">
        <f t="shared" si="5"/>
        <v>19200</v>
      </c>
      <c r="F34">
        <f xml:space="preserve"> IF(F33 &gt;= 50000, F33 - (40 * $C$2) + IF(TEXT(B34, "dddd") = "piątek", 15000, 0), F33 + IF(TEXT(B34, "dddd") = "piątek", 15000, 0))</f>
        <v>48400</v>
      </c>
      <c r="G34">
        <f xml:space="preserve"> IF(F33 &gt;= 50000, G33 + IF(TEXT(B34, "dddd") = "wtorek", 4000, 0), G33 - (20 * $C$2) + IF(TEXT(B34, "dddd") = "wtorek", 4000, 0))</f>
        <v>23200</v>
      </c>
      <c r="H34" t="str">
        <f t="shared" si="2"/>
        <v>s</v>
      </c>
      <c r="I34">
        <f t="shared" si="3"/>
        <v>1</v>
      </c>
      <c r="J34">
        <f t="shared" si="0"/>
        <v>0</v>
      </c>
      <c r="M34">
        <f>IF(TEXT(B34,"dddd")="piątek",1,0)</f>
        <v>0</v>
      </c>
      <c r="N34">
        <f>IF(TEXT(B34,"dddd")="wtorek",1,0)</f>
        <v>1</v>
      </c>
    </row>
    <row r="35" spans="1:14" x14ac:dyDescent="0.3">
      <c r="A35" s="1">
        <v>41276</v>
      </c>
      <c r="B35" t="str">
        <f t="shared" si="1"/>
        <v>środa</v>
      </c>
      <c r="D35">
        <f t="shared" si="4"/>
        <v>48400</v>
      </c>
      <c r="E35">
        <f t="shared" si="5"/>
        <v>23200</v>
      </c>
      <c r="F35">
        <f xml:space="preserve"> IF(F34 &gt;= 50000, F34 - (40 * $C$2) + IF(TEXT(B35, "dddd") = "piątek", 15000, 0), F34 + IF(TEXT(B35, "dddd") = "piątek", 15000, 0))</f>
        <v>48400</v>
      </c>
      <c r="G35">
        <f xml:space="preserve"> IF(F34 &gt;= 50000, G34 + IF(TEXT(B35, "dddd") = "wtorek", 4000, 0), G34 - (20 * $C$2) + IF(TEXT(B35, "dddd") = "wtorek", 4000, 0))</f>
        <v>21400</v>
      </c>
      <c r="H35" t="str">
        <f t="shared" si="2"/>
        <v>z</v>
      </c>
      <c r="I35">
        <f t="shared" si="3"/>
        <v>0</v>
      </c>
      <c r="J35">
        <f t="shared" si="0"/>
        <v>1</v>
      </c>
      <c r="M35">
        <f>IF(TEXT(B35,"dddd")="piątek",1,0)</f>
        <v>0</v>
      </c>
      <c r="N35">
        <f>IF(TEXT(B35,"dddd")="wtorek",1,0)</f>
        <v>0</v>
      </c>
    </row>
    <row r="36" spans="1:14" x14ac:dyDescent="0.3">
      <c r="A36" s="1">
        <v>41277</v>
      </c>
      <c r="B36" t="str">
        <f t="shared" si="1"/>
        <v>czwartek</v>
      </c>
      <c r="D36">
        <f t="shared" si="4"/>
        <v>48400</v>
      </c>
      <c r="E36">
        <f t="shared" si="5"/>
        <v>21400</v>
      </c>
      <c r="F36">
        <f xml:space="preserve"> IF(F35 &gt;= 50000, F35 - (40 * $C$2) + IF(TEXT(B36, "dddd") = "piątek", 15000, 0), F35 + IF(TEXT(B36, "dddd") = "piątek", 15000, 0))</f>
        <v>48400</v>
      </c>
      <c r="G36">
        <f xml:space="preserve"> IF(F35 &gt;= 50000, G35 + IF(TEXT(B36, "dddd") = "wtorek", 4000, 0), G35 - (20 * $C$2) + IF(TEXT(B36, "dddd") = "wtorek", 4000, 0))</f>
        <v>19600</v>
      </c>
      <c r="H36" t="str">
        <f t="shared" si="2"/>
        <v>z</v>
      </c>
      <c r="I36">
        <f t="shared" si="3"/>
        <v>0</v>
      </c>
      <c r="J36">
        <f t="shared" si="0"/>
        <v>1</v>
      </c>
      <c r="M36">
        <f>IF(TEXT(B36,"dddd")="piątek",1,0)</f>
        <v>0</v>
      </c>
      <c r="N36">
        <f>IF(TEXT(B36,"dddd")="wtorek",1,0)</f>
        <v>0</v>
      </c>
    </row>
    <row r="37" spans="1:14" x14ac:dyDescent="0.3">
      <c r="A37" s="1">
        <v>41278</v>
      </c>
      <c r="B37" t="str">
        <f t="shared" si="1"/>
        <v>piątek</v>
      </c>
      <c r="D37">
        <f t="shared" si="4"/>
        <v>48400</v>
      </c>
      <c r="E37">
        <f t="shared" si="5"/>
        <v>19600</v>
      </c>
      <c r="F37">
        <f xml:space="preserve"> IF(F36 &gt;= 50000, F36 - (40 * $C$2) + IF(TEXT(B37, "dddd") = "piątek", 15000, 0), F36 + IF(TEXT(B37, "dddd") = "piątek", 15000, 0))</f>
        <v>63400</v>
      </c>
      <c r="G37">
        <f xml:space="preserve"> IF(F36 &gt;= 50000, G36 + IF(TEXT(B37, "dddd") = "wtorek", 4000, 0), G36 - (20 * $C$2) + IF(TEXT(B37, "dddd") = "wtorek", 4000, 0))</f>
        <v>17800</v>
      </c>
      <c r="H37" t="str">
        <f t="shared" si="2"/>
        <v>z</v>
      </c>
      <c r="I37">
        <f t="shared" si="3"/>
        <v>0</v>
      </c>
      <c r="J37">
        <f t="shared" si="0"/>
        <v>1</v>
      </c>
      <c r="M37">
        <f>IF(TEXT(B37,"dddd")="piątek",1,0)</f>
        <v>1</v>
      </c>
      <c r="N37">
        <f>IF(TEXT(B37,"dddd")="wtorek",1,0)</f>
        <v>0</v>
      </c>
    </row>
    <row r="38" spans="1:14" x14ac:dyDescent="0.3">
      <c r="A38" s="1">
        <v>41279</v>
      </c>
      <c r="B38" t="str">
        <f t="shared" si="1"/>
        <v>sobota</v>
      </c>
      <c r="D38">
        <f t="shared" si="4"/>
        <v>63400</v>
      </c>
      <c r="E38">
        <f t="shared" si="5"/>
        <v>17800</v>
      </c>
      <c r="F38">
        <f xml:space="preserve"> IF(F37 &gt;= 50000, F37 - (40 * $C$2) + IF(TEXT(B38, "dddd") = "piątek", 15000, 0), F37 + IF(TEXT(B38, "dddd") = "piątek", 15000, 0))</f>
        <v>59800</v>
      </c>
      <c r="G38">
        <f xml:space="preserve"> IF(F37 &gt;= 50000, G37 + IF(TEXT(B38, "dddd") = "wtorek", 4000, 0), G37 - (20 * $C$2) + IF(TEXT(B38, "dddd") = "wtorek", 4000, 0))</f>
        <v>17800</v>
      </c>
      <c r="H38" t="str">
        <f t="shared" si="2"/>
        <v>s</v>
      </c>
      <c r="I38">
        <f t="shared" si="3"/>
        <v>1</v>
      </c>
      <c r="J38">
        <f t="shared" si="0"/>
        <v>0</v>
      </c>
      <c r="M38">
        <f>IF(TEXT(B38,"dddd")="piątek",1,0)</f>
        <v>0</v>
      </c>
      <c r="N38">
        <f>IF(TEXT(B38,"dddd")="wtorek",1,0)</f>
        <v>0</v>
      </c>
    </row>
    <row r="39" spans="1:14" x14ac:dyDescent="0.3">
      <c r="A39" s="1">
        <v>41280</v>
      </c>
      <c r="B39" t="str">
        <f t="shared" si="1"/>
        <v>niedziela</v>
      </c>
      <c r="D39">
        <f t="shared" si="4"/>
        <v>59800</v>
      </c>
      <c r="E39">
        <f t="shared" si="5"/>
        <v>17800</v>
      </c>
      <c r="F39">
        <f xml:space="preserve"> IF(F38 &gt;= 50000, F38 - (40 * $C$2) + IF(TEXT(B39, "dddd") = "piątek", 15000, 0), F38 + IF(TEXT(B39, "dddd") = "piątek", 15000, 0))</f>
        <v>56200</v>
      </c>
      <c r="G39">
        <f xml:space="preserve"> IF(F38 &gt;= 50000, G38 + IF(TEXT(B39, "dddd") = "wtorek", 4000, 0), G38 - (20 * $C$2) + IF(TEXT(B39, "dddd") = "wtorek", 4000, 0))</f>
        <v>17800</v>
      </c>
      <c r="H39" t="str">
        <f t="shared" si="2"/>
        <v>s</v>
      </c>
      <c r="I39">
        <f t="shared" si="3"/>
        <v>1</v>
      </c>
      <c r="J39">
        <f t="shared" si="0"/>
        <v>0</v>
      </c>
      <c r="M39">
        <f>IF(TEXT(B39,"dddd")="piątek",1,0)</f>
        <v>0</v>
      </c>
      <c r="N39">
        <f>IF(TEXT(B39,"dddd")="wtorek",1,0)</f>
        <v>0</v>
      </c>
    </row>
    <row r="40" spans="1:14" x14ac:dyDescent="0.3">
      <c r="A40" s="1">
        <v>41281</v>
      </c>
      <c r="B40" t="str">
        <f t="shared" si="1"/>
        <v>poniedziałek</v>
      </c>
      <c r="D40">
        <f t="shared" si="4"/>
        <v>56200</v>
      </c>
      <c r="E40">
        <f t="shared" si="5"/>
        <v>17800</v>
      </c>
      <c r="F40">
        <f xml:space="preserve"> IF(F39 &gt;= 50000, F39 - (40 * $C$2) + IF(TEXT(B40, "dddd") = "piątek", 15000, 0), F39 + IF(TEXT(B40, "dddd") = "piątek", 15000, 0))</f>
        <v>52600</v>
      </c>
      <c r="G40">
        <f xml:space="preserve"> IF(F39 &gt;= 50000, G39 + IF(TEXT(B40, "dddd") = "wtorek", 4000, 0), G39 - (20 * $C$2) + IF(TEXT(B40, "dddd") = "wtorek", 4000, 0))</f>
        <v>17800</v>
      </c>
      <c r="H40" t="str">
        <f t="shared" si="2"/>
        <v>s</v>
      </c>
      <c r="I40">
        <f t="shared" si="3"/>
        <v>1</v>
      </c>
      <c r="J40">
        <f t="shared" si="0"/>
        <v>0</v>
      </c>
      <c r="M40">
        <f>IF(TEXT(B40,"dddd")="piątek",1,0)</f>
        <v>0</v>
      </c>
      <c r="N40">
        <f>IF(TEXT(B40,"dddd")="wtorek",1,0)</f>
        <v>0</v>
      </c>
    </row>
    <row r="41" spans="1:14" x14ac:dyDescent="0.3">
      <c r="A41" s="1">
        <v>41282</v>
      </c>
      <c r="B41" t="str">
        <f t="shared" si="1"/>
        <v>wtorek</v>
      </c>
      <c r="D41">
        <f t="shared" si="4"/>
        <v>52600</v>
      </c>
      <c r="E41">
        <f t="shared" si="5"/>
        <v>17800</v>
      </c>
      <c r="F41">
        <f xml:space="preserve"> IF(F40 &gt;= 50000, F40 - (40 * $C$2) + IF(TEXT(B41, "dddd") = "piątek", 15000, 0), F40 + IF(TEXT(B41, "dddd") = "piątek", 15000, 0))</f>
        <v>49000</v>
      </c>
      <c r="G41">
        <f xml:space="preserve"> IF(F40 &gt;= 50000, G40 + IF(TEXT(B41, "dddd") = "wtorek", 4000, 0), G40 - (20 * $C$2) + IF(TEXT(B41, "dddd") = "wtorek", 4000, 0))</f>
        <v>21800</v>
      </c>
      <c r="H41" t="str">
        <f t="shared" si="2"/>
        <v>s</v>
      </c>
      <c r="I41">
        <f t="shared" si="3"/>
        <v>1</v>
      </c>
      <c r="J41">
        <f t="shared" si="0"/>
        <v>0</v>
      </c>
      <c r="M41">
        <f>IF(TEXT(B41,"dddd")="piątek",1,0)</f>
        <v>0</v>
      </c>
      <c r="N41">
        <f>IF(TEXT(B41,"dddd")="wtorek",1,0)</f>
        <v>1</v>
      </c>
    </row>
    <row r="42" spans="1:14" x14ac:dyDescent="0.3">
      <c r="A42" s="1">
        <v>41283</v>
      </c>
      <c r="B42" t="str">
        <f t="shared" si="1"/>
        <v>środa</v>
      </c>
      <c r="D42">
        <f t="shared" si="4"/>
        <v>49000</v>
      </c>
      <c r="E42">
        <f t="shared" si="5"/>
        <v>21800</v>
      </c>
      <c r="F42">
        <f xml:space="preserve"> IF(F41 &gt;= 50000, F41 - (40 * $C$2) + IF(TEXT(B42, "dddd") = "piątek", 15000, 0), F41 + IF(TEXT(B42, "dddd") = "piątek", 15000, 0))</f>
        <v>49000</v>
      </c>
      <c r="G42">
        <f xml:space="preserve"> IF(F41 &gt;= 50000, G41 + IF(TEXT(B42, "dddd") = "wtorek", 4000, 0), G41 - (20 * $C$2) + IF(TEXT(B42, "dddd") = "wtorek", 4000, 0))</f>
        <v>20000</v>
      </c>
      <c r="H42" t="str">
        <f t="shared" si="2"/>
        <v>z</v>
      </c>
      <c r="I42">
        <f t="shared" si="3"/>
        <v>0</v>
      </c>
      <c r="J42">
        <f t="shared" si="0"/>
        <v>1</v>
      </c>
      <c r="M42">
        <f>IF(TEXT(B42,"dddd")="piątek",1,0)</f>
        <v>0</v>
      </c>
      <c r="N42">
        <f>IF(TEXT(B42,"dddd")="wtorek",1,0)</f>
        <v>0</v>
      </c>
    </row>
    <row r="43" spans="1:14" x14ac:dyDescent="0.3">
      <c r="A43" s="1">
        <v>41284</v>
      </c>
      <c r="B43" t="str">
        <f t="shared" si="1"/>
        <v>czwartek</v>
      </c>
      <c r="D43">
        <f t="shared" si="4"/>
        <v>49000</v>
      </c>
      <c r="E43">
        <f t="shared" si="5"/>
        <v>20000</v>
      </c>
      <c r="F43">
        <f xml:space="preserve"> IF(F42 &gt;= 50000, F42 - (40 * $C$2) + IF(TEXT(B43, "dddd") = "piątek", 15000, 0), F42 + IF(TEXT(B43, "dddd") = "piątek", 15000, 0))</f>
        <v>49000</v>
      </c>
      <c r="G43">
        <f xml:space="preserve"> IF(F42 &gt;= 50000, G42 + IF(TEXT(B43, "dddd") = "wtorek", 4000, 0), G42 - (20 * $C$2) + IF(TEXT(B43, "dddd") = "wtorek", 4000, 0))</f>
        <v>18200</v>
      </c>
      <c r="H43" t="str">
        <f t="shared" si="2"/>
        <v>z</v>
      </c>
      <c r="I43">
        <f t="shared" si="3"/>
        <v>0</v>
      </c>
      <c r="J43">
        <f t="shared" si="0"/>
        <v>1</v>
      </c>
      <c r="M43">
        <f>IF(TEXT(B43,"dddd")="piątek",1,0)</f>
        <v>0</v>
      </c>
      <c r="N43">
        <f>IF(TEXT(B43,"dddd")="wtorek",1,0)</f>
        <v>0</v>
      </c>
    </row>
    <row r="44" spans="1:14" x14ac:dyDescent="0.3">
      <c r="A44" s="1">
        <v>41285</v>
      </c>
      <c r="B44" t="str">
        <f t="shared" si="1"/>
        <v>piątek</v>
      </c>
      <c r="D44">
        <f t="shared" si="4"/>
        <v>49000</v>
      </c>
      <c r="E44">
        <f t="shared" si="5"/>
        <v>18200</v>
      </c>
      <c r="F44">
        <f xml:space="preserve"> IF(F43 &gt;= 50000, F43 - (40 * $C$2) + IF(TEXT(B44, "dddd") = "piątek", 15000, 0), F43 + IF(TEXT(B44, "dddd") = "piątek", 15000, 0))</f>
        <v>64000</v>
      </c>
      <c r="G44">
        <f xml:space="preserve"> IF(F43 &gt;= 50000, G43 + IF(TEXT(B44, "dddd") = "wtorek", 4000, 0), G43 - (20 * $C$2) + IF(TEXT(B44, "dddd") = "wtorek", 4000, 0))</f>
        <v>16400</v>
      </c>
      <c r="H44" t="str">
        <f t="shared" si="2"/>
        <v>z</v>
      </c>
      <c r="I44">
        <f t="shared" si="3"/>
        <v>0</v>
      </c>
      <c r="J44">
        <f t="shared" si="0"/>
        <v>1</v>
      </c>
      <c r="M44">
        <f>IF(TEXT(B44,"dddd")="piątek",1,0)</f>
        <v>1</v>
      </c>
      <c r="N44">
        <f>IF(TEXT(B44,"dddd")="wtorek",1,0)</f>
        <v>0</v>
      </c>
    </row>
    <row r="45" spans="1:14" x14ac:dyDescent="0.3">
      <c r="A45" s="1">
        <v>41286</v>
      </c>
      <c r="B45" t="str">
        <f t="shared" si="1"/>
        <v>sobota</v>
      </c>
      <c r="D45">
        <f t="shared" si="4"/>
        <v>64000</v>
      </c>
      <c r="E45">
        <f t="shared" si="5"/>
        <v>16400</v>
      </c>
      <c r="F45">
        <f xml:space="preserve"> IF(F44 &gt;= 50000, F44 - (40 * $C$2) + IF(TEXT(B45, "dddd") = "piątek", 15000, 0), F44 + IF(TEXT(B45, "dddd") = "piątek", 15000, 0))</f>
        <v>60400</v>
      </c>
      <c r="G45">
        <f xml:space="preserve"> IF(F44 &gt;= 50000, G44 + IF(TEXT(B45, "dddd") = "wtorek", 4000, 0), G44 - (20 * $C$2) + IF(TEXT(B45, "dddd") = "wtorek", 4000, 0))</f>
        <v>16400</v>
      </c>
      <c r="H45" t="str">
        <f t="shared" si="2"/>
        <v>s</v>
      </c>
      <c r="I45">
        <f t="shared" si="3"/>
        <v>1</v>
      </c>
      <c r="J45">
        <f t="shared" si="0"/>
        <v>0</v>
      </c>
      <c r="M45">
        <f>IF(TEXT(B45,"dddd")="piątek",1,0)</f>
        <v>0</v>
      </c>
      <c r="N45">
        <f>IF(TEXT(B45,"dddd")="wtorek",1,0)</f>
        <v>0</v>
      </c>
    </row>
    <row r="46" spans="1:14" x14ac:dyDescent="0.3">
      <c r="A46" s="1">
        <v>41287</v>
      </c>
      <c r="B46" t="str">
        <f t="shared" si="1"/>
        <v>niedziela</v>
      </c>
      <c r="D46">
        <f t="shared" si="4"/>
        <v>60400</v>
      </c>
      <c r="E46">
        <f t="shared" si="5"/>
        <v>16400</v>
      </c>
      <c r="F46">
        <f xml:space="preserve"> IF(F45 &gt;= 50000, F45 - (40 * $C$2) + IF(TEXT(B46, "dddd") = "piątek", 15000, 0), F45 + IF(TEXT(B46, "dddd") = "piątek", 15000, 0))</f>
        <v>56800</v>
      </c>
      <c r="G46">
        <f xml:space="preserve"> IF(F45 &gt;= 50000, G45 + IF(TEXT(B46, "dddd") = "wtorek", 4000, 0), G45 - (20 * $C$2) + IF(TEXT(B46, "dddd") = "wtorek", 4000, 0))</f>
        <v>16400</v>
      </c>
      <c r="H46" t="str">
        <f t="shared" si="2"/>
        <v>s</v>
      </c>
      <c r="I46">
        <f t="shared" si="3"/>
        <v>1</v>
      </c>
      <c r="J46">
        <f t="shared" si="0"/>
        <v>0</v>
      </c>
      <c r="M46">
        <f>IF(TEXT(B46,"dddd")="piątek",1,0)</f>
        <v>0</v>
      </c>
      <c r="N46">
        <f>IF(TEXT(B46,"dddd")="wtorek",1,0)</f>
        <v>0</v>
      </c>
    </row>
    <row r="47" spans="1:14" x14ac:dyDescent="0.3">
      <c r="A47" s="1">
        <v>41288</v>
      </c>
      <c r="B47" t="str">
        <f t="shared" si="1"/>
        <v>poniedziałek</v>
      </c>
      <c r="D47">
        <f t="shared" si="4"/>
        <v>56800</v>
      </c>
      <c r="E47">
        <f t="shared" si="5"/>
        <v>16400</v>
      </c>
      <c r="F47">
        <f xml:space="preserve"> IF(F46 &gt;= 50000, F46 - (40 * $C$2) + IF(TEXT(B47, "dddd") = "piątek", 15000, 0), F46 + IF(TEXT(B47, "dddd") = "piątek", 15000, 0))</f>
        <v>53200</v>
      </c>
      <c r="G47">
        <f xml:space="preserve"> IF(F46 &gt;= 50000, G46 + IF(TEXT(B47, "dddd") = "wtorek", 4000, 0), G46 - (20 * $C$2) + IF(TEXT(B47, "dddd") = "wtorek", 4000, 0))</f>
        <v>16400</v>
      </c>
      <c r="H47" t="str">
        <f t="shared" si="2"/>
        <v>s</v>
      </c>
      <c r="I47">
        <f t="shared" si="3"/>
        <v>1</v>
      </c>
      <c r="J47">
        <f t="shared" si="0"/>
        <v>0</v>
      </c>
      <c r="M47">
        <f>IF(TEXT(B47,"dddd")="piątek",1,0)</f>
        <v>0</v>
      </c>
      <c r="N47">
        <f>IF(TEXT(B47,"dddd")="wtorek",1,0)</f>
        <v>0</v>
      </c>
    </row>
    <row r="48" spans="1:14" x14ac:dyDescent="0.3">
      <c r="A48" s="1">
        <v>41289</v>
      </c>
      <c r="B48" t="str">
        <f t="shared" si="1"/>
        <v>wtorek</v>
      </c>
      <c r="D48">
        <f t="shared" si="4"/>
        <v>53200</v>
      </c>
      <c r="E48">
        <f t="shared" si="5"/>
        <v>16400</v>
      </c>
      <c r="F48">
        <f xml:space="preserve"> IF(F47 &gt;= 50000, F47 - (40 * $C$2) + IF(TEXT(B48, "dddd") = "piątek", 15000, 0), F47 + IF(TEXT(B48, "dddd") = "piątek", 15000, 0))</f>
        <v>49600</v>
      </c>
      <c r="G48">
        <f xml:space="preserve"> IF(F47 &gt;= 50000, G47 + IF(TEXT(B48, "dddd") = "wtorek", 4000, 0), G47 - (20 * $C$2) + IF(TEXT(B48, "dddd") = "wtorek", 4000, 0))</f>
        <v>20400</v>
      </c>
      <c r="H48" t="str">
        <f t="shared" si="2"/>
        <v>s</v>
      </c>
      <c r="I48">
        <f t="shared" si="3"/>
        <v>1</v>
      </c>
      <c r="J48">
        <f t="shared" si="0"/>
        <v>0</v>
      </c>
      <c r="M48">
        <f>IF(TEXT(B48,"dddd")="piątek",1,0)</f>
        <v>0</v>
      </c>
      <c r="N48">
        <f>IF(TEXT(B48,"dddd")="wtorek",1,0)</f>
        <v>1</v>
      </c>
    </row>
    <row r="49" spans="1:14" x14ac:dyDescent="0.3">
      <c r="A49" s="1">
        <v>41290</v>
      </c>
      <c r="B49" t="str">
        <f t="shared" si="1"/>
        <v>środa</v>
      </c>
      <c r="D49">
        <f t="shared" si="4"/>
        <v>49600</v>
      </c>
      <c r="E49">
        <f t="shared" si="5"/>
        <v>20400</v>
      </c>
      <c r="F49">
        <f xml:space="preserve"> IF(F48 &gt;= 50000, F48 - (40 * $C$2) + IF(TEXT(B49, "dddd") = "piątek", 15000, 0), F48 + IF(TEXT(B49, "dddd") = "piątek", 15000, 0))</f>
        <v>49600</v>
      </c>
      <c r="G49">
        <f xml:space="preserve"> IF(F48 &gt;= 50000, G48 + IF(TEXT(B49, "dddd") = "wtorek", 4000, 0), G48 - (20 * $C$2) + IF(TEXT(B49, "dddd") = "wtorek", 4000, 0))</f>
        <v>18600</v>
      </c>
      <c r="H49" t="str">
        <f t="shared" si="2"/>
        <v>z</v>
      </c>
      <c r="I49">
        <f t="shared" si="3"/>
        <v>0</v>
      </c>
      <c r="J49">
        <f t="shared" si="0"/>
        <v>1</v>
      </c>
      <c r="M49">
        <f>IF(TEXT(B49,"dddd")="piątek",1,0)</f>
        <v>0</v>
      </c>
      <c r="N49">
        <f>IF(TEXT(B49,"dddd")="wtorek",1,0)</f>
        <v>0</v>
      </c>
    </row>
    <row r="50" spans="1:14" x14ac:dyDescent="0.3">
      <c r="A50" s="1">
        <v>41291</v>
      </c>
      <c r="B50" t="str">
        <f t="shared" si="1"/>
        <v>czwartek</v>
      </c>
      <c r="D50">
        <f t="shared" si="4"/>
        <v>49600</v>
      </c>
      <c r="E50">
        <f t="shared" si="5"/>
        <v>18600</v>
      </c>
      <c r="F50">
        <f xml:space="preserve"> IF(F49 &gt;= 50000, F49 - (40 * $C$2) + IF(TEXT(B50, "dddd") = "piątek", 15000, 0), F49 + IF(TEXT(B50, "dddd") = "piątek", 15000, 0))</f>
        <v>49600</v>
      </c>
      <c r="G50">
        <f xml:space="preserve"> IF(F49 &gt;= 50000, G49 + IF(TEXT(B50, "dddd") = "wtorek", 4000, 0), G49 - (20 * $C$2) + IF(TEXT(B50, "dddd") = "wtorek", 4000, 0))</f>
        <v>16800</v>
      </c>
      <c r="H50" t="str">
        <f t="shared" si="2"/>
        <v>z</v>
      </c>
      <c r="I50">
        <f t="shared" si="3"/>
        <v>0</v>
      </c>
      <c r="J50">
        <f t="shared" si="0"/>
        <v>1</v>
      </c>
      <c r="M50">
        <f>IF(TEXT(B50,"dddd")="piątek",1,0)</f>
        <v>0</v>
      </c>
      <c r="N50">
        <f>IF(TEXT(B50,"dddd")="wtorek",1,0)</f>
        <v>0</v>
      </c>
    </row>
    <row r="51" spans="1:14" x14ac:dyDescent="0.3">
      <c r="A51" s="1">
        <v>41292</v>
      </c>
      <c r="B51" t="str">
        <f t="shared" si="1"/>
        <v>piątek</v>
      </c>
      <c r="D51">
        <f t="shared" si="4"/>
        <v>49600</v>
      </c>
      <c r="E51">
        <f t="shared" si="5"/>
        <v>16800</v>
      </c>
      <c r="F51">
        <f xml:space="preserve"> IF(F50 &gt;= 50000, F50 - (40 * $C$2) + IF(TEXT(B51, "dddd") = "piątek", 15000, 0), F50 + IF(TEXT(B51, "dddd") = "piątek", 15000, 0))</f>
        <v>64600</v>
      </c>
      <c r="G51">
        <f xml:space="preserve"> IF(F50 &gt;= 50000, G50 + IF(TEXT(B51, "dddd") = "wtorek", 4000, 0), G50 - (20 * $C$2) + IF(TEXT(B51, "dddd") = "wtorek", 4000, 0))</f>
        <v>15000</v>
      </c>
      <c r="H51" t="str">
        <f t="shared" si="2"/>
        <v>z</v>
      </c>
      <c r="I51">
        <f t="shared" si="3"/>
        <v>0</v>
      </c>
      <c r="J51">
        <f t="shared" si="0"/>
        <v>1</v>
      </c>
      <c r="M51">
        <f>IF(TEXT(B51,"dddd")="piątek",1,0)</f>
        <v>1</v>
      </c>
      <c r="N51">
        <f>IF(TEXT(B51,"dddd")="wtorek",1,0)</f>
        <v>0</v>
      </c>
    </row>
    <row r="52" spans="1:14" x14ac:dyDescent="0.3">
      <c r="A52" s="1">
        <v>41293</v>
      </c>
      <c r="B52" t="str">
        <f t="shared" si="1"/>
        <v>sobota</v>
      </c>
      <c r="D52">
        <f t="shared" si="4"/>
        <v>64600</v>
      </c>
      <c r="E52">
        <f t="shared" si="5"/>
        <v>15000</v>
      </c>
      <c r="F52">
        <f xml:space="preserve"> IF(F51 &gt;= 50000, F51 - (40 * $C$2) + IF(TEXT(B52, "dddd") = "piątek", 15000, 0), F51 + IF(TEXT(B52, "dddd") = "piątek", 15000, 0))</f>
        <v>61000</v>
      </c>
      <c r="G52">
        <f xml:space="preserve"> IF(F51 &gt;= 50000, G51 + IF(TEXT(B52, "dddd") = "wtorek", 4000, 0), G51 - (20 * $C$2) + IF(TEXT(B52, "dddd") = "wtorek", 4000, 0))</f>
        <v>15000</v>
      </c>
      <c r="H52" t="str">
        <f t="shared" si="2"/>
        <v>s</v>
      </c>
      <c r="I52">
        <f t="shared" si="3"/>
        <v>1</v>
      </c>
      <c r="J52">
        <f t="shared" si="0"/>
        <v>0</v>
      </c>
      <c r="M52">
        <f>IF(TEXT(B52,"dddd")="piątek",1,0)</f>
        <v>0</v>
      </c>
      <c r="N52">
        <f>IF(TEXT(B52,"dddd")="wtorek",1,0)</f>
        <v>0</v>
      </c>
    </row>
    <row r="53" spans="1:14" x14ac:dyDescent="0.3">
      <c r="A53" s="1">
        <v>41294</v>
      </c>
      <c r="B53" t="str">
        <f t="shared" si="1"/>
        <v>niedziela</v>
      </c>
      <c r="D53">
        <f t="shared" si="4"/>
        <v>61000</v>
      </c>
      <c r="E53">
        <f t="shared" si="5"/>
        <v>15000</v>
      </c>
      <c r="F53">
        <f xml:space="preserve"> IF(F52 &gt;= 50000, F52 - (40 * $C$2) + IF(TEXT(B53, "dddd") = "piątek", 15000, 0), F52 + IF(TEXT(B53, "dddd") = "piątek", 15000, 0))</f>
        <v>57400</v>
      </c>
      <c r="G53">
        <f xml:space="preserve"> IF(F52 &gt;= 50000, G52 + IF(TEXT(B53, "dddd") = "wtorek", 4000, 0), G52 - (20 * $C$2) + IF(TEXT(B53, "dddd") = "wtorek", 4000, 0))</f>
        <v>15000</v>
      </c>
      <c r="H53" t="str">
        <f t="shared" si="2"/>
        <v>s</v>
      </c>
      <c r="I53">
        <f t="shared" si="3"/>
        <v>1</v>
      </c>
      <c r="J53">
        <f t="shared" si="0"/>
        <v>0</v>
      </c>
      <c r="M53">
        <f>IF(TEXT(B53,"dddd")="piątek",1,0)</f>
        <v>0</v>
      </c>
      <c r="N53">
        <f>IF(TEXT(B53,"dddd")="wtorek",1,0)</f>
        <v>0</v>
      </c>
    </row>
    <row r="54" spans="1:14" x14ac:dyDescent="0.3">
      <c r="A54" s="1">
        <v>41295</v>
      </c>
      <c r="B54" t="str">
        <f t="shared" si="1"/>
        <v>poniedziałek</v>
      </c>
      <c r="D54">
        <f t="shared" si="4"/>
        <v>57400</v>
      </c>
      <c r="E54">
        <f t="shared" si="5"/>
        <v>15000</v>
      </c>
      <c r="F54">
        <f xml:space="preserve"> IF(F53 &gt;= 50000, F53 - (40 * $C$2) + IF(TEXT(B54, "dddd") = "piątek", 15000, 0), F53 + IF(TEXT(B54, "dddd") = "piątek", 15000, 0))</f>
        <v>53800</v>
      </c>
      <c r="G54">
        <f xml:space="preserve"> IF(F53 &gt;= 50000, G53 + IF(TEXT(B54, "dddd") = "wtorek", 4000, 0), G53 - (20 * $C$2) + IF(TEXT(B54, "dddd") = "wtorek", 4000, 0))</f>
        <v>15000</v>
      </c>
      <c r="H54" t="str">
        <f t="shared" si="2"/>
        <v>s</v>
      </c>
      <c r="I54">
        <f t="shared" si="3"/>
        <v>1</v>
      </c>
      <c r="J54">
        <f t="shared" si="0"/>
        <v>0</v>
      </c>
      <c r="M54">
        <f>IF(TEXT(B54,"dddd")="piątek",1,0)</f>
        <v>0</v>
      </c>
      <c r="N54">
        <f>IF(TEXT(B54,"dddd")="wtorek",1,0)</f>
        <v>0</v>
      </c>
    </row>
    <row r="55" spans="1:14" x14ac:dyDescent="0.3">
      <c r="A55" s="1">
        <v>41296</v>
      </c>
      <c r="B55" t="str">
        <f t="shared" si="1"/>
        <v>wtorek</v>
      </c>
      <c r="D55">
        <f t="shared" si="4"/>
        <v>53800</v>
      </c>
      <c r="E55">
        <f t="shared" si="5"/>
        <v>15000</v>
      </c>
      <c r="F55">
        <f xml:space="preserve"> IF(F54 &gt;= 50000, F54 - (40 * $C$2) + IF(TEXT(B55, "dddd") = "piątek", 15000, 0), F54 + IF(TEXT(B55, "dddd") = "piątek", 15000, 0))</f>
        <v>50200</v>
      </c>
      <c r="G55">
        <f xml:space="preserve"> IF(F54 &gt;= 50000, G54 + IF(TEXT(B55, "dddd") = "wtorek", 4000, 0), G54 - (20 * $C$2) + IF(TEXT(B55, "dddd") = "wtorek", 4000, 0))</f>
        <v>19000</v>
      </c>
      <c r="H55" t="str">
        <f t="shared" si="2"/>
        <v>s</v>
      </c>
      <c r="I55">
        <f t="shared" si="3"/>
        <v>1</v>
      </c>
      <c r="J55">
        <f t="shared" si="0"/>
        <v>0</v>
      </c>
      <c r="M55">
        <f>IF(TEXT(B55,"dddd")="piątek",1,0)</f>
        <v>0</v>
      </c>
      <c r="N55">
        <f>IF(TEXT(B55,"dddd")="wtorek",1,0)</f>
        <v>1</v>
      </c>
    </row>
    <row r="56" spans="1:14" x14ac:dyDescent="0.3">
      <c r="A56" s="1">
        <v>41297</v>
      </c>
      <c r="B56" t="str">
        <f t="shared" si="1"/>
        <v>środa</v>
      </c>
      <c r="D56">
        <f t="shared" si="4"/>
        <v>50200</v>
      </c>
      <c r="E56">
        <f t="shared" si="5"/>
        <v>19000</v>
      </c>
      <c r="F56">
        <f xml:space="preserve"> IF(F55 &gt;= 50000, F55 - (40 * $C$2) + IF(TEXT(B56, "dddd") = "piątek", 15000, 0), F55 + IF(TEXT(B56, "dddd") = "piątek", 15000, 0))</f>
        <v>46600</v>
      </c>
      <c r="G56">
        <f xml:space="preserve"> IF(F55 &gt;= 50000, G55 + IF(TEXT(B56, "dddd") = "wtorek", 4000, 0), G55 - (20 * $C$2) + IF(TEXT(B56, "dddd") = "wtorek", 4000, 0))</f>
        <v>19000</v>
      </c>
      <c r="H56" t="str">
        <f t="shared" si="2"/>
        <v>s</v>
      </c>
      <c r="I56">
        <f t="shared" si="3"/>
        <v>1</v>
      </c>
      <c r="J56">
        <f t="shared" si="0"/>
        <v>0</v>
      </c>
      <c r="M56">
        <f>IF(TEXT(B56,"dddd")="piątek",1,0)</f>
        <v>0</v>
      </c>
      <c r="N56">
        <f>IF(TEXT(B56,"dddd")="wtorek",1,0)</f>
        <v>0</v>
      </c>
    </row>
    <row r="57" spans="1:14" x14ac:dyDescent="0.3">
      <c r="A57" s="1">
        <v>41298</v>
      </c>
      <c r="B57" t="str">
        <f t="shared" si="1"/>
        <v>czwartek</v>
      </c>
      <c r="D57">
        <f t="shared" si="4"/>
        <v>46600</v>
      </c>
      <c r="E57">
        <f t="shared" si="5"/>
        <v>19000</v>
      </c>
      <c r="F57">
        <f xml:space="preserve"> IF(F56 &gt;= 50000, F56 - (40 * $C$2) + IF(TEXT(B57, "dddd") = "piątek", 15000, 0), F56 + IF(TEXT(B57, "dddd") = "piątek", 15000, 0))</f>
        <v>46600</v>
      </c>
      <c r="G57">
        <f xml:space="preserve"> IF(F56 &gt;= 50000, G56 + IF(TEXT(B57, "dddd") = "wtorek", 4000, 0), G56 - (20 * $C$2) + IF(TEXT(B57, "dddd") = "wtorek", 4000, 0))</f>
        <v>17200</v>
      </c>
      <c r="H57" t="str">
        <f t="shared" si="2"/>
        <v>z</v>
      </c>
      <c r="I57">
        <f t="shared" si="3"/>
        <v>0</v>
      </c>
      <c r="J57">
        <f t="shared" si="0"/>
        <v>1</v>
      </c>
      <c r="M57">
        <f>IF(TEXT(B57,"dddd")="piątek",1,0)</f>
        <v>0</v>
      </c>
      <c r="N57">
        <f>IF(TEXT(B57,"dddd")="wtorek",1,0)</f>
        <v>0</v>
      </c>
    </row>
    <row r="58" spans="1:14" x14ac:dyDescent="0.3">
      <c r="A58" s="1">
        <v>41299</v>
      </c>
      <c r="B58" t="str">
        <f t="shared" si="1"/>
        <v>piątek</v>
      </c>
      <c r="D58">
        <f t="shared" si="4"/>
        <v>46600</v>
      </c>
      <c r="E58">
        <f t="shared" si="5"/>
        <v>17200</v>
      </c>
      <c r="F58">
        <f xml:space="preserve"> IF(F57 &gt;= 50000, F57 - (40 * $C$2) + IF(TEXT(B58, "dddd") = "piątek", 15000, 0), F57 + IF(TEXT(B58, "dddd") = "piątek", 15000, 0))</f>
        <v>61600</v>
      </c>
      <c r="G58">
        <f xml:space="preserve"> IF(F57 &gt;= 50000, G57 + IF(TEXT(B58, "dddd") = "wtorek", 4000, 0), G57 - (20 * $C$2) + IF(TEXT(B58, "dddd") = "wtorek", 4000, 0))</f>
        <v>15400</v>
      </c>
      <c r="H58" t="str">
        <f t="shared" si="2"/>
        <v>z</v>
      </c>
      <c r="I58">
        <f t="shared" si="3"/>
        <v>0</v>
      </c>
      <c r="J58">
        <f t="shared" si="0"/>
        <v>1</v>
      </c>
      <c r="M58">
        <f>IF(TEXT(B58,"dddd")="piątek",1,0)</f>
        <v>1</v>
      </c>
      <c r="N58">
        <f>IF(TEXT(B58,"dddd")="wtorek",1,0)</f>
        <v>0</v>
      </c>
    </row>
    <row r="59" spans="1:14" x14ac:dyDescent="0.3">
      <c r="A59" s="1">
        <v>41300</v>
      </c>
      <c r="B59" t="str">
        <f t="shared" si="1"/>
        <v>sobota</v>
      </c>
      <c r="D59">
        <f t="shared" si="4"/>
        <v>61600</v>
      </c>
      <c r="E59">
        <f t="shared" si="5"/>
        <v>15400</v>
      </c>
      <c r="F59">
        <f xml:space="preserve"> IF(F58 &gt;= 50000, F58 - (40 * $C$2) + IF(TEXT(B59, "dddd") = "piątek", 15000, 0), F58 + IF(TEXT(B59, "dddd") = "piątek", 15000, 0))</f>
        <v>58000</v>
      </c>
      <c r="G59">
        <f xml:space="preserve"> IF(F58 &gt;= 50000, G58 + IF(TEXT(B59, "dddd") = "wtorek", 4000, 0), G58 - (20 * $C$2) + IF(TEXT(B59, "dddd") = "wtorek", 4000, 0))</f>
        <v>15400</v>
      </c>
      <c r="H59" t="str">
        <f t="shared" si="2"/>
        <v>s</v>
      </c>
      <c r="I59">
        <f t="shared" si="3"/>
        <v>1</v>
      </c>
      <c r="J59">
        <f t="shared" si="0"/>
        <v>0</v>
      </c>
      <c r="M59">
        <f>IF(TEXT(B59,"dddd")="piątek",1,0)</f>
        <v>0</v>
      </c>
      <c r="N59">
        <f>IF(TEXT(B59,"dddd")="wtorek",1,0)</f>
        <v>0</v>
      </c>
    </row>
    <row r="60" spans="1:14" x14ac:dyDescent="0.3">
      <c r="A60" s="1">
        <v>41301</v>
      </c>
      <c r="B60" t="str">
        <f t="shared" si="1"/>
        <v>niedziela</v>
      </c>
      <c r="D60">
        <f t="shared" si="4"/>
        <v>58000</v>
      </c>
      <c r="E60">
        <f t="shared" si="5"/>
        <v>15400</v>
      </c>
      <c r="F60">
        <f xml:space="preserve"> IF(F59 &gt;= 50000, F59 - (40 * $C$2) + IF(TEXT(B60, "dddd") = "piątek", 15000, 0), F59 + IF(TEXT(B60, "dddd") = "piątek", 15000, 0))</f>
        <v>54400</v>
      </c>
      <c r="G60">
        <f xml:space="preserve"> IF(F59 &gt;= 50000, G59 + IF(TEXT(B60, "dddd") = "wtorek", 4000, 0), G59 - (20 * $C$2) + IF(TEXT(B60, "dddd") = "wtorek", 4000, 0))</f>
        <v>15400</v>
      </c>
      <c r="H60" t="str">
        <f t="shared" si="2"/>
        <v>s</v>
      </c>
      <c r="I60">
        <f t="shared" si="3"/>
        <v>1</v>
      </c>
      <c r="J60">
        <f t="shared" si="0"/>
        <v>0</v>
      </c>
      <c r="M60">
        <f>IF(TEXT(B60,"dddd")="piątek",1,0)</f>
        <v>0</v>
      </c>
      <c r="N60">
        <f>IF(TEXT(B60,"dddd")="wtorek",1,0)</f>
        <v>0</v>
      </c>
    </row>
    <row r="61" spans="1:14" x14ac:dyDescent="0.3">
      <c r="A61" s="1">
        <v>41302</v>
      </c>
      <c r="B61" t="str">
        <f t="shared" si="1"/>
        <v>poniedziałek</v>
      </c>
      <c r="D61">
        <f t="shared" si="4"/>
        <v>54400</v>
      </c>
      <c r="E61">
        <f t="shared" si="5"/>
        <v>15400</v>
      </c>
      <c r="F61">
        <f xml:space="preserve"> IF(F60 &gt;= 50000, F60 - (40 * $C$2) + IF(TEXT(B61, "dddd") = "piątek", 15000, 0), F60 + IF(TEXT(B61, "dddd") = "piątek", 15000, 0))</f>
        <v>50800</v>
      </c>
      <c r="G61">
        <f xml:space="preserve"> IF(F60 &gt;= 50000, G60 + IF(TEXT(B61, "dddd") = "wtorek", 4000, 0), G60 - (20 * $C$2) + IF(TEXT(B61, "dddd") = "wtorek", 4000, 0))</f>
        <v>15400</v>
      </c>
      <c r="H61" t="str">
        <f t="shared" si="2"/>
        <v>s</v>
      </c>
      <c r="I61">
        <f t="shared" si="3"/>
        <v>1</v>
      </c>
      <c r="J61">
        <f t="shared" si="0"/>
        <v>0</v>
      </c>
      <c r="M61">
        <f>IF(TEXT(B61,"dddd")="piątek",1,0)</f>
        <v>0</v>
      </c>
      <c r="N61">
        <f>IF(TEXT(B61,"dddd")="wtorek",1,0)</f>
        <v>0</v>
      </c>
    </row>
    <row r="62" spans="1:14" x14ac:dyDescent="0.3">
      <c r="A62" s="1">
        <v>41303</v>
      </c>
      <c r="B62" t="str">
        <f t="shared" si="1"/>
        <v>wtorek</v>
      </c>
      <c r="D62">
        <f t="shared" si="4"/>
        <v>50800</v>
      </c>
      <c r="E62">
        <f t="shared" si="5"/>
        <v>15400</v>
      </c>
      <c r="F62">
        <f xml:space="preserve"> IF(F61 &gt;= 50000, F61 - (40 * $C$2) + IF(TEXT(B62, "dddd") = "piątek", 15000, 0), F61 + IF(TEXT(B62, "dddd") = "piątek", 15000, 0))</f>
        <v>47200</v>
      </c>
      <c r="G62">
        <f xml:space="preserve"> IF(F61 &gt;= 50000, G61 + IF(TEXT(B62, "dddd") = "wtorek", 4000, 0), G61 - (20 * $C$2) + IF(TEXT(B62, "dddd") = "wtorek", 4000, 0))</f>
        <v>19400</v>
      </c>
      <c r="H62" t="str">
        <f t="shared" si="2"/>
        <v>s</v>
      </c>
      <c r="I62">
        <f t="shared" si="3"/>
        <v>1</v>
      </c>
      <c r="J62">
        <f t="shared" si="0"/>
        <v>0</v>
      </c>
      <c r="M62">
        <f>IF(TEXT(B62,"dddd")="piątek",1,0)</f>
        <v>0</v>
      </c>
      <c r="N62">
        <f>IF(TEXT(B62,"dddd")="wtorek",1,0)</f>
        <v>1</v>
      </c>
    </row>
    <row r="63" spans="1:14" x14ac:dyDescent="0.3">
      <c r="A63" s="1">
        <v>41304</v>
      </c>
      <c r="B63" t="str">
        <f t="shared" si="1"/>
        <v>środa</v>
      </c>
      <c r="D63">
        <f t="shared" si="4"/>
        <v>47200</v>
      </c>
      <c r="E63">
        <f t="shared" si="5"/>
        <v>19400</v>
      </c>
      <c r="F63">
        <f xml:space="preserve"> IF(F62 &gt;= 50000, F62 - (40 * $C$2) + IF(TEXT(B63, "dddd") = "piątek", 15000, 0), F62 + IF(TEXT(B63, "dddd") = "piątek", 15000, 0))</f>
        <v>47200</v>
      </c>
      <c r="G63">
        <f xml:space="preserve"> IF(F62 &gt;= 50000, G62 + IF(TEXT(B63, "dddd") = "wtorek", 4000, 0), G62 - (20 * $C$2) + IF(TEXT(B63, "dddd") = "wtorek", 4000, 0))</f>
        <v>17600</v>
      </c>
      <c r="H63" t="str">
        <f t="shared" si="2"/>
        <v>z</v>
      </c>
      <c r="I63">
        <f t="shared" si="3"/>
        <v>0</v>
      </c>
      <c r="J63">
        <f t="shared" si="0"/>
        <v>1</v>
      </c>
      <c r="M63">
        <f>IF(TEXT(B63,"dddd")="piątek",1,0)</f>
        <v>0</v>
      </c>
      <c r="N63">
        <f>IF(TEXT(B63,"dddd")="wtorek",1,0)</f>
        <v>0</v>
      </c>
    </row>
    <row r="64" spans="1:14" x14ac:dyDescent="0.3">
      <c r="A64" s="1">
        <v>41305</v>
      </c>
      <c r="B64" t="str">
        <f t="shared" si="1"/>
        <v>czwartek</v>
      </c>
      <c r="D64">
        <f t="shared" si="4"/>
        <v>47200</v>
      </c>
      <c r="E64">
        <f t="shared" si="5"/>
        <v>17600</v>
      </c>
      <c r="F64">
        <f xml:space="preserve"> IF(F63 &gt;= 50000, F63 - (40 * $C$2) + IF(TEXT(B64, "dddd") = "piątek", 15000, 0), F63 + IF(TEXT(B64, "dddd") = "piątek", 15000, 0))</f>
        <v>47200</v>
      </c>
      <c r="G64">
        <f xml:space="preserve"> IF(F63 &gt;= 50000, G63 + IF(TEXT(B64, "dddd") = "wtorek", 4000, 0), G63 - (20 * $C$2) + IF(TEXT(B64, "dddd") = "wtorek", 4000, 0))</f>
        <v>15800</v>
      </c>
      <c r="H64" t="str">
        <f t="shared" si="2"/>
        <v>z</v>
      </c>
      <c r="I64">
        <f t="shared" si="3"/>
        <v>0</v>
      </c>
      <c r="J64">
        <f t="shared" si="0"/>
        <v>1</v>
      </c>
      <c r="M64">
        <f>IF(TEXT(B64,"dddd")="piątek",1,0)</f>
        <v>0</v>
      </c>
      <c r="N64">
        <f>IF(TEXT(B64,"dddd")="wtorek",1,0)</f>
        <v>0</v>
      </c>
    </row>
    <row r="65" spans="1:14" x14ac:dyDescent="0.3">
      <c r="A65" s="1">
        <v>41306</v>
      </c>
      <c r="B65" t="str">
        <f t="shared" si="1"/>
        <v>piątek</v>
      </c>
      <c r="D65">
        <f t="shared" si="4"/>
        <v>47200</v>
      </c>
      <c r="E65">
        <f t="shared" si="5"/>
        <v>15800</v>
      </c>
      <c r="F65">
        <f xml:space="preserve"> IF(F64 &gt;= 50000, F64 - (40 * $C$2) + IF(TEXT(B65, "dddd") = "piątek", 15000, 0), F64 + IF(TEXT(B65, "dddd") = "piątek", 15000, 0))</f>
        <v>62200</v>
      </c>
      <c r="G65">
        <f xml:space="preserve"> IF(F64 &gt;= 50000, G64 + IF(TEXT(B65, "dddd") = "wtorek", 4000, 0), G64 - (20 * $C$2) + IF(TEXT(B65, "dddd") = "wtorek", 4000, 0))</f>
        <v>14000</v>
      </c>
      <c r="H65" t="str">
        <f t="shared" si="2"/>
        <v>z</v>
      </c>
      <c r="I65">
        <f t="shared" si="3"/>
        <v>0</v>
      </c>
      <c r="J65">
        <f t="shared" si="0"/>
        <v>1</v>
      </c>
      <c r="M65">
        <f>IF(TEXT(B65,"dddd")="piątek",1,0)</f>
        <v>1</v>
      </c>
      <c r="N65">
        <f>IF(TEXT(B65,"dddd")="wtorek",1,0)</f>
        <v>0</v>
      </c>
    </row>
    <row r="66" spans="1:14" x14ac:dyDescent="0.3">
      <c r="A66" s="1">
        <v>41307</v>
      </c>
      <c r="B66" t="str">
        <f t="shared" si="1"/>
        <v>sobota</v>
      </c>
      <c r="D66">
        <f t="shared" si="4"/>
        <v>62200</v>
      </c>
      <c r="E66">
        <f t="shared" si="5"/>
        <v>14000</v>
      </c>
      <c r="F66">
        <f xml:space="preserve"> IF(F65 &gt;= 50000, F65 - (40 * $C$2) + IF(TEXT(B66, "dddd") = "piątek", 15000, 0), F65 + IF(TEXT(B66, "dddd") = "piątek", 15000, 0))</f>
        <v>58600</v>
      </c>
      <c r="G66">
        <f xml:space="preserve"> IF(F65 &gt;= 50000, G65 + IF(TEXT(B66, "dddd") = "wtorek", 4000, 0), G65 - (20 * $C$2) + IF(TEXT(B66, "dddd") = "wtorek", 4000, 0))</f>
        <v>14000</v>
      </c>
      <c r="H66" t="str">
        <f t="shared" si="2"/>
        <v>s</v>
      </c>
      <c r="I66">
        <f t="shared" si="3"/>
        <v>1</v>
      </c>
      <c r="J66">
        <f t="shared" si="0"/>
        <v>0</v>
      </c>
      <c r="M66">
        <f>IF(TEXT(B66,"dddd")="piątek",1,0)</f>
        <v>0</v>
      </c>
      <c r="N66">
        <f>IF(TEXT(B66,"dddd")="wtorek",1,0)</f>
        <v>0</v>
      </c>
    </row>
    <row r="67" spans="1:14" x14ac:dyDescent="0.3">
      <c r="A67" s="1">
        <v>41308</v>
      </c>
      <c r="B67" t="str">
        <f t="shared" si="1"/>
        <v>niedziela</v>
      </c>
      <c r="D67">
        <f t="shared" si="4"/>
        <v>58600</v>
      </c>
      <c r="E67">
        <f t="shared" si="5"/>
        <v>14000</v>
      </c>
      <c r="F67">
        <f xml:space="preserve"> IF(F66 &gt;= 50000, F66 - (40 * $C$2) + IF(TEXT(B67, "dddd") = "piątek", 15000, 0), F66 + IF(TEXT(B67, "dddd") = "piątek", 15000, 0))</f>
        <v>55000</v>
      </c>
      <c r="G67">
        <f xml:space="preserve"> IF(F66 &gt;= 50000, G66 + IF(TEXT(B67, "dddd") = "wtorek", 4000, 0), G66 - (20 * $C$2) + IF(TEXT(B67, "dddd") = "wtorek", 4000, 0))</f>
        <v>14000</v>
      </c>
      <c r="H67" t="str">
        <f t="shared" si="2"/>
        <v>s</v>
      </c>
      <c r="I67">
        <f t="shared" ref="I67:I92" si="6" xml:space="preserve"> IF(H67 = "s", 1, 0)</f>
        <v>1</v>
      </c>
      <c r="J67">
        <f t="shared" ref="J67:J92" si="7" xml:space="preserve"> IF(H67 = "z", 1, 0)</f>
        <v>0</v>
      </c>
      <c r="M67">
        <f>IF(TEXT(B67,"dddd")="piątek",1,0)</f>
        <v>0</v>
      </c>
      <c r="N67">
        <f>IF(TEXT(B67,"dddd")="wtorek",1,0)</f>
        <v>0</v>
      </c>
    </row>
    <row r="68" spans="1:14" x14ac:dyDescent="0.3">
      <c r="A68" s="1">
        <v>41309</v>
      </c>
      <c r="B68" t="str">
        <f t="shared" ref="B68:B92" si="8">TEXT(A68,"dddd")</f>
        <v>poniedziałek</v>
      </c>
      <c r="D68">
        <f t="shared" si="4"/>
        <v>55000</v>
      </c>
      <c r="E68">
        <f t="shared" si="5"/>
        <v>14000</v>
      </c>
      <c r="F68">
        <f xml:space="preserve"> IF(F67 &gt;= 50000, F67 - (40 * $C$2) + IF(TEXT(B68, "dddd") = "piątek", 15000, 0), F67 + IF(TEXT(B68, "dddd") = "piątek", 15000, 0))</f>
        <v>51400</v>
      </c>
      <c r="G68">
        <f xml:space="preserve"> IF(F67 &gt;= 50000, G67 + IF(TEXT(B68, "dddd") = "wtorek", 4000, 0), G67 - (20 * $C$2) + IF(TEXT(B68, "dddd") = "wtorek", 4000, 0))</f>
        <v>14000</v>
      </c>
      <c r="H68" t="str">
        <f t="shared" ref="H68:H92" si="9" xml:space="preserve"> IF(F67 &gt;= 50000, "s", "z")</f>
        <v>s</v>
      </c>
      <c r="I68">
        <f t="shared" si="6"/>
        <v>1</v>
      </c>
      <c r="J68">
        <f t="shared" si="7"/>
        <v>0</v>
      </c>
      <c r="M68">
        <f>IF(TEXT(B68,"dddd")="piątek",1,0)</f>
        <v>0</v>
      </c>
      <c r="N68">
        <f>IF(TEXT(B68,"dddd")="wtorek",1,0)</f>
        <v>0</v>
      </c>
    </row>
    <row r="69" spans="1:14" x14ac:dyDescent="0.3">
      <c r="A69" s="1">
        <v>41310</v>
      </c>
      <c r="B69" t="str">
        <f t="shared" si="8"/>
        <v>wtorek</v>
      </c>
      <c r="D69">
        <f t="shared" ref="D69:D92" si="10">F68</f>
        <v>51400</v>
      </c>
      <c r="E69">
        <f t="shared" ref="E69:E92" si="11">G68</f>
        <v>14000</v>
      </c>
      <c r="F69">
        <f xml:space="preserve"> IF(F68 &gt;= 50000, F68 - (40 * $C$2) + IF(TEXT(B69, "dddd") = "piątek", 15000, 0), F68 + IF(TEXT(B69, "dddd") = "piątek", 15000, 0))</f>
        <v>47800</v>
      </c>
      <c r="G69">
        <f xml:space="preserve"> IF(F68 &gt;= 50000, G68 + IF(TEXT(B69, "dddd") = "wtorek", 4000, 0), G68 - (20 * $C$2) + IF(TEXT(B69, "dddd") = "wtorek", 4000, 0))</f>
        <v>18000</v>
      </c>
      <c r="H69" t="str">
        <f t="shared" si="9"/>
        <v>s</v>
      </c>
      <c r="I69">
        <f t="shared" si="6"/>
        <v>1</v>
      </c>
      <c r="J69">
        <f t="shared" si="7"/>
        <v>0</v>
      </c>
      <c r="M69">
        <f>IF(TEXT(B69,"dddd")="piątek",1,0)</f>
        <v>0</v>
      </c>
      <c r="N69">
        <f>IF(TEXT(B69,"dddd")="wtorek",1,0)</f>
        <v>1</v>
      </c>
    </row>
    <row r="70" spans="1:14" x14ac:dyDescent="0.3">
      <c r="A70" s="1">
        <v>41311</v>
      </c>
      <c r="B70" t="str">
        <f t="shared" si="8"/>
        <v>środa</v>
      </c>
      <c r="D70">
        <f t="shared" si="10"/>
        <v>47800</v>
      </c>
      <c r="E70">
        <f t="shared" si="11"/>
        <v>18000</v>
      </c>
      <c r="F70">
        <f xml:space="preserve"> IF(F69 &gt;= 50000, F69 - (40 * $C$2) + IF(TEXT(B70, "dddd") = "piątek", 15000, 0), F69 + IF(TEXT(B70, "dddd") = "piątek", 15000, 0))</f>
        <v>47800</v>
      </c>
      <c r="G70">
        <f xml:space="preserve"> IF(F69 &gt;= 50000, G69 + IF(TEXT(B70, "dddd") = "wtorek", 4000, 0), G69 - (20 * $C$2) + IF(TEXT(B70, "dddd") = "wtorek", 4000, 0))</f>
        <v>16200</v>
      </c>
      <c r="H70" t="str">
        <f t="shared" si="9"/>
        <v>z</v>
      </c>
      <c r="I70">
        <f t="shared" si="6"/>
        <v>0</v>
      </c>
      <c r="J70">
        <f t="shared" si="7"/>
        <v>1</v>
      </c>
      <c r="M70">
        <f>IF(TEXT(B70,"dddd")="piątek",1,0)</f>
        <v>0</v>
      </c>
      <c r="N70">
        <f>IF(TEXT(B70,"dddd")="wtorek",1,0)</f>
        <v>0</v>
      </c>
    </row>
    <row r="71" spans="1:14" x14ac:dyDescent="0.3">
      <c r="A71" s="1">
        <v>41312</v>
      </c>
      <c r="B71" t="str">
        <f t="shared" si="8"/>
        <v>czwartek</v>
      </c>
      <c r="D71">
        <f t="shared" si="10"/>
        <v>47800</v>
      </c>
      <c r="E71">
        <f t="shared" si="11"/>
        <v>16200</v>
      </c>
      <c r="F71">
        <f xml:space="preserve"> IF(F70 &gt;= 50000, F70 - (40 * $C$2) + IF(TEXT(B71, "dddd") = "piątek", 15000, 0), F70 + IF(TEXT(B71, "dddd") = "piątek", 15000, 0))</f>
        <v>47800</v>
      </c>
      <c r="G71">
        <f xml:space="preserve"> IF(F70 &gt;= 50000, G70 + IF(TEXT(B71, "dddd") = "wtorek", 4000, 0), G70 - (20 * $C$2) + IF(TEXT(B71, "dddd") = "wtorek", 4000, 0))</f>
        <v>14400</v>
      </c>
      <c r="H71" t="str">
        <f t="shared" si="9"/>
        <v>z</v>
      </c>
      <c r="I71">
        <f t="shared" si="6"/>
        <v>0</v>
      </c>
      <c r="J71">
        <f t="shared" si="7"/>
        <v>1</v>
      </c>
      <c r="M71">
        <f>IF(TEXT(B71,"dddd")="piątek",1,0)</f>
        <v>0</v>
      </c>
      <c r="N71">
        <f>IF(TEXT(B71,"dddd")="wtorek",1,0)</f>
        <v>0</v>
      </c>
    </row>
    <row r="72" spans="1:14" x14ac:dyDescent="0.3">
      <c r="A72" s="1">
        <v>41313</v>
      </c>
      <c r="B72" t="str">
        <f t="shared" si="8"/>
        <v>piątek</v>
      </c>
      <c r="D72">
        <f t="shared" si="10"/>
        <v>47800</v>
      </c>
      <c r="E72">
        <f t="shared" si="11"/>
        <v>14400</v>
      </c>
      <c r="F72">
        <f xml:space="preserve"> IF(F71 &gt;= 50000, F71 - (40 * $C$2) + IF(TEXT(B72, "dddd") = "piątek", 15000, 0), F71 + IF(TEXT(B72, "dddd") = "piątek", 15000, 0))</f>
        <v>62800</v>
      </c>
      <c r="G72">
        <f xml:space="preserve"> IF(F71 &gt;= 50000, G71 + IF(TEXT(B72, "dddd") = "wtorek", 4000, 0), G71 - (20 * $C$2) + IF(TEXT(B72, "dddd") = "wtorek", 4000, 0))</f>
        <v>12600</v>
      </c>
      <c r="H72" t="str">
        <f t="shared" si="9"/>
        <v>z</v>
      </c>
      <c r="I72">
        <f t="shared" si="6"/>
        <v>0</v>
      </c>
      <c r="J72">
        <f t="shared" si="7"/>
        <v>1</v>
      </c>
      <c r="M72">
        <f>IF(TEXT(B72,"dddd")="piątek",1,0)</f>
        <v>1</v>
      </c>
      <c r="N72">
        <f>IF(TEXT(B72,"dddd")="wtorek",1,0)</f>
        <v>0</v>
      </c>
    </row>
    <row r="73" spans="1:14" x14ac:dyDescent="0.3">
      <c r="A73" s="1">
        <v>41314</v>
      </c>
      <c r="B73" t="str">
        <f t="shared" si="8"/>
        <v>sobota</v>
      </c>
      <c r="D73">
        <f t="shared" si="10"/>
        <v>62800</v>
      </c>
      <c r="E73">
        <f t="shared" si="11"/>
        <v>12600</v>
      </c>
      <c r="F73">
        <f xml:space="preserve"> IF(F72 &gt;= 50000, F72 - (40 * $C$2) + IF(TEXT(B73, "dddd") = "piątek", 15000, 0), F72 + IF(TEXT(B73, "dddd") = "piątek", 15000, 0))</f>
        <v>59200</v>
      </c>
      <c r="G73">
        <f xml:space="preserve"> IF(F72 &gt;= 50000, G72 + IF(TEXT(B73, "dddd") = "wtorek", 4000, 0), G72 - (20 * $C$2) + IF(TEXT(B73, "dddd") = "wtorek", 4000, 0))</f>
        <v>12600</v>
      </c>
      <c r="H73" t="str">
        <f t="shared" si="9"/>
        <v>s</v>
      </c>
      <c r="I73">
        <f t="shared" si="6"/>
        <v>1</v>
      </c>
      <c r="J73">
        <f t="shared" si="7"/>
        <v>0</v>
      </c>
      <c r="M73">
        <f>IF(TEXT(B73,"dddd")="piątek",1,0)</f>
        <v>0</v>
      </c>
      <c r="N73">
        <f>IF(TEXT(B73,"dddd")="wtorek",1,0)</f>
        <v>0</v>
      </c>
    </row>
    <row r="74" spans="1:14" x14ac:dyDescent="0.3">
      <c r="A74" s="1">
        <v>41315</v>
      </c>
      <c r="B74" t="str">
        <f t="shared" si="8"/>
        <v>niedziela</v>
      </c>
      <c r="D74">
        <f t="shared" si="10"/>
        <v>59200</v>
      </c>
      <c r="E74">
        <f t="shared" si="11"/>
        <v>12600</v>
      </c>
      <c r="F74">
        <f xml:space="preserve"> IF(F73 &gt;= 50000, F73 - (40 * $C$2) + IF(TEXT(B74, "dddd") = "piątek", 15000, 0), F73 + IF(TEXT(B74, "dddd") = "piątek", 15000, 0))</f>
        <v>55600</v>
      </c>
      <c r="G74">
        <f xml:space="preserve"> IF(F73 &gt;= 50000, G73 + IF(TEXT(B74, "dddd") = "wtorek", 4000, 0), G73 - (20 * $C$2) + IF(TEXT(B74, "dddd") = "wtorek", 4000, 0))</f>
        <v>12600</v>
      </c>
      <c r="H74" t="str">
        <f t="shared" si="9"/>
        <v>s</v>
      </c>
      <c r="I74">
        <f t="shared" si="6"/>
        <v>1</v>
      </c>
      <c r="J74">
        <f t="shared" si="7"/>
        <v>0</v>
      </c>
      <c r="M74">
        <f>IF(TEXT(B74,"dddd")="piątek",1,0)</f>
        <v>0</v>
      </c>
      <c r="N74">
        <f>IF(TEXT(B74,"dddd")="wtorek",1,0)</f>
        <v>0</v>
      </c>
    </row>
    <row r="75" spans="1:14" x14ac:dyDescent="0.3">
      <c r="A75" s="1">
        <v>41316</v>
      </c>
      <c r="B75" t="str">
        <f t="shared" si="8"/>
        <v>poniedziałek</v>
      </c>
      <c r="D75">
        <f t="shared" si="10"/>
        <v>55600</v>
      </c>
      <c r="E75">
        <f t="shared" si="11"/>
        <v>12600</v>
      </c>
      <c r="F75">
        <f xml:space="preserve"> IF(F74 &gt;= 50000, F74 - (40 * $C$2) + IF(TEXT(B75, "dddd") = "piątek", 15000, 0), F74 + IF(TEXT(B75, "dddd") = "piątek", 15000, 0))</f>
        <v>52000</v>
      </c>
      <c r="G75">
        <f xml:space="preserve"> IF(F74 &gt;= 50000, G74 + IF(TEXT(B75, "dddd") = "wtorek", 4000, 0), G74 - (20 * $C$2) + IF(TEXT(B75, "dddd") = "wtorek", 4000, 0))</f>
        <v>12600</v>
      </c>
      <c r="H75" t="str">
        <f t="shared" si="9"/>
        <v>s</v>
      </c>
      <c r="I75">
        <f t="shared" si="6"/>
        <v>1</v>
      </c>
      <c r="J75">
        <f t="shared" si="7"/>
        <v>0</v>
      </c>
      <c r="M75">
        <f>IF(TEXT(B75,"dddd")="piątek",1,0)</f>
        <v>0</v>
      </c>
      <c r="N75">
        <f>IF(TEXT(B75,"dddd")="wtorek",1,0)</f>
        <v>0</v>
      </c>
    </row>
    <row r="76" spans="1:14" x14ac:dyDescent="0.3">
      <c r="A76" s="1">
        <v>41317</v>
      </c>
      <c r="B76" t="str">
        <f t="shared" si="8"/>
        <v>wtorek</v>
      </c>
      <c r="D76">
        <f t="shared" si="10"/>
        <v>52000</v>
      </c>
      <c r="E76">
        <f t="shared" si="11"/>
        <v>12600</v>
      </c>
      <c r="F76">
        <f xml:space="preserve"> IF(F75 &gt;= 50000, F75 - (40 * $C$2) + IF(TEXT(B76, "dddd") = "piątek", 15000, 0), F75 + IF(TEXT(B76, "dddd") = "piątek", 15000, 0))</f>
        <v>48400</v>
      </c>
      <c r="G76">
        <f xml:space="preserve"> IF(F75 &gt;= 50000, G75 + IF(TEXT(B76, "dddd") = "wtorek", 4000, 0), G75 - (20 * $C$2) + IF(TEXT(B76, "dddd") = "wtorek", 4000, 0))</f>
        <v>16600</v>
      </c>
      <c r="H76" t="str">
        <f t="shared" si="9"/>
        <v>s</v>
      </c>
      <c r="I76">
        <f t="shared" si="6"/>
        <v>1</v>
      </c>
      <c r="J76">
        <f t="shared" si="7"/>
        <v>0</v>
      </c>
      <c r="M76">
        <f>IF(TEXT(B76,"dddd")="piątek",1,0)</f>
        <v>0</v>
      </c>
      <c r="N76">
        <f>IF(TEXT(B76,"dddd")="wtorek",1,0)</f>
        <v>1</v>
      </c>
    </row>
    <row r="77" spans="1:14" x14ac:dyDescent="0.3">
      <c r="A77" s="1">
        <v>41318</v>
      </c>
      <c r="B77" t="str">
        <f t="shared" si="8"/>
        <v>środa</v>
      </c>
      <c r="D77">
        <f t="shared" si="10"/>
        <v>48400</v>
      </c>
      <c r="E77">
        <f t="shared" si="11"/>
        <v>16600</v>
      </c>
      <c r="F77">
        <f xml:space="preserve"> IF(F76 &gt;= 50000, F76 - (40 * $C$2) + IF(TEXT(B77, "dddd") = "piątek", 15000, 0), F76 + IF(TEXT(B77, "dddd") = "piątek", 15000, 0))</f>
        <v>48400</v>
      </c>
      <c r="G77">
        <f xml:space="preserve"> IF(F76 &gt;= 50000, G76 + IF(TEXT(B77, "dddd") = "wtorek", 4000, 0), G76 - (20 * $C$2) + IF(TEXT(B77, "dddd") = "wtorek", 4000, 0))</f>
        <v>14800</v>
      </c>
      <c r="H77" t="str">
        <f t="shared" si="9"/>
        <v>z</v>
      </c>
      <c r="I77">
        <f t="shared" si="6"/>
        <v>0</v>
      </c>
      <c r="J77">
        <f t="shared" si="7"/>
        <v>1</v>
      </c>
      <c r="M77">
        <f>IF(TEXT(B77,"dddd")="piątek",1,0)</f>
        <v>0</v>
      </c>
      <c r="N77">
        <f>IF(TEXT(B77,"dddd")="wtorek",1,0)</f>
        <v>0</v>
      </c>
    </row>
    <row r="78" spans="1:14" x14ac:dyDescent="0.3">
      <c r="A78" s="1">
        <v>41319</v>
      </c>
      <c r="B78" t="str">
        <f t="shared" si="8"/>
        <v>czwartek</v>
      </c>
      <c r="D78">
        <f t="shared" si="10"/>
        <v>48400</v>
      </c>
      <c r="E78">
        <f t="shared" si="11"/>
        <v>14800</v>
      </c>
      <c r="F78">
        <f xml:space="preserve"> IF(F77 &gt;= 50000, F77 - (40 * $C$2) + IF(TEXT(B78, "dddd") = "piątek", 15000, 0), F77 + IF(TEXT(B78, "dddd") = "piątek", 15000, 0))</f>
        <v>48400</v>
      </c>
      <c r="G78">
        <f xml:space="preserve"> IF(F77 &gt;= 50000, G77 + IF(TEXT(B78, "dddd") = "wtorek", 4000, 0), G77 - (20 * $C$2) + IF(TEXT(B78, "dddd") = "wtorek", 4000, 0))</f>
        <v>13000</v>
      </c>
      <c r="H78" t="str">
        <f t="shared" si="9"/>
        <v>z</v>
      </c>
      <c r="I78">
        <f t="shared" si="6"/>
        <v>0</v>
      </c>
      <c r="J78">
        <f t="shared" si="7"/>
        <v>1</v>
      </c>
      <c r="M78">
        <f>IF(TEXT(B78,"dddd")="piątek",1,0)</f>
        <v>0</v>
      </c>
      <c r="N78">
        <f>IF(TEXT(B78,"dddd")="wtorek",1,0)</f>
        <v>0</v>
      </c>
    </row>
    <row r="79" spans="1:14" x14ac:dyDescent="0.3">
      <c r="A79" s="1">
        <v>41320</v>
      </c>
      <c r="B79" t="str">
        <f t="shared" si="8"/>
        <v>piątek</v>
      </c>
      <c r="D79">
        <f t="shared" si="10"/>
        <v>48400</v>
      </c>
      <c r="E79">
        <f t="shared" si="11"/>
        <v>13000</v>
      </c>
      <c r="F79">
        <f xml:space="preserve"> IF(F78 &gt;= 50000, F78 - (40 * $C$2) + IF(TEXT(B79, "dddd") = "piątek", 15000, 0), F78 + IF(TEXT(B79, "dddd") = "piątek", 15000, 0))</f>
        <v>63400</v>
      </c>
      <c r="G79">
        <f xml:space="preserve"> IF(F78 &gt;= 50000, G78 + IF(TEXT(B79, "dddd") = "wtorek", 4000, 0), G78 - (20 * $C$2) + IF(TEXT(B79, "dddd") = "wtorek", 4000, 0))</f>
        <v>11200</v>
      </c>
      <c r="H79" t="str">
        <f t="shared" si="9"/>
        <v>z</v>
      </c>
      <c r="I79">
        <f t="shared" si="6"/>
        <v>0</v>
      </c>
      <c r="J79">
        <f t="shared" si="7"/>
        <v>1</v>
      </c>
      <c r="M79">
        <f>IF(TEXT(B79,"dddd")="piątek",1,0)</f>
        <v>1</v>
      </c>
      <c r="N79">
        <f>IF(TEXT(B79,"dddd")="wtorek",1,0)</f>
        <v>0</v>
      </c>
    </row>
    <row r="80" spans="1:14" x14ac:dyDescent="0.3">
      <c r="A80" s="1">
        <v>41321</v>
      </c>
      <c r="B80" t="str">
        <f t="shared" si="8"/>
        <v>sobota</v>
      </c>
      <c r="D80">
        <f t="shared" si="10"/>
        <v>63400</v>
      </c>
      <c r="E80">
        <f t="shared" si="11"/>
        <v>11200</v>
      </c>
      <c r="F80">
        <f xml:space="preserve"> IF(F79 &gt;= 50000, F79 - (40 * $C$2) + IF(TEXT(B80, "dddd") = "piątek", 15000, 0), F79 + IF(TEXT(B80, "dddd") = "piątek", 15000, 0))</f>
        <v>59800</v>
      </c>
      <c r="G80">
        <f xml:space="preserve"> IF(F79 &gt;= 50000, G79 + IF(TEXT(B80, "dddd") = "wtorek", 4000, 0), G79 - (20 * $C$2) + IF(TEXT(B80, "dddd") = "wtorek", 4000, 0))</f>
        <v>11200</v>
      </c>
      <c r="H80" t="str">
        <f t="shared" si="9"/>
        <v>s</v>
      </c>
      <c r="I80">
        <f t="shared" si="6"/>
        <v>1</v>
      </c>
      <c r="J80">
        <f t="shared" si="7"/>
        <v>0</v>
      </c>
      <c r="M80">
        <f>IF(TEXT(B80,"dddd")="piątek",1,0)</f>
        <v>0</v>
      </c>
      <c r="N80">
        <f>IF(TEXT(B80,"dddd")="wtorek",1,0)</f>
        <v>0</v>
      </c>
    </row>
    <row r="81" spans="1:14" x14ac:dyDescent="0.3">
      <c r="A81" s="1">
        <v>41322</v>
      </c>
      <c r="B81" t="str">
        <f t="shared" si="8"/>
        <v>niedziela</v>
      </c>
      <c r="D81">
        <f t="shared" si="10"/>
        <v>59800</v>
      </c>
      <c r="E81">
        <f t="shared" si="11"/>
        <v>11200</v>
      </c>
      <c r="F81">
        <f xml:space="preserve"> IF(F80 &gt;= 50000, F80 - (40 * $C$2) + IF(TEXT(B81, "dddd") = "piątek", 15000, 0), F80 + IF(TEXT(B81, "dddd") = "piątek", 15000, 0))</f>
        <v>56200</v>
      </c>
      <c r="G81">
        <f xml:space="preserve"> IF(F80 &gt;= 50000, G80 + IF(TEXT(B81, "dddd") = "wtorek", 4000, 0), G80 - (20 * $C$2) + IF(TEXT(B81, "dddd") = "wtorek", 4000, 0))</f>
        <v>11200</v>
      </c>
      <c r="H81" t="str">
        <f t="shared" si="9"/>
        <v>s</v>
      </c>
      <c r="I81">
        <f t="shared" si="6"/>
        <v>1</v>
      </c>
      <c r="J81">
        <f t="shared" si="7"/>
        <v>0</v>
      </c>
      <c r="M81">
        <f>IF(TEXT(B81,"dddd")="piątek",1,0)</f>
        <v>0</v>
      </c>
      <c r="N81">
        <f>IF(TEXT(B81,"dddd")="wtorek",1,0)</f>
        <v>0</v>
      </c>
    </row>
    <row r="82" spans="1:14" x14ac:dyDescent="0.3">
      <c r="A82" s="1">
        <v>41323</v>
      </c>
      <c r="B82" t="str">
        <f t="shared" si="8"/>
        <v>poniedziałek</v>
      </c>
      <c r="D82">
        <f t="shared" si="10"/>
        <v>56200</v>
      </c>
      <c r="E82">
        <f t="shared" si="11"/>
        <v>11200</v>
      </c>
      <c r="F82">
        <f xml:space="preserve"> IF(F81 &gt;= 50000, F81 - (40 * $C$2) + IF(TEXT(B82, "dddd") = "piątek", 15000, 0), F81 + IF(TEXT(B82, "dddd") = "piątek", 15000, 0))</f>
        <v>52600</v>
      </c>
      <c r="G82">
        <f xml:space="preserve"> IF(F81 &gt;= 50000, G81 + IF(TEXT(B82, "dddd") = "wtorek", 4000, 0), G81 - (20 * $C$2) + IF(TEXT(B82, "dddd") = "wtorek", 4000, 0))</f>
        <v>11200</v>
      </c>
      <c r="H82" t="str">
        <f t="shared" si="9"/>
        <v>s</v>
      </c>
      <c r="I82">
        <f t="shared" si="6"/>
        <v>1</v>
      </c>
      <c r="J82">
        <f t="shared" si="7"/>
        <v>0</v>
      </c>
      <c r="M82">
        <f>IF(TEXT(B82,"dddd")="piątek",1,0)</f>
        <v>0</v>
      </c>
      <c r="N82">
        <f>IF(TEXT(B82,"dddd")="wtorek",1,0)</f>
        <v>0</v>
      </c>
    </row>
    <row r="83" spans="1:14" x14ac:dyDescent="0.3">
      <c r="A83" s="1">
        <v>41324</v>
      </c>
      <c r="B83" t="str">
        <f t="shared" si="8"/>
        <v>wtorek</v>
      </c>
      <c r="D83">
        <f t="shared" si="10"/>
        <v>52600</v>
      </c>
      <c r="E83">
        <f t="shared" si="11"/>
        <v>11200</v>
      </c>
      <c r="F83">
        <f xml:space="preserve"> IF(F82 &gt;= 50000, F82 - (40 * $C$2) + IF(TEXT(B83, "dddd") = "piątek", 15000, 0), F82 + IF(TEXT(B83, "dddd") = "piątek", 15000, 0))</f>
        <v>49000</v>
      </c>
      <c r="G83">
        <f xml:space="preserve"> IF(F82 &gt;= 50000, G82 + IF(TEXT(B83, "dddd") = "wtorek", 4000, 0), G82 - (20 * $C$2) + IF(TEXT(B83, "dddd") = "wtorek", 4000, 0))</f>
        <v>15200</v>
      </c>
      <c r="H83" t="str">
        <f t="shared" si="9"/>
        <v>s</v>
      </c>
      <c r="I83">
        <f t="shared" si="6"/>
        <v>1</v>
      </c>
      <c r="J83">
        <f t="shared" si="7"/>
        <v>0</v>
      </c>
      <c r="M83">
        <f>IF(TEXT(B83,"dddd")="piątek",1,0)</f>
        <v>0</v>
      </c>
      <c r="N83">
        <f>IF(TEXT(B83,"dddd")="wtorek",1,0)</f>
        <v>1</v>
      </c>
    </row>
    <row r="84" spans="1:14" x14ac:dyDescent="0.3">
      <c r="A84" s="1">
        <v>41325</v>
      </c>
      <c r="B84" t="str">
        <f t="shared" si="8"/>
        <v>środa</v>
      </c>
      <c r="D84">
        <f t="shared" si="10"/>
        <v>49000</v>
      </c>
      <c r="E84">
        <f t="shared" si="11"/>
        <v>15200</v>
      </c>
      <c r="F84">
        <f xml:space="preserve"> IF(F83 &gt;= 50000, F83 - (40 * $C$2) + IF(TEXT(B84, "dddd") = "piątek", 15000, 0), F83 + IF(TEXT(B84, "dddd") = "piątek", 15000, 0))</f>
        <v>49000</v>
      </c>
      <c r="G84">
        <f xml:space="preserve"> IF(F83 &gt;= 50000, G83 + IF(TEXT(B84, "dddd") = "wtorek", 4000, 0), G83 - (20 * $C$2) + IF(TEXT(B84, "dddd") = "wtorek", 4000, 0))</f>
        <v>13400</v>
      </c>
      <c r="H84" t="str">
        <f t="shared" si="9"/>
        <v>z</v>
      </c>
      <c r="I84">
        <f t="shared" si="6"/>
        <v>0</v>
      </c>
      <c r="J84">
        <f t="shared" si="7"/>
        <v>1</v>
      </c>
      <c r="M84">
        <f>IF(TEXT(B84,"dddd")="piątek",1,0)</f>
        <v>0</v>
      </c>
      <c r="N84">
        <f>IF(TEXT(B84,"dddd")="wtorek",1,0)</f>
        <v>0</v>
      </c>
    </row>
    <row r="85" spans="1:14" x14ac:dyDescent="0.3">
      <c r="A85" s="1">
        <v>41326</v>
      </c>
      <c r="B85" t="str">
        <f t="shared" si="8"/>
        <v>czwartek</v>
      </c>
      <c r="D85">
        <f t="shared" si="10"/>
        <v>49000</v>
      </c>
      <c r="E85">
        <f t="shared" si="11"/>
        <v>13400</v>
      </c>
      <c r="F85">
        <f xml:space="preserve"> IF(F84 &gt;= 50000, F84 - (40 * $C$2) + IF(TEXT(B85, "dddd") = "piątek", 15000, 0), F84 + IF(TEXT(B85, "dddd") = "piątek", 15000, 0))</f>
        <v>49000</v>
      </c>
      <c r="G85">
        <f xml:space="preserve"> IF(F84 &gt;= 50000, G84 + IF(TEXT(B85, "dddd") = "wtorek", 4000, 0), G84 - (20 * $C$2) + IF(TEXT(B85, "dddd") = "wtorek", 4000, 0))</f>
        <v>11600</v>
      </c>
      <c r="H85" t="str">
        <f t="shared" si="9"/>
        <v>z</v>
      </c>
      <c r="I85">
        <f t="shared" si="6"/>
        <v>0</v>
      </c>
      <c r="J85">
        <f t="shared" si="7"/>
        <v>1</v>
      </c>
      <c r="M85">
        <f>IF(TEXT(B85,"dddd")="piątek",1,0)</f>
        <v>0</v>
      </c>
      <c r="N85">
        <f>IF(TEXT(B85,"dddd")="wtorek",1,0)</f>
        <v>0</v>
      </c>
    </row>
    <row r="86" spans="1:14" x14ac:dyDescent="0.3">
      <c r="A86" s="1">
        <v>41327</v>
      </c>
      <c r="B86" t="str">
        <f t="shared" si="8"/>
        <v>piątek</v>
      </c>
      <c r="D86">
        <f t="shared" si="10"/>
        <v>49000</v>
      </c>
      <c r="E86">
        <f t="shared" si="11"/>
        <v>11600</v>
      </c>
      <c r="F86">
        <f xml:space="preserve"> IF(F85 &gt;= 50000, F85 - (40 * $C$2) + IF(TEXT(B86, "dddd") = "piątek", 15000, 0), F85 + IF(TEXT(B86, "dddd") = "piątek", 15000, 0))</f>
        <v>64000</v>
      </c>
      <c r="G86">
        <f xml:space="preserve"> IF(F85 &gt;= 50000, G85 + IF(TEXT(B86, "dddd") = "wtorek", 4000, 0), G85 - (20 * $C$2) + IF(TEXT(B86, "dddd") = "wtorek", 4000, 0))</f>
        <v>9800</v>
      </c>
      <c r="H86" t="str">
        <f t="shared" si="9"/>
        <v>z</v>
      </c>
      <c r="I86">
        <f t="shared" si="6"/>
        <v>0</v>
      </c>
      <c r="J86">
        <f t="shared" si="7"/>
        <v>1</v>
      </c>
      <c r="M86">
        <f>IF(TEXT(B86,"dddd")="piątek",1,0)</f>
        <v>1</v>
      </c>
      <c r="N86">
        <f>IF(TEXT(B86,"dddd")="wtorek",1,0)</f>
        <v>0</v>
      </c>
    </row>
    <row r="87" spans="1:14" x14ac:dyDescent="0.3">
      <c r="A87" s="1">
        <v>41328</v>
      </c>
      <c r="B87" t="str">
        <f t="shared" si="8"/>
        <v>sobota</v>
      </c>
      <c r="D87">
        <f t="shared" si="10"/>
        <v>64000</v>
      </c>
      <c r="E87">
        <f t="shared" si="11"/>
        <v>9800</v>
      </c>
      <c r="F87">
        <f xml:space="preserve"> IF(F86 &gt;= 50000, F86 - (40 * $C$2) + IF(TEXT(B87, "dddd") = "piątek", 15000, 0), F86 + IF(TEXT(B87, "dddd") = "piątek", 15000, 0))</f>
        <v>60400</v>
      </c>
      <c r="G87">
        <f xml:space="preserve"> IF(F86 &gt;= 50000, G86 + IF(TEXT(B87, "dddd") = "wtorek", 4000, 0), G86 - (20 * $C$2) + IF(TEXT(B87, "dddd") = "wtorek", 4000, 0))</f>
        <v>9800</v>
      </c>
      <c r="H87" t="str">
        <f t="shared" si="9"/>
        <v>s</v>
      </c>
      <c r="I87">
        <f t="shared" si="6"/>
        <v>1</v>
      </c>
      <c r="J87">
        <f t="shared" si="7"/>
        <v>0</v>
      </c>
      <c r="M87">
        <f>IF(TEXT(B87,"dddd")="piątek",1,0)</f>
        <v>0</v>
      </c>
      <c r="N87">
        <f>IF(TEXT(B87,"dddd")="wtorek",1,0)</f>
        <v>0</v>
      </c>
    </row>
    <row r="88" spans="1:14" x14ac:dyDescent="0.3">
      <c r="A88" s="1">
        <v>41329</v>
      </c>
      <c r="B88" t="str">
        <f t="shared" si="8"/>
        <v>niedziela</v>
      </c>
      <c r="D88">
        <f t="shared" si="10"/>
        <v>60400</v>
      </c>
      <c r="E88">
        <f t="shared" si="11"/>
        <v>9800</v>
      </c>
      <c r="F88">
        <f xml:space="preserve"> IF(F87 &gt;= 50000, F87 - (40 * $C$2) + IF(TEXT(B88, "dddd") = "piątek", 15000, 0), F87 + IF(TEXT(B88, "dddd") = "piątek", 15000, 0))</f>
        <v>56800</v>
      </c>
      <c r="G88">
        <f xml:space="preserve"> IF(F87 &gt;= 50000, G87 + IF(TEXT(B88, "dddd") = "wtorek", 4000, 0), G87 - (20 * $C$2) + IF(TEXT(B88, "dddd") = "wtorek", 4000, 0))</f>
        <v>9800</v>
      </c>
      <c r="H88" t="str">
        <f t="shared" si="9"/>
        <v>s</v>
      </c>
      <c r="I88">
        <f t="shared" si="6"/>
        <v>1</v>
      </c>
      <c r="J88">
        <f t="shared" si="7"/>
        <v>0</v>
      </c>
      <c r="M88">
        <f>IF(TEXT(B88,"dddd")="piątek",1,0)</f>
        <v>0</v>
      </c>
      <c r="N88">
        <f>IF(TEXT(B88,"dddd")="wtorek",1,0)</f>
        <v>0</v>
      </c>
    </row>
    <row r="89" spans="1:14" x14ac:dyDescent="0.3">
      <c r="A89" s="1">
        <v>41330</v>
      </c>
      <c r="B89" t="str">
        <f t="shared" si="8"/>
        <v>poniedziałek</v>
      </c>
      <c r="D89">
        <f t="shared" si="10"/>
        <v>56800</v>
      </c>
      <c r="E89">
        <f t="shared" si="11"/>
        <v>9800</v>
      </c>
      <c r="F89">
        <f xml:space="preserve"> IF(F88 &gt;= 50000, F88 - (40 * $C$2) + IF(TEXT(B89, "dddd") = "piątek", 15000, 0), F88 + IF(TEXT(B89, "dddd") = "piątek", 15000, 0))</f>
        <v>53200</v>
      </c>
      <c r="G89">
        <f xml:space="preserve"> IF(F88 &gt;= 50000, G88 + IF(TEXT(B89, "dddd") = "wtorek", 4000, 0), G88 - (20 * $C$2) + IF(TEXT(B89, "dddd") = "wtorek", 4000, 0))</f>
        <v>9800</v>
      </c>
      <c r="H89" t="str">
        <f t="shared" si="9"/>
        <v>s</v>
      </c>
      <c r="I89">
        <f t="shared" si="6"/>
        <v>1</v>
      </c>
      <c r="J89">
        <f t="shared" si="7"/>
        <v>0</v>
      </c>
      <c r="M89">
        <f>IF(TEXT(B89,"dddd")="piątek",1,0)</f>
        <v>0</v>
      </c>
      <c r="N89">
        <f>IF(TEXT(B89,"dddd")="wtorek",1,0)</f>
        <v>0</v>
      </c>
    </row>
    <row r="90" spans="1:14" x14ac:dyDescent="0.3">
      <c r="A90" s="1">
        <v>41331</v>
      </c>
      <c r="B90" t="str">
        <f t="shared" si="8"/>
        <v>wtorek</v>
      </c>
      <c r="D90">
        <f t="shared" si="10"/>
        <v>53200</v>
      </c>
      <c r="E90">
        <f t="shared" si="11"/>
        <v>9800</v>
      </c>
      <c r="F90">
        <f xml:space="preserve"> IF(F89 &gt;= 50000, F89 - (40 * $C$2) + IF(TEXT(B90, "dddd") = "piątek", 15000, 0), F89 + IF(TEXT(B90, "dddd") = "piątek", 15000, 0))</f>
        <v>49600</v>
      </c>
      <c r="G90">
        <f xml:space="preserve"> IF(F89 &gt;= 50000, G89 + IF(TEXT(B90, "dddd") = "wtorek", 4000, 0), G89 - (20 * $C$2) + IF(TEXT(B90, "dddd") = "wtorek", 4000, 0))</f>
        <v>13800</v>
      </c>
      <c r="H90" t="str">
        <f t="shared" si="9"/>
        <v>s</v>
      </c>
      <c r="I90">
        <f t="shared" si="6"/>
        <v>1</v>
      </c>
      <c r="J90">
        <f t="shared" si="7"/>
        <v>0</v>
      </c>
      <c r="M90">
        <f>IF(TEXT(B90,"dddd")="piątek",1,0)</f>
        <v>0</v>
      </c>
      <c r="N90">
        <f>IF(TEXT(B90,"dddd")="wtorek",1,0)</f>
        <v>1</v>
      </c>
    </row>
    <row r="91" spans="1:14" x14ac:dyDescent="0.3">
      <c r="A91" s="1">
        <v>41332</v>
      </c>
      <c r="B91" t="str">
        <f t="shared" si="8"/>
        <v>środa</v>
      </c>
      <c r="D91">
        <f t="shared" si="10"/>
        <v>49600</v>
      </c>
      <c r="E91">
        <f t="shared" si="11"/>
        <v>13800</v>
      </c>
      <c r="F91">
        <f xml:space="preserve"> IF(F90 &gt;= 50000, F90 - (40 * $C$2) + IF(TEXT(B91, "dddd") = "piątek", 15000, 0), F90 + IF(TEXT(B91, "dddd") = "piątek", 15000, 0))</f>
        <v>49600</v>
      </c>
      <c r="G91">
        <f xml:space="preserve"> IF(F90 &gt;= 50000, G90 + IF(TEXT(B91, "dddd") = "wtorek", 4000, 0), G90 - (20 * $C$2) + IF(TEXT(B91, "dddd") = "wtorek", 4000, 0))</f>
        <v>12000</v>
      </c>
      <c r="H91" t="str">
        <f t="shared" si="9"/>
        <v>z</v>
      </c>
      <c r="I91">
        <f t="shared" si="6"/>
        <v>0</v>
      </c>
      <c r="J91">
        <f t="shared" si="7"/>
        <v>1</v>
      </c>
      <c r="M91">
        <f>IF(TEXT(B91,"dddd")="piątek",1,0)</f>
        <v>0</v>
      </c>
      <c r="N91">
        <f>IF(TEXT(B91,"dddd")="wtorek",1,0)</f>
        <v>0</v>
      </c>
    </row>
    <row r="92" spans="1:14" x14ac:dyDescent="0.3">
      <c r="A92" s="1">
        <v>41333</v>
      </c>
      <c r="B92" t="str">
        <f t="shared" si="8"/>
        <v>czwartek</v>
      </c>
      <c r="D92">
        <f t="shared" si="10"/>
        <v>49600</v>
      </c>
      <c r="E92">
        <f t="shared" si="11"/>
        <v>12000</v>
      </c>
      <c r="F92">
        <f xml:space="preserve"> IF(F91 &gt;= 50000, F91 - (40 * $C$2) + IF(TEXT(B92, "dddd") = "piątek", 15000, 0), F91 + IF(TEXT(B92, "dddd") = "piątek", 15000, 0))</f>
        <v>49600</v>
      </c>
      <c r="G92">
        <f xml:space="preserve"> IF(F91 &gt;= 50000, G91 + IF(TEXT(B92, "dddd") = "wtorek", 4000, 0), G91 - (20 * $C$2) + IF(TEXT(B92, "dddd") = "wtorek", 4000, 0))</f>
        <v>10200</v>
      </c>
      <c r="H92" t="str">
        <f t="shared" si="9"/>
        <v>z</v>
      </c>
      <c r="I92">
        <f t="shared" si="6"/>
        <v>0</v>
      </c>
      <c r="J92">
        <f t="shared" si="7"/>
        <v>1</v>
      </c>
      <c r="M92">
        <f>IF(TEXT(B92,"dddd")="piątek",1,0)</f>
        <v>0</v>
      </c>
      <c r="N92">
        <f>IF(TEXT(B92,"dddd")="wtorek",1,0)</f>
        <v>0</v>
      </c>
    </row>
    <row r="93" spans="1:14" x14ac:dyDescent="0.3">
      <c r="I93">
        <f xml:space="preserve"> SUM(I3:I92)</f>
        <v>64</v>
      </c>
      <c r="J93">
        <f xml:space="preserve"> SUM(J2:J92)</f>
        <v>26</v>
      </c>
      <c r="M93">
        <f xml:space="preserve"> SUM(M3:M92)</f>
        <v>12</v>
      </c>
      <c r="N93">
        <f>SUM(N3:N92)</f>
        <v>13</v>
      </c>
    </row>
    <row r="98" spans="1:3" x14ac:dyDescent="0.3">
      <c r="A98" t="s">
        <v>0</v>
      </c>
      <c r="B98" t="s">
        <v>9</v>
      </c>
      <c r="C98" t="s">
        <v>3</v>
      </c>
    </row>
    <row r="99" spans="1:3" x14ac:dyDescent="0.3">
      <c r="A99" s="1">
        <v>41274</v>
      </c>
      <c r="B99">
        <v>52000</v>
      </c>
      <c r="C99">
        <v>19200</v>
      </c>
    </row>
    <row r="100" spans="1:3" x14ac:dyDescent="0.3">
      <c r="A100" s="1">
        <v>41305</v>
      </c>
      <c r="B100">
        <v>47200</v>
      </c>
      <c r="C100">
        <v>15800</v>
      </c>
    </row>
    <row r="101" spans="1:3" x14ac:dyDescent="0.3">
      <c r="A101" s="1">
        <v>41333</v>
      </c>
      <c r="B101">
        <v>49600</v>
      </c>
      <c r="C101">
        <v>10200</v>
      </c>
    </row>
  </sheetData>
  <conditionalFormatting sqref="D94:D1048576 F1:F93">
    <cfRule type="cellIs" dxfId="0" priority="1" operator="lessThan">
      <formula>50000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2024-10-10T19:43:20Z</dcterms:modified>
</cp:coreProperties>
</file>