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definedNames>
    <definedName name="kraina" localSheetId="0">Arkusz1!$A$2:$E$51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2" i="1" l="1"/>
  <c r="AF3" i="1"/>
  <c r="R13" i="1"/>
  <c r="K21" i="1"/>
  <c r="AB13" i="1"/>
  <c r="AA13" i="1" s="1"/>
  <c r="Z13" i="1" s="1"/>
  <c r="Y13" i="1" s="1"/>
  <c r="X13" i="1" s="1"/>
  <c r="W13" i="1" s="1"/>
  <c r="V13" i="1" s="1"/>
  <c r="U13" i="1" s="1"/>
  <c r="T13" i="1" s="1"/>
  <c r="S13" i="1" s="1"/>
  <c r="AB3" i="1"/>
  <c r="AA3" i="1" s="1"/>
  <c r="Z3" i="1" s="1"/>
  <c r="Y3" i="1" s="1"/>
  <c r="X3" i="1" s="1"/>
  <c r="W3" i="1" s="1"/>
  <c r="V3" i="1" s="1"/>
  <c r="U3" i="1" s="1"/>
  <c r="T3" i="1" s="1"/>
  <c r="S3" i="1" s="1"/>
  <c r="R3" i="1" s="1"/>
  <c r="AB4" i="1"/>
  <c r="AA4" i="1" s="1"/>
  <c r="Z4" i="1" s="1"/>
  <c r="Y4" i="1" s="1"/>
  <c r="X4" i="1" s="1"/>
  <c r="W4" i="1" s="1"/>
  <c r="V4" i="1" s="1"/>
  <c r="U4" i="1" s="1"/>
  <c r="T4" i="1" s="1"/>
  <c r="S4" i="1" s="1"/>
  <c r="R4" i="1" s="1"/>
  <c r="AB5" i="1"/>
  <c r="AA5" i="1" s="1"/>
  <c r="Z5" i="1" s="1"/>
  <c r="Y5" i="1" s="1"/>
  <c r="X5" i="1" s="1"/>
  <c r="W5" i="1" s="1"/>
  <c r="V5" i="1" s="1"/>
  <c r="U5" i="1" s="1"/>
  <c r="T5" i="1" s="1"/>
  <c r="S5" i="1" s="1"/>
  <c r="R5" i="1" s="1"/>
  <c r="AA6" i="1"/>
  <c r="Z6" i="1" s="1"/>
  <c r="Y6" i="1" s="1"/>
  <c r="X6" i="1" s="1"/>
  <c r="W6" i="1" s="1"/>
  <c r="V6" i="1" s="1"/>
  <c r="U6" i="1" s="1"/>
  <c r="T6" i="1" s="1"/>
  <c r="S6" i="1" s="1"/>
  <c r="R6" i="1" s="1"/>
  <c r="AB6" i="1"/>
  <c r="AB7" i="1"/>
  <c r="AA7" i="1" s="1"/>
  <c r="Z7" i="1" s="1"/>
  <c r="Y7" i="1" s="1"/>
  <c r="X7" i="1" s="1"/>
  <c r="W7" i="1" s="1"/>
  <c r="V7" i="1" s="1"/>
  <c r="U7" i="1" s="1"/>
  <c r="T7" i="1" s="1"/>
  <c r="S7" i="1" s="1"/>
  <c r="R7" i="1" s="1"/>
  <c r="AB8" i="1"/>
  <c r="AA8" i="1" s="1"/>
  <c r="Z8" i="1" s="1"/>
  <c r="Y8" i="1" s="1"/>
  <c r="X8" i="1" s="1"/>
  <c r="W8" i="1" s="1"/>
  <c r="V8" i="1" s="1"/>
  <c r="U8" i="1" s="1"/>
  <c r="T8" i="1" s="1"/>
  <c r="S8" i="1" s="1"/>
  <c r="R8" i="1" s="1"/>
  <c r="AA9" i="1"/>
  <c r="Z9" i="1" s="1"/>
  <c r="Y9" i="1" s="1"/>
  <c r="X9" i="1" s="1"/>
  <c r="W9" i="1" s="1"/>
  <c r="V9" i="1" s="1"/>
  <c r="U9" i="1" s="1"/>
  <c r="T9" i="1" s="1"/>
  <c r="S9" i="1" s="1"/>
  <c r="R9" i="1" s="1"/>
  <c r="AB9" i="1"/>
  <c r="AB10" i="1"/>
  <c r="AA10" i="1" s="1"/>
  <c r="Z10" i="1" s="1"/>
  <c r="Y10" i="1" s="1"/>
  <c r="X10" i="1" s="1"/>
  <c r="W10" i="1" s="1"/>
  <c r="V10" i="1" s="1"/>
  <c r="U10" i="1" s="1"/>
  <c r="T10" i="1" s="1"/>
  <c r="S10" i="1" s="1"/>
  <c r="R10" i="1" s="1"/>
  <c r="AB11" i="1"/>
  <c r="AA11" i="1" s="1"/>
  <c r="Z11" i="1" s="1"/>
  <c r="Y11" i="1" s="1"/>
  <c r="X11" i="1" s="1"/>
  <c r="W11" i="1" s="1"/>
  <c r="V11" i="1" s="1"/>
  <c r="U11" i="1" s="1"/>
  <c r="T11" i="1" s="1"/>
  <c r="S11" i="1" s="1"/>
  <c r="R11" i="1" s="1"/>
  <c r="AB12" i="1"/>
  <c r="AA12" i="1" s="1"/>
  <c r="Z12" i="1" s="1"/>
  <c r="Y12" i="1" s="1"/>
  <c r="X12" i="1" s="1"/>
  <c r="W12" i="1" s="1"/>
  <c r="V12" i="1" s="1"/>
  <c r="U12" i="1" s="1"/>
  <c r="T12" i="1" s="1"/>
  <c r="S12" i="1" s="1"/>
  <c r="R12" i="1" s="1"/>
  <c r="AA14" i="1"/>
  <c r="Z14" i="1" s="1"/>
  <c r="Y14" i="1" s="1"/>
  <c r="X14" i="1" s="1"/>
  <c r="W14" i="1" s="1"/>
  <c r="V14" i="1" s="1"/>
  <c r="U14" i="1" s="1"/>
  <c r="T14" i="1" s="1"/>
  <c r="S14" i="1" s="1"/>
  <c r="R14" i="1" s="1"/>
  <c r="AB14" i="1"/>
  <c r="AB15" i="1"/>
  <c r="AA15" i="1" s="1"/>
  <c r="Z15" i="1" s="1"/>
  <c r="Y15" i="1" s="1"/>
  <c r="X15" i="1" s="1"/>
  <c r="W15" i="1" s="1"/>
  <c r="V15" i="1" s="1"/>
  <c r="U15" i="1" s="1"/>
  <c r="T15" i="1" s="1"/>
  <c r="S15" i="1" s="1"/>
  <c r="R15" i="1" s="1"/>
  <c r="AB16" i="1"/>
  <c r="AA16" i="1" s="1"/>
  <c r="Z16" i="1" s="1"/>
  <c r="Y16" i="1" s="1"/>
  <c r="X16" i="1" s="1"/>
  <c r="W16" i="1" s="1"/>
  <c r="V16" i="1" s="1"/>
  <c r="U16" i="1" s="1"/>
  <c r="T16" i="1" s="1"/>
  <c r="S16" i="1" s="1"/>
  <c r="R16" i="1" s="1"/>
  <c r="AB17" i="1"/>
  <c r="AA17" i="1" s="1"/>
  <c r="Z17" i="1" s="1"/>
  <c r="Y17" i="1" s="1"/>
  <c r="X17" i="1" s="1"/>
  <c r="W17" i="1" s="1"/>
  <c r="V17" i="1" s="1"/>
  <c r="U17" i="1" s="1"/>
  <c r="T17" i="1" s="1"/>
  <c r="S17" i="1" s="1"/>
  <c r="R17" i="1" s="1"/>
  <c r="AA18" i="1"/>
  <c r="Z18" i="1" s="1"/>
  <c r="Y18" i="1" s="1"/>
  <c r="X18" i="1" s="1"/>
  <c r="W18" i="1" s="1"/>
  <c r="V18" i="1" s="1"/>
  <c r="U18" i="1" s="1"/>
  <c r="T18" i="1" s="1"/>
  <c r="S18" i="1" s="1"/>
  <c r="R18" i="1" s="1"/>
  <c r="AB18" i="1"/>
  <c r="AB19" i="1"/>
  <c r="AA19" i="1" s="1"/>
  <c r="Z19" i="1" s="1"/>
  <c r="Y19" i="1" s="1"/>
  <c r="X19" i="1" s="1"/>
  <c r="W19" i="1" s="1"/>
  <c r="V19" i="1" s="1"/>
  <c r="U19" i="1" s="1"/>
  <c r="T19" i="1" s="1"/>
  <c r="S19" i="1" s="1"/>
  <c r="R19" i="1" s="1"/>
  <c r="AB20" i="1"/>
  <c r="AA20" i="1" s="1"/>
  <c r="Z20" i="1" s="1"/>
  <c r="Y20" i="1" s="1"/>
  <c r="X20" i="1" s="1"/>
  <c r="W20" i="1" s="1"/>
  <c r="V20" i="1" s="1"/>
  <c r="U20" i="1" s="1"/>
  <c r="T20" i="1" s="1"/>
  <c r="S20" i="1" s="1"/>
  <c r="R20" i="1" s="1"/>
  <c r="AA21" i="1"/>
  <c r="Z21" i="1" s="1"/>
  <c r="Y21" i="1" s="1"/>
  <c r="X21" i="1" s="1"/>
  <c r="W21" i="1" s="1"/>
  <c r="V21" i="1" s="1"/>
  <c r="U21" i="1" s="1"/>
  <c r="T21" i="1" s="1"/>
  <c r="S21" i="1" s="1"/>
  <c r="R21" i="1" s="1"/>
  <c r="AB21" i="1"/>
  <c r="AB22" i="1"/>
  <c r="AA22" i="1" s="1"/>
  <c r="Z22" i="1" s="1"/>
  <c r="Y22" i="1" s="1"/>
  <c r="X22" i="1" s="1"/>
  <c r="W22" i="1" s="1"/>
  <c r="V22" i="1" s="1"/>
  <c r="U22" i="1" s="1"/>
  <c r="T22" i="1" s="1"/>
  <c r="S22" i="1" s="1"/>
  <c r="R22" i="1" s="1"/>
  <c r="AB23" i="1"/>
  <c r="AA23" i="1" s="1"/>
  <c r="Z23" i="1" s="1"/>
  <c r="Y23" i="1" s="1"/>
  <c r="X23" i="1" s="1"/>
  <c r="W23" i="1" s="1"/>
  <c r="V23" i="1" s="1"/>
  <c r="U23" i="1" s="1"/>
  <c r="T23" i="1" s="1"/>
  <c r="S23" i="1" s="1"/>
  <c r="R23" i="1" s="1"/>
  <c r="AB24" i="1"/>
  <c r="AA24" i="1" s="1"/>
  <c r="Z24" i="1" s="1"/>
  <c r="Y24" i="1" s="1"/>
  <c r="X24" i="1" s="1"/>
  <c r="W24" i="1" s="1"/>
  <c r="V24" i="1" s="1"/>
  <c r="U24" i="1" s="1"/>
  <c r="T24" i="1" s="1"/>
  <c r="S24" i="1" s="1"/>
  <c r="R24" i="1" s="1"/>
  <c r="AB25" i="1"/>
  <c r="AA25" i="1" s="1"/>
  <c r="Z25" i="1" s="1"/>
  <c r="Y25" i="1" s="1"/>
  <c r="X25" i="1" s="1"/>
  <c r="W25" i="1" s="1"/>
  <c r="V25" i="1" s="1"/>
  <c r="U25" i="1" s="1"/>
  <c r="T25" i="1" s="1"/>
  <c r="S25" i="1" s="1"/>
  <c r="R25" i="1" s="1"/>
  <c r="AA26" i="1"/>
  <c r="Z26" i="1" s="1"/>
  <c r="Y26" i="1" s="1"/>
  <c r="X26" i="1" s="1"/>
  <c r="W26" i="1" s="1"/>
  <c r="V26" i="1" s="1"/>
  <c r="U26" i="1" s="1"/>
  <c r="T26" i="1" s="1"/>
  <c r="S26" i="1" s="1"/>
  <c r="R26" i="1" s="1"/>
  <c r="AB26" i="1"/>
  <c r="AB27" i="1"/>
  <c r="AA27" i="1" s="1"/>
  <c r="Z27" i="1" s="1"/>
  <c r="Y27" i="1" s="1"/>
  <c r="X27" i="1" s="1"/>
  <c r="W27" i="1" s="1"/>
  <c r="V27" i="1" s="1"/>
  <c r="U27" i="1" s="1"/>
  <c r="T27" i="1" s="1"/>
  <c r="S27" i="1" s="1"/>
  <c r="R27" i="1" s="1"/>
  <c r="AB28" i="1"/>
  <c r="AA28" i="1" s="1"/>
  <c r="Z28" i="1" s="1"/>
  <c r="Y28" i="1" s="1"/>
  <c r="X28" i="1" s="1"/>
  <c r="W28" i="1" s="1"/>
  <c r="V28" i="1" s="1"/>
  <c r="U28" i="1" s="1"/>
  <c r="T28" i="1" s="1"/>
  <c r="S28" i="1" s="1"/>
  <c r="R28" i="1" s="1"/>
  <c r="AB29" i="1"/>
  <c r="AA29" i="1" s="1"/>
  <c r="Z29" i="1" s="1"/>
  <c r="Y29" i="1" s="1"/>
  <c r="X29" i="1" s="1"/>
  <c r="W29" i="1" s="1"/>
  <c r="V29" i="1" s="1"/>
  <c r="U29" i="1" s="1"/>
  <c r="T29" i="1" s="1"/>
  <c r="S29" i="1" s="1"/>
  <c r="R29" i="1" s="1"/>
  <c r="AA30" i="1"/>
  <c r="Z30" i="1" s="1"/>
  <c r="Y30" i="1" s="1"/>
  <c r="X30" i="1" s="1"/>
  <c r="W30" i="1" s="1"/>
  <c r="V30" i="1" s="1"/>
  <c r="U30" i="1" s="1"/>
  <c r="T30" i="1" s="1"/>
  <c r="S30" i="1" s="1"/>
  <c r="R30" i="1" s="1"/>
  <c r="AB30" i="1"/>
  <c r="AB31" i="1"/>
  <c r="AA31" i="1" s="1"/>
  <c r="Z31" i="1" s="1"/>
  <c r="Y31" i="1" s="1"/>
  <c r="X31" i="1" s="1"/>
  <c r="W31" i="1" s="1"/>
  <c r="V31" i="1" s="1"/>
  <c r="U31" i="1" s="1"/>
  <c r="T31" i="1" s="1"/>
  <c r="S31" i="1" s="1"/>
  <c r="R31" i="1" s="1"/>
  <c r="AB32" i="1"/>
  <c r="AA32" i="1" s="1"/>
  <c r="Z32" i="1" s="1"/>
  <c r="Y32" i="1" s="1"/>
  <c r="X32" i="1" s="1"/>
  <c r="W32" i="1" s="1"/>
  <c r="V32" i="1" s="1"/>
  <c r="U32" i="1" s="1"/>
  <c r="T32" i="1" s="1"/>
  <c r="S32" i="1" s="1"/>
  <c r="R32" i="1" s="1"/>
  <c r="AA33" i="1"/>
  <c r="Z33" i="1" s="1"/>
  <c r="Y33" i="1" s="1"/>
  <c r="X33" i="1" s="1"/>
  <c r="W33" i="1" s="1"/>
  <c r="V33" i="1" s="1"/>
  <c r="U33" i="1" s="1"/>
  <c r="T33" i="1" s="1"/>
  <c r="S33" i="1" s="1"/>
  <c r="R33" i="1" s="1"/>
  <c r="AB33" i="1"/>
  <c r="AB34" i="1"/>
  <c r="AA34" i="1" s="1"/>
  <c r="Z34" i="1" s="1"/>
  <c r="Y34" i="1" s="1"/>
  <c r="X34" i="1" s="1"/>
  <c r="W34" i="1" s="1"/>
  <c r="V34" i="1" s="1"/>
  <c r="U34" i="1" s="1"/>
  <c r="T34" i="1" s="1"/>
  <c r="S34" i="1" s="1"/>
  <c r="R34" i="1" s="1"/>
  <c r="AB35" i="1"/>
  <c r="AA35" i="1" s="1"/>
  <c r="Z35" i="1" s="1"/>
  <c r="Y35" i="1" s="1"/>
  <c r="X35" i="1" s="1"/>
  <c r="W35" i="1" s="1"/>
  <c r="V35" i="1" s="1"/>
  <c r="U35" i="1" s="1"/>
  <c r="T35" i="1" s="1"/>
  <c r="S35" i="1" s="1"/>
  <c r="R35" i="1" s="1"/>
  <c r="AB36" i="1"/>
  <c r="AA36" i="1" s="1"/>
  <c r="Z36" i="1" s="1"/>
  <c r="Y36" i="1" s="1"/>
  <c r="X36" i="1" s="1"/>
  <c r="W36" i="1" s="1"/>
  <c r="V36" i="1" s="1"/>
  <c r="U36" i="1" s="1"/>
  <c r="T36" i="1" s="1"/>
  <c r="S36" i="1" s="1"/>
  <c r="R36" i="1" s="1"/>
  <c r="AB37" i="1"/>
  <c r="AA37" i="1" s="1"/>
  <c r="Z37" i="1" s="1"/>
  <c r="Y37" i="1" s="1"/>
  <c r="X37" i="1" s="1"/>
  <c r="W37" i="1" s="1"/>
  <c r="V37" i="1" s="1"/>
  <c r="U37" i="1" s="1"/>
  <c r="T37" i="1" s="1"/>
  <c r="S37" i="1" s="1"/>
  <c r="R37" i="1" s="1"/>
  <c r="AA38" i="1"/>
  <c r="Z38" i="1" s="1"/>
  <c r="Y38" i="1" s="1"/>
  <c r="X38" i="1" s="1"/>
  <c r="W38" i="1" s="1"/>
  <c r="V38" i="1" s="1"/>
  <c r="U38" i="1" s="1"/>
  <c r="T38" i="1" s="1"/>
  <c r="S38" i="1" s="1"/>
  <c r="R38" i="1" s="1"/>
  <c r="AB38" i="1"/>
  <c r="AB39" i="1"/>
  <c r="AA39" i="1" s="1"/>
  <c r="Z39" i="1" s="1"/>
  <c r="Y39" i="1" s="1"/>
  <c r="X39" i="1" s="1"/>
  <c r="W39" i="1" s="1"/>
  <c r="V39" i="1" s="1"/>
  <c r="U39" i="1" s="1"/>
  <c r="T39" i="1" s="1"/>
  <c r="S39" i="1" s="1"/>
  <c r="R39" i="1" s="1"/>
  <c r="AB40" i="1"/>
  <c r="AA40" i="1" s="1"/>
  <c r="Z40" i="1" s="1"/>
  <c r="Y40" i="1" s="1"/>
  <c r="X40" i="1" s="1"/>
  <c r="W40" i="1" s="1"/>
  <c r="V40" i="1" s="1"/>
  <c r="U40" i="1" s="1"/>
  <c r="T40" i="1" s="1"/>
  <c r="S40" i="1" s="1"/>
  <c r="R40" i="1" s="1"/>
  <c r="Z41" i="1"/>
  <c r="Y41" i="1" s="1"/>
  <c r="X41" i="1" s="1"/>
  <c r="W41" i="1" s="1"/>
  <c r="V41" i="1" s="1"/>
  <c r="U41" i="1" s="1"/>
  <c r="T41" i="1" s="1"/>
  <c r="S41" i="1" s="1"/>
  <c r="R41" i="1" s="1"/>
  <c r="AA41" i="1"/>
  <c r="AB41" i="1"/>
  <c r="AA42" i="1"/>
  <c r="Z42" i="1" s="1"/>
  <c r="Y42" i="1" s="1"/>
  <c r="X42" i="1" s="1"/>
  <c r="W42" i="1" s="1"/>
  <c r="V42" i="1" s="1"/>
  <c r="U42" i="1" s="1"/>
  <c r="T42" i="1" s="1"/>
  <c r="S42" i="1" s="1"/>
  <c r="R42" i="1" s="1"/>
  <c r="AB42" i="1"/>
  <c r="AB43" i="1"/>
  <c r="AA43" i="1" s="1"/>
  <c r="Z43" i="1" s="1"/>
  <c r="Y43" i="1" s="1"/>
  <c r="X43" i="1" s="1"/>
  <c r="W43" i="1" s="1"/>
  <c r="V43" i="1" s="1"/>
  <c r="U43" i="1" s="1"/>
  <c r="T43" i="1" s="1"/>
  <c r="S43" i="1" s="1"/>
  <c r="R43" i="1" s="1"/>
  <c r="AB44" i="1"/>
  <c r="AA44" i="1" s="1"/>
  <c r="Z44" i="1" s="1"/>
  <c r="Y44" i="1" s="1"/>
  <c r="X44" i="1" s="1"/>
  <c r="W44" i="1" s="1"/>
  <c r="V44" i="1" s="1"/>
  <c r="U44" i="1" s="1"/>
  <c r="T44" i="1" s="1"/>
  <c r="S44" i="1" s="1"/>
  <c r="R44" i="1" s="1"/>
  <c r="AA45" i="1"/>
  <c r="Z45" i="1" s="1"/>
  <c r="Y45" i="1" s="1"/>
  <c r="X45" i="1" s="1"/>
  <c r="W45" i="1" s="1"/>
  <c r="V45" i="1" s="1"/>
  <c r="U45" i="1" s="1"/>
  <c r="T45" i="1" s="1"/>
  <c r="S45" i="1" s="1"/>
  <c r="R45" i="1" s="1"/>
  <c r="AB45" i="1"/>
  <c r="AB46" i="1"/>
  <c r="AA46" i="1" s="1"/>
  <c r="Z46" i="1" s="1"/>
  <c r="Y46" i="1" s="1"/>
  <c r="X46" i="1" s="1"/>
  <c r="W46" i="1" s="1"/>
  <c r="V46" i="1" s="1"/>
  <c r="U46" i="1" s="1"/>
  <c r="T46" i="1" s="1"/>
  <c r="S46" i="1" s="1"/>
  <c r="R46" i="1" s="1"/>
  <c r="AB47" i="1"/>
  <c r="AA47" i="1" s="1"/>
  <c r="Z47" i="1" s="1"/>
  <c r="Y47" i="1" s="1"/>
  <c r="X47" i="1" s="1"/>
  <c r="W47" i="1" s="1"/>
  <c r="V47" i="1" s="1"/>
  <c r="U47" i="1" s="1"/>
  <c r="T47" i="1" s="1"/>
  <c r="S47" i="1" s="1"/>
  <c r="R47" i="1" s="1"/>
  <c r="AB48" i="1"/>
  <c r="AA48" i="1" s="1"/>
  <c r="Z48" i="1" s="1"/>
  <c r="Y48" i="1" s="1"/>
  <c r="X48" i="1" s="1"/>
  <c r="W48" i="1" s="1"/>
  <c r="V48" i="1" s="1"/>
  <c r="U48" i="1" s="1"/>
  <c r="T48" i="1" s="1"/>
  <c r="S48" i="1" s="1"/>
  <c r="R48" i="1" s="1"/>
  <c r="AB49" i="1"/>
  <c r="AA49" i="1" s="1"/>
  <c r="Z49" i="1" s="1"/>
  <c r="Y49" i="1" s="1"/>
  <c r="X49" i="1" s="1"/>
  <c r="W49" i="1" s="1"/>
  <c r="V49" i="1" s="1"/>
  <c r="U49" i="1" s="1"/>
  <c r="T49" i="1" s="1"/>
  <c r="S49" i="1" s="1"/>
  <c r="R49" i="1" s="1"/>
  <c r="AA50" i="1"/>
  <c r="Z50" i="1" s="1"/>
  <c r="Y50" i="1" s="1"/>
  <c r="X50" i="1" s="1"/>
  <c r="W50" i="1" s="1"/>
  <c r="V50" i="1" s="1"/>
  <c r="U50" i="1" s="1"/>
  <c r="T50" i="1" s="1"/>
  <c r="S50" i="1" s="1"/>
  <c r="R50" i="1" s="1"/>
  <c r="AB50" i="1"/>
  <c r="AB51" i="1"/>
  <c r="AA51" i="1" s="1"/>
  <c r="Z51" i="1" s="1"/>
  <c r="Y51" i="1" s="1"/>
  <c r="X51" i="1" s="1"/>
  <c r="W51" i="1" s="1"/>
  <c r="V51" i="1" s="1"/>
  <c r="U51" i="1" s="1"/>
  <c r="T51" i="1" s="1"/>
  <c r="S51" i="1" s="1"/>
  <c r="R51" i="1" s="1"/>
  <c r="AA2" i="1"/>
  <c r="Z2" i="1" s="1"/>
  <c r="Y2" i="1" s="1"/>
  <c r="X2" i="1" s="1"/>
  <c r="W2" i="1" s="1"/>
  <c r="V2" i="1" s="1"/>
  <c r="U2" i="1" s="1"/>
  <c r="T2" i="1" s="1"/>
  <c r="S2" i="1" s="1"/>
  <c r="R2" i="1" s="1"/>
  <c r="AB2" i="1"/>
  <c r="AD2" i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E21" i="1" s="1"/>
  <c r="AD21" i="1"/>
  <c r="AC22" i="1"/>
  <c r="AE22" i="1" s="1"/>
  <c r="AD22" i="1"/>
  <c r="AC23" i="1"/>
  <c r="AD23" i="1"/>
  <c r="AC24" i="1"/>
  <c r="AD24" i="1"/>
  <c r="AC25" i="1"/>
  <c r="AD25" i="1"/>
  <c r="AC26" i="1"/>
  <c r="AD26" i="1"/>
  <c r="AC27" i="1"/>
  <c r="AE27" i="1" s="1"/>
  <c r="AD27" i="1"/>
  <c r="AC28" i="1"/>
  <c r="AE28" i="1" s="1"/>
  <c r="AD28" i="1"/>
  <c r="AC29" i="1"/>
  <c r="AD29" i="1"/>
  <c r="AC30" i="1"/>
  <c r="AD30" i="1"/>
  <c r="AC31" i="1"/>
  <c r="AD31" i="1"/>
  <c r="AC32" i="1"/>
  <c r="AD32" i="1"/>
  <c r="AC33" i="1"/>
  <c r="AE33" i="1" s="1"/>
  <c r="AD33" i="1"/>
  <c r="AC34" i="1"/>
  <c r="AE34" i="1" s="1"/>
  <c r="AD34" i="1"/>
  <c r="AC35" i="1"/>
  <c r="AD35" i="1"/>
  <c r="AC36" i="1"/>
  <c r="AD36" i="1"/>
  <c r="AC37" i="1"/>
  <c r="AD37" i="1"/>
  <c r="AC38" i="1"/>
  <c r="AD38" i="1"/>
  <c r="AC39" i="1"/>
  <c r="AE39" i="1" s="1"/>
  <c r="AD39" i="1"/>
  <c r="AC40" i="1"/>
  <c r="AE40" i="1" s="1"/>
  <c r="AD40" i="1"/>
  <c r="AC41" i="1"/>
  <c r="AD41" i="1"/>
  <c r="AC42" i="1"/>
  <c r="AD42" i="1"/>
  <c r="AC43" i="1"/>
  <c r="AD43" i="1"/>
  <c r="AC44" i="1"/>
  <c r="AD44" i="1"/>
  <c r="AC45" i="1"/>
  <c r="AE45" i="1" s="1"/>
  <c r="AD45" i="1"/>
  <c r="AC46" i="1"/>
  <c r="AE46" i="1" s="1"/>
  <c r="AD46" i="1"/>
  <c r="AC47" i="1"/>
  <c r="AD47" i="1"/>
  <c r="AC48" i="1"/>
  <c r="AD48" i="1"/>
  <c r="AC49" i="1"/>
  <c r="AD49" i="1"/>
  <c r="AC50" i="1"/>
  <c r="AD50" i="1"/>
  <c r="AC51" i="1"/>
  <c r="AE51" i="1" s="1"/>
  <c r="AD51" i="1"/>
  <c r="AC2" i="1"/>
  <c r="P3" i="1"/>
  <c r="P4" i="1"/>
  <c r="P5" i="1"/>
  <c r="P6" i="1"/>
  <c r="P50" i="1"/>
  <c r="P49" i="1"/>
  <c r="P51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24" i="1"/>
  <c r="P25" i="1"/>
  <c r="P26" i="1"/>
  <c r="P27" i="1"/>
  <c r="P28" i="1"/>
  <c r="P29" i="1"/>
  <c r="P30" i="1"/>
  <c r="P31" i="1"/>
  <c r="P32" i="1"/>
  <c r="P33" i="1"/>
  <c r="P34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" i="1"/>
  <c r="F3" i="1"/>
  <c r="G3" i="1" s="1"/>
  <c r="F4" i="1"/>
  <c r="G4" i="1" s="1"/>
  <c r="F5" i="1"/>
  <c r="G5" i="1" s="1"/>
  <c r="F6" i="1"/>
  <c r="J6" i="1" s="1"/>
  <c r="F7" i="1"/>
  <c r="H7" i="1" s="1"/>
  <c r="F8" i="1"/>
  <c r="I8" i="1" s="1"/>
  <c r="F9" i="1"/>
  <c r="J9" i="1" s="1"/>
  <c r="F10" i="1"/>
  <c r="J10" i="1" s="1"/>
  <c r="F11" i="1"/>
  <c r="J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H19" i="1" s="1"/>
  <c r="F20" i="1"/>
  <c r="I20" i="1" s="1"/>
  <c r="F21" i="1"/>
  <c r="J21" i="1" s="1"/>
  <c r="F22" i="1"/>
  <c r="J22" i="1" s="1"/>
  <c r="F23" i="1"/>
  <c r="J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J30" i="1" s="1"/>
  <c r="F31" i="1"/>
  <c r="H31" i="1" s="1"/>
  <c r="F32" i="1"/>
  <c r="I32" i="1" s="1"/>
  <c r="F33" i="1"/>
  <c r="J33" i="1" s="1"/>
  <c r="F34" i="1"/>
  <c r="J34" i="1" s="1"/>
  <c r="F35" i="1"/>
  <c r="J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J42" i="1" s="1"/>
  <c r="F43" i="1"/>
  <c r="H43" i="1" s="1"/>
  <c r="F44" i="1"/>
  <c r="I44" i="1" s="1"/>
  <c r="F45" i="1"/>
  <c r="J45" i="1" s="1"/>
  <c r="F46" i="1"/>
  <c r="J46" i="1" s="1"/>
  <c r="F47" i="1"/>
  <c r="J47" i="1" s="1"/>
  <c r="F48" i="1"/>
  <c r="G48" i="1" s="1"/>
  <c r="F49" i="1"/>
  <c r="G49" i="1" s="1"/>
  <c r="F50" i="1"/>
  <c r="G50" i="1" s="1"/>
  <c r="F51" i="1"/>
  <c r="G51" i="1" s="1"/>
  <c r="F2" i="1"/>
  <c r="G2" i="1" s="1"/>
  <c r="AE15" i="1" l="1"/>
  <c r="AE42" i="1"/>
  <c r="AE47" i="1"/>
  <c r="AE48" i="1"/>
  <c r="AE30" i="1"/>
  <c r="AE18" i="1"/>
  <c r="AE41" i="1"/>
  <c r="AE29" i="1"/>
  <c r="AE17" i="1"/>
  <c r="AE5" i="1"/>
  <c r="AE16" i="1"/>
  <c r="AE9" i="1"/>
  <c r="AE3" i="1"/>
  <c r="AE20" i="1"/>
  <c r="AE26" i="1"/>
  <c r="AE49" i="1"/>
  <c r="AE43" i="1"/>
  <c r="AE37" i="1"/>
  <c r="AE31" i="1"/>
  <c r="AE25" i="1"/>
  <c r="AE19" i="1"/>
  <c r="AE13" i="1"/>
  <c r="AE6" i="1"/>
  <c r="AE38" i="1"/>
  <c r="AE44" i="1"/>
  <c r="AE32" i="1"/>
  <c r="AE2" i="1"/>
  <c r="AH2" i="1" s="1"/>
  <c r="AH52" i="1" s="1"/>
  <c r="AE14" i="1"/>
  <c r="AE10" i="1"/>
  <c r="AE4" i="1"/>
  <c r="AE50" i="1"/>
  <c r="AE8" i="1"/>
  <c r="AE7" i="1"/>
  <c r="AE36" i="1"/>
  <c r="AE24" i="1"/>
  <c r="AE12" i="1"/>
  <c r="H46" i="1"/>
  <c r="AE35" i="1"/>
  <c r="AE23" i="1"/>
  <c r="AE11" i="1"/>
  <c r="H39" i="1"/>
  <c r="H22" i="1"/>
  <c r="H15" i="1"/>
  <c r="I47" i="1"/>
  <c r="I39" i="1"/>
  <c r="I14" i="1"/>
  <c r="I13" i="1"/>
  <c r="J36" i="1"/>
  <c r="J27" i="1"/>
  <c r="G32" i="1"/>
  <c r="G22" i="1"/>
  <c r="G21" i="1"/>
  <c r="H38" i="1"/>
  <c r="H14" i="1"/>
  <c r="I38" i="1"/>
  <c r="I12" i="1"/>
  <c r="J26" i="1"/>
  <c r="G20" i="1"/>
  <c r="H37" i="1"/>
  <c r="H13" i="1"/>
  <c r="I37" i="1"/>
  <c r="I11" i="1"/>
  <c r="J25" i="1"/>
  <c r="G11" i="1"/>
  <c r="H36" i="1"/>
  <c r="H12" i="1"/>
  <c r="I36" i="1"/>
  <c r="I3" i="1"/>
  <c r="J24" i="1"/>
  <c r="G10" i="1"/>
  <c r="H35" i="1"/>
  <c r="H11" i="1"/>
  <c r="I35" i="1"/>
  <c r="J51" i="1"/>
  <c r="J15" i="1"/>
  <c r="G9" i="1"/>
  <c r="H34" i="1"/>
  <c r="H10" i="1"/>
  <c r="I27" i="1"/>
  <c r="J50" i="1"/>
  <c r="J14" i="1"/>
  <c r="G46" i="1"/>
  <c r="G8" i="1"/>
  <c r="H27" i="1"/>
  <c r="H3" i="1"/>
  <c r="I26" i="1"/>
  <c r="J49" i="1"/>
  <c r="J13" i="1"/>
  <c r="G45" i="1"/>
  <c r="H50" i="1"/>
  <c r="H26" i="1"/>
  <c r="I51" i="1"/>
  <c r="I25" i="1"/>
  <c r="J48" i="1"/>
  <c r="J12" i="1"/>
  <c r="G44" i="1"/>
  <c r="H49" i="1"/>
  <c r="H25" i="1"/>
  <c r="I50" i="1"/>
  <c r="I24" i="1"/>
  <c r="J39" i="1"/>
  <c r="J3" i="1"/>
  <c r="G34" i="1"/>
  <c r="H48" i="1"/>
  <c r="H24" i="1"/>
  <c r="I49" i="1"/>
  <c r="I23" i="1"/>
  <c r="J38" i="1"/>
  <c r="G33" i="1"/>
  <c r="H47" i="1"/>
  <c r="H23" i="1"/>
  <c r="I48" i="1"/>
  <c r="I15" i="1"/>
  <c r="J37" i="1"/>
  <c r="G7" i="1"/>
  <c r="G42" i="1"/>
  <c r="H2" i="1"/>
  <c r="H42" i="1"/>
  <c r="H30" i="1"/>
  <c r="H18" i="1"/>
  <c r="H6" i="1"/>
  <c r="I43" i="1"/>
  <c r="I31" i="1"/>
  <c r="I19" i="1"/>
  <c r="I7" i="1"/>
  <c r="J44" i="1"/>
  <c r="J32" i="1"/>
  <c r="J20" i="1"/>
  <c r="J8" i="1"/>
  <c r="G6" i="1"/>
  <c r="I2" i="1"/>
  <c r="H41" i="1"/>
  <c r="H29" i="1"/>
  <c r="H17" i="1"/>
  <c r="H5" i="1"/>
  <c r="I42" i="1"/>
  <c r="I30" i="1"/>
  <c r="I18" i="1"/>
  <c r="I6" i="1"/>
  <c r="J43" i="1"/>
  <c r="J31" i="1"/>
  <c r="J19" i="1"/>
  <c r="J7" i="1"/>
  <c r="G19" i="1"/>
  <c r="G30" i="1"/>
  <c r="J2" i="1"/>
  <c r="H40" i="1"/>
  <c r="H28" i="1"/>
  <c r="H16" i="1"/>
  <c r="H4" i="1"/>
  <c r="I41" i="1"/>
  <c r="I29" i="1"/>
  <c r="I17" i="1"/>
  <c r="I5" i="1"/>
  <c r="J18" i="1"/>
  <c r="G47" i="1"/>
  <c r="G35" i="1"/>
  <c r="G23" i="1"/>
  <c r="H51" i="1"/>
  <c r="I40" i="1"/>
  <c r="I28" i="1"/>
  <c r="I16" i="1"/>
  <c r="I4" i="1"/>
  <c r="J41" i="1"/>
  <c r="J29" i="1"/>
  <c r="J17" i="1"/>
  <c r="J5" i="1"/>
  <c r="J40" i="1"/>
  <c r="J28" i="1"/>
  <c r="J16" i="1"/>
  <c r="J4" i="1"/>
  <c r="G31" i="1"/>
  <c r="H45" i="1"/>
  <c r="H33" i="1"/>
  <c r="H21" i="1"/>
  <c r="H9" i="1"/>
  <c r="I46" i="1"/>
  <c r="I34" i="1"/>
  <c r="I22" i="1"/>
  <c r="I10" i="1"/>
  <c r="H44" i="1"/>
  <c r="H32" i="1"/>
  <c r="H20" i="1"/>
  <c r="H8" i="1"/>
  <c r="I45" i="1"/>
  <c r="I33" i="1"/>
  <c r="I21" i="1"/>
  <c r="I9" i="1"/>
  <c r="G43" i="1"/>
  <c r="AF2" i="1" l="1"/>
  <c r="K2" i="1"/>
  <c r="J52" i="1"/>
  <c r="N2" i="1"/>
  <c r="L2" i="1"/>
  <c r="H52" i="1"/>
  <c r="I52" i="1"/>
  <c r="M2" i="1"/>
  <c r="G52" i="1"/>
</calcChain>
</file>

<file path=xl/connections.xml><?xml version="1.0" encoding="utf-8"?>
<connections xmlns="http://schemas.openxmlformats.org/spreadsheetml/2006/main">
  <connection id="1" name="kraina" type="6" refreshedVersion="6" background="1" saveData="1">
    <textPr codePage="852" sourceFile="C:\Users\pc\Desktop\NAUKA NA MATURE INFORMATYKA - PYTHON\zadania z excel &amp; acces\excel\Matura 2015 Nowa - Maj\krain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<sst xmlns="http://schemas.openxmlformats.org/spreadsheetml/2006/main" count="101" uniqueCount="77">
  <si>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</si>
  <si>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</si>
  <si>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</si>
  <si>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</si>
  <si>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</si>
  <si>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</si>
  <si>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</si>
  <si>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</si>
  <si>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</si>
  <si>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</si>
  <si>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</si>
  <si>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</si>
  <si>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</si>
  <si>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</si>
  <si>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</si>
  <si>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</si>
  <si>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</si>
  <si>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</si>
  <si>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</si>
  <si>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</si>
  <si>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</si>
  <si>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</si>
  <si>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</si>
  <si>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</si>
  <si>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</si>
  <si>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</si>
  <si>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</si>
  <si>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</si>
  <si>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</si>
  <si>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</si>
  <si>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</si>
  <si>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</si>
  <si>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</si>
  <si>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</si>
  <si>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</si>
  <si>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</si>
  <si>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</si>
  <si>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</si>
  <si>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</si>
  <si>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</si>
  <si>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</si>
  <si>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</si>
  <si>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</si>
  <si>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</si>
  <si>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</si>
  <si>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</si>
  <si>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</si>
  <si>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</si>
  <si>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</si>
  <si>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</si>
  <si>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nazwa wojewodztwa</t>
  </si>
  <si>
    <t>liczba kobiet w 2013 roku</t>
  </si>
  <si>
    <t>liczba kobiet w 2014 roku</t>
  </si>
  <si>
    <t>liczba mezcyzn w 2014 roku</t>
  </si>
  <si>
    <t>liczba mezcyzn w 2013 roku</t>
  </si>
  <si>
    <t>ludnosc 2013 A</t>
  </si>
  <si>
    <t>ludnosc 2013 B</t>
  </si>
  <si>
    <t>ludnosc 2013 C</t>
  </si>
  <si>
    <t>ludnosc 2013 D</t>
  </si>
  <si>
    <t>region</t>
  </si>
  <si>
    <t>liczba kobiet wieksza niż w 2013 roku i liczba mezcyzn wieksza niż w 2013 roku</t>
  </si>
  <si>
    <t>ludnosc 2014</t>
  </si>
  <si>
    <t>ludnosc 2013</t>
  </si>
  <si>
    <t>tempo wzrostu</t>
  </si>
  <si>
    <t>ludnosc 2015</t>
  </si>
  <si>
    <t>ludnosc 2025</t>
  </si>
  <si>
    <t>ludnosc 2016</t>
  </si>
  <si>
    <t>ludnosc 2017</t>
  </si>
  <si>
    <t>ludnosc 2018</t>
  </si>
  <si>
    <t>ludnosc 2024</t>
  </si>
  <si>
    <t>ludnosc 2023</t>
  </si>
  <si>
    <t>ludnosc 2022</t>
  </si>
  <si>
    <t>ludnosc 2021</t>
  </si>
  <si>
    <t>ludnosc 2020</t>
  </si>
  <si>
    <t>ludnosc 2019</t>
  </si>
  <si>
    <t>max ilosc</t>
  </si>
  <si>
    <t>był efekt przeludnienia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</si>
</sst>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Arkusz1!$K$1:$N$1</c:f>
              <c:strCache>
                <c:ptCount val="4"/>
                <c:pt idx="0">
                  <c:v>ludnosc 2013 A</c:v>
                </c:pt>
                <c:pt idx="1">
                  <c:v>ludnosc 2013 B</c:v>
                </c:pt>
                <c:pt idx="2">
                  <c:v>ludnosc 2013 C</c:v>
                </c:pt>
                <c:pt idx="3">
                  <c:v>ludnosc 2013 D</c:v>
                </c:pt>
              </c:strCache>
            </c:strRef>
          </c:cat>
          <c:val>
            <c:numRef>
              <c:f>Arkusz1!$K$2:$N$2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1-471F-9432-9D4165574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765823"/>
        <c:axId val="781765407"/>
      </c:barChart>
      <c:catAx>
        <c:axId val="78176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1765407"/>
        <c:crosses val="autoZero"/>
        <c:auto val="1"/>
        <c:lblAlgn val="ctr"/>
        <c:lblOffset val="100"/>
        <c:noMultiLvlLbl val="0"/>
      </c:catAx>
      <c:valAx>
        <c:axId val="7817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176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902970</xdr:colOff>
      <xdr:row>2</xdr:row>
      <xdr:rowOff>19050</xdr:rowOff>
    </xdr:from>
    <xdr:to>
      <xdr:col>14</xdr:col>
      <xdr:colOff>7620</xdr:colOff>
      <xdr:row>17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rain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tabSelected="1" topLeftCell="L34" workbookViewId="0">
      <selection activeCell="R52" sqref="R52"/>
    </sheetView>
  </sheetViews>
  <sheetFormatPr defaultRowHeight="14.4" x14ac:dyDescent="0.3"/>
  <cols>
    <col min="1" max="1" width="18.33203125" bestFit="1" customWidth="1"/>
    <col min="2" max="2" width="21.88671875" bestFit="1" customWidth="1"/>
    <col min="3" max="3" width="23.6640625" bestFit="1" customWidth="1"/>
    <col min="4" max="4" width="21.88671875" bestFit="1" customWidth="1"/>
    <col min="5" max="5" width="23.6640625" bestFit="1" customWidth="1"/>
    <col min="6" max="8" width="13.33203125" bestFit="1" customWidth="1"/>
    <col min="9" max="10" width="13.44140625" bestFit="1" customWidth="1"/>
    <col min="11" max="13" width="13.33203125" bestFit="1" customWidth="1"/>
    <col min="14" max="14" width="13.44140625" bestFit="1" customWidth="1"/>
    <col min="16" max="16" width="65.5546875" bestFit="1" customWidth="1"/>
    <col min="18" max="26" width="12" bestFit="1" customWidth="1"/>
    <col min="27" max="30" width="11.6640625" bestFit="1" customWidth="1"/>
    <col min="31" max="31" width="13.33203125" bestFit="1" customWidth="1"/>
    <col min="32" max="32" width="12" bestFit="1" customWidth="1"/>
    <col min="34" max="34" width="19.44140625" bestFit="1" customWidth="1"/>
  </cols>
  <sheetData>
    <row r="1" spans="1:34" x14ac:dyDescent="0.3">
      <c r="A1" t="s">
        <v>50</v>
      </c>
      <c r="B1" t="s">
        <v>51</v>
      </c>
      <c r="C1" t="s">
        <v>54</v>
      </c>
      <c r="D1" t="s">
        <v>52</v>
      </c>
      <c r="E1" t="s">
        <v>53</v>
      </c>
      <c r="F1" t="s">
        <v>59</v>
      </c>
      <c r="G1" t="s">
        <v>55</v>
      </c>
      <c r="H1" t="s">
        <v>56</v>
      </c>
      <c r="I1" t="s">
        <v>57</v>
      </c>
      <c r="J1" t="s">
        <v>58</v>
      </c>
      <c r="K1" t="s">
        <v>55</v>
      </c>
      <c r="L1" t="s">
        <v>56</v>
      </c>
      <c r="M1" t="s">
        <v>57</v>
      </c>
      <c r="N1" t="s">
        <v>58</v>
      </c>
      <c r="P1" t="s">
        <v>60</v>
      </c>
      <c r="R1" t="s">
        <v>65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68</v>
      </c>
      <c r="Z1" t="s">
        <v>67</v>
      </c>
      <c r="AA1" t="s">
        <v>66</v>
      </c>
      <c r="AB1" t="s">
        <v>64</v>
      </c>
      <c r="AC1" t="s">
        <v>61</v>
      </c>
      <c r="AD1" t="s">
        <v>62</v>
      </c>
      <c r="AE1" t="s">
        <v>63</v>
      </c>
      <c r="AF1" t="s">
        <v>75</v>
      </c>
      <c r="AH1" t="s">
        <v>76</v>
      </c>
    </row>
    <row r="2" spans="1:34" x14ac:dyDescent="0.3">
      <c r="A2" t="s">
        <v>0</v>
      </c>
      <c r="B2">
        <v>1415007</v>
      </c>
      <c r="C2">
        <v>1397195</v>
      </c>
      <c r="D2">
        <v>1499070</v>
      </c>
      <c r="E2">
        <v>1481105</v>
      </c>
      <c r="F2" t="str">
        <f xml:space="preserve"> RIGHT(A2,1)</f>
        <v>D</v>
      </c>
      <c r="G2">
        <f xml:space="preserve"> IF(F2 = "A", B2 + C2, 0)</f>
        <v>0</v>
      </c>
      <c r="H2">
        <f xml:space="preserve"> IF(F2 = "B", B2 + C2, 0)</f>
        <v>0</v>
      </c>
      <c r="I2">
        <f xml:space="preserve"> IF(F2 = "C", B2 + C2, 0)</f>
        <v>0</v>
      </c>
      <c r="J2">
        <f xml:space="preserve"> IF(F2 = "D", B2 + C2, 0)</f>
        <v>2812202</v>
      </c>
      <c r="K2">
        <f xml:space="preserve"> SUM($G$2:$G$51)</f>
        <v>33929579</v>
      </c>
      <c r="L2">
        <f xml:space="preserve"> SUM($H$2:$H$51)</f>
        <v>41736619</v>
      </c>
      <c r="M2">
        <f xml:space="preserve"> SUM($I$2:$I$51)</f>
        <v>57649017</v>
      </c>
      <c r="N2">
        <f xml:space="preserve"> SUM($J$2:$J$51)</f>
        <v>36530387</v>
      </c>
      <c r="P2" t="str">
        <f>IF(AND(B2&lt;D2,C2&lt;E2)=TRUE,A2,"")</f>
        <v>w01D</v>
      </c>
      <c r="Q2" t="s">
        <v>0</v>
      </c>
      <c r="R2">
        <f t="shared" ref="R2:AA2" si="0" xml:space="preserve"> IF(S2  / $AD2 &gt; 2, S2, ROUNDDOWN(S2 * $AE2,0))</f>
        <v>5639669</v>
      </c>
      <c r="S2">
        <f t="shared" si="0"/>
        <v>5321949</v>
      </c>
      <c r="T2">
        <f t="shared" si="0"/>
        <v>5022128</v>
      </c>
      <c r="U2">
        <f t="shared" si="0"/>
        <v>4739198</v>
      </c>
      <c r="V2">
        <f t="shared" si="0"/>
        <v>4472208</v>
      </c>
      <c r="W2">
        <f t="shared" si="0"/>
        <v>4220259</v>
      </c>
      <c r="X2">
        <f t="shared" si="0"/>
        <v>3982504</v>
      </c>
      <c r="Y2">
        <f t="shared" si="0"/>
        <v>3758143</v>
      </c>
      <c r="Z2">
        <f t="shared" si="0"/>
        <v>3546422</v>
      </c>
      <c r="AA2">
        <f t="shared" si="0"/>
        <v>3346629</v>
      </c>
      <c r="AB2">
        <f xml:space="preserve"> IF(AC2  / $AD2 &gt; 2, AC2, ROUNDDOWN(AC2 * $AE2,0))</f>
        <v>3158091</v>
      </c>
      <c r="AC2">
        <f t="shared" ref="AC2:AC33" si="1">D2 + E2</f>
        <v>2980175</v>
      </c>
      <c r="AD2">
        <f t="shared" ref="AD2:AD33" si="2" xml:space="preserve"> B2 + C2</f>
        <v>2812202</v>
      </c>
      <c r="AE2">
        <f t="shared" ref="AE2:AE33" si="3" xml:space="preserve"> ROUNDDOWN(AC2 / AD2, 4)</f>
        <v>1.0597000000000001</v>
      </c>
      <c r="AF2">
        <f>VLOOKUP(MAX(R2:R51),R2:S51,1,FALSE)</f>
        <v>16699503</v>
      </c>
      <c r="AG2" t="s">
        <v>11</v>
      </c>
      <c r="AH2">
        <f>IF(MAX(R2:AC2)/AD2&gt;2,1,0)</f>
        <v>1</v>
      </c>
    </row>
    <row r="3" spans="1:34" x14ac:dyDescent="0.3">
      <c r="A3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4" xml:space="preserve"> RIGHT(A3,1)</f>
        <v>D</v>
      </c>
      <c r="G3">
        <f t="shared" ref="G3:G51" si="5" xml:space="preserve"> IF(F3 = "A", B3 + C3, 0)</f>
        <v>0</v>
      </c>
      <c r="H3">
        <f t="shared" ref="H3:H51" si="6" xml:space="preserve"> IF(F3 = "B", B3 + C3, 0)</f>
        <v>0</v>
      </c>
      <c r="I3">
        <f t="shared" ref="I3:I51" si="7" xml:space="preserve"> IF(F3 = "C", B3 + C3, 0)</f>
        <v>0</v>
      </c>
      <c r="J3">
        <f t="shared" ref="J3:J51" si="8" xml:space="preserve"> IF(F3 = "D", B3 + C3, 0)</f>
        <v>3353163</v>
      </c>
      <c r="P3" t="str">
        <f t="shared" ref="P3:P51" si="9">IF(AND(B3&lt;D3,C3&lt;E3)=TRUE,A3,"")</f>
        <v/>
      </c>
      <c r="Q3" t="s">
        <v>5</v>
      </c>
      <c r="R3">
        <f t="shared" ref="R3:AB3" si="10" xml:space="preserve"> IF(S3  / $AD3 &gt; 2, S3, ROUNDDOWN(S3 * $AE3,0))</f>
        <v>1528022</v>
      </c>
      <c r="S3">
        <f t="shared" si="10"/>
        <v>1631457</v>
      </c>
      <c r="T3">
        <f t="shared" si="10"/>
        <v>1741894</v>
      </c>
      <c r="U3">
        <f t="shared" si="10"/>
        <v>1859806</v>
      </c>
      <c r="V3">
        <f t="shared" si="10"/>
        <v>1985700</v>
      </c>
      <c r="W3">
        <f t="shared" si="10"/>
        <v>2120116</v>
      </c>
      <c r="X3">
        <f t="shared" si="10"/>
        <v>2263631</v>
      </c>
      <c r="Y3">
        <f t="shared" si="10"/>
        <v>2416860</v>
      </c>
      <c r="Z3">
        <f t="shared" si="10"/>
        <v>2580462</v>
      </c>
      <c r="AA3">
        <f t="shared" si="10"/>
        <v>2755138</v>
      </c>
      <c r="AB3">
        <f t="shared" si="10"/>
        <v>2941638</v>
      </c>
      <c r="AC3">
        <f t="shared" si="1"/>
        <v>3140763</v>
      </c>
      <c r="AD3">
        <f t="shared" si="2"/>
        <v>3353163</v>
      </c>
      <c r="AE3">
        <f t="shared" si="3"/>
        <v>0.93659999999999999</v>
      </c>
      <c r="AF3">
        <f>IF(R2/AD2&gt;2,R2,FLOOR(S2*AE2,0))</f>
        <v>5639669</v>
      </c>
      <c r="AH3">
        <f t="shared" ref="AH3:AH51" si="11">IF(MAX(R3:AC3)/AD3&gt;2,1,0)</f>
        <v>0</v>
      </c>
    </row>
    <row r="4" spans="1:34" x14ac:dyDescent="0.3">
      <c r="A4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4"/>
        <v>C</v>
      </c>
      <c r="G4">
        <f t="shared" si="5"/>
        <v>0</v>
      </c>
      <c r="H4">
        <f t="shared" si="6"/>
        <v>0</v>
      </c>
      <c r="I4">
        <f t="shared" si="7"/>
        <v>2443837</v>
      </c>
      <c r="J4">
        <f t="shared" si="8"/>
        <v>0</v>
      </c>
      <c r="P4" t="str">
        <f t="shared" si="9"/>
        <v/>
      </c>
      <c r="Q4" t="s">
        <v>7</v>
      </c>
      <c r="R4">
        <f t="shared" ref="R4:AB4" si="12" xml:space="preserve"> IF(S4  / $AD4 &gt; 2, S4, ROUNDDOWN(S4 * $AE4,0))</f>
        <v>3081288</v>
      </c>
      <c r="S4">
        <f t="shared" si="12"/>
        <v>3022353</v>
      </c>
      <c r="T4">
        <f t="shared" si="12"/>
        <v>2964545</v>
      </c>
      <c r="U4">
        <f t="shared" si="12"/>
        <v>2907843</v>
      </c>
      <c r="V4">
        <f t="shared" si="12"/>
        <v>2852225</v>
      </c>
      <c r="W4">
        <f t="shared" si="12"/>
        <v>2797671</v>
      </c>
      <c r="X4">
        <f t="shared" si="12"/>
        <v>2744160</v>
      </c>
      <c r="Y4">
        <f t="shared" si="12"/>
        <v>2691673</v>
      </c>
      <c r="Z4">
        <f t="shared" si="12"/>
        <v>2640190</v>
      </c>
      <c r="AA4">
        <f t="shared" si="12"/>
        <v>2589692</v>
      </c>
      <c r="AB4">
        <f t="shared" si="12"/>
        <v>2540159</v>
      </c>
      <c r="AC4">
        <f t="shared" si="1"/>
        <v>2491574</v>
      </c>
      <c r="AD4">
        <f t="shared" si="2"/>
        <v>2443837</v>
      </c>
      <c r="AE4">
        <f t="shared" si="3"/>
        <v>1.0195000000000001</v>
      </c>
      <c r="AH4">
        <f t="shared" si="11"/>
        <v>0</v>
      </c>
    </row>
    <row r="5" spans="1:34" x14ac:dyDescent="0.3">
      <c r="A5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4"/>
        <v>D</v>
      </c>
      <c r="G5">
        <f t="shared" si="5"/>
        <v>0</v>
      </c>
      <c r="H5">
        <f t="shared" si="6"/>
        <v>0</v>
      </c>
      <c r="I5">
        <f t="shared" si="7"/>
        <v>0</v>
      </c>
      <c r="J5">
        <f t="shared" si="8"/>
        <v>1975115</v>
      </c>
      <c r="P5" t="str">
        <f t="shared" si="9"/>
        <v/>
      </c>
      <c r="Q5" t="s">
        <v>11</v>
      </c>
      <c r="R5">
        <f t="shared" ref="R5:AB5" si="13" xml:space="preserve"> IF(S5  / $AD5 &gt; 2, S5, ROUNDDOWN(S5 * $AE5,0))</f>
        <v>34964</v>
      </c>
      <c r="S5">
        <f t="shared" si="13"/>
        <v>48935</v>
      </c>
      <c r="T5">
        <f t="shared" si="13"/>
        <v>68489</v>
      </c>
      <c r="U5">
        <f t="shared" si="13"/>
        <v>95856</v>
      </c>
      <c r="V5">
        <f t="shared" si="13"/>
        <v>134159</v>
      </c>
      <c r="W5">
        <f t="shared" si="13"/>
        <v>187767</v>
      </c>
      <c r="X5">
        <f t="shared" si="13"/>
        <v>262795</v>
      </c>
      <c r="Y5">
        <f t="shared" si="13"/>
        <v>367803</v>
      </c>
      <c r="Z5">
        <f t="shared" si="13"/>
        <v>514770</v>
      </c>
      <c r="AA5">
        <f t="shared" si="13"/>
        <v>720462</v>
      </c>
      <c r="AB5">
        <f t="shared" si="13"/>
        <v>1008345</v>
      </c>
      <c r="AC5">
        <f t="shared" si="1"/>
        <v>1411260</v>
      </c>
      <c r="AD5">
        <f t="shared" si="2"/>
        <v>1975115</v>
      </c>
      <c r="AE5">
        <f t="shared" si="3"/>
        <v>0.71450000000000002</v>
      </c>
      <c r="AH5">
        <f t="shared" si="11"/>
        <v>0</v>
      </c>
    </row>
    <row r="6" spans="1:34" x14ac:dyDescent="0.3">
      <c r="A6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4"/>
        <v>A</v>
      </c>
      <c r="G6">
        <f t="shared" si="5"/>
        <v>4664729</v>
      </c>
      <c r="H6">
        <f t="shared" si="6"/>
        <v>0</v>
      </c>
      <c r="I6">
        <f t="shared" si="7"/>
        <v>0</v>
      </c>
      <c r="J6">
        <f t="shared" si="8"/>
        <v>0</v>
      </c>
      <c r="P6" t="str">
        <f t="shared" si="9"/>
        <v/>
      </c>
      <c r="Q6" t="s">
        <v>12</v>
      </c>
      <c r="R6">
        <f t="shared" ref="R6:AB6" si="14" xml:space="preserve"> IF(S6  / $AD6 &gt; 2, S6, ROUNDDOWN(S6 * $AE6,0))</f>
        <v>388418</v>
      </c>
      <c r="S6">
        <f t="shared" si="14"/>
        <v>477818</v>
      </c>
      <c r="T6">
        <f t="shared" si="14"/>
        <v>587795</v>
      </c>
      <c r="U6">
        <f t="shared" si="14"/>
        <v>723085</v>
      </c>
      <c r="V6">
        <f t="shared" si="14"/>
        <v>889514</v>
      </c>
      <c r="W6">
        <f t="shared" si="14"/>
        <v>1094248</v>
      </c>
      <c r="X6">
        <f t="shared" si="14"/>
        <v>1346105</v>
      </c>
      <c r="Y6">
        <f t="shared" si="14"/>
        <v>1655930</v>
      </c>
      <c r="Z6">
        <f t="shared" si="14"/>
        <v>2037066</v>
      </c>
      <c r="AA6">
        <f t="shared" si="14"/>
        <v>2505925</v>
      </c>
      <c r="AB6">
        <f t="shared" si="14"/>
        <v>3082698</v>
      </c>
      <c r="AC6">
        <f t="shared" si="1"/>
        <v>3792224</v>
      </c>
      <c r="AD6">
        <f t="shared" si="2"/>
        <v>4664729</v>
      </c>
      <c r="AE6">
        <f t="shared" si="3"/>
        <v>0.81289999999999996</v>
      </c>
      <c r="AH6">
        <f t="shared" si="11"/>
        <v>0</v>
      </c>
    </row>
    <row r="7" spans="1:34" x14ac:dyDescent="0.3">
      <c r="A7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4"/>
        <v>D</v>
      </c>
      <c r="G7">
        <f t="shared" si="5"/>
        <v>0</v>
      </c>
      <c r="H7">
        <f t="shared" si="6"/>
        <v>0</v>
      </c>
      <c r="I7">
        <f t="shared" si="7"/>
        <v>0</v>
      </c>
      <c r="J7">
        <f t="shared" si="8"/>
        <v>3698361</v>
      </c>
      <c r="P7" t="str">
        <f t="shared" si="9"/>
        <v>w06D</v>
      </c>
      <c r="Q7" t="s">
        <v>15</v>
      </c>
      <c r="R7">
        <f t="shared" ref="R7:AB7" si="15" xml:space="preserve"> IF(S7  / $AD7 &gt; 2, S7, ROUNDDOWN(S7 * $AE7,0))</f>
        <v>7422191</v>
      </c>
      <c r="S7">
        <f t="shared" si="15"/>
        <v>7422191</v>
      </c>
      <c r="T7">
        <f t="shared" si="15"/>
        <v>7422191</v>
      </c>
      <c r="U7">
        <f t="shared" si="15"/>
        <v>7422191</v>
      </c>
      <c r="V7">
        <f t="shared" si="15"/>
        <v>7422191</v>
      </c>
      <c r="W7">
        <f t="shared" si="15"/>
        <v>7422191</v>
      </c>
      <c r="X7">
        <f t="shared" si="15"/>
        <v>7422191</v>
      </c>
      <c r="Y7">
        <f t="shared" si="15"/>
        <v>6608665</v>
      </c>
      <c r="Z7">
        <f t="shared" si="15"/>
        <v>5884307</v>
      </c>
      <c r="AA7">
        <f t="shared" si="15"/>
        <v>5239344</v>
      </c>
      <c r="AB7">
        <f t="shared" si="15"/>
        <v>4665074</v>
      </c>
      <c r="AC7">
        <f t="shared" si="1"/>
        <v>4153748</v>
      </c>
      <c r="AD7">
        <f t="shared" si="2"/>
        <v>3698361</v>
      </c>
      <c r="AE7">
        <f t="shared" si="3"/>
        <v>1.1231</v>
      </c>
      <c r="AH7">
        <f t="shared" si="11"/>
        <v>1</v>
      </c>
    </row>
    <row r="8" spans="1:34" x14ac:dyDescent="0.3">
      <c r="A8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4"/>
        <v>B</v>
      </c>
      <c r="G8">
        <f t="shared" si="5"/>
        <v>0</v>
      </c>
      <c r="H8">
        <f t="shared" si="6"/>
        <v>7689971</v>
      </c>
      <c r="I8">
        <f t="shared" si="7"/>
        <v>0</v>
      </c>
      <c r="J8">
        <f t="shared" si="8"/>
        <v>0</v>
      </c>
      <c r="P8" t="str">
        <f t="shared" si="9"/>
        <v/>
      </c>
      <c r="Q8" t="s">
        <v>21</v>
      </c>
      <c r="R8">
        <f t="shared" ref="R8:AB8" si="16" xml:space="preserve"> IF(S8  / $AD8 &gt; 2, S8, ROUNDDOWN(S8 * $AE8,0))</f>
        <v>1521565</v>
      </c>
      <c r="S8">
        <f t="shared" si="16"/>
        <v>1741519</v>
      </c>
      <c r="T8">
        <f t="shared" si="16"/>
        <v>1993269</v>
      </c>
      <c r="U8">
        <f t="shared" si="16"/>
        <v>2281412</v>
      </c>
      <c r="V8">
        <f t="shared" si="16"/>
        <v>2611208</v>
      </c>
      <c r="W8">
        <f t="shared" si="16"/>
        <v>2988679</v>
      </c>
      <c r="X8">
        <f t="shared" si="16"/>
        <v>3420716</v>
      </c>
      <c r="Y8">
        <f t="shared" si="16"/>
        <v>3915207</v>
      </c>
      <c r="Z8">
        <f t="shared" si="16"/>
        <v>4481181</v>
      </c>
      <c r="AA8">
        <f t="shared" si="16"/>
        <v>5128970</v>
      </c>
      <c r="AB8">
        <f t="shared" si="16"/>
        <v>5870402</v>
      </c>
      <c r="AC8">
        <f t="shared" si="1"/>
        <v>6719014</v>
      </c>
      <c r="AD8">
        <f t="shared" si="2"/>
        <v>7689971</v>
      </c>
      <c r="AE8">
        <f t="shared" si="3"/>
        <v>0.87370000000000003</v>
      </c>
      <c r="AH8">
        <f t="shared" si="11"/>
        <v>0</v>
      </c>
    </row>
    <row r="9" spans="1:34" x14ac:dyDescent="0.3">
      <c r="A9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4"/>
        <v>A</v>
      </c>
      <c r="G9">
        <f t="shared" si="5"/>
        <v>1335057</v>
      </c>
      <c r="H9">
        <f t="shared" si="6"/>
        <v>0</v>
      </c>
      <c r="I9">
        <f t="shared" si="7"/>
        <v>0</v>
      </c>
      <c r="J9">
        <f t="shared" si="8"/>
        <v>0</v>
      </c>
      <c r="P9" t="str">
        <f t="shared" si="9"/>
        <v>w08A</v>
      </c>
      <c r="Q9" t="s">
        <v>23</v>
      </c>
      <c r="R9">
        <f t="shared" ref="R9:AB9" si="17" xml:space="preserve"> IF(S9  / $AD9 &gt; 2, S9, ROUNDDOWN(S9 * $AE9,0))</f>
        <v>3237471</v>
      </c>
      <c r="S9">
        <f t="shared" si="17"/>
        <v>3237471</v>
      </c>
      <c r="T9">
        <f t="shared" si="17"/>
        <v>3237471</v>
      </c>
      <c r="U9">
        <f t="shared" si="17"/>
        <v>3237471</v>
      </c>
      <c r="V9">
        <f t="shared" si="17"/>
        <v>3237471</v>
      </c>
      <c r="W9">
        <f t="shared" si="17"/>
        <v>3237471</v>
      </c>
      <c r="X9">
        <f t="shared" si="17"/>
        <v>3237471</v>
      </c>
      <c r="Y9">
        <f t="shared" si="17"/>
        <v>3237471</v>
      </c>
      <c r="Z9">
        <f t="shared" si="17"/>
        <v>3237471</v>
      </c>
      <c r="AA9">
        <f t="shared" si="17"/>
        <v>3237471</v>
      </c>
      <c r="AB9">
        <f t="shared" si="17"/>
        <v>3237471</v>
      </c>
      <c r="AC9">
        <f t="shared" si="1"/>
        <v>2079034</v>
      </c>
      <c r="AD9">
        <f t="shared" si="2"/>
        <v>1335057</v>
      </c>
      <c r="AE9">
        <f t="shared" si="3"/>
        <v>1.5571999999999999</v>
      </c>
      <c r="AH9">
        <f t="shared" si="11"/>
        <v>1</v>
      </c>
    </row>
    <row r="10" spans="1:34" x14ac:dyDescent="0.3">
      <c r="A10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4"/>
        <v>C</v>
      </c>
      <c r="G10">
        <f t="shared" si="5"/>
        <v>0</v>
      </c>
      <c r="H10">
        <f t="shared" si="6"/>
        <v>0</v>
      </c>
      <c r="I10">
        <f t="shared" si="7"/>
        <v>3291343</v>
      </c>
      <c r="J10">
        <f t="shared" si="8"/>
        <v>0</v>
      </c>
      <c r="P10" t="str">
        <f t="shared" si="9"/>
        <v/>
      </c>
      <c r="Q10" t="s">
        <v>24</v>
      </c>
      <c r="R10">
        <f t="shared" ref="R10:AB10" si="18" xml:space="preserve"> IF(S10  / $AD10 &gt; 2, S10, ROUNDDOWN(S10 * $AE10,0))</f>
        <v>27666</v>
      </c>
      <c r="S10">
        <f t="shared" si="18"/>
        <v>41201</v>
      </c>
      <c r="T10">
        <f t="shared" si="18"/>
        <v>61358</v>
      </c>
      <c r="U10">
        <f t="shared" si="18"/>
        <v>91375</v>
      </c>
      <c r="V10">
        <f t="shared" si="18"/>
        <v>136076</v>
      </c>
      <c r="W10">
        <f t="shared" si="18"/>
        <v>202645</v>
      </c>
      <c r="X10">
        <f t="shared" si="18"/>
        <v>301780</v>
      </c>
      <c r="Y10">
        <f t="shared" si="18"/>
        <v>449412</v>
      </c>
      <c r="Z10">
        <f t="shared" si="18"/>
        <v>669267</v>
      </c>
      <c r="AA10">
        <f t="shared" si="18"/>
        <v>996676</v>
      </c>
      <c r="AB10">
        <f t="shared" si="18"/>
        <v>1484254</v>
      </c>
      <c r="AC10">
        <f t="shared" si="1"/>
        <v>2210357</v>
      </c>
      <c r="AD10">
        <f t="shared" si="2"/>
        <v>3291343</v>
      </c>
      <c r="AE10">
        <f t="shared" si="3"/>
        <v>0.67149999999999999</v>
      </c>
      <c r="AH10">
        <f t="shared" si="11"/>
        <v>0</v>
      </c>
    </row>
    <row r="11" spans="1:34" x14ac:dyDescent="0.3">
      <c r="A1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4"/>
        <v>C</v>
      </c>
      <c r="G11">
        <f t="shared" si="5"/>
        <v>0</v>
      </c>
      <c r="H11">
        <f t="shared" si="6"/>
        <v>0</v>
      </c>
      <c r="I11">
        <f t="shared" si="7"/>
        <v>2339967</v>
      </c>
      <c r="J11">
        <f t="shared" si="8"/>
        <v>0</v>
      </c>
      <c r="P11" t="str">
        <f t="shared" si="9"/>
        <v/>
      </c>
      <c r="Q11" t="s">
        <v>31</v>
      </c>
      <c r="R11">
        <f t="shared" ref="R11:AB11" si="19" xml:space="preserve"> IF(S11  / $AD11 &gt; 2, S11, ROUNDDOWN(S11 * $AE11,0))</f>
        <v>39252</v>
      </c>
      <c r="S11">
        <f t="shared" si="19"/>
        <v>55184</v>
      </c>
      <c r="T11">
        <f t="shared" si="19"/>
        <v>77583</v>
      </c>
      <c r="U11">
        <f t="shared" si="19"/>
        <v>109073</v>
      </c>
      <c r="V11">
        <f t="shared" si="19"/>
        <v>153344</v>
      </c>
      <c r="W11">
        <f t="shared" si="19"/>
        <v>215583</v>
      </c>
      <c r="X11">
        <f t="shared" si="19"/>
        <v>303084</v>
      </c>
      <c r="Y11">
        <f t="shared" si="19"/>
        <v>426099</v>
      </c>
      <c r="Z11">
        <f t="shared" si="19"/>
        <v>599044</v>
      </c>
      <c r="AA11">
        <f t="shared" si="19"/>
        <v>842182</v>
      </c>
      <c r="AB11">
        <f t="shared" si="19"/>
        <v>1184004</v>
      </c>
      <c r="AC11">
        <f t="shared" si="1"/>
        <v>1664564</v>
      </c>
      <c r="AD11">
        <f t="shared" si="2"/>
        <v>2339967</v>
      </c>
      <c r="AE11">
        <f t="shared" si="3"/>
        <v>0.71130000000000004</v>
      </c>
      <c r="AH11">
        <f t="shared" si="11"/>
        <v>0</v>
      </c>
    </row>
    <row r="12" spans="1:34" x14ac:dyDescent="0.3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4"/>
        <v>D</v>
      </c>
      <c r="G12">
        <f t="shared" si="5"/>
        <v>0</v>
      </c>
      <c r="H12">
        <f t="shared" si="6"/>
        <v>0</v>
      </c>
      <c r="I12">
        <f t="shared" si="7"/>
        <v>0</v>
      </c>
      <c r="J12">
        <f t="shared" si="8"/>
        <v>3983255</v>
      </c>
      <c r="P12" t="str">
        <f t="shared" si="9"/>
        <v/>
      </c>
      <c r="Q12" t="s">
        <v>33</v>
      </c>
      <c r="R12">
        <f t="shared" ref="R12:AB12" si="20" xml:space="preserve"> IF(S12  / $AD12 &gt; 2, S12, ROUNDDOWN(S12 * $AE12,0))</f>
        <v>1937317</v>
      </c>
      <c r="S12">
        <f t="shared" si="20"/>
        <v>2057255</v>
      </c>
      <c r="T12">
        <f t="shared" si="20"/>
        <v>2184619</v>
      </c>
      <c r="U12">
        <f t="shared" si="20"/>
        <v>2319868</v>
      </c>
      <c r="V12">
        <f t="shared" si="20"/>
        <v>2463490</v>
      </c>
      <c r="W12">
        <f t="shared" si="20"/>
        <v>2616003</v>
      </c>
      <c r="X12">
        <f t="shared" si="20"/>
        <v>2777958</v>
      </c>
      <c r="Y12">
        <f t="shared" si="20"/>
        <v>2949940</v>
      </c>
      <c r="Z12">
        <f t="shared" si="20"/>
        <v>3132569</v>
      </c>
      <c r="AA12">
        <f t="shared" si="20"/>
        <v>3326505</v>
      </c>
      <c r="AB12">
        <f t="shared" si="20"/>
        <v>3532447</v>
      </c>
      <c r="AC12">
        <f t="shared" si="1"/>
        <v>3751139</v>
      </c>
      <c r="AD12">
        <f t="shared" si="2"/>
        <v>3983255</v>
      </c>
      <c r="AE12">
        <f t="shared" si="3"/>
        <v>0.94169999999999998</v>
      </c>
      <c r="AH12">
        <f t="shared" si="11"/>
        <v>0</v>
      </c>
    </row>
    <row r="13" spans="1:34" x14ac:dyDescent="0.3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4"/>
        <v>C</v>
      </c>
      <c r="G13">
        <f t="shared" si="5"/>
        <v>0</v>
      </c>
      <c r="H13">
        <f t="shared" si="6"/>
        <v>0</v>
      </c>
      <c r="I13">
        <f t="shared" si="7"/>
        <v>7688480</v>
      </c>
      <c r="J13">
        <f t="shared" si="8"/>
        <v>0</v>
      </c>
      <c r="P13" t="str">
        <f t="shared" si="9"/>
        <v>w12C</v>
      </c>
      <c r="Q13" t="s">
        <v>38</v>
      </c>
      <c r="R13">
        <f xml:space="preserve"> IF(S13  / $AD13 &gt; 2, S13, ROUNDDOWN(S13 * $AE13,0))</f>
        <v>16699503</v>
      </c>
      <c r="S13">
        <f t="shared" ref="R13:AB13" si="21" xml:space="preserve"> IF(T13  / $AD13 &gt; 2, T13, ROUNDDOWN(T13 * $AE13,0))</f>
        <v>16699503</v>
      </c>
      <c r="T13">
        <f t="shared" si="21"/>
        <v>16699503</v>
      </c>
      <c r="U13">
        <f t="shared" si="21"/>
        <v>16699503</v>
      </c>
      <c r="V13">
        <f t="shared" si="21"/>
        <v>16699503</v>
      </c>
      <c r="W13">
        <f t="shared" si="21"/>
        <v>16699503</v>
      </c>
      <c r="X13">
        <f t="shared" si="21"/>
        <v>16699503</v>
      </c>
      <c r="Y13">
        <f t="shared" si="21"/>
        <v>16699503</v>
      </c>
      <c r="Z13">
        <f t="shared" si="21"/>
        <v>14299969</v>
      </c>
      <c r="AA13">
        <f t="shared" si="21"/>
        <v>12245221</v>
      </c>
      <c r="AB13">
        <f xml:space="preserve"> IF(AC13  / $AD13 &gt; 2, AC13, ROUNDDOWN(AC13 * $AE13,0))</f>
        <v>10485718</v>
      </c>
      <c r="AC13">
        <f t="shared" si="1"/>
        <v>8979036</v>
      </c>
      <c r="AD13">
        <f t="shared" si="2"/>
        <v>7688480</v>
      </c>
      <c r="AE13">
        <f t="shared" si="3"/>
        <v>1.1677999999999999</v>
      </c>
      <c r="AH13">
        <f t="shared" si="11"/>
        <v>1</v>
      </c>
    </row>
    <row r="14" spans="1:34" x14ac:dyDescent="0.3">
      <c r="A14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4"/>
        <v>A</v>
      </c>
      <c r="G14">
        <f t="shared" si="5"/>
        <v>1960392</v>
      </c>
      <c r="H14">
        <f t="shared" si="6"/>
        <v>0</v>
      </c>
      <c r="I14">
        <f t="shared" si="7"/>
        <v>0</v>
      </c>
      <c r="J14">
        <f t="shared" si="8"/>
        <v>0</v>
      </c>
      <c r="P14" t="str">
        <f t="shared" si="9"/>
        <v>w13A</v>
      </c>
      <c r="Q14" t="s">
        <v>39</v>
      </c>
      <c r="R14">
        <f t="shared" ref="R14:AB14" si="22" xml:space="preserve"> IF(S14  / $AD14 &gt; 2, S14, ROUNDDOWN(S14 * $AE14,0))</f>
        <v>3972796</v>
      </c>
      <c r="S14">
        <f t="shared" si="22"/>
        <v>3972796</v>
      </c>
      <c r="T14">
        <f t="shared" si="22"/>
        <v>3972796</v>
      </c>
      <c r="U14">
        <f t="shared" si="22"/>
        <v>3972796</v>
      </c>
      <c r="V14">
        <f t="shared" si="22"/>
        <v>3972796</v>
      </c>
      <c r="W14">
        <f t="shared" si="22"/>
        <v>3637093</v>
      </c>
      <c r="X14">
        <f t="shared" si="22"/>
        <v>3329757</v>
      </c>
      <c r="Y14">
        <f t="shared" si="22"/>
        <v>3048391</v>
      </c>
      <c r="Z14">
        <f t="shared" si="22"/>
        <v>2790801</v>
      </c>
      <c r="AA14">
        <f t="shared" si="22"/>
        <v>2554977</v>
      </c>
      <c r="AB14">
        <f t="shared" si="22"/>
        <v>2339080</v>
      </c>
      <c r="AC14">
        <f t="shared" si="1"/>
        <v>2141427</v>
      </c>
      <c r="AD14">
        <f t="shared" si="2"/>
        <v>1960392</v>
      </c>
      <c r="AE14">
        <f t="shared" si="3"/>
        <v>1.0923</v>
      </c>
      <c r="AH14">
        <f t="shared" si="11"/>
        <v>1</v>
      </c>
    </row>
    <row r="15" spans="1:34" x14ac:dyDescent="0.3">
      <c r="A15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4"/>
        <v>A</v>
      </c>
      <c r="G15">
        <f t="shared" si="5"/>
        <v>2177470</v>
      </c>
      <c r="H15">
        <f t="shared" si="6"/>
        <v>0</v>
      </c>
      <c r="I15">
        <f t="shared" si="7"/>
        <v>0</v>
      </c>
      <c r="J15">
        <f t="shared" si="8"/>
        <v>0</v>
      </c>
      <c r="P15" t="str">
        <f t="shared" si="9"/>
        <v/>
      </c>
      <c r="Q15" t="s">
        <v>43</v>
      </c>
      <c r="R15">
        <f t="shared" ref="R15:AB15" si="23" xml:space="preserve"> IF(S15  / $AD15 &gt; 2, S15, ROUNDDOWN(S15 * $AE15,0))</f>
        <v>176035</v>
      </c>
      <c r="S15">
        <f t="shared" si="23"/>
        <v>217086</v>
      </c>
      <c r="T15">
        <f t="shared" si="23"/>
        <v>267710</v>
      </c>
      <c r="U15">
        <f t="shared" si="23"/>
        <v>330140</v>
      </c>
      <c r="V15">
        <f t="shared" si="23"/>
        <v>407128</v>
      </c>
      <c r="W15">
        <f t="shared" si="23"/>
        <v>502070</v>
      </c>
      <c r="X15">
        <f t="shared" si="23"/>
        <v>619152</v>
      </c>
      <c r="Y15">
        <f t="shared" si="23"/>
        <v>763537</v>
      </c>
      <c r="Z15">
        <f t="shared" si="23"/>
        <v>941593</v>
      </c>
      <c r="AA15">
        <f t="shared" si="23"/>
        <v>1161171</v>
      </c>
      <c r="AB15">
        <f t="shared" si="23"/>
        <v>1431954</v>
      </c>
      <c r="AC15">
        <f t="shared" si="1"/>
        <v>1765883</v>
      </c>
      <c r="AD15">
        <f t="shared" si="2"/>
        <v>2177470</v>
      </c>
      <c r="AE15">
        <f t="shared" si="3"/>
        <v>0.81089999999999995</v>
      </c>
      <c r="AH15">
        <f t="shared" si="11"/>
        <v>0</v>
      </c>
    </row>
    <row r="16" spans="1:34" x14ac:dyDescent="0.3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4"/>
        <v>A</v>
      </c>
      <c r="G16">
        <f t="shared" si="5"/>
        <v>5134027</v>
      </c>
      <c r="H16">
        <f t="shared" si="6"/>
        <v>0</v>
      </c>
      <c r="I16">
        <f t="shared" si="7"/>
        <v>0</v>
      </c>
      <c r="J16">
        <f t="shared" si="8"/>
        <v>0</v>
      </c>
      <c r="P16" t="str">
        <f t="shared" si="9"/>
        <v/>
      </c>
      <c r="Q16" t="s">
        <v>44</v>
      </c>
      <c r="R16">
        <f t="shared" ref="R16:AB16" si="24" xml:space="preserve"> IF(S16  / $AD16 &gt; 2, S16, ROUNDDOWN(S16 * $AE16,0))</f>
        <v>344988</v>
      </c>
      <c r="S16">
        <f t="shared" si="24"/>
        <v>432046</v>
      </c>
      <c r="T16">
        <f t="shared" si="24"/>
        <v>541073</v>
      </c>
      <c r="U16">
        <f t="shared" si="24"/>
        <v>677613</v>
      </c>
      <c r="V16">
        <f t="shared" si="24"/>
        <v>848608</v>
      </c>
      <c r="W16">
        <f t="shared" si="24"/>
        <v>1062753</v>
      </c>
      <c r="X16">
        <f t="shared" si="24"/>
        <v>1330937</v>
      </c>
      <c r="Y16">
        <f t="shared" si="24"/>
        <v>1666797</v>
      </c>
      <c r="Z16">
        <f t="shared" si="24"/>
        <v>2087411</v>
      </c>
      <c r="AA16">
        <f t="shared" si="24"/>
        <v>2614166</v>
      </c>
      <c r="AB16">
        <f t="shared" si="24"/>
        <v>3273847</v>
      </c>
      <c r="AC16">
        <f t="shared" si="1"/>
        <v>4099997</v>
      </c>
      <c r="AD16">
        <f t="shared" si="2"/>
        <v>5134027</v>
      </c>
      <c r="AE16">
        <f t="shared" si="3"/>
        <v>0.79849999999999999</v>
      </c>
      <c r="AH16">
        <f t="shared" si="11"/>
        <v>0</v>
      </c>
    </row>
    <row r="17" spans="1:34" x14ac:dyDescent="0.3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4"/>
        <v>C</v>
      </c>
      <c r="G17">
        <f t="shared" si="5"/>
        <v>0</v>
      </c>
      <c r="H17">
        <f t="shared" si="6"/>
        <v>0</v>
      </c>
      <c r="I17">
        <f t="shared" si="7"/>
        <v>2728601</v>
      </c>
      <c r="J17">
        <f t="shared" si="8"/>
        <v>0</v>
      </c>
      <c r="P17" t="str">
        <f t="shared" si="9"/>
        <v>w16C</v>
      </c>
      <c r="Q17" t="s">
        <v>45</v>
      </c>
      <c r="R17">
        <f t="shared" ref="R17:AB17" si="25" xml:space="preserve"> IF(S17  / $AD17 &gt; 2, S17, ROUNDDOWN(S17 * $AE17,0))</f>
        <v>6644603</v>
      </c>
      <c r="S17">
        <f t="shared" si="25"/>
        <v>6644603</v>
      </c>
      <c r="T17">
        <f t="shared" si="25"/>
        <v>6644603</v>
      </c>
      <c r="U17">
        <f t="shared" si="25"/>
        <v>6644603</v>
      </c>
      <c r="V17">
        <f t="shared" si="25"/>
        <v>6644603</v>
      </c>
      <c r="W17">
        <f t="shared" si="25"/>
        <v>6644603</v>
      </c>
      <c r="X17">
        <f t="shared" si="25"/>
        <v>6644603</v>
      </c>
      <c r="Y17">
        <f t="shared" si="25"/>
        <v>6644603</v>
      </c>
      <c r="Z17">
        <f t="shared" si="25"/>
        <v>6644603</v>
      </c>
      <c r="AA17">
        <f t="shared" si="25"/>
        <v>5319087</v>
      </c>
      <c r="AB17">
        <f t="shared" si="25"/>
        <v>4257995</v>
      </c>
      <c r="AC17">
        <f t="shared" si="1"/>
        <v>3408578</v>
      </c>
      <c r="AD17">
        <f t="shared" si="2"/>
        <v>2728601</v>
      </c>
      <c r="AE17">
        <f t="shared" si="3"/>
        <v>1.2492000000000001</v>
      </c>
      <c r="AH17">
        <f t="shared" si="11"/>
        <v>1</v>
      </c>
    </row>
    <row r="18" spans="1:34" x14ac:dyDescent="0.3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4"/>
        <v>A</v>
      </c>
      <c r="G18">
        <f t="shared" si="5"/>
        <v>5009321</v>
      </c>
      <c r="H18">
        <f t="shared" si="6"/>
        <v>0</v>
      </c>
      <c r="I18">
        <f t="shared" si="7"/>
        <v>0</v>
      </c>
      <c r="J18">
        <f t="shared" si="8"/>
        <v>0</v>
      </c>
      <c r="P18" t="str">
        <f t="shared" si="9"/>
        <v/>
      </c>
      <c r="Q18" t="s">
        <v>46</v>
      </c>
      <c r="R18">
        <f t="shared" ref="R18:AB18" si="26" xml:space="preserve"> IF(S18  / $AD18 &gt; 2, S18, ROUNDDOWN(S18 * $AE18,0))</f>
        <v>11576</v>
      </c>
      <c r="S18">
        <f t="shared" si="26"/>
        <v>19199</v>
      </c>
      <c r="T18">
        <f t="shared" si="26"/>
        <v>31840</v>
      </c>
      <c r="U18">
        <f t="shared" si="26"/>
        <v>52804</v>
      </c>
      <c r="V18">
        <f t="shared" si="26"/>
        <v>87570</v>
      </c>
      <c r="W18">
        <f t="shared" si="26"/>
        <v>145225</v>
      </c>
      <c r="X18">
        <f t="shared" si="26"/>
        <v>240839</v>
      </c>
      <c r="Y18">
        <f t="shared" si="26"/>
        <v>399402</v>
      </c>
      <c r="Z18">
        <f t="shared" si="26"/>
        <v>662359</v>
      </c>
      <c r="AA18">
        <f t="shared" si="26"/>
        <v>1098441</v>
      </c>
      <c r="AB18">
        <f t="shared" si="26"/>
        <v>1821628</v>
      </c>
      <c r="AC18">
        <f t="shared" si="1"/>
        <v>3020942</v>
      </c>
      <c r="AD18">
        <f t="shared" si="2"/>
        <v>5009321</v>
      </c>
      <c r="AE18">
        <f t="shared" si="3"/>
        <v>0.60299999999999998</v>
      </c>
      <c r="AH18">
        <f t="shared" si="11"/>
        <v>0</v>
      </c>
    </row>
    <row r="19" spans="1:34" x14ac:dyDescent="0.3">
      <c r="A19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4"/>
        <v>D</v>
      </c>
      <c r="G19">
        <f t="shared" si="5"/>
        <v>0</v>
      </c>
      <c r="H19">
        <f t="shared" si="6"/>
        <v>0</v>
      </c>
      <c r="I19">
        <f t="shared" si="7"/>
        <v>0</v>
      </c>
      <c r="J19">
        <f t="shared" si="8"/>
        <v>2729291</v>
      </c>
      <c r="P19" t="str">
        <f t="shared" si="9"/>
        <v/>
      </c>
      <c r="Q19" t="s">
        <v>47</v>
      </c>
      <c r="R19">
        <f t="shared" ref="R19:AB19" si="27" xml:space="preserve"> IF(S19  / $AD19 &gt; 2, S19, ROUNDDOWN(S19 * $AE19,0))</f>
        <v>246</v>
      </c>
      <c r="S19">
        <f t="shared" si="27"/>
        <v>536</v>
      </c>
      <c r="T19">
        <f t="shared" si="27"/>
        <v>1165</v>
      </c>
      <c r="U19">
        <f t="shared" si="27"/>
        <v>2531</v>
      </c>
      <c r="V19">
        <f t="shared" si="27"/>
        <v>5499</v>
      </c>
      <c r="W19">
        <f t="shared" si="27"/>
        <v>11948</v>
      </c>
      <c r="X19">
        <f t="shared" si="27"/>
        <v>25959</v>
      </c>
      <c r="Y19">
        <f t="shared" si="27"/>
        <v>56397</v>
      </c>
      <c r="Z19">
        <f t="shared" si="27"/>
        <v>122524</v>
      </c>
      <c r="AA19">
        <f t="shared" si="27"/>
        <v>266183</v>
      </c>
      <c r="AB19">
        <f t="shared" si="27"/>
        <v>578283</v>
      </c>
      <c r="AC19">
        <f t="shared" si="1"/>
        <v>1256318</v>
      </c>
      <c r="AD19">
        <f t="shared" si="2"/>
        <v>2729291</v>
      </c>
      <c r="AE19">
        <f t="shared" si="3"/>
        <v>0.46029999999999999</v>
      </c>
      <c r="AH19">
        <f t="shared" si="11"/>
        <v>0</v>
      </c>
    </row>
    <row r="20" spans="1:34" x14ac:dyDescent="0.3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4"/>
        <v>C</v>
      </c>
      <c r="G20">
        <f t="shared" si="5"/>
        <v>0</v>
      </c>
      <c r="H20">
        <f t="shared" si="6"/>
        <v>0</v>
      </c>
      <c r="I20">
        <f t="shared" si="7"/>
        <v>6175874</v>
      </c>
      <c r="J20">
        <f t="shared" si="8"/>
        <v>0</v>
      </c>
      <c r="P20" t="str">
        <f t="shared" si="9"/>
        <v/>
      </c>
      <c r="Q20" t="s">
        <v>48</v>
      </c>
      <c r="R20">
        <f t="shared" ref="R20:AB20" si="28" xml:space="preserve"> IF(S20  / $AD20 &gt; 2, S20, ROUNDDOWN(S20 * $AE20,0))</f>
        <v>5229</v>
      </c>
      <c r="S20">
        <f t="shared" si="28"/>
        <v>9430</v>
      </c>
      <c r="T20">
        <f t="shared" si="28"/>
        <v>17004</v>
      </c>
      <c r="U20">
        <f t="shared" si="28"/>
        <v>30660</v>
      </c>
      <c r="V20">
        <f t="shared" si="28"/>
        <v>55284</v>
      </c>
      <c r="W20">
        <f t="shared" si="28"/>
        <v>99684</v>
      </c>
      <c r="X20">
        <f t="shared" si="28"/>
        <v>179741</v>
      </c>
      <c r="Y20">
        <f t="shared" si="28"/>
        <v>324093</v>
      </c>
      <c r="Z20">
        <f t="shared" si="28"/>
        <v>584373</v>
      </c>
      <c r="AA20">
        <f t="shared" si="28"/>
        <v>1053685</v>
      </c>
      <c r="AB20">
        <f t="shared" si="28"/>
        <v>1899902</v>
      </c>
      <c r="AC20">
        <f t="shared" si="1"/>
        <v>3425717</v>
      </c>
      <c r="AD20">
        <f t="shared" si="2"/>
        <v>6175874</v>
      </c>
      <c r="AE20">
        <f t="shared" si="3"/>
        <v>0.55459999999999998</v>
      </c>
      <c r="AH20">
        <f t="shared" si="11"/>
        <v>0</v>
      </c>
    </row>
    <row r="21" spans="1:34" x14ac:dyDescent="0.3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4"/>
        <v>C</v>
      </c>
      <c r="G21">
        <f t="shared" si="5"/>
        <v>0</v>
      </c>
      <c r="H21">
        <f t="shared" si="6"/>
        <v>0</v>
      </c>
      <c r="I21">
        <f t="shared" si="7"/>
        <v>3008890</v>
      </c>
      <c r="J21">
        <f t="shared" si="8"/>
        <v>0</v>
      </c>
      <c r="K21">
        <f xml:space="preserve"> D13 + E13</f>
        <v>8979036</v>
      </c>
      <c r="P21" t="str">
        <f t="shared" si="9"/>
        <v/>
      </c>
      <c r="R21">
        <f t="shared" ref="R21:AB21" si="29" xml:space="preserve"> IF(S21  / $AD21 &gt; 2, S21, ROUNDDOWN(S21 * $AE21,0))</f>
        <v>1156451</v>
      </c>
      <c r="S21">
        <f t="shared" si="29"/>
        <v>1252384</v>
      </c>
      <c r="T21">
        <f t="shared" si="29"/>
        <v>1356275</v>
      </c>
      <c r="U21">
        <f t="shared" si="29"/>
        <v>1468784</v>
      </c>
      <c r="V21">
        <f t="shared" si="29"/>
        <v>1590626</v>
      </c>
      <c r="W21">
        <f t="shared" si="29"/>
        <v>1722576</v>
      </c>
      <c r="X21">
        <f t="shared" si="29"/>
        <v>1865472</v>
      </c>
      <c r="Y21">
        <f t="shared" si="29"/>
        <v>2020222</v>
      </c>
      <c r="Z21">
        <f t="shared" si="29"/>
        <v>2187809</v>
      </c>
      <c r="AA21">
        <f t="shared" si="29"/>
        <v>2369298</v>
      </c>
      <c r="AB21">
        <f t="shared" si="29"/>
        <v>2565842</v>
      </c>
      <c r="AC21">
        <f t="shared" si="1"/>
        <v>2778690</v>
      </c>
      <c r="AD21">
        <f t="shared" si="2"/>
        <v>3008890</v>
      </c>
      <c r="AE21">
        <f t="shared" si="3"/>
        <v>0.9234</v>
      </c>
      <c r="AH21">
        <f t="shared" si="11"/>
        <v>0</v>
      </c>
    </row>
    <row r="22" spans="1:34" x14ac:dyDescent="0.3">
      <c r="A22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4"/>
        <v>A</v>
      </c>
      <c r="G22">
        <f t="shared" si="5"/>
        <v>4752576</v>
      </c>
      <c r="H22">
        <f t="shared" si="6"/>
        <v>0</v>
      </c>
      <c r="I22">
        <f t="shared" si="7"/>
        <v>0</v>
      </c>
      <c r="J22">
        <f t="shared" si="8"/>
        <v>0</v>
      </c>
      <c r="P22" t="str">
        <f t="shared" si="9"/>
        <v/>
      </c>
      <c r="R22">
        <f t="shared" ref="R22:AB22" si="30" xml:space="preserve"> IF(S22  / $AD22 &gt; 2, S22, ROUNDDOWN(S22 * $AE22,0))</f>
        <v>0</v>
      </c>
      <c r="S22">
        <f t="shared" si="30"/>
        <v>0</v>
      </c>
      <c r="T22">
        <f t="shared" si="30"/>
        <v>0</v>
      </c>
      <c r="U22">
        <f t="shared" si="30"/>
        <v>0</v>
      </c>
      <c r="V22">
        <f t="shared" si="30"/>
        <v>0</v>
      </c>
      <c r="W22">
        <f t="shared" si="30"/>
        <v>1</v>
      </c>
      <c r="X22">
        <f t="shared" si="30"/>
        <v>14</v>
      </c>
      <c r="Y22">
        <f t="shared" si="30"/>
        <v>119</v>
      </c>
      <c r="Z22">
        <f t="shared" si="30"/>
        <v>996</v>
      </c>
      <c r="AA22">
        <f t="shared" si="30"/>
        <v>8280</v>
      </c>
      <c r="AB22">
        <f t="shared" si="30"/>
        <v>68833</v>
      </c>
      <c r="AC22">
        <f t="shared" si="1"/>
        <v>572183</v>
      </c>
      <c r="AD22">
        <f t="shared" si="2"/>
        <v>4752576</v>
      </c>
      <c r="AE22">
        <f t="shared" si="3"/>
        <v>0.1203</v>
      </c>
      <c r="AH22">
        <f t="shared" si="11"/>
        <v>0</v>
      </c>
    </row>
    <row r="23" spans="1:34" x14ac:dyDescent="0.3">
      <c r="A23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4"/>
        <v>B</v>
      </c>
      <c r="G23">
        <f t="shared" si="5"/>
        <v>0</v>
      </c>
      <c r="H23">
        <f t="shared" si="6"/>
        <v>1434562</v>
      </c>
      <c r="I23">
        <f t="shared" si="7"/>
        <v>0</v>
      </c>
      <c r="J23">
        <f t="shared" si="8"/>
        <v>0</v>
      </c>
      <c r="P23" t="str">
        <f t="shared" si="9"/>
        <v>w22B</v>
      </c>
      <c r="R23">
        <f t="shared" ref="R23:AB23" si="31" xml:space="preserve"> IF(S23  / $AD23 &gt; 2, S23, ROUNDDOWN(S23 * $AE23,0))</f>
        <v>5519227</v>
      </c>
      <c r="S23">
        <f t="shared" si="31"/>
        <v>5519227</v>
      </c>
      <c r="T23">
        <f t="shared" si="31"/>
        <v>5519227</v>
      </c>
      <c r="U23">
        <f t="shared" si="31"/>
        <v>5519227</v>
      </c>
      <c r="V23">
        <f t="shared" si="31"/>
        <v>5519227</v>
      </c>
      <c r="W23">
        <f t="shared" si="31"/>
        <v>5519227</v>
      </c>
      <c r="X23">
        <f t="shared" si="31"/>
        <v>5519227</v>
      </c>
      <c r="Y23">
        <f t="shared" si="31"/>
        <v>5519227</v>
      </c>
      <c r="Z23">
        <f t="shared" si="31"/>
        <v>5519227</v>
      </c>
      <c r="AA23">
        <f t="shared" si="31"/>
        <v>5519227</v>
      </c>
      <c r="AB23">
        <f t="shared" si="31"/>
        <v>5519227</v>
      </c>
      <c r="AC23">
        <f t="shared" si="1"/>
        <v>5519227</v>
      </c>
      <c r="AD23">
        <f t="shared" si="2"/>
        <v>1434562</v>
      </c>
      <c r="AE23">
        <f t="shared" si="3"/>
        <v>3.8473000000000002</v>
      </c>
      <c r="AH23">
        <f t="shared" si="11"/>
        <v>1</v>
      </c>
    </row>
    <row r="24" spans="1:34" x14ac:dyDescent="0.3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4"/>
        <v>B</v>
      </c>
      <c r="G24">
        <f t="shared" si="5"/>
        <v>0</v>
      </c>
      <c r="H24">
        <f t="shared" si="6"/>
        <v>4505451</v>
      </c>
      <c r="I24">
        <f t="shared" si="7"/>
        <v>0</v>
      </c>
      <c r="J24">
        <f t="shared" si="8"/>
        <v>0</v>
      </c>
      <c r="P24" t="str">
        <f>IF(AND(B24&lt;D24,C24&lt;E24)=TRUE,A24,"")</f>
        <v/>
      </c>
      <c r="R24">
        <f t="shared" ref="R24:AB24" si="32" xml:space="preserve"> IF(S24  / $AD24 &gt; 2, S24, ROUNDDOWN(S24 * $AE24,0))</f>
        <v>97567</v>
      </c>
      <c r="S24">
        <f t="shared" si="32"/>
        <v>134280</v>
      </c>
      <c r="T24">
        <f t="shared" si="32"/>
        <v>184806</v>
      </c>
      <c r="U24">
        <f t="shared" si="32"/>
        <v>254344</v>
      </c>
      <c r="V24">
        <f t="shared" si="32"/>
        <v>350048</v>
      </c>
      <c r="W24">
        <f t="shared" si="32"/>
        <v>481763</v>
      </c>
      <c r="X24">
        <f t="shared" si="32"/>
        <v>663038</v>
      </c>
      <c r="Y24">
        <f t="shared" si="32"/>
        <v>912522</v>
      </c>
      <c r="Z24">
        <f t="shared" si="32"/>
        <v>1255880</v>
      </c>
      <c r="AA24">
        <f t="shared" si="32"/>
        <v>1728434</v>
      </c>
      <c r="AB24">
        <f t="shared" si="32"/>
        <v>2378798</v>
      </c>
      <c r="AC24">
        <f t="shared" si="1"/>
        <v>3273876</v>
      </c>
      <c r="AD24">
        <f t="shared" si="2"/>
        <v>4505451</v>
      </c>
      <c r="AE24">
        <f t="shared" si="3"/>
        <v>0.72660000000000002</v>
      </c>
      <c r="AH24">
        <f t="shared" si="11"/>
        <v>0</v>
      </c>
    </row>
    <row r="25" spans="1:34" x14ac:dyDescent="0.3">
      <c r="A25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4"/>
        <v>C</v>
      </c>
      <c r="G25">
        <f t="shared" si="5"/>
        <v>0</v>
      </c>
      <c r="H25">
        <f t="shared" si="6"/>
        <v>0</v>
      </c>
      <c r="I25">
        <f t="shared" si="7"/>
        <v>1327364</v>
      </c>
      <c r="J25">
        <f t="shared" si="8"/>
        <v>0</v>
      </c>
      <c r="P25" t="str">
        <f t="shared" si="9"/>
        <v>w24C</v>
      </c>
      <c r="R25">
        <f t="shared" ref="R25:AB25" si="33" xml:space="preserve"> IF(S25  / $AD25 &gt; 2, S25, ROUNDDOWN(S25 * $AE25,0))</f>
        <v>3279175</v>
      </c>
      <c r="S25">
        <f t="shared" si="33"/>
        <v>3279175</v>
      </c>
      <c r="T25">
        <f t="shared" si="33"/>
        <v>3279175</v>
      </c>
      <c r="U25">
        <f t="shared" si="33"/>
        <v>3279175</v>
      </c>
      <c r="V25">
        <f t="shared" si="33"/>
        <v>3279175</v>
      </c>
      <c r="W25">
        <f t="shared" si="33"/>
        <v>3279175</v>
      </c>
      <c r="X25">
        <f t="shared" si="33"/>
        <v>3279175</v>
      </c>
      <c r="Y25">
        <f t="shared" si="33"/>
        <v>3279175</v>
      </c>
      <c r="Z25">
        <f t="shared" si="33"/>
        <v>3279175</v>
      </c>
      <c r="AA25">
        <f t="shared" si="33"/>
        <v>2615598</v>
      </c>
      <c r="AB25">
        <f t="shared" si="33"/>
        <v>2086303</v>
      </c>
      <c r="AC25">
        <f t="shared" si="1"/>
        <v>1664117</v>
      </c>
      <c r="AD25">
        <f t="shared" si="2"/>
        <v>1327364</v>
      </c>
      <c r="AE25">
        <f t="shared" si="3"/>
        <v>1.2537</v>
      </c>
      <c r="AH25">
        <f t="shared" si="11"/>
        <v>1</v>
      </c>
    </row>
    <row r="26" spans="1:34" x14ac:dyDescent="0.3">
      <c r="A26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4"/>
        <v>B</v>
      </c>
      <c r="G26">
        <f t="shared" si="5"/>
        <v>0</v>
      </c>
      <c r="H26">
        <f t="shared" si="6"/>
        <v>884947</v>
      </c>
      <c r="I26">
        <f t="shared" si="7"/>
        <v>0</v>
      </c>
      <c r="J26">
        <f t="shared" si="8"/>
        <v>0</v>
      </c>
      <c r="P26" t="str">
        <f t="shared" si="9"/>
        <v>w25B</v>
      </c>
      <c r="R26">
        <f t="shared" ref="R26:AB26" si="34" xml:space="preserve"> IF(S26  / $AD26 &gt; 2, S26, ROUNDDOWN(S26 * $AE26,0))</f>
        <v>3347446</v>
      </c>
      <c r="S26">
        <f t="shared" si="34"/>
        <v>3347446</v>
      </c>
      <c r="T26">
        <f t="shared" si="34"/>
        <v>3347446</v>
      </c>
      <c r="U26">
        <f t="shared" si="34"/>
        <v>3347446</v>
      </c>
      <c r="V26">
        <f t="shared" si="34"/>
        <v>3347446</v>
      </c>
      <c r="W26">
        <f t="shared" si="34"/>
        <v>3347446</v>
      </c>
      <c r="X26">
        <f t="shared" si="34"/>
        <v>3347446</v>
      </c>
      <c r="Y26">
        <f t="shared" si="34"/>
        <v>3347446</v>
      </c>
      <c r="Z26">
        <f t="shared" si="34"/>
        <v>3347446</v>
      </c>
      <c r="AA26">
        <f t="shared" si="34"/>
        <v>3347446</v>
      </c>
      <c r="AB26">
        <f t="shared" si="34"/>
        <v>3347446</v>
      </c>
      <c r="AC26">
        <f t="shared" si="1"/>
        <v>3347446</v>
      </c>
      <c r="AD26">
        <f t="shared" si="2"/>
        <v>884947</v>
      </c>
      <c r="AE26">
        <f t="shared" si="3"/>
        <v>3.7826</v>
      </c>
      <c r="AH26">
        <f t="shared" si="11"/>
        <v>1</v>
      </c>
    </row>
    <row r="27" spans="1:34" x14ac:dyDescent="0.3">
      <c r="A27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4"/>
        <v>C</v>
      </c>
      <c r="G27">
        <f t="shared" si="5"/>
        <v>0</v>
      </c>
      <c r="H27">
        <f t="shared" si="6"/>
        <v>0</v>
      </c>
      <c r="I27">
        <f t="shared" si="7"/>
        <v>2151563</v>
      </c>
      <c r="J27">
        <f t="shared" si="8"/>
        <v>0</v>
      </c>
      <c r="P27" t="str">
        <f t="shared" si="9"/>
        <v/>
      </c>
      <c r="R27">
        <f t="shared" ref="R27:AB27" si="35" xml:space="preserve"> IF(S27  / $AD27 &gt; 2, S27, ROUNDDOWN(S27 * $AE27,0))</f>
        <v>395195</v>
      </c>
      <c r="S27">
        <f t="shared" si="35"/>
        <v>455137</v>
      </c>
      <c r="T27">
        <f t="shared" si="35"/>
        <v>524171</v>
      </c>
      <c r="U27">
        <f t="shared" si="35"/>
        <v>603676</v>
      </c>
      <c r="V27">
        <f t="shared" si="35"/>
        <v>695239</v>
      </c>
      <c r="W27">
        <f t="shared" si="35"/>
        <v>800690</v>
      </c>
      <c r="X27">
        <f t="shared" si="35"/>
        <v>922136</v>
      </c>
      <c r="Y27">
        <f t="shared" si="35"/>
        <v>1062002</v>
      </c>
      <c r="Z27">
        <f t="shared" si="35"/>
        <v>1223083</v>
      </c>
      <c r="AA27">
        <f t="shared" si="35"/>
        <v>1408595</v>
      </c>
      <c r="AB27">
        <f t="shared" si="35"/>
        <v>1622245</v>
      </c>
      <c r="AC27">
        <f t="shared" si="1"/>
        <v>1868301</v>
      </c>
      <c r="AD27">
        <f t="shared" si="2"/>
        <v>2151563</v>
      </c>
      <c r="AE27">
        <f t="shared" si="3"/>
        <v>0.86829999999999996</v>
      </c>
      <c r="AH27">
        <f t="shared" si="11"/>
        <v>0</v>
      </c>
    </row>
    <row r="28" spans="1:34" x14ac:dyDescent="0.3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4"/>
        <v>C</v>
      </c>
      <c r="G28">
        <f t="shared" si="5"/>
        <v>0</v>
      </c>
      <c r="H28">
        <f t="shared" si="6"/>
        <v>0</v>
      </c>
      <c r="I28">
        <f t="shared" si="7"/>
        <v>4709695</v>
      </c>
      <c r="J28">
        <f t="shared" si="8"/>
        <v>0</v>
      </c>
      <c r="P28" t="str">
        <f t="shared" si="9"/>
        <v/>
      </c>
      <c r="R28">
        <f t="shared" ref="R28:AB28" si="36" xml:space="preserve"> IF(S28  / $AD28 &gt; 2, S28, ROUNDDOWN(S28 * $AE28,0))</f>
        <v>565</v>
      </c>
      <c r="S28">
        <f t="shared" si="36"/>
        <v>1199</v>
      </c>
      <c r="T28">
        <f t="shared" si="36"/>
        <v>2546</v>
      </c>
      <c r="U28">
        <f t="shared" si="36"/>
        <v>5403</v>
      </c>
      <c r="V28">
        <f t="shared" si="36"/>
        <v>11465</v>
      </c>
      <c r="W28">
        <f t="shared" si="36"/>
        <v>24328</v>
      </c>
      <c r="X28">
        <f t="shared" si="36"/>
        <v>51619</v>
      </c>
      <c r="Y28">
        <f t="shared" si="36"/>
        <v>109525</v>
      </c>
      <c r="Z28">
        <f t="shared" si="36"/>
        <v>232390</v>
      </c>
      <c r="AA28">
        <f t="shared" si="36"/>
        <v>493085</v>
      </c>
      <c r="AB28">
        <f t="shared" si="36"/>
        <v>1046225</v>
      </c>
      <c r="AC28">
        <f t="shared" si="1"/>
        <v>2219872</v>
      </c>
      <c r="AD28">
        <f t="shared" si="2"/>
        <v>4709695</v>
      </c>
      <c r="AE28">
        <f t="shared" si="3"/>
        <v>0.4713</v>
      </c>
      <c r="AH28">
        <f t="shared" si="11"/>
        <v>0</v>
      </c>
    </row>
    <row r="29" spans="1:34" x14ac:dyDescent="0.3">
      <c r="A29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4"/>
        <v>D</v>
      </c>
      <c r="G29">
        <f t="shared" si="5"/>
        <v>0</v>
      </c>
      <c r="H29">
        <f t="shared" si="6"/>
        <v>0</v>
      </c>
      <c r="I29">
        <f t="shared" si="7"/>
        <v>0</v>
      </c>
      <c r="J29">
        <f t="shared" si="8"/>
        <v>5450595</v>
      </c>
      <c r="P29" t="str">
        <f t="shared" si="9"/>
        <v/>
      </c>
      <c r="R29">
        <f t="shared" ref="R29:AB29" si="37" xml:space="preserve"> IF(S29  / $AD29 &gt; 2, S29, ROUNDDOWN(S29 * $AE29,0))</f>
        <v>0</v>
      </c>
      <c r="S29">
        <f t="shared" si="37"/>
        <v>0</v>
      </c>
      <c r="T29">
        <f t="shared" si="37"/>
        <v>0</v>
      </c>
      <c r="U29">
        <f t="shared" si="37"/>
        <v>0</v>
      </c>
      <c r="V29">
        <f t="shared" si="37"/>
        <v>2</v>
      </c>
      <c r="W29">
        <f t="shared" si="37"/>
        <v>13</v>
      </c>
      <c r="X29">
        <f t="shared" si="37"/>
        <v>86</v>
      </c>
      <c r="Y29">
        <f t="shared" si="37"/>
        <v>548</v>
      </c>
      <c r="Z29">
        <f t="shared" si="37"/>
        <v>3458</v>
      </c>
      <c r="AA29">
        <f t="shared" si="37"/>
        <v>21792</v>
      </c>
      <c r="AB29">
        <f t="shared" si="37"/>
        <v>137316</v>
      </c>
      <c r="AC29">
        <f t="shared" si="1"/>
        <v>865257</v>
      </c>
      <c r="AD29">
        <f t="shared" si="2"/>
        <v>5450595</v>
      </c>
      <c r="AE29">
        <f t="shared" si="3"/>
        <v>0.15870000000000001</v>
      </c>
      <c r="AH29">
        <f t="shared" si="11"/>
        <v>0</v>
      </c>
    </row>
    <row r="30" spans="1:34" x14ac:dyDescent="0.3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4"/>
        <v>A</v>
      </c>
      <c r="G30">
        <f t="shared" si="5"/>
        <v>3703941</v>
      </c>
      <c r="H30">
        <f t="shared" si="6"/>
        <v>0</v>
      </c>
      <c r="I30">
        <f t="shared" si="7"/>
        <v>0</v>
      </c>
      <c r="J30">
        <f t="shared" si="8"/>
        <v>0</v>
      </c>
      <c r="P30" t="str">
        <f t="shared" si="9"/>
        <v/>
      </c>
      <c r="R30">
        <f t="shared" ref="R30:AB30" si="38" xml:space="preserve"> IF(S30  / $AD30 &gt; 2, S30, ROUNDDOWN(S30 * $AE30,0))</f>
        <v>353503</v>
      </c>
      <c r="S30">
        <f t="shared" si="38"/>
        <v>429948</v>
      </c>
      <c r="T30">
        <f t="shared" si="38"/>
        <v>522924</v>
      </c>
      <c r="U30">
        <f t="shared" si="38"/>
        <v>636007</v>
      </c>
      <c r="V30">
        <f t="shared" si="38"/>
        <v>773543</v>
      </c>
      <c r="W30">
        <f t="shared" si="38"/>
        <v>940822</v>
      </c>
      <c r="X30">
        <f t="shared" si="38"/>
        <v>1144274</v>
      </c>
      <c r="Y30">
        <f t="shared" si="38"/>
        <v>1391723</v>
      </c>
      <c r="Z30">
        <f t="shared" si="38"/>
        <v>1692682</v>
      </c>
      <c r="AA30">
        <f t="shared" si="38"/>
        <v>2058723</v>
      </c>
      <c r="AB30">
        <f t="shared" si="38"/>
        <v>2503921</v>
      </c>
      <c r="AC30">
        <f t="shared" si="1"/>
        <v>3045392</v>
      </c>
      <c r="AD30">
        <f t="shared" si="2"/>
        <v>3703941</v>
      </c>
      <c r="AE30">
        <f t="shared" si="3"/>
        <v>0.82220000000000004</v>
      </c>
      <c r="AH30">
        <f t="shared" si="11"/>
        <v>0</v>
      </c>
    </row>
    <row r="31" spans="1:34" x14ac:dyDescent="0.3">
      <c r="A3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4"/>
        <v>C</v>
      </c>
      <c r="G31">
        <f t="shared" si="5"/>
        <v>0</v>
      </c>
      <c r="H31">
        <f t="shared" si="6"/>
        <v>0</v>
      </c>
      <c r="I31">
        <f t="shared" si="7"/>
        <v>5040530</v>
      </c>
      <c r="J31">
        <f t="shared" si="8"/>
        <v>0</v>
      </c>
      <c r="P31" t="str">
        <f t="shared" si="9"/>
        <v/>
      </c>
      <c r="R31">
        <f t="shared" ref="R31:AB31" si="39" xml:space="preserve"> IF(S31  / $AD31 &gt; 2, S31, ROUNDDOWN(S31 * $AE31,0))</f>
        <v>0</v>
      </c>
      <c r="S31">
        <f t="shared" si="39"/>
        <v>0</v>
      </c>
      <c r="T31">
        <f t="shared" si="39"/>
        <v>0</v>
      </c>
      <c r="U31">
        <f t="shared" si="39"/>
        <v>0</v>
      </c>
      <c r="V31">
        <f t="shared" si="39"/>
        <v>0</v>
      </c>
      <c r="W31">
        <f t="shared" si="39"/>
        <v>0</v>
      </c>
      <c r="X31">
        <f t="shared" si="39"/>
        <v>0</v>
      </c>
      <c r="Y31">
        <f t="shared" si="39"/>
        <v>0</v>
      </c>
      <c r="Z31">
        <f t="shared" si="39"/>
        <v>0</v>
      </c>
      <c r="AA31">
        <f t="shared" si="39"/>
        <v>8</v>
      </c>
      <c r="AB31">
        <f t="shared" si="39"/>
        <v>695</v>
      </c>
      <c r="AC31">
        <f t="shared" si="1"/>
        <v>59431</v>
      </c>
      <c r="AD31">
        <f t="shared" si="2"/>
        <v>5040530</v>
      </c>
      <c r="AE31">
        <f t="shared" si="3"/>
        <v>1.17E-2</v>
      </c>
      <c r="AH31">
        <f t="shared" si="11"/>
        <v>0</v>
      </c>
    </row>
    <row r="32" spans="1:34" x14ac:dyDescent="0.3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4"/>
        <v>C</v>
      </c>
      <c r="G32">
        <f t="shared" si="5"/>
        <v>0</v>
      </c>
      <c r="H32">
        <f t="shared" si="6"/>
        <v>0</v>
      </c>
      <c r="I32">
        <f t="shared" si="7"/>
        <v>3754769</v>
      </c>
      <c r="J32">
        <f t="shared" si="8"/>
        <v>0</v>
      </c>
      <c r="P32" t="str">
        <f t="shared" si="9"/>
        <v/>
      </c>
      <c r="R32">
        <f t="shared" ref="R32:AB32" si="40" xml:space="preserve"> IF(S32  / $AD32 &gt; 2, S32, ROUNDDOWN(S32 * $AE32,0))</f>
        <v>1494556</v>
      </c>
      <c r="S32">
        <f t="shared" si="40"/>
        <v>1613818</v>
      </c>
      <c r="T32">
        <f t="shared" si="40"/>
        <v>1742596</v>
      </c>
      <c r="U32">
        <f t="shared" si="40"/>
        <v>1881651</v>
      </c>
      <c r="V32">
        <f t="shared" si="40"/>
        <v>2031802</v>
      </c>
      <c r="W32">
        <f t="shared" si="40"/>
        <v>2193934</v>
      </c>
      <c r="X32">
        <f t="shared" si="40"/>
        <v>2369004</v>
      </c>
      <c r="Y32">
        <f t="shared" si="40"/>
        <v>2558044</v>
      </c>
      <c r="Z32">
        <f t="shared" si="40"/>
        <v>2762169</v>
      </c>
      <c r="AA32">
        <f t="shared" si="40"/>
        <v>2982582</v>
      </c>
      <c r="AB32">
        <f t="shared" si="40"/>
        <v>3220584</v>
      </c>
      <c r="AC32">
        <f t="shared" si="1"/>
        <v>3477577</v>
      </c>
      <c r="AD32">
        <f t="shared" si="2"/>
        <v>3754769</v>
      </c>
      <c r="AE32">
        <f t="shared" si="3"/>
        <v>0.92610000000000003</v>
      </c>
      <c r="AH32">
        <f t="shared" si="11"/>
        <v>0</v>
      </c>
    </row>
    <row r="33" spans="1:34" x14ac:dyDescent="0.3">
      <c r="A33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4"/>
        <v>D</v>
      </c>
      <c r="G33">
        <f t="shared" si="5"/>
        <v>0</v>
      </c>
      <c r="H33">
        <f t="shared" si="6"/>
        <v>0</v>
      </c>
      <c r="I33">
        <f t="shared" si="7"/>
        <v>0</v>
      </c>
      <c r="J33">
        <f t="shared" si="8"/>
        <v>2021024</v>
      </c>
      <c r="P33" t="str">
        <f t="shared" si="9"/>
        <v>w32D</v>
      </c>
      <c r="R33">
        <f t="shared" ref="R33:AB33" si="41" xml:space="preserve"> IF(S33  / $AD33 &gt; 2, S33, ROUNDDOWN(S33 * $AE33,0))</f>
        <v>7356805</v>
      </c>
      <c r="S33">
        <f t="shared" si="41"/>
        <v>7356805</v>
      </c>
      <c r="T33">
        <f t="shared" si="41"/>
        <v>7356805</v>
      </c>
      <c r="U33">
        <f t="shared" si="41"/>
        <v>7356805</v>
      </c>
      <c r="V33">
        <f t="shared" si="41"/>
        <v>7356805</v>
      </c>
      <c r="W33">
        <f t="shared" si="41"/>
        <v>7356805</v>
      </c>
      <c r="X33">
        <f t="shared" si="41"/>
        <v>7356805</v>
      </c>
      <c r="Y33">
        <f t="shared" si="41"/>
        <v>7356805</v>
      </c>
      <c r="Z33">
        <f t="shared" si="41"/>
        <v>7356805</v>
      </c>
      <c r="AA33">
        <f t="shared" si="41"/>
        <v>7356805</v>
      </c>
      <c r="AB33">
        <f t="shared" si="41"/>
        <v>7356805</v>
      </c>
      <c r="AC33">
        <f t="shared" si="1"/>
        <v>3855970</v>
      </c>
      <c r="AD33">
        <f t="shared" si="2"/>
        <v>2021024</v>
      </c>
      <c r="AE33">
        <f t="shared" si="3"/>
        <v>1.9078999999999999</v>
      </c>
      <c r="AH33">
        <f t="shared" si="11"/>
        <v>1</v>
      </c>
    </row>
    <row r="34" spans="1:34" x14ac:dyDescent="0.3">
      <c r="A34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4"/>
        <v>B</v>
      </c>
      <c r="G34">
        <f t="shared" si="5"/>
        <v>0</v>
      </c>
      <c r="H34">
        <f t="shared" si="6"/>
        <v>5856254</v>
      </c>
      <c r="I34">
        <f t="shared" si="7"/>
        <v>0</v>
      </c>
      <c r="J34">
        <f t="shared" si="8"/>
        <v>0</v>
      </c>
      <c r="P34" t="str">
        <f t="shared" si="9"/>
        <v/>
      </c>
      <c r="R34">
        <f t="shared" ref="R34:AB34" si="42" xml:space="preserve"> IF(S34  / $AD34 &gt; 2, S34, ROUNDDOWN(S34 * $AE34,0))</f>
        <v>0</v>
      </c>
      <c r="S34">
        <f t="shared" si="42"/>
        <v>0</v>
      </c>
      <c r="T34">
        <f t="shared" si="42"/>
        <v>0</v>
      </c>
      <c r="U34">
        <f t="shared" si="42"/>
        <v>0</v>
      </c>
      <c r="V34">
        <f t="shared" si="42"/>
        <v>2</v>
      </c>
      <c r="W34">
        <f t="shared" si="42"/>
        <v>17</v>
      </c>
      <c r="X34">
        <f t="shared" si="42"/>
        <v>105</v>
      </c>
      <c r="Y34">
        <f t="shared" si="42"/>
        <v>653</v>
      </c>
      <c r="Z34">
        <f t="shared" si="42"/>
        <v>4033</v>
      </c>
      <c r="AA34">
        <f t="shared" si="42"/>
        <v>24900</v>
      </c>
      <c r="AB34">
        <f t="shared" si="42"/>
        <v>153706</v>
      </c>
      <c r="AC34">
        <f t="shared" ref="AC34:AC51" si="43">D34 + E34</f>
        <v>948807</v>
      </c>
      <c r="AD34">
        <f t="shared" ref="AD34:AD51" si="44" xml:space="preserve"> B34 + C34</f>
        <v>5856254</v>
      </c>
      <c r="AE34">
        <f t="shared" ref="AE34:AE65" si="45" xml:space="preserve"> ROUNDDOWN(AC34 / AD34, 4)</f>
        <v>0.16200000000000001</v>
      </c>
      <c r="AH34">
        <f t="shared" si="11"/>
        <v>0</v>
      </c>
    </row>
    <row r="35" spans="1:34" x14ac:dyDescent="0.3">
      <c r="A35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4"/>
        <v>C</v>
      </c>
      <c r="G35">
        <f t="shared" si="5"/>
        <v>0</v>
      </c>
      <c r="H35">
        <f t="shared" si="6"/>
        <v>0</v>
      </c>
      <c r="I35">
        <f t="shared" si="7"/>
        <v>158033</v>
      </c>
      <c r="J35">
        <f t="shared" si="8"/>
        <v>0</v>
      </c>
      <c r="P35" t="str">
        <f>IF(AND(B35&lt;D35,C35&lt;E35)=TRUE,A35,"")</f>
        <v>w34C</v>
      </c>
      <c r="R35">
        <f t="shared" ref="R35:AB35" si="46" xml:space="preserve"> IF(S35  / $AD35 &gt; 2, S35, ROUNDDOWN(S35 * $AE35,0))</f>
        <v>2754275</v>
      </c>
      <c r="S35">
        <f t="shared" si="46"/>
        <v>2754275</v>
      </c>
      <c r="T35">
        <f t="shared" si="46"/>
        <v>2754275</v>
      </c>
      <c r="U35">
        <f t="shared" si="46"/>
        <v>2754275</v>
      </c>
      <c r="V35">
        <f t="shared" si="46"/>
        <v>2754275</v>
      </c>
      <c r="W35">
        <f t="shared" si="46"/>
        <v>2754275</v>
      </c>
      <c r="X35">
        <f t="shared" si="46"/>
        <v>2754275</v>
      </c>
      <c r="Y35">
        <f t="shared" si="46"/>
        <v>2754275</v>
      </c>
      <c r="Z35">
        <f t="shared" si="46"/>
        <v>2754275</v>
      </c>
      <c r="AA35">
        <f t="shared" si="46"/>
        <v>2754275</v>
      </c>
      <c r="AB35">
        <f t="shared" si="46"/>
        <v>2754275</v>
      </c>
      <c r="AC35">
        <f t="shared" si="43"/>
        <v>2754275</v>
      </c>
      <c r="AD35">
        <f t="shared" si="44"/>
        <v>158033</v>
      </c>
      <c r="AE35">
        <f t="shared" si="45"/>
        <v>17.4284</v>
      </c>
      <c r="AH35">
        <f t="shared" si="11"/>
        <v>1</v>
      </c>
    </row>
    <row r="36" spans="1:34" x14ac:dyDescent="0.3">
      <c r="A36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4"/>
        <v>C</v>
      </c>
      <c r="G36">
        <f t="shared" si="5"/>
        <v>0</v>
      </c>
      <c r="H36">
        <f t="shared" si="6"/>
        <v>0</v>
      </c>
      <c r="I36">
        <f t="shared" si="7"/>
        <v>4984142</v>
      </c>
      <c r="J36">
        <f t="shared" si="8"/>
        <v>0</v>
      </c>
      <c r="P36" t="str">
        <f t="shared" si="9"/>
        <v/>
      </c>
      <c r="R36">
        <f t="shared" ref="R36:AB36" si="47" xml:space="preserve"> IF(S36  / $AD36 &gt; 2, S36, ROUNDDOWN(S36 * $AE36,0))</f>
        <v>79</v>
      </c>
      <c r="S36">
        <f t="shared" si="47"/>
        <v>200</v>
      </c>
      <c r="T36">
        <f t="shared" si="47"/>
        <v>503</v>
      </c>
      <c r="U36">
        <f t="shared" si="47"/>
        <v>1263</v>
      </c>
      <c r="V36">
        <f t="shared" si="47"/>
        <v>3170</v>
      </c>
      <c r="W36">
        <f t="shared" si="47"/>
        <v>7955</v>
      </c>
      <c r="X36">
        <f t="shared" si="47"/>
        <v>19963</v>
      </c>
      <c r="Y36">
        <f t="shared" si="47"/>
        <v>50096</v>
      </c>
      <c r="Z36">
        <f t="shared" si="47"/>
        <v>125712</v>
      </c>
      <c r="AA36">
        <f t="shared" si="47"/>
        <v>315464</v>
      </c>
      <c r="AB36">
        <f t="shared" si="47"/>
        <v>791631</v>
      </c>
      <c r="AC36">
        <f t="shared" si="43"/>
        <v>1986529</v>
      </c>
      <c r="AD36">
        <f t="shared" si="44"/>
        <v>4984142</v>
      </c>
      <c r="AE36">
        <f t="shared" si="45"/>
        <v>0.39850000000000002</v>
      </c>
      <c r="AH36">
        <f t="shared" si="11"/>
        <v>0</v>
      </c>
    </row>
    <row r="37" spans="1:34" x14ac:dyDescent="0.3">
      <c r="A37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4"/>
        <v>B</v>
      </c>
      <c r="G37">
        <f t="shared" si="5"/>
        <v>0</v>
      </c>
      <c r="H37">
        <f t="shared" si="6"/>
        <v>3653434</v>
      </c>
      <c r="I37">
        <f t="shared" si="7"/>
        <v>0</v>
      </c>
      <c r="J37">
        <f t="shared" si="8"/>
        <v>0</v>
      </c>
      <c r="P37" t="str">
        <f t="shared" si="9"/>
        <v/>
      </c>
      <c r="R37">
        <f t="shared" ref="R37:AB37" si="48" xml:space="preserve"> IF(S37  / $AD37 &gt; 2, S37, ROUNDDOWN(S37 * $AE37,0))</f>
        <v>0</v>
      </c>
      <c r="S37">
        <f t="shared" si="48"/>
        <v>0</v>
      </c>
      <c r="T37">
        <f t="shared" si="48"/>
        <v>0</v>
      </c>
      <c r="U37">
        <f t="shared" si="48"/>
        <v>0</v>
      </c>
      <c r="V37">
        <f t="shared" si="48"/>
        <v>0</v>
      </c>
      <c r="W37">
        <f t="shared" si="48"/>
        <v>0</v>
      </c>
      <c r="X37">
        <f t="shared" si="48"/>
        <v>0</v>
      </c>
      <c r="Y37">
        <f t="shared" si="48"/>
        <v>3</v>
      </c>
      <c r="Z37">
        <f t="shared" si="48"/>
        <v>56</v>
      </c>
      <c r="AA37">
        <f t="shared" si="48"/>
        <v>897</v>
      </c>
      <c r="AB37">
        <f t="shared" si="48"/>
        <v>14337</v>
      </c>
      <c r="AC37">
        <f t="shared" si="43"/>
        <v>229037</v>
      </c>
      <c r="AD37">
        <f t="shared" si="44"/>
        <v>3653434</v>
      </c>
      <c r="AE37">
        <f t="shared" si="45"/>
        <v>6.2600000000000003E-2</v>
      </c>
      <c r="AH37">
        <f t="shared" si="11"/>
        <v>0</v>
      </c>
    </row>
    <row r="38" spans="1:34" x14ac:dyDescent="0.3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4"/>
        <v>A</v>
      </c>
      <c r="G38">
        <f t="shared" si="5"/>
        <v>2921428</v>
      </c>
      <c r="H38">
        <f t="shared" si="6"/>
        <v>0</v>
      </c>
      <c r="I38">
        <f t="shared" si="7"/>
        <v>0</v>
      </c>
      <c r="J38">
        <f t="shared" si="8"/>
        <v>0</v>
      </c>
      <c r="P38" t="str">
        <f t="shared" si="9"/>
        <v/>
      </c>
      <c r="R38">
        <f t="shared" ref="R38:AB38" si="49" xml:space="preserve"> IF(S38  / $AD38 &gt; 2, S38, ROUNDDOWN(S38 * $AE38,0))</f>
        <v>253870</v>
      </c>
      <c r="S38">
        <f t="shared" si="49"/>
        <v>311192</v>
      </c>
      <c r="T38">
        <f t="shared" si="49"/>
        <v>381457</v>
      </c>
      <c r="U38">
        <f t="shared" si="49"/>
        <v>467587</v>
      </c>
      <c r="V38">
        <f t="shared" si="49"/>
        <v>573164</v>
      </c>
      <c r="W38">
        <f t="shared" si="49"/>
        <v>702580</v>
      </c>
      <c r="X38">
        <f t="shared" si="49"/>
        <v>861217</v>
      </c>
      <c r="Y38">
        <f t="shared" si="49"/>
        <v>1055672</v>
      </c>
      <c r="Z38">
        <f t="shared" si="49"/>
        <v>1294033</v>
      </c>
      <c r="AA38">
        <f t="shared" si="49"/>
        <v>1586214</v>
      </c>
      <c r="AB38">
        <f t="shared" si="49"/>
        <v>1944367</v>
      </c>
      <c r="AC38">
        <f t="shared" si="43"/>
        <v>2383387</v>
      </c>
      <c r="AD38">
        <f t="shared" si="44"/>
        <v>2921428</v>
      </c>
      <c r="AE38">
        <f t="shared" si="45"/>
        <v>0.81579999999999997</v>
      </c>
      <c r="AH38">
        <f t="shared" si="11"/>
        <v>0</v>
      </c>
    </row>
    <row r="39" spans="1:34" x14ac:dyDescent="0.3">
      <c r="A39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4"/>
        <v>B</v>
      </c>
      <c r="G39">
        <f t="shared" si="5"/>
        <v>0</v>
      </c>
      <c r="H39">
        <f t="shared" si="6"/>
        <v>3286803</v>
      </c>
      <c r="I39">
        <f t="shared" si="7"/>
        <v>0</v>
      </c>
      <c r="J39">
        <f t="shared" si="8"/>
        <v>0</v>
      </c>
      <c r="P39" t="str">
        <f t="shared" si="9"/>
        <v/>
      </c>
      <c r="R39">
        <f t="shared" ref="R39:AB39" si="50" xml:space="preserve"> IF(S39  / $AD39 &gt; 2, S39, ROUNDDOWN(S39 * $AE39,0))</f>
        <v>0</v>
      </c>
      <c r="S39">
        <f t="shared" si="50"/>
        <v>1</v>
      </c>
      <c r="T39">
        <f t="shared" si="50"/>
        <v>5</v>
      </c>
      <c r="U39">
        <f t="shared" si="50"/>
        <v>22</v>
      </c>
      <c r="V39">
        <f t="shared" si="50"/>
        <v>84</v>
      </c>
      <c r="W39">
        <f t="shared" si="50"/>
        <v>317</v>
      </c>
      <c r="X39">
        <f t="shared" si="50"/>
        <v>1188</v>
      </c>
      <c r="Y39">
        <f t="shared" si="50"/>
        <v>4452</v>
      </c>
      <c r="Z39">
        <f t="shared" si="50"/>
        <v>16681</v>
      </c>
      <c r="AA39">
        <f t="shared" si="50"/>
        <v>62502</v>
      </c>
      <c r="AB39">
        <f t="shared" si="50"/>
        <v>234178</v>
      </c>
      <c r="AC39">
        <f t="shared" si="43"/>
        <v>877403</v>
      </c>
      <c r="AD39">
        <f t="shared" si="44"/>
        <v>3286803</v>
      </c>
      <c r="AE39">
        <f t="shared" si="45"/>
        <v>0.26690000000000003</v>
      </c>
      <c r="AH39">
        <f t="shared" si="11"/>
        <v>0</v>
      </c>
    </row>
    <row r="40" spans="1:34" x14ac:dyDescent="0.3">
      <c r="A40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4"/>
        <v>D</v>
      </c>
      <c r="G40">
        <f t="shared" si="5"/>
        <v>0</v>
      </c>
      <c r="H40">
        <f t="shared" si="6"/>
        <v>0</v>
      </c>
      <c r="I40">
        <f t="shared" si="7"/>
        <v>0</v>
      </c>
      <c r="J40">
        <f t="shared" si="8"/>
        <v>1063625</v>
      </c>
      <c r="P40" t="str">
        <f t="shared" si="9"/>
        <v>w39D</v>
      </c>
      <c r="R40">
        <f t="shared" ref="R40:AB40" si="51" xml:space="preserve"> IF(S40  / $AD40 &gt; 2, S40, ROUNDDOWN(S40 * $AE40,0))</f>
        <v>5958241</v>
      </c>
      <c r="S40">
        <f t="shared" si="51"/>
        <v>5958241</v>
      </c>
      <c r="T40">
        <f t="shared" si="51"/>
        <v>5958241</v>
      </c>
      <c r="U40">
        <f t="shared" si="51"/>
        <v>5958241</v>
      </c>
      <c r="V40">
        <f t="shared" si="51"/>
        <v>5958241</v>
      </c>
      <c r="W40">
        <f t="shared" si="51"/>
        <v>5958241</v>
      </c>
      <c r="X40">
        <f t="shared" si="51"/>
        <v>5958241</v>
      </c>
      <c r="Y40">
        <f t="shared" si="51"/>
        <v>5958241</v>
      </c>
      <c r="Z40">
        <f t="shared" si="51"/>
        <v>5958241</v>
      </c>
      <c r="AA40">
        <f t="shared" si="51"/>
        <v>5958241</v>
      </c>
      <c r="AB40">
        <f t="shared" si="51"/>
        <v>5958241</v>
      </c>
      <c r="AC40">
        <f t="shared" si="43"/>
        <v>5958241</v>
      </c>
      <c r="AD40">
        <f t="shared" si="44"/>
        <v>1063625</v>
      </c>
      <c r="AE40">
        <f t="shared" si="45"/>
        <v>5.6017999999999999</v>
      </c>
      <c r="AH40">
        <f t="shared" si="11"/>
        <v>1</v>
      </c>
    </row>
    <row r="41" spans="1:34" x14ac:dyDescent="0.3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4"/>
        <v>A</v>
      </c>
      <c r="G41">
        <f t="shared" si="5"/>
        <v>2270638</v>
      </c>
      <c r="H41">
        <f t="shared" si="6"/>
        <v>0</v>
      </c>
      <c r="I41">
        <f t="shared" si="7"/>
        <v>0</v>
      </c>
      <c r="J41">
        <f t="shared" si="8"/>
        <v>0</v>
      </c>
      <c r="P41" t="str">
        <f t="shared" si="9"/>
        <v>w40A</v>
      </c>
      <c r="R41">
        <f t="shared" ref="R41:AB41" si="52" xml:space="preserve"> IF(S41  / $AD41 &gt; 2, S41, ROUNDDOWN(S41 * $AE41,0))</f>
        <v>5149121</v>
      </c>
      <c r="S41">
        <f t="shared" si="52"/>
        <v>5149121</v>
      </c>
      <c r="T41">
        <f t="shared" si="52"/>
        <v>5149121</v>
      </c>
      <c r="U41">
        <f t="shared" si="52"/>
        <v>5149121</v>
      </c>
      <c r="V41">
        <f t="shared" si="52"/>
        <v>5149121</v>
      </c>
      <c r="W41">
        <f t="shared" si="52"/>
        <v>5149121</v>
      </c>
      <c r="X41">
        <f t="shared" si="52"/>
        <v>5149121</v>
      </c>
      <c r="Y41">
        <f t="shared" si="52"/>
        <v>5149121</v>
      </c>
      <c r="Z41">
        <f t="shared" si="52"/>
        <v>5149121</v>
      </c>
      <c r="AA41">
        <f t="shared" si="52"/>
        <v>5149121</v>
      </c>
      <c r="AB41">
        <f t="shared" si="52"/>
        <v>5149121</v>
      </c>
      <c r="AC41">
        <f t="shared" si="43"/>
        <v>5149121</v>
      </c>
      <c r="AD41">
        <f t="shared" si="44"/>
        <v>2270638</v>
      </c>
      <c r="AE41">
        <f t="shared" si="45"/>
        <v>2.2675999999999998</v>
      </c>
      <c r="AH41">
        <f t="shared" si="11"/>
        <v>1</v>
      </c>
    </row>
    <row r="42" spans="1:34" x14ac:dyDescent="0.3">
      <c r="A42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4"/>
        <v>D</v>
      </c>
      <c r="G42">
        <f t="shared" si="5"/>
        <v>0</v>
      </c>
      <c r="H42">
        <f t="shared" si="6"/>
        <v>0</v>
      </c>
      <c r="I42">
        <f t="shared" si="7"/>
        <v>0</v>
      </c>
      <c r="J42">
        <f t="shared" si="8"/>
        <v>4318105</v>
      </c>
      <c r="P42" t="str">
        <f t="shared" si="9"/>
        <v/>
      </c>
      <c r="R42">
        <f t="shared" ref="R42:AB42" si="53" xml:space="preserve"> IF(S42  / $AD42 &gt; 2, S42, ROUNDDOWN(S42 * $AE42,0))</f>
        <v>0</v>
      </c>
      <c r="S42">
        <f t="shared" si="53"/>
        <v>0</v>
      </c>
      <c r="T42">
        <f t="shared" si="53"/>
        <v>0</v>
      </c>
      <c r="U42">
        <f t="shared" si="53"/>
        <v>0</v>
      </c>
      <c r="V42">
        <f t="shared" si="53"/>
        <v>0</v>
      </c>
      <c r="W42">
        <f t="shared" si="53"/>
        <v>0</v>
      </c>
      <c r="X42">
        <f t="shared" si="53"/>
        <v>0</v>
      </c>
      <c r="Y42">
        <f t="shared" si="53"/>
        <v>0</v>
      </c>
      <c r="Z42">
        <f t="shared" si="53"/>
        <v>0</v>
      </c>
      <c r="AA42">
        <f t="shared" si="53"/>
        <v>1</v>
      </c>
      <c r="AB42">
        <f t="shared" si="53"/>
        <v>206</v>
      </c>
      <c r="AC42">
        <f t="shared" si="43"/>
        <v>29991</v>
      </c>
      <c r="AD42">
        <f t="shared" si="44"/>
        <v>4318105</v>
      </c>
      <c r="AE42">
        <f t="shared" si="45"/>
        <v>6.8999999999999999E-3</v>
      </c>
      <c r="AH42">
        <f t="shared" si="11"/>
        <v>0</v>
      </c>
    </row>
    <row r="43" spans="1:34" x14ac:dyDescent="0.3">
      <c r="A43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4"/>
        <v>B</v>
      </c>
      <c r="G43">
        <f t="shared" si="5"/>
        <v>0</v>
      </c>
      <c r="H43">
        <f t="shared" si="6"/>
        <v>4544199</v>
      </c>
      <c r="I43">
        <f t="shared" si="7"/>
        <v>0</v>
      </c>
      <c r="J43">
        <f t="shared" si="8"/>
        <v>0</v>
      </c>
      <c r="P43" t="str">
        <f t="shared" si="9"/>
        <v/>
      </c>
      <c r="R43">
        <f t="shared" ref="R43:AB43" si="54" xml:space="preserve"> IF(S43  / $AD43 &gt; 2, S43, ROUNDDOWN(S43 * $AE43,0))</f>
        <v>0</v>
      </c>
      <c r="S43">
        <f t="shared" si="54"/>
        <v>0</v>
      </c>
      <c r="T43">
        <f t="shared" si="54"/>
        <v>0</v>
      </c>
      <c r="U43">
        <f t="shared" si="54"/>
        <v>0</v>
      </c>
      <c r="V43">
        <f t="shared" si="54"/>
        <v>1</v>
      </c>
      <c r="W43">
        <f t="shared" si="54"/>
        <v>11</v>
      </c>
      <c r="X43">
        <f t="shared" si="54"/>
        <v>75</v>
      </c>
      <c r="Y43">
        <f t="shared" si="54"/>
        <v>475</v>
      </c>
      <c r="Z43">
        <f t="shared" si="54"/>
        <v>2971</v>
      </c>
      <c r="AA43">
        <f t="shared" si="54"/>
        <v>18583</v>
      </c>
      <c r="AB43">
        <f t="shared" si="54"/>
        <v>116220</v>
      </c>
      <c r="AC43">
        <f t="shared" si="43"/>
        <v>726835</v>
      </c>
      <c r="AD43">
        <f t="shared" si="44"/>
        <v>4544199</v>
      </c>
      <c r="AE43">
        <f t="shared" si="45"/>
        <v>0.15989999999999999</v>
      </c>
      <c r="AH43">
        <f t="shared" si="11"/>
        <v>0</v>
      </c>
    </row>
    <row r="44" spans="1:34" x14ac:dyDescent="0.3">
      <c r="A44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4"/>
        <v>D</v>
      </c>
      <c r="G44">
        <f t="shared" si="5"/>
        <v>0</v>
      </c>
      <c r="H44">
        <f t="shared" si="6"/>
        <v>0</v>
      </c>
      <c r="I44">
        <f t="shared" si="7"/>
        <v>0</v>
      </c>
      <c r="J44">
        <f t="shared" si="8"/>
        <v>5125651</v>
      </c>
      <c r="P44" t="str">
        <f t="shared" si="9"/>
        <v/>
      </c>
      <c r="R44">
        <f t="shared" ref="R44:AB44" si="55" xml:space="preserve"> IF(S44  / $AD44 &gt; 2, S44, ROUNDDOWN(S44 * $AE44,0))</f>
        <v>0</v>
      </c>
      <c r="S44">
        <f t="shared" si="55"/>
        <v>0</v>
      </c>
      <c r="T44">
        <f t="shared" si="55"/>
        <v>0</v>
      </c>
      <c r="U44">
        <f t="shared" si="55"/>
        <v>0</v>
      </c>
      <c r="V44">
        <f t="shared" si="55"/>
        <v>0</v>
      </c>
      <c r="W44">
        <f t="shared" si="55"/>
        <v>0</v>
      </c>
      <c r="X44">
        <f t="shared" si="55"/>
        <v>0</v>
      </c>
      <c r="Y44">
        <f t="shared" si="55"/>
        <v>0</v>
      </c>
      <c r="Z44">
        <f t="shared" si="55"/>
        <v>0</v>
      </c>
      <c r="AA44">
        <f t="shared" si="55"/>
        <v>16</v>
      </c>
      <c r="AB44">
        <f t="shared" si="55"/>
        <v>1113</v>
      </c>
      <c r="AC44">
        <f t="shared" si="43"/>
        <v>75752</v>
      </c>
      <c r="AD44">
        <f t="shared" si="44"/>
        <v>5125651</v>
      </c>
      <c r="AE44">
        <f t="shared" si="45"/>
        <v>1.47E-2</v>
      </c>
      <c r="AH44">
        <f t="shared" si="11"/>
        <v>0</v>
      </c>
    </row>
    <row r="45" spans="1:34" x14ac:dyDescent="0.3">
      <c r="A45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4"/>
        <v>C</v>
      </c>
      <c r="G45">
        <f t="shared" si="5"/>
        <v>0</v>
      </c>
      <c r="H45">
        <f t="shared" si="6"/>
        <v>0</v>
      </c>
      <c r="I45">
        <f t="shared" si="7"/>
        <v>1673241</v>
      </c>
      <c r="J45">
        <f t="shared" si="8"/>
        <v>0</v>
      </c>
      <c r="P45" t="str">
        <f t="shared" si="9"/>
        <v>w44C</v>
      </c>
      <c r="R45">
        <f t="shared" ref="R45:AB45" si="56" xml:space="preserve"> IF(S45  / $AD45 &gt; 2, S45, ROUNDDOWN(S45 * $AE45,0))</f>
        <v>3582009</v>
      </c>
      <c r="S45">
        <f t="shared" si="56"/>
        <v>3582009</v>
      </c>
      <c r="T45">
        <f t="shared" si="56"/>
        <v>3582009</v>
      </c>
      <c r="U45">
        <f t="shared" si="56"/>
        <v>3582009</v>
      </c>
      <c r="V45">
        <f t="shared" si="56"/>
        <v>3582009</v>
      </c>
      <c r="W45">
        <f t="shared" si="56"/>
        <v>3582009</v>
      </c>
      <c r="X45">
        <f t="shared" si="56"/>
        <v>3582009</v>
      </c>
      <c r="Y45">
        <f t="shared" si="56"/>
        <v>3582009</v>
      </c>
      <c r="Z45">
        <f t="shared" si="56"/>
        <v>3582009</v>
      </c>
      <c r="AA45">
        <f t="shared" si="56"/>
        <v>2961317</v>
      </c>
      <c r="AB45">
        <f t="shared" si="56"/>
        <v>2448179</v>
      </c>
      <c r="AC45">
        <f t="shared" si="43"/>
        <v>2023958</v>
      </c>
      <c r="AD45">
        <f t="shared" si="44"/>
        <v>1673241</v>
      </c>
      <c r="AE45">
        <f t="shared" si="45"/>
        <v>1.2096</v>
      </c>
      <c r="AH45">
        <f t="shared" si="11"/>
        <v>1</v>
      </c>
    </row>
    <row r="46" spans="1:34" x14ac:dyDescent="0.3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4"/>
        <v>B</v>
      </c>
      <c r="G46">
        <f t="shared" si="5"/>
        <v>0</v>
      </c>
      <c r="H46">
        <f t="shared" si="6"/>
        <v>2257874</v>
      </c>
      <c r="I46">
        <f t="shared" si="7"/>
        <v>0</v>
      </c>
      <c r="J46">
        <f t="shared" si="8"/>
        <v>0</v>
      </c>
      <c r="P46" t="str">
        <f t="shared" si="9"/>
        <v>w45B</v>
      </c>
      <c r="R46">
        <f t="shared" ref="R46:AB46" si="57" xml:space="preserve"> IF(S46  / $AD46 &gt; 2, S46, ROUNDDOWN(S46 * $AE46,0))</f>
        <v>4711378</v>
      </c>
      <c r="S46">
        <f t="shared" si="57"/>
        <v>4711378</v>
      </c>
      <c r="T46">
        <f t="shared" si="57"/>
        <v>4711378</v>
      </c>
      <c r="U46">
        <f t="shared" si="57"/>
        <v>4711378</v>
      </c>
      <c r="V46">
        <f t="shared" si="57"/>
        <v>4711378</v>
      </c>
      <c r="W46">
        <f t="shared" si="57"/>
        <v>4711378</v>
      </c>
      <c r="X46">
        <f t="shared" si="57"/>
        <v>4711378</v>
      </c>
      <c r="Y46">
        <f t="shared" si="57"/>
        <v>4711378</v>
      </c>
      <c r="Z46">
        <f t="shared" si="57"/>
        <v>4711378</v>
      </c>
      <c r="AA46">
        <f t="shared" si="57"/>
        <v>4711378</v>
      </c>
      <c r="AB46">
        <f t="shared" si="57"/>
        <v>4711378</v>
      </c>
      <c r="AC46">
        <f t="shared" si="43"/>
        <v>3261598</v>
      </c>
      <c r="AD46">
        <f t="shared" si="44"/>
        <v>2257874</v>
      </c>
      <c r="AE46">
        <f t="shared" si="45"/>
        <v>1.4444999999999999</v>
      </c>
      <c r="AH46">
        <f t="shared" si="11"/>
        <v>1</v>
      </c>
    </row>
    <row r="47" spans="1:34" x14ac:dyDescent="0.3">
      <c r="A47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4"/>
        <v>C</v>
      </c>
      <c r="G47">
        <f t="shared" si="5"/>
        <v>0</v>
      </c>
      <c r="H47">
        <f t="shared" si="6"/>
        <v>0</v>
      </c>
      <c r="I47">
        <f t="shared" si="7"/>
        <v>286380</v>
      </c>
      <c r="J47">
        <f t="shared" si="8"/>
        <v>0</v>
      </c>
      <c r="P47" t="str">
        <f t="shared" si="9"/>
        <v>w46C</v>
      </c>
      <c r="R47">
        <f t="shared" ref="R47:AB47" si="58" xml:space="preserve"> IF(S47  / $AD47 &gt; 2, S47, ROUNDDOWN(S47 * $AE47,0))</f>
        <v>5502111</v>
      </c>
      <c r="S47">
        <f t="shared" si="58"/>
        <v>5502111</v>
      </c>
      <c r="T47">
        <f t="shared" si="58"/>
        <v>5502111</v>
      </c>
      <c r="U47">
        <f t="shared" si="58"/>
        <v>5502111</v>
      </c>
      <c r="V47">
        <f t="shared" si="58"/>
        <v>5502111</v>
      </c>
      <c r="W47">
        <f t="shared" si="58"/>
        <v>5502111</v>
      </c>
      <c r="X47">
        <f t="shared" si="58"/>
        <v>5502111</v>
      </c>
      <c r="Y47">
        <f t="shared" si="58"/>
        <v>5502111</v>
      </c>
      <c r="Z47">
        <f t="shared" si="58"/>
        <v>5502111</v>
      </c>
      <c r="AA47">
        <f t="shared" si="58"/>
        <v>5502111</v>
      </c>
      <c r="AB47">
        <f t="shared" si="58"/>
        <v>5502111</v>
      </c>
      <c r="AC47">
        <f t="shared" si="43"/>
        <v>5502111</v>
      </c>
      <c r="AD47">
        <f t="shared" si="44"/>
        <v>286380</v>
      </c>
      <c r="AE47">
        <f t="shared" si="45"/>
        <v>19.212599999999998</v>
      </c>
      <c r="AH47">
        <f t="shared" si="11"/>
        <v>1</v>
      </c>
    </row>
    <row r="48" spans="1:34" x14ac:dyDescent="0.3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4"/>
        <v>B</v>
      </c>
      <c r="G48">
        <f t="shared" si="5"/>
        <v>0</v>
      </c>
      <c r="H48">
        <f t="shared" si="6"/>
        <v>2503710</v>
      </c>
      <c r="I48">
        <f t="shared" si="7"/>
        <v>0</v>
      </c>
      <c r="J48">
        <f t="shared" si="8"/>
        <v>0</v>
      </c>
      <c r="P48" t="str">
        <f t="shared" si="9"/>
        <v>w47B</v>
      </c>
      <c r="R48">
        <f t="shared" ref="R48:AB48" si="59" xml:space="preserve"> IF(S48  / $AD48 &gt; 2, S48, ROUNDDOWN(S48 * $AE48,0))</f>
        <v>5389136</v>
      </c>
      <c r="S48">
        <f t="shared" si="59"/>
        <v>5389136</v>
      </c>
      <c r="T48">
        <f t="shared" si="59"/>
        <v>5389136</v>
      </c>
      <c r="U48">
        <f t="shared" si="59"/>
        <v>5389136</v>
      </c>
      <c r="V48">
        <f t="shared" si="59"/>
        <v>5389136</v>
      </c>
      <c r="W48">
        <f t="shared" si="59"/>
        <v>5389136</v>
      </c>
      <c r="X48">
        <f t="shared" si="59"/>
        <v>5389136</v>
      </c>
      <c r="Y48">
        <f t="shared" si="59"/>
        <v>5389136</v>
      </c>
      <c r="Z48">
        <f t="shared" si="59"/>
        <v>5389136</v>
      </c>
      <c r="AA48">
        <f t="shared" si="59"/>
        <v>5389136</v>
      </c>
      <c r="AB48">
        <f t="shared" si="59"/>
        <v>5389136</v>
      </c>
      <c r="AC48">
        <f t="shared" si="43"/>
        <v>5389136</v>
      </c>
      <c r="AD48">
        <f t="shared" si="44"/>
        <v>2503710</v>
      </c>
      <c r="AE48">
        <f t="shared" si="45"/>
        <v>2.1524000000000001</v>
      </c>
      <c r="AH48">
        <f t="shared" si="11"/>
        <v>1</v>
      </c>
    </row>
    <row r="49" spans="1:34" x14ac:dyDescent="0.3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4"/>
        <v>C</v>
      </c>
      <c r="G49">
        <f t="shared" si="5"/>
        <v>0</v>
      </c>
      <c r="H49">
        <f t="shared" si="6"/>
        <v>0</v>
      </c>
      <c r="I49">
        <f t="shared" si="7"/>
        <v>5369399</v>
      </c>
      <c r="J49">
        <f t="shared" si="8"/>
        <v>0</v>
      </c>
      <c r="P49" t="str">
        <f>IF(AND(B49&lt;D49,C49&lt;E49)=TRUE,A49,"")</f>
        <v>w48C</v>
      </c>
      <c r="R49">
        <f t="shared" ref="R49:AB49" si="60" xml:space="preserve"> IF(S49  / $AD49 &gt; 2, S49, ROUNDDOWN(S49 * $AE49,0))</f>
        <v>10731208</v>
      </c>
      <c r="S49">
        <f t="shared" si="60"/>
        <v>10129515</v>
      </c>
      <c r="T49">
        <f t="shared" si="60"/>
        <v>9561559</v>
      </c>
      <c r="U49">
        <f t="shared" si="60"/>
        <v>9025448</v>
      </c>
      <c r="V49">
        <f t="shared" si="60"/>
        <v>8519396</v>
      </c>
      <c r="W49">
        <f t="shared" si="60"/>
        <v>8041718</v>
      </c>
      <c r="X49">
        <f t="shared" si="60"/>
        <v>7590824</v>
      </c>
      <c r="Y49">
        <f t="shared" si="60"/>
        <v>7165211</v>
      </c>
      <c r="Z49">
        <f t="shared" si="60"/>
        <v>6763462</v>
      </c>
      <c r="AA49">
        <f t="shared" si="60"/>
        <v>6384239</v>
      </c>
      <c r="AB49">
        <f t="shared" si="60"/>
        <v>6026279</v>
      </c>
      <c r="AC49">
        <f t="shared" si="43"/>
        <v>5688389</v>
      </c>
      <c r="AD49">
        <f t="shared" si="44"/>
        <v>5369399</v>
      </c>
      <c r="AE49">
        <f t="shared" si="45"/>
        <v>1.0593999999999999</v>
      </c>
      <c r="AH49">
        <f t="shared" si="11"/>
        <v>0</v>
      </c>
    </row>
    <row r="50" spans="1:34" x14ac:dyDescent="0.3">
      <c r="A50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4"/>
        <v>C</v>
      </c>
      <c r="G50">
        <f t="shared" si="5"/>
        <v>0</v>
      </c>
      <c r="H50">
        <f t="shared" si="6"/>
        <v>0</v>
      </c>
      <c r="I50">
        <f t="shared" si="7"/>
        <v>516909</v>
      </c>
      <c r="J50">
        <f t="shared" si="8"/>
        <v>0</v>
      </c>
      <c r="P50" t="str">
        <f>IF(AND(B50&lt;D50,C50&lt;E50)=TRUE,A50,"")</f>
        <v>w49C</v>
      </c>
      <c r="R50">
        <f t="shared" ref="R50:AB50" si="61" xml:space="preserve"> IF(S50  / $AD50 &gt; 2, S50, ROUNDDOWN(S50 * $AE50,0))</f>
        <v>6097264</v>
      </c>
      <c r="S50">
        <f t="shared" si="61"/>
        <v>6097264</v>
      </c>
      <c r="T50">
        <f t="shared" si="61"/>
        <v>6097264</v>
      </c>
      <c r="U50">
        <f t="shared" si="61"/>
        <v>6097264</v>
      </c>
      <c r="V50">
        <f t="shared" si="61"/>
        <v>6097264</v>
      </c>
      <c r="W50">
        <f t="shared" si="61"/>
        <v>6097264</v>
      </c>
      <c r="X50">
        <f t="shared" si="61"/>
        <v>6097264</v>
      </c>
      <c r="Y50">
        <f t="shared" si="61"/>
        <v>6097264</v>
      </c>
      <c r="Z50">
        <f t="shared" si="61"/>
        <v>6097264</v>
      </c>
      <c r="AA50">
        <f t="shared" si="61"/>
        <v>6097264</v>
      </c>
      <c r="AB50">
        <f t="shared" si="61"/>
        <v>6097264</v>
      </c>
      <c r="AC50">
        <f t="shared" si="43"/>
        <v>6097264</v>
      </c>
      <c r="AD50">
        <f t="shared" si="44"/>
        <v>516909</v>
      </c>
      <c r="AE50">
        <f t="shared" si="45"/>
        <v>11.7956</v>
      </c>
      <c r="AH50">
        <f t="shared" si="11"/>
        <v>1</v>
      </c>
    </row>
    <row r="51" spans="1:34" x14ac:dyDescent="0.3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4"/>
        <v>B</v>
      </c>
      <c r="G51">
        <f t="shared" si="5"/>
        <v>0</v>
      </c>
      <c r="H51">
        <f t="shared" si="6"/>
        <v>5119414</v>
      </c>
      <c r="I51">
        <f t="shared" si="7"/>
        <v>0</v>
      </c>
      <c r="J51">
        <f t="shared" si="8"/>
        <v>0</v>
      </c>
      <c r="P51" t="str">
        <f t="shared" si="9"/>
        <v/>
      </c>
      <c r="R51">
        <f t="shared" ref="R51:AB51" si="62" xml:space="preserve"> IF(S51  / $AD51 &gt; 2, S51, ROUNDDOWN(S51 * $AE51,0))</f>
        <v>88224</v>
      </c>
      <c r="S51">
        <f t="shared" si="62"/>
        <v>123755</v>
      </c>
      <c r="T51">
        <f t="shared" si="62"/>
        <v>173594</v>
      </c>
      <c r="U51">
        <f t="shared" si="62"/>
        <v>243504</v>
      </c>
      <c r="V51">
        <f t="shared" si="62"/>
        <v>341569</v>
      </c>
      <c r="W51">
        <f t="shared" si="62"/>
        <v>479127</v>
      </c>
      <c r="X51">
        <f t="shared" si="62"/>
        <v>672082</v>
      </c>
      <c r="Y51">
        <f t="shared" si="62"/>
        <v>942745</v>
      </c>
      <c r="Z51">
        <f t="shared" si="62"/>
        <v>1322409</v>
      </c>
      <c r="AA51">
        <f t="shared" si="62"/>
        <v>1854972</v>
      </c>
      <c r="AB51">
        <f t="shared" si="62"/>
        <v>2602010</v>
      </c>
      <c r="AC51">
        <f t="shared" si="43"/>
        <v>3649895</v>
      </c>
      <c r="AD51">
        <f t="shared" si="44"/>
        <v>5119414</v>
      </c>
      <c r="AE51">
        <f t="shared" si="45"/>
        <v>0.71289999999999998</v>
      </c>
      <c r="AH51">
        <f t="shared" si="11"/>
        <v>0</v>
      </c>
    </row>
    <row r="52" spans="1:34" x14ac:dyDescent="0.3">
      <c r="G52">
        <f xml:space="preserve"> SUM($G$2:$G$51)</f>
        <v>33929579</v>
      </c>
      <c r="H52">
        <f xml:space="preserve"> SUM($H$2:$H$51)</f>
        <v>41736619</v>
      </c>
      <c r="I52">
        <f xml:space="preserve"> SUM($I$2:$I$51)</f>
        <v>57649017</v>
      </c>
      <c r="J52">
        <f xml:space="preserve"> SUM($J$2:$J$51)</f>
        <v>36530387</v>
      </c>
      <c r="R52">
        <f xml:space="preserve"> SUM(R2:R51)</f>
        <v>125930205</v>
      </c>
      <c r="AH52">
        <f xml:space="preserve"> SUM(AH2:AH51)</f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Arkusz1!kraina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2024-11-03T15:56:21Z</dcterms:modified>
</cp:coreProperties>
</file>