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120"/>
  <workbookPr/>
  <mc:AlternateContent xmlns:mc="http://schemas.openxmlformats.org/markup-compatibility/2006">
    <mc:Choice Requires="x15">
      <x15ac:absPath xmlns:x15ac="http://schemas.microsoft.com/office/spreadsheetml/2010/11/ac" url="D:\1_Projects\ExecutiveSchool\Analytics&amp;AI executive\Machine Learning and AI MBA\Code&amp;Data\"/>
    </mc:Choice>
  </mc:AlternateContent>
  <xr:revisionPtr revIDLastSave="0" documentId="D8207F360578621E743DC659877BA91988ECCCE5" xr6:coauthVersionLast="17" xr6:coauthVersionMax="17" xr10:uidLastSave="{00000000-0000-0000-0000-000000000000}"/>
  <bookViews>
    <workbookView xWindow="0" yWindow="0" windowWidth="28800" windowHeight="11832" xr2:uid="{00000000-000D-0000-FFFF-FFFF00000000}"/>
  </bookViews>
  <sheets>
    <sheet name="Learning" sheetId="1" r:id="rId1"/>
    <sheet name="Check" sheetId="2" r:id="rId2"/>
  </sheets>
  <calcPr calcId="171026" calcCompleted="0"/>
</workbook>
</file>

<file path=xl/calcChain.xml><?xml version="1.0" encoding="utf-8"?>
<calcChain xmlns="http://schemas.openxmlformats.org/spreadsheetml/2006/main">
  <c r="H3" i="1" l="1"/>
  <c r="O5" i="1"/>
  <c r="O4" i="1"/>
  <c r="O3" i="1"/>
  <c r="I3" i="1"/>
  <c r="G4" i="1"/>
  <c r="F4" i="1"/>
  <c r="E4" i="1"/>
  <c r="H4" i="1"/>
  <c r="I4" i="1"/>
  <c r="G5" i="1"/>
  <c r="E5" i="1"/>
  <c r="F5" i="1"/>
  <c r="H5" i="1"/>
  <c r="I5" i="1"/>
  <c r="F6" i="1"/>
  <c r="E6" i="1"/>
  <c r="G6" i="1"/>
  <c r="H6" i="1"/>
  <c r="I6" i="1"/>
  <c r="F7" i="1"/>
  <c r="E7" i="1"/>
  <c r="G7" i="1"/>
  <c r="H7" i="1"/>
  <c r="I7" i="1"/>
  <c r="E8" i="1"/>
  <c r="F8" i="1"/>
  <c r="G8" i="1"/>
  <c r="H8" i="1"/>
  <c r="I8" i="1"/>
  <c r="E9" i="1"/>
  <c r="G9" i="1"/>
  <c r="F9" i="1"/>
  <c r="H9" i="1"/>
  <c r="I9" i="1"/>
  <c r="G10" i="1"/>
  <c r="E10" i="1"/>
  <c r="F10" i="1"/>
  <c r="H10" i="1"/>
  <c r="I10" i="1"/>
  <c r="G11" i="1"/>
  <c r="F11" i="1"/>
  <c r="E11" i="1"/>
  <c r="H11" i="1"/>
  <c r="I11" i="1"/>
  <c r="E12" i="1"/>
  <c r="F12" i="1"/>
  <c r="G12" i="1"/>
  <c r="H12" i="1"/>
  <c r="I12" i="1"/>
  <c r="F13" i="1"/>
  <c r="E13" i="1"/>
  <c r="G13" i="1"/>
  <c r="H13" i="1"/>
  <c r="I13" i="1"/>
  <c r="F14" i="1"/>
  <c r="G14" i="1"/>
  <c r="E14" i="1"/>
  <c r="H14" i="1"/>
  <c r="I14" i="1"/>
  <c r="F15" i="1"/>
  <c r="E15" i="1"/>
  <c r="G15" i="1"/>
  <c r="H15" i="1"/>
  <c r="I15" i="1"/>
  <c r="E16" i="1"/>
  <c r="G16" i="1"/>
  <c r="F16" i="1"/>
  <c r="H16" i="1"/>
  <c r="I16" i="1"/>
  <c r="E17" i="1"/>
  <c r="F17" i="1"/>
  <c r="G17" i="1"/>
  <c r="H17" i="1"/>
  <c r="I17" i="1"/>
  <c r="E18" i="1"/>
  <c r="G18" i="1"/>
  <c r="F18" i="1"/>
  <c r="H18" i="1"/>
  <c r="I18" i="1"/>
  <c r="E19" i="1"/>
  <c r="F19" i="1"/>
  <c r="G19" i="1"/>
  <c r="H19" i="1"/>
  <c r="I19" i="1"/>
  <c r="E20" i="1"/>
  <c r="G20" i="1"/>
  <c r="F20" i="1"/>
  <c r="H20" i="1"/>
  <c r="I20" i="1"/>
  <c r="E21" i="1"/>
  <c r="F21" i="1"/>
  <c r="G21" i="1"/>
  <c r="H21" i="1"/>
  <c r="I21" i="1"/>
  <c r="F22" i="1"/>
  <c r="E22" i="1"/>
  <c r="G22" i="1"/>
  <c r="H22" i="1"/>
  <c r="I22" i="1"/>
  <c r="F23" i="1"/>
  <c r="G23" i="1"/>
  <c r="E23" i="1"/>
  <c r="H23" i="1"/>
  <c r="I23" i="1"/>
  <c r="E24" i="1"/>
  <c r="G24" i="1"/>
  <c r="F24" i="1"/>
  <c r="H24" i="1"/>
  <c r="I24" i="1"/>
  <c r="E25" i="1"/>
  <c r="F25" i="1"/>
  <c r="G25" i="1"/>
  <c r="H25" i="1"/>
  <c r="I25" i="1"/>
  <c r="G26" i="1"/>
  <c r="F26" i="1"/>
  <c r="E26" i="1"/>
  <c r="H26" i="1"/>
  <c r="I26" i="1"/>
  <c r="E27" i="1"/>
  <c r="F27" i="1"/>
  <c r="G27" i="1"/>
  <c r="H27" i="1"/>
  <c r="I27" i="1"/>
  <c r="G28" i="1"/>
  <c r="F28" i="1"/>
  <c r="E28" i="1"/>
  <c r="H28" i="1"/>
  <c r="I28" i="1"/>
  <c r="G29" i="1"/>
  <c r="E29" i="1"/>
  <c r="F29" i="1"/>
  <c r="H29" i="1"/>
  <c r="I29" i="1"/>
  <c r="F30" i="1"/>
  <c r="E30" i="1"/>
  <c r="G30" i="1"/>
  <c r="H30" i="1"/>
  <c r="I30" i="1"/>
  <c r="G31" i="1"/>
  <c r="F31" i="1"/>
  <c r="E31" i="1"/>
  <c r="H31" i="1"/>
  <c r="I31" i="1"/>
  <c r="E32" i="1"/>
  <c r="F32" i="1"/>
  <c r="G32" i="1"/>
  <c r="H32" i="1"/>
  <c r="I32" i="1"/>
  <c r="P44" i="1"/>
  <c r="Q44" i="1"/>
  <c r="R44" i="1"/>
  <c r="P40" i="1"/>
  <c r="Q40" i="1"/>
  <c r="R40" i="1"/>
  <c r="P82" i="1"/>
  <c r="Q82" i="1"/>
  <c r="R82" i="1"/>
  <c r="P60" i="1"/>
  <c r="Q60" i="1"/>
  <c r="R60" i="1"/>
  <c r="P37" i="1"/>
  <c r="Q37" i="1"/>
  <c r="R37" i="1"/>
  <c r="P84" i="1"/>
  <c r="Q84" i="1"/>
  <c r="R84" i="1"/>
  <c r="P73" i="1"/>
  <c r="Q73" i="1"/>
  <c r="R73" i="1"/>
  <c r="P19" i="1"/>
  <c r="Q19" i="1"/>
  <c r="R19" i="1"/>
  <c r="P9" i="1"/>
  <c r="Q9" i="1"/>
  <c r="R9" i="1"/>
  <c r="P61" i="1"/>
  <c r="Q61" i="1"/>
  <c r="R61" i="1"/>
  <c r="P13" i="1"/>
  <c r="Q13" i="1"/>
  <c r="R13" i="1"/>
  <c r="P90" i="1"/>
  <c r="Q90" i="1"/>
  <c r="R90" i="1"/>
  <c r="P99" i="1"/>
  <c r="Q99" i="1"/>
  <c r="R99" i="1"/>
  <c r="P86" i="1"/>
  <c r="Q86" i="1"/>
  <c r="R86" i="1"/>
  <c r="P34" i="1"/>
  <c r="Q34" i="1"/>
  <c r="R34" i="1"/>
  <c r="P23" i="1"/>
  <c r="Q23" i="1"/>
  <c r="R23" i="1"/>
  <c r="P57" i="1"/>
  <c r="Q57" i="1"/>
  <c r="R57" i="1"/>
  <c r="P12" i="1"/>
  <c r="Q12" i="1"/>
  <c r="R12" i="1"/>
  <c r="P59" i="1"/>
  <c r="Q59" i="1"/>
  <c r="R59" i="1"/>
  <c r="P76" i="1"/>
  <c r="Q76" i="1"/>
  <c r="R76" i="1"/>
  <c r="P15" i="1"/>
  <c r="Q15" i="1"/>
  <c r="R15" i="1"/>
  <c r="P18" i="1"/>
  <c r="Q18" i="1"/>
  <c r="R18" i="1"/>
  <c r="P24" i="1"/>
  <c r="Q24" i="1"/>
  <c r="R24" i="1"/>
  <c r="P10" i="1"/>
  <c r="Q10" i="1"/>
  <c r="R10" i="1"/>
  <c r="P8" i="1"/>
  <c r="Q8" i="1"/>
  <c r="R8" i="1"/>
  <c r="P48" i="1"/>
  <c r="Q48" i="1"/>
  <c r="R48" i="1"/>
  <c r="P22" i="1"/>
  <c r="Q22" i="1"/>
  <c r="R22" i="1"/>
  <c r="P52" i="1"/>
  <c r="Q52" i="1"/>
  <c r="R52" i="1"/>
  <c r="P6" i="1"/>
  <c r="Q6" i="1"/>
  <c r="R6" i="1"/>
  <c r="P21" i="1"/>
  <c r="Q21" i="1"/>
  <c r="R21" i="1"/>
  <c r="P5" i="1"/>
  <c r="Q5" i="1"/>
  <c r="R5" i="1"/>
  <c r="P88" i="1"/>
  <c r="Q88" i="1"/>
  <c r="R88" i="1"/>
  <c r="P51" i="1"/>
  <c r="Q51" i="1"/>
  <c r="R51" i="1"/>
  <c r="P72" i="1"/>
  <c r="Q72" i="1"/>
  <c r="R72" i="1"/>
  <c r="P45" i="1"/>
  <c r="Q45" i="1"/>
  <c r="R45" i="1"/>
  <c r="P92" i="1"/>
  <c r="Q92" i="1"/>
  <c r="R92" i="1"/>
  <c r="P79" i="1"/>
  <c r="Q79" i="1"/>
  <c r="R79" i="1"/>
  <c r="P101" i="1"/>
  <c r="Q101" i="1"/>
  <c r="R101" i="1"/>
  <c r="P16" i="1"/>
  <c r="Q16" i="1"/>
  <c r="R16" i="1"/>
  <c r="P100" i="1"/>
  <c r="Q100" i="1"/>
  <c r="R100" i="1"/>
  <c r="P30" i="1"/>
  <c r="Q30" i="1"/>
  <c r="R30" i="1"/>
  <c r="P54" i="1"/>
  <c r="Q54" i="1"/>
  <c r="R54" i="1"/>
  <c r="P89" i="1"/>
  <c r="Q89" i="1"/>
  <c r="R89" i="1"/>
  <c r="P31" i="1"/>
  <c r="Q31" i="1"/>
  <c r="R31" i="1"/>
  <c r="P94" i="1"/>
  <c r="Q94" i="1"/>
  <c r="R94" i="1"/>
  <c r="P83" i="1"/>
  <c r="Q83" i="1"/>
  <c r="R83" i="1"/>
  <c r="P14" i="1"/>
  <c r="Q14" i="1"/>
  <c r="R14" i="1"/>
  <c r="P93" i="1"/>
  <c r="Q93" i="1"/>
  <c r="R93" i="1"/>
  <c r="P65" i="1"/>
  <c r="Q65" i="1"/>
  <c r="R65" i="1"/>
  <c r="P39" i="1"/>
  <c r="Q39" i="1"/>
  <c r="R39" i="1"/>
  <c r="P70" i="1"/>
  <c r="Q70" i="1"/>
  <c r="R70" i="1"/>
  <c r="P66" i="1"/>
  <c r="Q66" i="1"/>
  <c r="R66" i="1"/>
  <c r="P32" i="1"/>
  <c r="Q32" i="1"/>
  <c r="R32" i="1"/>
  <c r="P87" i="1"/>
  <c r="Q87" i="1"/>
  <c r="R87" i="1"/>
  <c r="P4" i="1"/>
  <c r="Q4" i="1"/>
  <c r="R4" i="1"/>
  <c r="P43" i="1"/>
  <c r="Q43" i="1"/>
  <c r="R43" i="1"/>
  <c r="P26" i="1"/>
  <c r="Q26" i="1"/>
  <c r="R26" i="1"/>
  <c r="P17" i="1"/>
  <c r="Q17" i="1"/>
  <c r="R17" i="1"/>
  <c r="P96" i="1"/>
  <c r="Q96" i="1"/>
  <c r="R96" i="1"/>
  <c r="P42" i="1"/>
  <c r="Q42" i="1"/>
  <c r="R42" i="1"/>
  <c r="P63" i="1"/>
  <c r="Q63" i="1"/>
  <c r="R63" i="1"/>
  <c r="P27" i="1"/>
  <c r="Q27" i="1"/>
  <c r="R27" i="1"/>
  <c r="P62" i="1"/>
  <c r="Q62" i="1"/>
  <c r="R62" i="1"/>
  <c r="P91" i="1"/>
  <c r="Q91" i="1"/>
  <c r="R91" i="1"/>
  <c r="P47" i="1"/>
  <c r="Q47" i="1"/>
  <c r="R47" i="1"/>
  <c r="P58" i="1"/>
  <c r="Q58" i="1"/>
  <c r="R58" i="1"/>
  <c r="P95" i="1"/>
  <c r="Q95" i="1"/>
  <c r="R95" i="1"/>
  <c r="P7" i="1"/>
  <c r="Q7" i="1"/>
  <c r="R7" i="1"/>
  <c r="P38" i="1"/>
  <c r="Q38" i="1"/>
  <c r="R38" i="1"/>
  <c r="P29" i="1"/>
  <c r="Q29" i="1"/>
  <c r="R29" i="1"/>
  <c r="P11" i="1"/>
  <c r="Q11" i="1"/>
  <c r="R11" i="1"/>
  <c r="P41" i="1"/>
  <c r="Q41" i="1"/>
  <c r="R41" i="1"/>
  <c r="P67" i="1"/>
  <c r="Q67" i="1"/>
  <c r="R67" i="1"/>
  <c r="P68" i="1"/>
  <c r="Q68" i="1"/>
  <c r="R68" i="1"/>
  <c r="P75" i="1"/>
  <c r="Q75" i="1"/>
  <c r="R75" i="1"/>
  <c r="P69" i="1"/>
  <c r="Q69" i="1"/>
  <c r="R69" i="1"/>
  <c r="P46" i="1"/>
  <c r="Q46" i="1"/>
  <c r="R46" i="1"/>
  <c r="P33" i="1"/>
  <c r="Q33" i="1"/>
  <c r="R33" i="1"/>
  <c r="P20" i="1"/>
  <c r="Q20" i="1"/>
  <c r="R20" i="1"/>
  <c r="P28" i="1"/>
  <c r="Q28" i="1"/>
  <c r="R28" i="1"/>
  <c r="P50" i="1"/>
  <c r="Q50" i="1"/>
  <c r="R50" i="1"/>
  <c r="P71" i="1"/>
  <c r="Q71" i="1"/>
  <c r="R71" i="1"/>
  <c r="P98" i="1"/>
  <c r="Q98" i="1"/>
  <c r="R98" i="1"/>
  <c r="P85" i="1"/>
  <c r="Q85" i="1"/>
  <c r="R85" i="1"/>
  <c r="P55" i="1"/>
  <c r="Q55" i="1"/>
  <c r="R55" i="1"/>
  <c r="P74" i="1"/>
  <c r="Q74" i="1"/>
  <c r="R74" i="1"/>
  <c r="P53" i="1"/>
  <c r="Q53" i="1"/>
  <c r="R53" i="1"/>
  <c r="P56" i="1"/>
  <c r="Q56" i="1"/>
  <c r="R56" i="1"/>
  <c r="P80" i="1"/>
  <c r="Q80" i="1"/>
  <c r="R80" i="1"/>
  <c r="P35" i="1"/>
  <c r="Q35" i="1"/>
  <c r="R35" i="1"/>
  <c r="P77" i="1"/>
  <c r="Q77" i="1"/>
  <c r="R77" i="1"/>
  <c r="P102" i="1"/>
  <c r="Q102" i="1"/>
  <c r="R102" i="1"/>
  <c r="P81" i="1"/>
  <c r="Q81" i="1"/>
  <c r="R81" i="1"/>
  <c r="P25" i="1"/>
  <c r="Q25" i="1"/>
  <c r="R25" i="1"/>
  <c r="P36" i="1"/>
  <c r="Q36" i="1"/>
  <c r="R36" i="1"/>
  <c r="P64" i="1"/>
  <c r="Q64" i="1"/>
  <c r="R64" i="1"/>
  <c r="P97" i="1"/>
  <c r="Q97" i="1"/>
  <c r="R97" i="1"/>
  <c r="P49" i="1"/>
  <c r="Q49" i="1"/>
  <c r="R49" i="1"/>
  <c r="P78" i="1"/>
  <c r="Q78" i="1"/>
  <c r="R78" i="1"/>
  <c r="P3" i="1"/>
  <c r="Q3" i="1"/>
  <c r="R3" i="1"/>
  <c r="L8" i="1"/>
</calcChain>
</file>

<file path=xl/sharedStrings.xml><?xml version="1.0" encoding="utf-8"?>
<sst xmlns="http://schemas.openxmlformats.org/spreadsheetml/2006/main" count="122" uniqueCount="21">
  <si>
    <t>Calculations for prediction success</t>
  </si>
  <si>
    <t>Species</t>
  </si>
  <si>
    <t>Label</t>
  </si>
  <si>
    <t>Sepal.Length</t>
  </si>
  <si>
    <t>Petal.Length</t>
  </si>
  <si>
    <t>w0</t>
  </si>
  <si>
    <t>w1</t>
  </si>
  <si>
    <t>w2</t>
  </si>
  <si>
    <t>Index</t>
  </si>
  <si>
    <t>Deviation</t>
  </si>
  <si>
    <t>Weight</t>
  </si>
  <si>
    <t>Value of weight</t>
  </si>
  <si>
    <t>Value of index for chosen row</t>
  </si>
  <si>
    <t>Predictions for chosen row</t>
  </si>
  <si>
    <t>Error?</t>
  </si>
  <si>
    <t>setosa</t>
  </si>
  <si>
    <t>Learning rate</t>
  </si>
  <si>
    <t>versicolor</t>
  </si>
  <si>
    <t>Check prediction success</t>
  </si>
  <si>
    <t>Choose row</t>
  </si>
  <si>
    <t>misclassified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</si>
</sst>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6" fillId="33" borderId="0" xfId="0" applyFont="1" applyFill="1"/>
    <xf numFmtId="0" fontId="14" fillId="0" borderId="0" xfId="0" applyFont="1"/>
    <xf numFmtId="0" fontId="23" fillId="0" borderId="0" xfId="0" applyFont="1"/>
    <xf numFmtId="164" fontId="18" fillId="0" borderId="0" xfId="0" applyNumberFormat="1" applyFont="1" applyAlignment="1">
      <alignment horizontal="right"/>
    </xf>
    <xf numFmtId="164" fontId="14" fillId="0" borderId="0" xfId="0" applyNumberFormat="1" applyFont="1"/>
    <xf numFmtId="164" fontId="23" fillId="0" borderId="0" xfId="0" applyNumberFormat="1" applyFont="1"/>
    <xf numFmtId="0" fontId="16" fillId="0" borderId="0" xfId="0" applyFont="1" applyFill="1"/>
    <xf numFmtId="0" fontId="0" fillId="37" borderId="0" xfId="0" applyFill="1"/>
    <xf numFmtId="165" fontId="0" fillId="0" borderId="0" xfId="0" applyNumberFormat="1"/>
    <xf numFmtId="0" fontId="16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horizontal="right" wrapText="1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horizontal="right"/>
    </xf>
    <xf numFmtId="0" fontId="18" fillId="33" borderId="0" xfId="0" applyFont="1" applyFill="1"/>
    <xf numFmtId="0" fontId="0" fillId="0" borderId="0" xfId="0" applyBorder="1"/>
    <xf numFmtId="0" fontId="0" fillId="0" borderId="14" xfId="0" applyFill="1" applyBorder="1"/>
    <xf numFmtId="0" fontId="0" fillId="34" borderId="12" xfId="0" applyFill="1" applyBorder="1"/>
    <xf numFmtId="0" fontId="13" fillId="34" borderId="11" xfId="0" applyFont="1" applyFill="1" applyBorder="1"/>
    <xf numFmtId="0" fontId="16" fillId="0" borderId="13" xfId="0" applyFont="1" applyFill="1" applyBorder="1"/>
    <xf numFmtId="0" fontId="20" fillId="0" borderId="15" xfId="0" applyFont="1" applyFill="1" applyBorder="1"/>
    <xf numFmtId="0" fontId="20" fillId="0" borderId="16" xfId="0" applyFont="1" applyFill="1" applyBorder="1"/>
    <xf numFmtId="0" fontId="13" fillId="36" borderId="0" xfId="0" applyFont="1" applyFill="1" applyAlignment="1">
      <alignment wrapText="1"/>
    </xf>
    <xf numFmtId="0" fontId="13" fillId="36" borderId="0" xfId="0" applyFont="1" applyFill="1"/>
    <xf numFmtId="0" fontId="17" fillId="36" borderId="0" xfId="0" applyFont="1" applyFill="1"/>
    <xf numFmtId="164" fontId="17" fillId="36" borderId="0" xfId="0" applyNumberFormat="1" applyFont="1" applyFill="1"/>
    <xf numFmtId="0" fontId="13" fillId="35" borderId="0" xfId="0" applyFont="1" applyFill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9933"/>
      <color rgb="FF008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2"/>
  <sheetViews>
    <sheetView tabSelected="1" zoomScale="130" zoomScaleNormal="130" workbookViewId="0" xr3:uid="{AEA406A1-0E4B-5B11-9CD5-51D6E497D94C}">
      <selection activeCell="L8" sqref="L8"/>
    </sheetView>
  </sheetViews>
  <sheetFormatPr defaultRowHeight="14.45"/>
  <cols>
    <col min="3" max="3" width="12.28515625" customWidth="1"/>
    <col min="4" max="4" width="11.42578125" customWidth="1"/>
    <col min="5" max="7" width="9.140625" style="2"/>
    <col min="8" max="8" width="9.140625" style="1"/>
    <col min="9" max="9" width="8.85546875" style="1"/>
    <col min="11" max="11" width="21.7109375" bestFit="1" customWidth="1"/>
    <col min="13" max="13" width="14.7109375" customWidth="1"/>
    <col min="14" max="14" width="7.28515625" customWidth="1"/>
    <col min="16" max="16" width="12.140625" customWidth="1"/>
  </cols>
  <sheetData>
    <row r="1" spans="1:53">
      <c r="A1" s="17"/>
      <c r="B1" s="17"/>
      <c r="C1" s="17"/>
      <c r="D1" s="17"/>
      <c r="E1" s="18"/>
      <c r="F1" s="18"/>
      <c r="G1" s="18"/>
      <c r="H1" s="19"/>
      <c r="I1" s="19"/>
      <c r="N1" s="31" t="s">
        <v>0</v>
      </c>
      <c r="O1" s="31"/>
      <c r="P1" s="31"/>
      <c r="Q1" s="31"/>
      <c r="R1" s="31"/>
    </row>
    <row r="2" spans="1:53" s="3" customFormat="1" ht="43.15">
      <c r="A2" s="12" t="s">
        <v>1</v>
      </c>
      <c r="B2" s="12" t="s">
        <v>2</v>
      </c>
      <c r="C2" s="12" t="s">
        <v>3</v>
      </c>
      <c r="D2" s="12" t="s">
        <v>4</v>
      </c>
      <c r="E2" s="13" t="s">
        <v>5</v>
      </c>
      <c r="F2" s="13" t="s">
        <v>6</v>
      </c>
      <c r="G2" s="13" t="s">
        <v>7</v>
      </c>
      <c r="H2" s="14" t="s">
        <v>8</v>
      </c>
      <c r="I2" s="15" t="s">
        <v>9</v>
      </c>
      <c r="J2" s="16"/>
      <c r="K2" s="16"/>
      <c r="L2" s="16"/>
      <c r="M2" s="16"/>
      <c r="N2" s="27" t="s">
        <v>10</v>
      </c>
      <c r="O2" s="27" t="s">
        <v>11</v>
      </c>
      <c r="P2" s="27" t="s">
        <v>12</v>
      </c>
      <c r="Q2" s="28" t="s">
        <v>13</v>
      </c>
      <c r="R2" s="28" t="s">
        <v>14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t="s">
        <v>15</v>
      </c>
      <c r="B3">
        <v>-1</v>
      </c>
      <c r="C3" s="11">
        <v>-0.73398973629449205</v>
      </c>
      <c r="D3" s="11">
        <v>-0.86992603795226597</v>
      </c>
      <c r="E3" s="6">
        <v>0</v>
      </c>
      <c r="F3" s="2">
        <v>0</v>
      </c>
      <c r="G3" s="2">
        <v>0</v>
      </c>
      <c r="H3" s="4">
        <f t="shared" ref="H3" si="0">E3+F3*C3+G3*D3</f>
        <v>0</v>
      </c>
      <c r="I3" s="5">
        <f>B3-H3</f>
        <v>-1</v>
      </c>
      <c r="K3" s="10" t="s">
        <v>16</v>
      </c>
      <c r="L3" s="10">
        <v>0.01</v>
      </c>
      <c r="N3" s="29" t="s">
        <v>5</v>
      </c>
      <c r="O3" s="30">
        <f ca="1">INDIRECT(ADDRESS($L$7, 5))</f>
        <v>0</v>
      </c>
      <c r="P3" s="30">
        <f ca="1">O$3+O$4*C3+O$5*D3</f>
        <v>0</v>
      </c>
      <c r="Q3" s="29">
        <f ca="1">IF(P3&gt;=0, 1, -1)</f>
        <v>1</v>
      </c>
      <c r="R3" s="29">
        <f ca="1">IF(Q3=B3, 0, 1)</f>
        <v>1</v>
      </c>
    </row>
    <row r="4" spans="1:53">
      <c r="A4" t="s">
        <v>15</v>
      </c>
      <c r="B4">
        <v>-1</v>
      </c>
      <c r="C4" s="11">
        <v>4.5192573996900597E-2</v>
      </c>
      <c r="D4" s="11">
        <v>-1.0768870303278999</v>
      </c>
      <c r="E4" s="6">
        <f>E3+$L$3*I3</f>
        <v>-0.01</v>
      </c>
      <c r="F4" s="6">
        <f>F3+$L$3*($I3)*C3</f>
        <v>7.3398973629449204E-3</v>
      </c>
      <c r="G4" s="6">
        <f>G3+$L$3*($I3)*D3</f>
        <v>8.6992603795226602E-3</v>
      </c>
      <c r="H4" s="7">
        <f>E4+F4*C4+G4*D4</f>
        <v>-1.9036411821448773E-2</v>
      </c>
      <c r="I4" s="8">
        <f t="shared" ref="I4" si="1">B4-H4</f>
        <v>-0.98096358817855123</v>
      </c>
      <c r="N4" s="29" t="s">
        <v>6</v>
      </c>
      <c r="O4" s="30">
        <f ca="1">INDIRECT(ADDRESS($L$7, 6))</f>
        <v>0</v>
      </c>
      <c r="P4" s="30">
        <f ca="1">O$3+O$4*C4+O$5*D4</f>
        <v>0</v>
      </c>
      <c r="Q4" s="29">
        <f t="shared" ref="Q4:Q32" ca="1" si="2">IF(P4&gt;=0, 1, -1)</f>
        <v>1</v>
      </c>
      <c r="R4" s="29">
        <f t="shared" ref="R4:R67" ca="1" si="3">IF(Q4=B4, 0, 1)</f>
        <v>1</v>
      </c>
    </row>
    <row r="5" spans="1:53" ht="15" thickBot="1">
      <c r="A5" t="s">
        <v>17</v>
      </c>
      <c r="B5">
        <v>1</v>
      </c>
      <c r="C5" s="11">
        <v>1.2918842704631299</v>
      </c>
      <c r="D5" s="11">
        <v>1.2686708832626601</v>
      </c>
      <c r="E5" s="6">
        <f t="shared" ref="E5:E29" si="4">E4+$L$3*I4</f>
        <v>-1.9809635881785512E-2</v>
      </c>
      <c r="F5" s="6">
        <f>F4+$L$3*($I4)*C4</f>
        <v>6.896574667474677E-3</v>
      </c>
      <c r="G5" s="6">
        <f>G4+$L$3*($I4)*D4</f>
        <v>1.9263130032856672E-2</v>
      </c>
      <c r="H5" s="7">
        <f t="shared" ref="H5:H29" si="5">E5+F5*C5+G5*D5</f>
        <v>1.3538512644387263E-2</v>
      </c>
      <c r="I5" s="8">
        <f t="shared" ref="I5:I29" si="6">B5-H5</f>
        <v>0.98646148735561279</v>
      </c>
      <c r="N5" s="29" t="s">
        <v>7</v>
      </c>
      <c r="O5" s="30">
        <f ca="1">INDIRECT(ADDRESS($L$7, 7))</f>
        <v>0</v>
      </c>
      <c r="P5" s="30">
        <f ca="1">O$3+O$4*C5+O$5*D5</f>
        <v>0</v>
      </c>
      <c r="Q5" s="29">
        <f t="shared" ca="1" si="2"/>
        <v>1</v>
      </c>
      <c r="R5" s="29">
        <f t="shared" ca="1" si="3"/>
        <v>0</v>
      </c>
    </row>
    <row r="6" spans="1:53" ht="15" thickTop="1">
      <c r="A6" t="s">
        <v>17</v>
      </c>
      <c r="B6">
        <v>1</v>
      </c>
      <c r="C6" s="11">
        <v>0.201029036055178</v>
      </c>
      <c r="D6" s="11">
        <v>0.85474889851138502</v>
      </c>
      <c r="E6" s="6">
        <f t="shared" si="4"/>
        <v>-9.9450210082293843E-3</v>
      </c>
      <c r="F6" s="6">
        <f>F5+$L$3*($I5)*C5</f>
        <v>1.9640515456798475E-2</v>
      </c>
      <c r="G6" s="6">
        <f>G5+$L$3*($I5)*D5</f>
        <v>3.1778079697537098E-2</v>
      </c>
      <c r="H6" s="7">
        <f>E6+F6*C6+G6*D6</f>
        <v>2.1165571499954478E-2</v>
      </c>
      <c r="I6" s="8">
        <f>B6-H6</f>
        <v>0.97883442850004554</v>
      </c>
      <c r="K6" s="23" t="s">
        <v>18</v>
      </c>
      <c r="L6" s="22"/>
      <c r="P6" s="30">
        <f ca="1">O$3+O$4*C6+O$5*D6</f>
        <v>0</v>
      </c>
      <c r="Q6" s="29">
        <f t="shared" ca="1" si="2"/>
        <v>1</v>
      </c>
      <c r="R6" s="29">
        <f t="shared" ca="1" si="3"/>
        <v>0</v>
      </c>
    </row>
    <row r="7" spans="1:53">
      <c r="A7" t="s">
        <v>15</v>
      </c>
      <c r="B7">
        <v>-1</v>
      </c>
      <c r="C7" s="11">
        <v>-0.57815327423621399</v>
      </c>
      <c r="D7" s="11">
        <v>-0.93891303541081195</v>
      </c>
      <c r="E7" s="6">
        <f t="shared" si="4"/>
        <v>-1.5667672322892782E-4</v>
      </c>
      <c r="F7" s="6">
        <f>F6+$L$3*($I6)*C6</f>
        <v>2.1608256872988327E-2</v>
      </c>
      <c r="G7" s="6">
        <f>G6+$L$3*($I6)*D6</f>
        <v>4.0144656193391449E-2</v>
      </c>
      <c r="H7" s="7">
        <f t="shared" si="5"/>
        <v>-5.0341902186944926E-2</v>
      </c>
      <c r="I7" s="8">
        <f t="shared" si="6"/>
        <v>-0.9496580978130551</v>
      </c>
      <c r="K7" s="24" t="s">
        <v>19</v>
      </c>
      <c r="L7" s="21">
        <v>3</v>
      </c>
      <c r="P7" s="30">
        <f ca="1">O$3+O$4*C7+O$5*D7</f>
        <v>0</v>
      </c>
      <c r="Q7" s="29">
        <f t="shared" ca="1" si="2"/>
        <v>1</v>
      </c>
      <c r="R7" s="29">
        <f t="shared" ca="1" si="3"/>
        <v>1</v>
      </c>
    </row>
    <row r="8" spans="1:53" ht="15" thickBot="1">
      <c r="A8" t="s">
        <v>17</v>
      </c>
      <c r="B8">
        <v>1</v>
      </c>
      <c r="C8" s="11">
        <v>0.82437488428829298</v>
      </c>
      <c r="D8" s="11">
        <v>1.1306968883455699</v>
      </c>
      <c r="E8" s="6">
        <f t="shared" si="4"/>
        <v>-9.6532577013594793E-3</v>
      </c>
      <c r="F8" s="6">
        <f>F7+$L$3*($I7)*C7</f>
        <v>2.7098736259543853E-2</v>
      </c>
      <c r="G8" s="6">
        <f>G7+$L$3*($I7)*D7</f>
        <v>4.9061119865592584E-2</v>
      </c>
      <c r="H8" s="7">
        <f t="shared" si="5"/>
        <v>6.8159515437735518E-2</v>
      </c>
      <c r="I8" s="8">
        <f t="shared" si="6"/>
        <v>0.93184048456226454</v>
      </c>
      <c r="K8" s="25" t="s">
        <v>20</v>
      </c>
      <c r="L8" s="26">
        <f ca="1">SUM(R3:R102)</f>
        <v>50</v>
      </c>
      <c r="P8" s="30">
        <f ca="1">O$3+O$4*C8+O$5*D8</f>
        <v>0</v>
      </c>
      <c r="Q8" s="29">
        <f t="shared" ca="1" si="2"/>
        <v>1</v>
      </c>
      <c r="R8" s="29">
        <f t="shared" ca="1" si="3"/>
        <v>0</v>
      </c>
    </row>
    <row r="9" spans="1:53" ht="15" thickTop="1">
      <c r="A9" t="s">
        <v>17</v>
      </c>
      <c r="B9">
        <v>1</v>
      </c>
      <c r="C9" s="11">
        <v>0.35686549811345802</v>
      </c>
      <c r="D9" s="11">
        <v>0.923735895969932</v>
      </c>
      <c r="E9" s="6">
        <f t="shared" si="4"/>
        <v>-3.3485285573683389E-4</v>
      </c>
      <c r="F9" s="6">
        <f>F8+$L$3*($I8)*C8</f>
        <v>3.4780595175905489E-2</v>
      </c>
      <c r="G9" s="6">
        <f>G8+$L$3*($I8)*D8</f>
        <v>5.9597411228882388E-2</v>
      </c>
      <c r="H9" s="7">
        <f t="shared" si="5"/>
        <v>6.7129409625395375E-2</v>
      </c>
      <c r="I9" s="8">
        <f t="shared" si="6"/>
        <v>0.93287059037460462</v>
      </c>
      <c r="P9" s="30">
        <f ca="1">O$3+O$4*C9+O$5*D9</f>
        <v>0</v>
      </c>
      <c r="Q9" s="29">
        <f t="shared" ca="1" si="2"/>
        <v>1</v>
      </c>
      <c r="R9" s="29">
        <f t="shared" ca="1" si="3"/>
        <v>0</v>
      </c>
    </row>
    <row r="10" spans="1:53">
      <c r="A10" t="s">
        <v>17</v>
      </c>
      <c r="B10">
        <v>1</v>
      </c>
      <c r="C10" s="11">
        <v>0.66853842223001503</v>
      </c>
      <c r="D10" s="11">
        <v>0.923735895969932</v>
      </c>
      <c r="E10" s="6">
        <f t="shared" si="4"/>
        <v>8.9938530480092125E-3</v>
      </c>
      <c r="F10" s="6">
        <f>F9+$L$3*($I9)*C9</f>
        <v>3.8109688454999777E-2</v>
      </c>
      <c r="G10" s="6">
        <f>G9+$L$3*($I9)*D9</f>
        <v>6.8214671735119234E-2</v>
      </c>
      <c r="H10" s="7">
        <f t="shared" si="5"/>
        <v>9.7483984952927344E-2</v>
      </c>
      <c r="I10" s="8">
        <f t="shared" si="6"/>
        <v>0.90251601504707268</v>
      </c>
      <c r="P10" s="30">
        <f ca="1">O$3+O$4*C10+O$5*D10</f>
        <v>0</v>
      </c>
      <c r="Q10" s="29">
        <f t="shared" ca="1" si="2"/>
        <v>1</v>
      </c>
      <c r="R10" s="29">
        <f t="shared" ca="1" si="3"/>
        <v>0</v>
      </c>
    </row>
    <row r="11" spans="1:53">
      <c r="A11" t="s">
        <v>17</v>
      </c>
      <c r="B11">
        <v>1</v>
      </c>
      <c r="C11" s="11">
        <v>-0.88982619835276899</v>
      </c>
      <c r="D11" s="11">
        <v>0.30285291884301702</v>
      </c>
      <c r="E11" s="6">
        <f t="shared" si="4"/>
        <v>1.8019013198479941E-2</v>
      </c>
      <c r="F11" s="6">
        <f>F10+$L$3*($I10)*C10</f>
        <v>4.4143354782368679E-2</v>
      </c>
      <c r="G11" s="6">
        <f>G10+$L$3*($I10)*D10</f>
        <v>7.6551536132986431E-2</v>
      </c>
      <c r="H11" s="7">
        <f t="shared" si="5"/>
        <v>1.9229557897389206E-3</v>
      </c>
      <c r="I11" s="8">
        <f t="shared" si="6"/>
        <v>0.99807704421026111</v>
      </c>
      <c r="P11" s="30">
        <f ca="1">O$3+O$4*C11+O$5*D11</f>
        <v>0</v>
      </c>
      <c r="Q11" s="29">
        <f t="shared" ca="1" si="2"/>
        <v>1</v>
      </c>
      <c r="R11" s="29">
        <f t="shared" ca="1" si="3"/>
        <v>0</v>
      </c>
    </row>
    <row r="12" spans="1:53">
      <c r="A12" t="s">
        <v>15</v>
      </c>
      <c r="B12">
        <v>-1</v>
      </c>
      <c r="C12" s="11">
        <v>-0.110643888061377</v>
      </c>
      <c r="D12" s="11">
        <v>-0.80093904049372</v>
      </c>
      <c r="E12" s="6">
        <f t="shared" si="4"/>
        <v>2.7999783640582553E-2</v>
      </c>
      <c r="F12" s="6">
        <f>F11+$L$3*($I11)*C11</f>
        <v>3.5262203763240824E-2</v>
      </c>
      <c r="G12" s="6">
        <f>G11+$L$3*($I11)*D11</f>
        <v>7.9574241593679318E-2</v>
      </c>
      <c r="H12" s="7">
        <f t="shared" si="5"/>
        <v>-3.9635880395451906E-2</v>
      </c>
      <c r="I12" s="8">
        <f t="shared" si="6"/>
        <v>-0.96036411960454804</v>
      </c>
      <c r="P12" s="30">
        <f ca="1">O$3+O$4*C12+O$5*D12</f>
        <v>0</v>
      </c>
      <c r="Q12" s="29">
        <f t="shared" ca="1" si="2"/>
        <v>1</v>
      </c>
      <c r="R12" s="29">
        <f t="shared" ca="1" si="3"/>
        <v>1</v>
      </c>
    </row>
    <row r="13" spans="1:53">
      <c r="A13" t="s">
        <v>15</v>
      </c>
      <c r="B13">
        <v>-1</v>
      </c>
      <c r="C13" s="11">
        <v>0.35686549811345802</v>
      </c>
      <c r="D13" s="11">
        <v>-0.80093904049372</v>
      </c>
      <c r="E13" s="6">
        <f t="shared" si="4"/>
        <v>1.8396142444537071E-2</v>
      </c>
      <c r="F13" s="6">
        <f>F12+$L$3*($I12)*C12</f>
        <v>3.6324787964717706E-2</v>
      </c>
      <c r="G13" s="6">
        <f>G12+$L$3*($I12)*D12</f>
        <v>8.7266172758485944E-2</v>
      </c>
      <c r="H13" s="7">
        <f t="shared" si="5"/>
        <v>-3.8535678681309131E-2</v>
      </c>
      <c r="I13" s="8">
        <f t="shared" si="6"/>
        <v>-0.96146432131869086</v>
      </c>
      <c r="P13" s="30">
        <f ca="1">O$3+O$4*C13+O$5*D13</f>
        <v>0</v>
      </c>
      <c r="Q13" s="29">
        <f t="shared" ca="1" si="2"/>
        <v>1</v>
      </c>
      <c r="R13" s="29">
        <f t="shared" ca="1" si="3"/>
        <v>1</v>
      </c>
    </row>
    <row r="14" spans="1:53">
      <c r="A14" t="s">
        <v>15</v>
      </c>
      <c r="B14">
        <v>-1</v>
      </c>
      <c r="C14" s="11">
        <v>0.35686549811345802</v>
      </c>
      <c r="D14" s="11">
        <v>-0.93891303541081195</v>
      </c>
      <c r="E14" s="6">
        <f t="shared" si="4"/>
        <v>8.7814992313501629E-3</v>
      </c>
      <c r="F14" s="6">
        <f>F13+$L$3*($I13)*C13</f>
        <v>3.289365352526058E-2</v>
      </c>
      <c r="G14" s="6">
        <f>G13+$L$3*($I13)*D13</f>
        <v>9.4966915868345325E-2</v>
      </c>
      <c r="H14" s="7">
        <f t="shared" si="5"/>
        <v>-6.8645565960137517E-2</v>
      </c>
      <c r="I14" s="8">
        <f t="shared" si="6"/>
        <v>-0.93135443403986251</v>
      </c>
      <c r="P14" s="30">
        <f ca="1">O$3+O$4*C14+O$5*D14</f>
        <v>0</v>
      </c>
      <c r="Q14" s="29">
        <f t="shared" ca="1" si="2"/>
        <v>1</v>
      </c>
      <c r="R14" s="29">
        <f t="shared" ca="1" si="3"/>
        <v>1</v>
      </c>
    </row>
    <row r="15" spans="1:53">
      <c r="A15" t="s">
        <v>17</v>
      </c>
      <c r="B15">
        <v>1</v>
      </c>
      <c r="C15" s="11">
        <v>-0.73398973629449205</v>
      </c>
      <c r="D15" s="11">
        <v>0.44082691376010902</v>
      </c>
      <c r="E15" s="6">
        <f t="shared" si="4"/>
        <v>-5.3204510904846306E-4</v>
      </c>
      <c r="F15" s="6">
        <f>F14+$L$3*($I14)*C14</f>
        <v>2.9569970885022445E-2</v>
      </c>
      <c r="G15" s="6">
        <f>G14+$L$3*($I14)*D14</f>
        <v>0.10371152405542219</v>
      </c>
      <c r="H15" s="7">
        <f t="shared" si="5"/>
        <v>2.3482730829527176E-2</v>
      </c>
      <c r="I15" s="8">
        <f t="shared" si="6"/>
        <v>0.97651726917047288</v>
      </c>
      <c r="P15" s="30">
        <f ca="1">O$3+O$4*C15+O$5*D15</f>
        <v>0</v>
      </c>
      <c r="Q15" s="29">
        <f t="shared" ca="1" si="2"/>
        <v>1</v>
      </c>
      <c r="R15" s="29">
        <f t="shared" ca="1" si="3"/>
        <v>0</v>
      </c>
    </row>
    <row r="16" spans="1:53">
      <c r="A16" t="s">
        <v>15</v>
      </c>
      <c r="B16">
        <v>-1</v>
      </c>
      <c r="C16" s="11">
        <v>4.5192573996900597E-2</v>
      </c>
      <c r="D16" s="11">
        <v>-1.0079000328693599</v>
      </c>
      <c r="E16" s="6">
        <f t="shared" si="4"/>
        <v>9.2331275826562659E-3</v>
      </c>
      <c r="F16" s="6">
        <f>F15+$L$3*($I15)*C15</f>
        <v>2.2402434356167917E-2</v>
      </c>
      <c r="G16" s="6">
        <f>G15+$L$3*($I15)*D15</f>
        <v>0.10801627499544089</v>
      </c>
      <c r="H16" s="7">
        <f t="shared" si="5"/>
        <v>-9.862405586332261E-2</v>
      </c>
      <c r="I16" s="8">
        <f t="shared" si="6"/>
        <v>-0.90137594413667743</v>
      </c>
      <c r="K16" s="20"/>
      <c r="P16" s="30">
        <f ca="1">O$3+O$4*C16+O$5*D16</f>
        <v>0</v>
      </c>
      <c r="Q16" s="29">
        <f t="shared" ca="1" si="2"/>
        <v>1</v>
      </c>
      <c r="R16" s="29">
        <f t="shared" ca="1" si="3"/>
        <v>1</v>
      </c>
    </row>
    <row r="17" spans="1:18">
      <c r="A17" t="s">
        <v>17</v>
      </c>
      <c r="B17">
        <v>1</v>
      </c>
      <c r="C17" s="11">
        <v>0.201029036055178</v>
      </c>
      <c r="D17" s="11">
        <v>1.1306968883455699</v>
      </c>
      <c r="E17" s="6">
        <f t="shared" si="4"/>
        <v>2.1936814128949156E-4</v>
      </c>
      <c r="F17" s="6">
        <f>F16+$L$3*($I16)*C16</f>
        <v>2.1995079365623688E-2</v>
      </c>
      <c r="G17" s="6">
        <f>G16+$L$3*($I16)*D16</f>
        <v>0.11710124343267096</v>
      </c>
      <c r="H17" s="7">
        <f t="shared" si="5"/>
        <v>0.13704702931483612</v>
      </c>
      <c r="I17" s="8">
        <f t="shared" si="6"/>
        <v>0.86295297068516386</v>
      </c>
      <c r="P17" s="30">
        <f ca="1">O$3+O$4*C17+O$5*D17</f>
        <v>0</v>
      </c>
      <c r="Q17" s="29">
        <f t="shared" ca="1" si="2"/>
        <v>1</v>
      </c>
      <c r="R17" s="29">
        <f t="shared" ca="1" si="3"/>
        <v>0</v>
      </c>
    </row>
    <row r="18" spans="1:18">
      <c r="A18" t="s">
        <v>15</v>
      </c>
      <c r="B18">
        <v>-1</v>
      </c>
      <c r="C18" s="11">
        <v>-1.6690085086441599</v>
      </c>
      <c r="D18" s="11">
        <v>-1.0768870303278999</v>
      </c>
      <c r="E18" s="6">
        <f t="shared" si="4"/>
        <v>8.8488978481411299E-3</v>
      </c>
      <c r="F18" s="6">
        <f>F17+$L$3*($I17)*C17</f>
        <v>2.3729865404201595E-2</v>
      </c>
      <c r="G18" s="6">
        <f>G17+$L$3*($I17)*D17</f>
        <v>0.12685862582009377</v>
      </c>
      <c r="H18" s="7">
        <f t="shared" si="5"/>
        <v>-0.16736885825133105</v>
      </c>
      <c r="I18" s="8">
        <f t="shared" si="6"/>
        <v>-0.83263114174866892</v>
      </c>
      <c r="P18" s="30">
        <f ca="1">O$3+O$4*C18+O$5*D18</f>
        <v>0</v>
      </c>
      <c r="Q18" s="29">
        <f t="shared" ca="1" si="2"/>
        <v>1</v>
      </c>
      <c r="R18" s="29">
        <f t="shared" ca="1" si="3"/>
        <v>1</v>
      </c>
    </row>
    <row r="19" spans="1:18">
      <c r="A19" t="s">
        <v>17</v>
      </c>
      <c r="B19">
        <v>1</v>
      </c>
      <c r="C19" s="11">
        <v>1.2918842704631299</v>
      </c>
      <c r="D19" s="11">
        <v>1.0617098908870199</v>
      </c>
      <c r="E19" s="6">
        <f t="shared" si="4"/>
        <v>5.2258643065444116E-4</v>
      </c>
      <c r="F19" s="6">
        <f>F18+$L$3*($I18)*C18</f>
        <v>3.7626550005607898E-2</v>
      </c>
      <c r="G19" s="6">
        <f>G18+$L$3*($I18)*D18</f>
        <v>0.13582512259605631</v>
      </c>
      <c r="H19" s="7">
        <f t="shared" si="5"/>
        <v>0.19333861062586871</v>
      </c>
      <c r="I19" s="8">
        <f t="shared" si="6"/>
        <v>0.80666138937413123</v>
      </c>
      <c r="P19" s="30">
        <f ca="1">O$3+O$4*C19+O$5*D19</f>
        <v>0</v>
      </c>
      <c r="Q19" s="29">
        <f t="shared" ca="1" si="2"/>
        <v>1</v>
      </c>
      <c r="R19" s="29">
        <f t="shared" ca="1" si="3"/>
        <v>0</v>
      </c>
    </row>
    <row r="20" spans="1:18">
      <c r="A20" t="s">
        <v>17</v>
      </c>
      <c r="B20">
        <v>1</v>
      </c>
      <c r="C20" s="11">
        <v>0.51270196017173597</v>
      </c>
      <c r="D20" s="11">
        <v>0.71677490359429297</v>
      </c>
      <c r="E20" s="6">
        <f t="shared" si="4"/>
        <v>8.5892003243957533E-3</v>
      </c>
      <c r="F20" s="6">
        <f>F19+$L$3*($I19)*C19</f>
        <v>4.8047681610831644E-2</v>
      </c>
      <c r="G20" s="6">
        <f>G19+$L$3*($I19)*D19</f>
        <v>0.14438952635300811</v>
      </c>
      <c r="H20" s="7">
        <f t="shared" si="5"/>
        <v>0.13671812969967961</v>
      </c>
      <c r="I20" s="8">
        <f t="shared" si="6"/>
        <v>0.86328187030032044</v>
      </c>
      <c r="P20" s="30">
        <f ca="1">O$3+O$4*C20+O$5*D20</f>
        <v>0</v>
      </c>
      <c r="Q20" s="29">
        <f t="shared" ca="1" si="2"/>
        <v>1</v>
      </c>
      <c r="R20" s="29">
        <f t="shared" ca="1" si="3"/>
        <v>0</v>
      </c>
    </row>
    <row r="21" spans="1:18">
      <c r="A21" t="s">
        <v>15</v>
      </c>
      <c r="B21">
        <v>-1</v>
      </c>
      <c r="C21" s="11">
        <v>-0.110643888061377</v>
      </c>
      <c r="D21" s="11">
        <v>-0.93891303541081195</v>
      </c>
      <c r="E21" s="6">
        <f t="shared" si="4"/>
        <v>1.7222019027398956E-2</v>
      </c>
      <c r="F21" s="6">
        <f>F20+$L$3*($I20)*C20</f>
        <v>5.2473744681668613E-2</v>
      </c>
      <c r="G21" s="6">
        <f>G20+$L$3*($I20)*D20</f>
        <v>0.15057731414660025</v>
      </c>
      <c r="H21" s="7">
        <f t="shared" si="5"/>
        <v>-0.12996288319471269</v>
      </c>
      <c r="I21" s="8">
        <f t="shared" si="6"/>
        <v>-0.87003711680528728</v>
      </c>
      <c r="P21" s="30">
        <f ca="1">O$3+O$4*C21+O$5*D21</f>
        <v>0</v>
      </c>
      <c r="Q21" s="29">
        <f t="shared" ca="1" si="2"/>
        <v>1</v>
      </c>
      <c r="R21" s="29">
        <f t="shared" ca="1" si="3"/>
        <v>1</v>
      </c>
    </row>
    <row r="22" spans="1:18">
      <c r="A22" t="s">
        <v>17</v>
      </c>
      <c r="B22">
        <v>1</v>
      </c>
      <c r="C22" s="11">
        <v>0.82437488428829298</v>
      </c>
      <c r="D22" s="11">
        <v>0.78576190105283905</v>
      </c>
      <c r="E22" s="6">
        <f t="shared" si="4"/>
        <v>8.5216478593460824E-3</v>
      </c>
      <c r="F22" s="6">
        <f>F21+$L$3*($I21)*C21</f>
        <v>5.343638757527909E-2</v>
      </c>
      <c r="G22" s="6">
        <f>G21+$L$3*($I21)*D21</f>
        <v>0.15874620604919748</v>
      </c>
      <c r="H22" s="7">
        <f t="shared" si="5"/>
        <v>0.17730998433364425</v>
      </c>
      <c r="I22" s="8">
        <f t="shared" si="6"/>
        <v>0.82269001566635569</v>
      </c>
      <c r="P22" s="30">
        <f ca="1">O$3+O$4*C22+O$5*D22</f>
        <v>0</v>
      </c>
      <c r="Q22" s="29">
        <f t="shared" ca="1" si="2"/>
        <v>1</v>
      </c>
      <c r="R22" s="29">
        <f t="shared" ca="1" si="3"/>
        <v>0</v>
      </c>
    </row>
    <row r="23" spans="1:18">
      <c r="A23" t="s">
        <v>17</v>
      </c>
      <c r="B23">
        <v>1</v>
      </c>
      <c r="C23" s="11">
        <v>1.4477207325214101</v>
      </c>
      <c r="D23" s="11">
        <v>0.99272289342847797</v>
      </c>
      <c r="E23" s="6">
        <f t="shared" si="4"/>
        <v>1.674854801600964E-2</v>
      </c>
      <c r="F23" s="6">
        <f>F22+$L$3*($I22)*C22</f>
        <v>6.0218437439979948E-2</v>
      </c>
      <c r="G23" s="6">
        <f>G22+$L$3*($I22)*D22</f>
        <v>0.16521059075606934</v>
      </c>
      <c r="H23" s="7">
        <f t="shared" si="5"/>
        <v>0.26793636405830545</v>
      </c>
      <c r="I23" s="8">
        <f t="shared" si="6"/>
        <v>0.73206363594169455</v>
      </c>
      <c r="P23" s="30">
        <f ca="1">O$3+O$4*C23+O$5*D23</f>
        <v>0</v>
      </c>
      <c r="Q23" s="29">
        <f t="shared" ca="1" si="2"/>
        <v>1</v>
      </c>
      <c r="R23" s="29">
        <f t="shared" ca="1" si="3"/>
        <v>0</v>
      </c>
    </row>
    <row r="24" spans="1:18">
      <c r="A24" t="s">
        <v>15</v>
      </c>
      <c r="B24">
        <v>-1</v>
      </c>
      <c r="C24" s="11">
        <v>-0.110643888061377</v>
      </c>
      <c r="D24" s="11">
        <v>-1.0768870303278999</v>
      </c>
      <c r="E24" s="6">
        <f t="shared" si="4"/>
        <v>2.4069184375426586E-2</v>
      </c>
      <c r="F24" s="6">
        <f>F23+$L$3*($I23)*C23</f>
        <v>7.0816674472757912E-2</v>
      </c>
      <c r="G24" s="6">
        <f>G23+$L$3*($I23)*D23</f>
        <v>0.17247795406452746</v>
      </c>
      <c r="H24" s="7">
        <f t="shared" si="5"/>
        <v>-0.16950551957739712</v>
      </c>
      <c r="I24" s="8">
        <f t="shared" si="6"/>
        <v>-0.83049448042260288</v>
      </c>
      <c r="P24" s="30">
        <f ca="1">O$3+O$4*C24+O$5*D24</f>
        <v>0</v>
      </c>
      <c r="Q24" s="29">
        <f t="shared" ca="1" si="2"/>
        <v>1</v>
      </c>
      <c r="R24" s="29">
        <f t="shared" ca="1" si="3"/>
        <v>1</v>
      </c>
    </row>
    <row r="25" spans="1:18">
      <c r="A25" t="s">
        <v>17</v>
      </c>
      <c r="B25">
        <v>1</v>
      </c>
      <c r="C25" s="11">
        <v>2.38273950487108</v>
      </c>
      <c r="D25" s="11">
        <v>1.2686708832626601</v>
      </c>
      <c r="E25" s="6">
        <f t="shared" si="4"/>
        <v>1.5764239571200558E-2</v>
      </c>
      <c r="F25" s="6">
        <f>F24+$L$3*($I24)*C24</f>
        <v>7.1735565856032607E-2</v>
      </c>
      <c r="G25" s="6">
        <f>G24+$L$3*($I24)*D24</f>
        <v>0.18142144141178754</v>
      </c>
      <c r="H25" s="7">
        <f t="shared" si="5"/>
        <v>0.4168555065593279</v>
      </c>
      <c r="I25" s="8">
        <f t="shared" si="6"/>
        <v>0.5831444934406721</v>
      </c>
      <c r="P25" s="30">
        <f ca="1">O$3+O$4*C25+O$5*D25</f>
        <v>0</v>
      </c>
      <c r="Q25" s="29">
        <f t="shared" ca="1" si="2"/>
        <v>1</v>
      </c>
      <c r="R25" s="29">
        <f t="shared" ca="1" si="3"/>
        <v>0</v>
      </c>
    </row>
    <row r="26" spans="1:18">
      <c r="A26" t="s">
        <v>15</v>
      </c>
      <c r="B26">
        <v>-1</v>
      </c>
      <c r="C26" s="11">
        <v>-0.88982619835276899</v>
      </c>
      <c r="D26" s="11">
        <v>-0.93891303541081195</v>
      </c>
      <c r="E26" s="6">
        <f t="shared" si="4"/>
        <v>2.1595684505607279E-2</v>
      </c>
      <c r="F26" s="6">
        <f>F25+$L$3*($I25)*C25</f>
        <v>8.5630380071723841E-2</v>
      </c>
      <c r="G26" s="6">
        <f>G25+$L$3*($I25)*D25</f>
        <v>0.18881962580741887</v>
      </c>
      <c r="H26" s="7">
        <f t="shared" si="5"/>
        <v>-0.2318856790690948</v>
      </c>
      <c r="I26" s="8">
        <f t="shared" si="6"/>
        <v>-0.76811432093090515</v>
      </c>
      <c r="P26" s="30">
        <f ca="1">O$3+O$4*C26+O$5*D26</f>
        <v>0</v>
      </c>
      <c r="Q26" s="29">
        <f t="shared" ca="1" si="2"/>
        <v>1</v>
      </c>
      <c r="R26" s="29">
        <f t="shared" ca="1" si="3"/>
        <v>1</v>
      </c>
    </row>
    <row r="27" spans="1:18">
      <c r="A27" t="s">
        <v>15</v>
      </c>
      <c r="B27">
        <v>-1</v>
      </c>
      <c r="C27" s="11">
        <v>-0.110643888061377</v>
      </c>
      <c r="D27" s="11">
        <v>-0.80093904049372</v>
      </c>
      <c r="E27" s="6">
        <f t="shared" si="4"/>
        <v>1.3914541296298228E-2</v>
      </c>
      <c r="F27" s="6">
        <f>F26+$L$3*($I26)*C26</f>
        <v>9.2465262532666501E-2</v>
      </c>
      <c r="G27" s="6">
        <f>G26+$L$3*($I26)*D26</f>
        <v>0.19603155129349639</v>
      </c>
      <c r="H27" s="7">
        <f t="shared" si="5"/>
        <v>-0.15332549746044041</v>
      </c>
      <c r="I27" s="8">
        <f t="shared" si="6"/>
        <v>-0.84667450253955956</v>
      </c>
      <c r="P27" s="30">
        <f ca="1">O$3+O$4*C27+O$5*D27</f>
        <v>0</v>
      </c>
      <c r="Q27" s="29">
        <f t="shared" ca="1" si="2"/>
        <v>1</v>
      </c>
      <c r="R27" s="29">
        <f t="shared" ca="1" si="3"/>
        <v>1</v>
      </c>
    </row>
    <row r="28" spans="1:18">
      <c r="A28" t="s">
        <v>15</v>
      </c>
      <c r="B28">
        <v>-1</v>
      </c>
      <c r="C28" s="11">
        <v>-0.42231681217793399</v>
      </c>
      <c r="D28" s="11">
        <v>-1.0079000328693599</v>
      </c>
      <c r="E28" s="6">
        <f t="shared" si="4"/>
        <v>5.4477962709026315E-3</v>
      </c>
      <c r="F28" s="6">
        <f>F27+$L$3*($I27)*C27</f>
        <v>9.3402056121500598E-2</v>
      </c>
      <c r="G28" s="6">
        <f>G27+$L$3*($I27)*D27</f>
        <v>0.20281289793024171</v>
      </c>
      <c r="H28" s="7">
        <f t="shared" si="5"/>
        <v>-0.23841258881141475</v>
      </c>
      <c r="I28" s="8">
        <f t="shared" si="6"/>
        <v>-0.76158741118858519</v>
      </c>
      <c r="P28" s="30">
        <f ca="1">O$3+O$4*C28+O$5*D28</f>
        <v>0</v>
      </c>
      <c r="Q28" s="29">
        <f t="shared" ca="1" si="2"/>
        <v>1</v>
      </c>
      <c r="R28" s="29">
        <f t="shared" ca="1" si="3"/>
        <v>1</v>
      </c>
    </row>
    <row r="29" spans="1:18">
      <c r="A29" t="s">
        <v>15</v>
      </c>
      <c r="B29">
        <v>-1</v>
      </c>
      <c r="C29" s="11">
        <v>-0.57815327423621399</v>
      </c>
      <c r="D29" s="11">
        <v>-1.0079000328693599</v>
      </c>
      <c r="E29" s="6">
        <f t="shared" si="4"/>
        <v>-2.1680778409832206E-3</v>
      </c>
      <c r="F29" s="6">
        <f>F28+$L$3*($I28)*C28</f>
        <v>9.6618367798380692E-2</v>
      </c>
      <c r="G29" s="6">
        <f>G28+$L$3*($I28)*D28</f>
        <v>0.21048893769794036</v>
      </c>
      <c r="H29" s="7">
        <f t="shared" si="5"/>
        <v>-0.27018011075936654</v>
      </c>
      <c r="I29" s="8">
        <f t="shared" si="6"/>
        <v>-0.72981988924063346</v>
      </c>
      <c r="P29" s="30">
        <f ca="1">O$3+O$4*C29+O$5*D29</f>
        <v>0</v>
      </c>
      <c r="Q29" s="29">
        <f t="shared" ca="1" si="2"/>
        <v>1</v>
      </c>
      <c r="R29" s="29">
        <f t="shared" ca="1" si="3"/>
        <v>1</v>
      </c>
    </row>
    <row r="30" spans="1:18">
      <c r="A30" t="s">
        <v>15</v>
      </c>
      <c r="B30">
        <v>-1</v>
      </c>
      <c r="C30" s="11">
        <v>-0.42231681217793399</v>
      </c>
      <c r="D30" s="11">
        <v>-0.93891303541081195</v>
      </c>
      <c r="E30" s="6">
        <f t="shared" ref="E30:E32" si="7">E29+$L$3*I29</f>
        <v>-9.4662767333895566E-3</v>
      </c>
      <c r="F30" s="6">
        <f t="shared" ref="F30:F32" si="8">F29+$L$3*($I29)*C29</f>
        <v>0.10083784538405252</v>
      </c>
      <c r="G30" s="6">
        <f t="shared" ref="G30:G32" si="9">G29+$L$3*($I29)*D29</f>
        <v>0.21784479260148382</v>
      </c>
      <c r="H30" s="7">
        <f t="shared" ref="H30:H32" si="10">E30+F30*C30+G30*D30</f>
        <v>-0.25658910961277198</v>
      </c>
      <c r="I30" s="8">
        <f t="shared" ref="I30:I32" si="11">B30-H30</f>
        <v>-0.74341089038722807</v>
      </c>
      <c r="P30" s="30">
        <f ca="1">O$3+O$4*C30+O$5*D30</f>
        <v>0</v>
      </c>
      <c r="Q30" s="29">
        <f t="shared" ca="1" si="2"/>
        <v>1</v>
      </c>
      <c r="R30" s="29">
        <f t="shared" ca="1" si="3"/>
        <v>1</v>
      </c>
    </row>
    <row r="31" spans="1:18">
      <c r="A31" t="s">
        <v>17</v>
      </c>
      <c r="B31">
        <v>1</v>
      </c>
      <c r="C31" s="11">
        <v>4.5192573996900597E-2</v>
      </c>
      <c r="D31" s="11">
        <v>0.64778790613574699</v>
      </c>
      <c r="E31" s="6">
        <f t="shared" si="7"/>
        <v>-1.6900385637261837E-2</v>
      </c>
      <c r="F31" s="6">
        <f t="shared" si="8"/>
        <v>0.10397739455771945</v>
      </c>
      <c r="G31" s="6">
        <f t="shared" si="9"/>
        <v>0.22482477435799308</v>
      </c>
      <c r="H31" s="7">
        <f t="shared" si="10"/>
        <v>0.13343739028909893</v>
      </c>
      <c r="I31" s="8">
        <f t="shared" si="11"/>
        <v>0.86656260971090104</v>
      </c>
      <c r="P31" s="30">
        <f ca="1">O$3+O$4*C31+O$5*D31</f>
        <v>0</v>
      </c>
      <c r="Q31" s="29">
        <f t="shared" ca="1" si="2"/>
        <v>1</v>
      </c>
      <c r="R31" s="29">
        <f t="shared" ca="1" si="3"/>
        <v>0</v>
      </c>
    </row>
    <row r="32" spans="1:18">
      <c r="A32" t="s">
        <v>15</v>
      </c>
      <c r="B32">
        <v>-1</v>
      </c>
      <c r="C32" s="11">
        <v>-1.0456626604110499</v>
      </c>
      <c r="D32" s="11">
        <v>-0.66296504557662805</v>
      </c>
      <c r="E32" s="6">
        <f t="shared" si="7"/>
        <v>-8.2347595401528265E-3</v>
      </c>
      <c r="F32" s="6">
        <f t="shared" si="8"/>
        <v>0.10436901650634253</v>
      </c>
      <c r="G32" s="6">
        <f t="shared" si="9"/>
        <v>0.23043826214279461</v>
      </c>
      <c r="H32" s="7">
        <f t="shared" si="10"/>
        <v>-0.27014205596875651</v>
      </c>
      <c r="I32" s="8">
        <f t="shared" si="11"/>
        <v>-0.72985794403124349</v>
      </c>
      <c r="P32" s="30">
        <f ca="1">O$3+O$4*C32+O$5*D32</f>
        <v>0</v>
      </c>
      <c r="Q32" s="29">
        <f ca="1">IF(P32&gt;=0, 1, -1)</f>
        <v>1</v>
      </c>
      <c r="R32" s="29">
        <f t="shared" ca="1" si="3"/>
        <v>1</v>
      </c>
    </row>
    <row r="33" spans="1:18">
      <c r="A33" t="s">
        <v>17</v>
      </c>
      <c r="B33">
        <v>1</v>
      </c>
      <c r="C33" s="11">
        <v>1.9152301186962399</v>
      </c>
      <c r="D33" s="11">
        <v>1.2686708832626601</v>
      </c>
      <c r="P33" s="30">
        <f t="shared" ref="P33:P96" ca="1" si="12">O$3+O$4*C33+O$5*D33</f>
        <v>0</v>
      </c>
      <c r="Q33" s="29">
        <f t="shared" ref="Q33:Q96" ca="1" si="13">IF(P33&gt;=0, 1, -1)</f>
        <v>1</v>
      </c>
      <c r="R33" s="29">
        <f t="shared" ca="1" si="3"/>
        <v>0</v>
      </c>
    </row>
    <row r="34" spans="1:18">
      <c r="A34" t="s">
        <v>15</v>
      </c>
      <c r="B34">
        <v>-1</v>
      </c>
      <c r="C34" s="11">
        <v>-1.51317204658588</v>
      </c>
      <c r="D34" s="11">
        <v>-1.0768870303278999</v>
      </c>
      <c r="P34" s="30">
        <f t="shared" ca="1" si="12"/>
        <v>0</v>
      </c>
      <c r="Q34" s="29">
        <f t="shared" ca="1" si="13"/>
        <v>1</v>
      </c>
      <c r="R34" s="29">
        <f t="shared" ca="1" si="3"/>
        <v>1</v>
      </c>
    </row>
    <row r="35" spans="1:18">
      <c r="A35" t="s">
        <v>17</v>
      </c>
      <c r="B35">
        <v>1</v>
      </c>
      <c r="C35" s="11">
        <v>0.201029036055178</v>
      </c>
      <c r="D35" s="11">
        <v>0.71677490359429297</v>
      </c>
      <c r="P35" s="30">
        <f t="shared" ca="1" si="12"/>
        <v>0</v>
      </c>
      <c r="Q35" s="29">
        <f t="shared" ca="1" si="13"/>
        <v>1</v>
      </c>
      <c r="R35" s="29">
        <f t="shared" ca="1" si="3"/>
        <v>0</v>
      </c>
    </row>
    <row r="36" spans="1:18">
      <c r="A36" t="s">
        <v>15</v>
      </c>
      <c r="B36">
        <v>-1</v>
      </c>
      <c r="C36" s="11">
        <v>-1.0456626604110499</v>
      </c>
      <c r="D36" s="11">
        <v>-1.0079000328693599</v>
      </c>
      <c r="P36" s="30">
        <f t="shared" ca="1" si="12"/>
        <v>0</v>
      </c>
      <c r="Q36" s="29">
        <f t="shared" ca="1" si="13"/>
        <v>1</v>
      </c>
      <c r="R36" s="29">
        <f t="shared" ca="1" si="3"/>
        <v>1</v>
      </c>
    </row>
    <row r="37" spans="1:18">
      <c r="A37" t="s">
        <v>17</v>
      </c>
      <c r="B37">
        <v>1</v>
      </c>
      <c r="C37" s="11">
        <v>1.60355719457968</v>
      </c>
      <c r="D37" s="11">
        <v>1.1996838858041201</v>
      </c>
      <c r="P37" s="30">
        <f t="shared" ca="1" si="12"/>
        <v>0</v>
      </c>
      <c r="Q37" s="29">
        <f t="shared" ca="1" si="13"/>
        <v>1</v>
      </c>
      <c r="R37" s="29">
        <f t="shared" ca="1" si="3"/>
        <v>0</v>
      </c>
    </row>
    <row r="38" spans="1:18">
      <c r="A38" t="s">
        <v>15</v>
      </c>
      <c r="B38">
        <v>-1</v>
      </c>
      <c r="C38" s="11">
        <v>-0.73398973629449205</v>
      </c>
      <c r="D38" s="11">
        <v>-0.86992603795226597</v>
      </c>
      <c r="P38" s="30">
        <f t="shared" ca="1" si="12"/>
        <v>0</v>
      </c>
      <c r="Q38" s="29">
        <f t="shared" ca="1" si="13"/>
        <v>1</v>
      </c>
      <c r="R38" s="29">
        <f t="shared" ca="1" si="3"/>
        <v>1</v>
      </c>
    </row>
    <row r="39" spans="1:18">
      <c r="A39" t="s">
        <v>17</v>
      </c>
      <c r="B39">
        <v>1</v>
      </c>
      <c r="C39" s="11">
        <v>1.9152301186962399</v>
      </c>
      <c r="D39" s="11">
        <v>1.4756318756383</v>
      </c>
      <c r="P39" s="30">
        <f t="shared" ca="1" si="12"/>
        <v>0</v>
      </c>
      <c r="Q39" s="29">
        <f t="shared" ca="1" si="13"/>
        <v>1</v>
      </c>
      <c r="R39" s="29">
        <f t="shared" ca="1" si="3"/>
        <v>0</v>
      </c>
    </row>
    <row r="40" spans="1:18">
      <c r="A40" t="s">
        <v>15</v>
      </c>
      <c r="B40">
        <v>-1</v>
      </c>
      <c r="C40" s="11">
        <v>-1.3573355845276101</v>
      </c>
      <c r="D40" s="11">
        <v>-1.0079000328693599</v>
      </c>
      <c r="P40" s="30">
        <f t="shared" ca="1" si="12"/>
        <v>0</v>
      </c>
      <c r="Q40" s="29">
        <f t="shared" ca="1" si="13"/>
        <v>1</v>
      </c>
      <c r="R40" s="29">
        <f t="shared" ca="1" si="3"/>
        <v>1</v>
      </c>
    </row>
    <row r="41" spans="1:18">
      <c r="A41" t="s">
        <v>15</v>
      </c>
      <c r="B41">
        <v>-1</v>
      </c>
      <c r="C41" s="11">
        <v>-0.57815327423621399</v>
      </c>
      <c r="D41" s="11">
        <v>-0.66296504557662805</v>
      </c>
      <c r="P41" s="30">
        <f t="shared" ca="1" si="12"/>
        <v>0</v>
      </c>
      <c r="Q41" s="29">
        <f t="shared" ca="1" si="13"/>
        <v>1</v>
      </c>
      <c r="R41" s="29">
        <f t="shared" ca="1" si="3"/>
        <v>1</v>
      </c>
    </row>
    <row r="42" spans="1:18">
      <c r="A42" t="s">
        <v>15</v>
      </c>
      <c r="B42">
        <v>-1</v>
      </c>
      <c r="C42" s="11">
        <v>-0.73398973629449205</v>
      </c>
      <c r="D42" s="11">
        <v>-0.86992603795226597</v>
      </c>
      <c r="P42" s="30">
        <f t="shared" ca="1" si="12"/>
        <v>0</v>
      </c>
      <c r="Q42" s="29">
        <f t="shared" ca="1" si="13"/>
        <v>1</v>
      </c>
      <c r="R42" s="29">
        <f t="shared" ca="1" si="3"/>
        <v>1</v>
      </c>
    </row>
    <row r="43" spans="1:18">
      <c r="A43" t="s">
        <v>15</v>
      </c>
      <c r="B43">
        <v>-1</v>
      </c>
      <c r="C43" s="11">
        <v>-0.73398973629449205</v>
      </c>
      <c r="D43" s="11">
        <v>-1.0079000328693599</v>
      </c>
      <c r="P43" s="30">
        <f ca="1">O$3+O$4*C43+O$5*D43</f>
        <v>0</v>
      </c>
      <c r="Q43" s="29">
        <f t="shared" ca="1" si="13"/>
        <v>1</v>
      </c>
      <c r="R43" s="29">
        <f t="shared" ca="1" si="3"/>
        <v>1</v>
      </c>
    </row>
    <row r="44" spans="1:18">
      <c r="A44" t="s">
        <v>15</v>
      </c>
      <c r="B44">
        <v>-1</v>
      </c>
      <c r="C44" s="11">
        <v>-1.6690085086441599</v>
      </c>
      <c r="D44" s="11">
        <v>-1.0768870303278999</v>
      </c>
      <c r="P44" s="30">
        <f ca="1">O$3+O$4*C44+O$5*D44</f>
        <v>0</v>
      </c>
      <c r="Q44" s="29">
        <f t="shared" ca="1" si="13"/>
        <v>1</v>
      </c>
      <c r="R44" s="29">
        <f t="shared" ca="1" si="3"/>
        <v>1</v>
      </c>
    </row>
    <row r="45" spans="1:18">
      <c r="A45" t="s">
        <v>15</v>
      </c>
      <c r="B45">
        <v>-1</v>
      </c>
      <c r="C45" s="11">
        <v>-1.0456626604110499</v>
      </c>
      <c r="D45" s="11">
        <v>-1.0079000328693599</v>
      </c>
      <c r="P45" s="30">
        <f t="shared" ca="1" si="12"/>
        <v>0</v>
      </c>
      <c r="Q45" s="29">
        <f t="shared" ca="1" si="13"/>
        <v>1</v>
      </c>
      <c r="R45" s="29">
        <f t="shared" ca="1" si="3"/>
        <v>1</v>
      </c>
    </row>
    <row r="46" spans="1:18">
      <c r="A46" t="s">
        <v>17</v>
      </c>
      <c r="B46">
        <v>1</v>
      </c>
      <c r="C46" s="11">
        <v>4.5192573996900597E-2</v>
      </c>
      <c r="D46" s="11">
        <v>0.57880090867720102</v>
      </c>
      <c r="P46" s="30">
        <f t="shared" ca="1" si="12"/>
        <v>0</v>
      </c>
      <c r="Q46" s="29">
        <f t="shared" ca="1" si="13"/>
        <v>1</v>
      </c>
      <c r="R46" s="29">
        <f t="shared" ca="1" si="3"/>
        <v>0</v>
      </c>
    </row>
    <row r="47" spans="1:18">
      <c r="A47" t="s">
        <v>15</v>
      </c>
      <c r="B47">
        <v>-1</v>
      </c>
      <c r="C47" s="11">
        <v>-1.2014991224693301</v>
      </c>
      <c r="D47" s="11">
        <v>-0.86992603795226597</v>
      </c>
      <c r="P47" s="30">
        <f t="shared" ca="1" si="12"/>
        <v>0</v>
      </c>
      <c r="Q47" s="29">
        <f t="shared" ca="1" si="13"/>
        <v>1</v>
      </c>
      <c r="R47" s="29">
        <f t="shared" ca="1" si="3"/>
        <v>1</v>
      </c>
    </row>
    <row r="48" spans="1:18">
      <c r="A48" t="s">
        <v>17</v>
      </c>
      <c r="B48">
        <v>1</v>
      </c>
      <c r="C48" s="11">
        <v>0.201029036055178</v>
      </c>
      <c r="D48" s="11">
        <v>0.50981391121865505</v>
      </c>
      <c r="P48" s="30">
        <f t="shared" ca="1" si="12"/>
        <v>0</v>
      </c>
      <c r="Q48" s="29">
        <f t="shared" ca="1" si="13"/>
        <v>1</v>
      </c>
      <c r="R48" s="29">
        <f t="shared" ca="1" si="3"/>
        <v>0</v>
      </c>
    </row>
    <row r="49" spans="1:18">
      <c r="A49" t="s">
        <v>15</v>
      </c>
      <c r="B49">
        <v>-1</v>
      </c>
      <c r="C49" s="11">
        <v>-0.88982619835276899</v>
      </c>
      <c r="D49" s="11">
        <v>-1.0079000328693599</v>
      </c>
      <c r="P49" s="30">
        <f t="shared" ca="1" si="12"/>
        <v>0</v>
      </c>
      <c r="Q49" s="29">
        <f t="shared" ca="1" si="13"/>
        <v>1</v>
      </c>
      <c r="R49" s="29">
        <f t="shared" ca="1" si="3"/>
        <v>1</v>
      </c>
    </row>
    <row r="50" spans="1:18">
      <c r="A50" t="s">
        <v>17</v>
      </c>
      <c r="B50">
        <v>1</v>
      </c>
      <c r="C50" s="11">
        <v>0.82437488428829298</v>
      </c>
      <c r="D50" s="11">
        <v>1.54461887309685</v>
      </c>
      <c r="P50" s="30">
        <f t="shared" ca="1" si="12"/>
        <v>0</v>
      </c>
      <c r="Q50" s="29">
        <f t="shared" ca="1" si="13"/>
        <v>1</v>
      </c>
      <c r="R50" s="29">
        <f t="shared" ca="1" si="3"/>
        <v>0</v>
      </c>
    </row>
    <row r="51" spans="1:18">
      <c r="A51" t="s">
        <v>17</v>
      </c>
      <c r="B51">
        <v>1</v>
      </c>
      <c r="C51" s="11">
        <v>1.75939365663796</v>
      </c>
      <c r="D51" s="11">
        <v>1.1996838858041201</v>
      </c>
      <c r="P51" s="30">
        <f t="shared" ca="1" si="12"/>
        <v>0</v>
      </c>
      <c r="Q51" s="29">
        <f t="shared" ca="1" si="13"/>
        <v>1</v>
      </c>
      <c r="R51" s="29">
        <f t="shared" ca="1" si="3"/>
        <v>0</v>
      </c>
    </row>
    <row r="52" spans="1:18">
      <c r="A52" t="s">
        <v>15</v>
      </c>
      <c r="B52">
        <v>-1</v>
      </c>
      <c r="C52" s="11">
        <v>-0.73398973629449205</v>
      </c>
      <c r="D52" s="11">
        <v>-1.1458740277864501</v>
      </c>
      <c r="P52" s="30">
        <f t="shared" ca="1" si="12"/>
        <v>0</v>
      </c>
      <c r="Q52" s="29">
        <f t="shared" ca="1" si="13"/>
        <v>1</v>
      </c>
      <c r="R52" s="29">
        <f t="shared" ca="1" si="3"/>
        <v>1</v>
      </c>
    </row>
    <row r="53" spans="1:18">
      <c r="A53" t="s">
        <v>15</v>
      </c>
      <c r="B53">
        <v>-1</v>
      </c>
      <c r="C53" s="11">
        <v>-0.57815327423621399</v>
      </c>
      <c r="D53" s="11">
        <v>-0.80093904049372</v>
      </c>
      <c r="P53" s="30">
        <f t="shared" ca="1" si="12"/>
        <v>0</v>
      </c>
      <c r="Q53" s="29">
        <f t="shared" ca="1" si="13"/>
        <v>1</v>
      </c>
      <c r="R53" s="29">
        <f t="shared" ca="1" si="3"/>
        <v>1</v>
      </c>
    </row>
    <row r="54" spans="1:18">
      <c r="A54" t="s">
        <v>17</v>
      </c>
      <c r="B54">
        <v>1</v>
      </c>
      <c r="C54" s="11">
        <v>-0.110643888061377</v>
      </c>
      <c r="D54" s="11">
        <v>1.1306968883455699</v>
      </c>
      <c r="P54" s="30">
        <f t="shared" ca="1" si="12"/>
        <v>0</v>
      </c>
      <c r="Q54" s="29">
        <f t="shared" ca="1" si="13"/>
        <v>1</v>
      </c>
      <c r="R54" s="29">
        <f t="shared" ca="1" si="3"/>
        <v>0</v>
      </c>
    </row>
    <row r="55" spans="1:18">
      <c r="A55" t="s">
        <v>15</v>
      </c>
      <c r="B55">
        <v>-1</v>
      </c>
      <c r="C55" s="11">
        <v>-0.57815327423621399</v>
      </c>
      <c r="D55" s="11">
        <v>-0.93891303541081195</v>
      </c>
      <c r="P55" s="30">
        <f t="shared" ca="1" si="12"/>
        <v>0</v>
      </c>
      <c r="Q55" s="29">
        <f t="shared" ca="1" si="13"/>
        <v>1</v>
      </c>
      <c r="R55" s="29">
        <f t="shared" ca="1" si="3"/>
        <v>1</v>
      </c>
    </row>
    <row r="56" spans="1:18">
      <c r="A56" t="s">
        <v>15</v>
      </c>
      <c r="B56">
        <v>-1</v>
      </c>
      <c r="C56" s="11">
        <v>-1.0456626604110499</v>
      </c>
      <c r="D56" s="11">
        <v>-0.86992603795226597</v>
      </c>
      <c r="P56" s="30">
        <f t="shared" ca="1" si="12"/>
        <v>0</v>
      </c>
      <c r="Q56" s="29">
        <f t="shared" ca="1" si="13"/>
        <v>1</v>
      </c>
      <c r="R56" s="29">
        <f t="shared" ca="1" si="3"/>
        <v>1</v>
      </c>
    </row>
    <row r="57" spans="1:18">
      <c r="A57" t="s">
        <v>15</v>
      </c>
      <c r="B57">
        <v>-1</v>
      </c>
      <c r="C57" s="11">
        <v>-1.3573355845276101</v>
      </c>
      <c r="D57" s="11">
        <v>-0.93891303541081195</v>
      </c>
      <c r="P57" s="30">
        <f t="shared" ca="1" si="12"/>
        <v>0</v>
      </c>
      <c r="Q57" s="29">
        <f t="shared" ca="1" si="13"/>
        <v>1</v>
      </c>
      <c r="R57" s="29">
        <f t="shared" ca="1" si="3"/>
        <v>1</v>
      </c>
    </row>
    <row r="58" spans="1:18">
      <c r="A58" t="s">
        <v>15</v>
      </c>
      <c r="B58">
        <v>-1</v>
      </c>
      <c r="C58" s="11">
        <v>-0.73398973629449205</v>
      </c>
      <c r="D58" s="11">
        <v>-1.0079000328693599</v>
      </c>
      <c r="P58" s="30">
        <f t="shared" ca="1" si="12"/>
        <v>0</v>
      </c>
      <c r="Q58" s="29">
        <f t="shared" ca="1" si="13"/>
        <v>1</v>
      </c>
      <c r="R58" s="29">
        <f t="shared" ca="1" si="3"/>
        <v>1</v>
      </c>
    </row>
    <row r="59" spans="1:18">
      <c r="A59" t="s">
        <v>15</v>
      </c>
      <c r="B59">
        <v>-1</v>
      </c>
      <c r="C59" s="11">
        <v>-1.8248449707024399</v>
      </c>
      <c r="D59" s="11">
        <v>-1.2148610252450001</v>
      </c>
      <c r="P59" s="30">
        <f t="shared" ca="1" si="12"/>
        <v>0</v>
      </c>
      <c r="Q59" s="29">
        <f t="shared" ca="1" si="13"/>
        <v>1</v>
      </c>
      <c r="R59" s="29">
        <f t="shared" ca="1" si="3"/>
        <v>1</v>
      </c>
    </row>
    <row r="60" spans="1:18">
      <c r="A60" t="s">
        <v>15</v>
      </c>
      <c r="B60">
        <v>-1</v>
      </c>
      <c r="C60" s="11">
        <v>-1.3573355845276101</v>
      </c>
      <c r="D60" s="11">
        <v>-1.28384802270354</v>
      </c>
      <c r="P60" s="30">
        <f t="shared" ca="1" si="12"/>
        <v>0</v>
      </c>
      <c r="Q60" s="29">
        <f t="shared" ca="1" si="13"/>
        <v>1</v>
      </c>
      <c r="R60" s="29">
        <f t="shared" ca="1" si="3"/>
        <v>1</v>
      </c>
    </row>
    <row r="61" spans="1:18">
      <c r="A61" t="s">
        <v>17</v>
      </c>
      <c r="B61">
        <v>1</v>
      </c>
      <c r="C61" s="11">
        <v>1.2918842704631299</v>
      </c>
      <c r="D61" s="11">
        <v>1.40664487817975</v>
      </c>
      <c r="P61" s="30">
        <f t="shared" ca="1" si="12"/>
        <v>0</v>
      </c>
      <c r="Q61" s="29">
        <f t="shared" ca="1" si="13"/>
        <v>1</v>
      </c>
      <c r="R61" s="29">
        <f t="shared" ca="1" si="3"/>
        <v>0</v>
      </c>
    </row>
    <row r="62" spans="1:18">
      <c r="A62" t="s">
        <v>17</v>
      </c>
      <c r="B62">
        <v>1</v>
      </c>
      <c r="C62" s="11">
        <v>0.82437488428829298</v>
      </c>
      <c r="D62" s="11">
        <v>1.1306968883455699</v>
      </c>
      <c r="P62" s="30">
        <f t="shared" ca="1" si="12"/>
        <v>0</v>
      </c>
      <c r="Q62" s="29">
        <f t="shared" ca="1" si="13"/>
        <v>1</v>
      </c>
      <c r="R62" s="29">
        <f t="shared" ca="1" si="3"/>
        <v>0</v>
      </c>
    </row>
    <row r="63" spans="1:18">
      <c r="A63" t="s">
        <v>17</v>
      </c>
      <c r="B63">
        <v>1</v>
      </c>
      <c r="C63" s="11">
        <v>-0.57815327423621399</v>
      </c>
      <c r="D63" s="11">
        <v>9.5891926467378902E-2</v>
      </c>
      <c r="P63" s="30">
        <f t="shared" ca="1" si="12"/>
        <v>0</v>
      </c>
      <c r="Q63" s="29">
        <f t="shared" ca="1" si="13"/>
        <v>1</v>
      </c>
      <c r="R63" s="29">
        <f t="shared" ca="1" si="3"/>
        <v>0</v>
      </c>
    </row>
    <row r="64" spans="1:18">
      <c r="A64" t="s">
        <v>15</v>
      </c>
      <c r="B64">
        <v>-1</v>
      </c>
      <c r="C64" s="11">
        <v>-0.57815327423621399</v>
      </c>
      <c r="D64" s="11">
        <v>-0.86992603795226597</v>
      </c>
      <c r="P64" s="30">
        <f t="shared" ca="1" si="12"/>
        <v>0</v>
      </c>
      <c r="Q64" s="29">
        <f t="shared" ca="1" si="13"/>
        <v>1</v>
      </c>
      <c r="R64" s="29">
        <f t="shared" ca="1" si="3"/>
        <v>1</v>
      </c>
    </row>
    <row r="65" spans="1:18">
      <c r="A65" t="s">
        <v>15</v>
      </c>
      <c r="B65">
        <v>-1</v>
      </c>
      <c r="C65" s="11">
        <v>-0.57815327423621399</v>
      </c>
      <c r="D65" s="11">
        <v>-1.0079000328693599</v>
      </c>
      <c r="P65" s="30">
        <f t="shared" ca="1" si="12"/>
        <v>0</v>
      </c>
      <c r="Q65" s="29">
        <f t="shared" ca="1" si="13"/>
        <v>1</v>
      </c>
      <c r="R65" s="29">
        <f t="shared" ca="1" si="3"/>
        <v>1</v>
      </c>
    </row>
    <row r="66" spans="1:18">
      <c r="A66" t="s">
        <v>17</v>
      </c>
      <c r="B66">
        <v>1</v>
      </c>
      <c r="C66" s="11">
        <v>0.201029036055178</v>
      </c>
      <c r="D66" s="11">
        <v>0.923735895969932</v>
      </c>
      <c r="P66" s="30">
        <f t="shared" ca="1" si="12"/>
        <v>0</v>
      </c>
      <c r="Q66" s="29">
        <f t="shared" ca="1" si="13"/>
        <v>1</v>
      </c>
      <c r="R66" s="29">
        <f t="shared" ca="1" si="3"/>
        <v>0</v>
      </c>
    </row>
    <row r="67" spans="1:18">
      <c r="A67" t="s">
        <v>17</v>
      </c>
      <c r="B67">
        <v>1</v>
      </c>
      <c r="C67" s="11">
        <v>-0.42231681217793399</v>
      </c>
      <c r="D67" s="11">
        <v>0.71677490359429297</v>
      </c>
      <c r="P67" s="30">
        <f t="shared" ca="1" si="12"/>
        <v>0</v>
      </c>
      <c r="Q67" s="29">
        <f t="shared" ca="1" si="13"/>
        <v>1</v>
      </c>
      <c r="R67" s="29">
        <f t="shared" ca="1" si="3"/>
        <v>0</v>
      </c>
    </row>
    <row r="68" spans="1:18">
      <c r="A68" t="s">
        <v>17</v>
      </c>
      <c r="B68">
        <v>1</v>
      </c>
      <c r="C68" s="11">
        <v>2.0710665807545201</v>
      </c>
      <c r="D68" s="11">
        <v>1.3376578807212101</v>
      </c>
      <c r="P68" s="30">
        <f t="shared" ca="1" si="12"/>
        <v>0</v>
      </c>
      <c r="Q68" s="29">
        <f t="shared" ca="1" si="13"/>
        <v>1</v>
      </c>
      <c r="R68" s="29">
        <f t="shared" ref="R68:R102" ca="1" si="14">IF(Q68=B68, 0, 1)</f>
        <v>0</v>
      </c>
    </row>
    <row r="69" spans="1:18">
      <c r="A69" t="s">
        <v>15</v>
      </c>
      <c r="B69">
        <v>-1</v>
      </c>
      <c r="C69" s="11">
        <v>-0.73398973629449205</v>
      </c>
      <c r="D69" s="11">
        <v>-1.0768870303278999</v>
      </c>
      <c r="P69" s="30">
        <f t="shared" ca="1" si="12"/>
        <v>0</v>
      </c>
      <c r="Q69" s="29">
        <f t="shared" ca="1" si="13"/>
        <v>1</v>
      </c>
      <c r="R69" s="29">
        <f t="shared" ca="1" si="14"/>
        <v>1</v>
      </c>
    </row>
    <row r="70" spans="1:18">
      <c r="A70" t="s">
        <v>17</v>
      </c>
      <c r="B70">
        <v>1</v>
      </c>
      <c r="C70" s="11">
        <v>2.2269030428128</v>
      </c>
      <c r="D70" s="11">
        <v>1.40664487817975</v>
      </c>
      <c r="P70" s="30">
        <f t="shared" ca="1" si="12"/>
        <v>0</v>
      </c>
      <c r="Q70" s="29">
        <f t="shared" ca="1" si="13"/>
        <v>1</v>
      </c>
      <c r="R70" s="29">
        <f t="shared" ca="1" si="14"/>
        <v>0</v>
      </c>
    </row>
    <row r="71" spans="1:18">
      <c r="A71" t="s">
        <v>15</v>
      </c>
      <c r="B71">
        <v>-1</v>
      </c>
      <c r="C71" s="11">
        <v>-1.2014991224693301</v>
      </c>
      <c r="D71" s="11">
        <v>-1.0768870303278999</v>
      </c>
      <c r="P71" s="30">
        <f t="shared" ca="1" si="12"/>
        <v>0</v>
      </c>
      <c r="Q71" s="29">
        <f t="shared" ca="1" si="13"/>
        <v>1</v>
      </c>
      <c r="R71" s="29">
        <f t="shared" ca="1" si="14"/>
        <v>1</v>
      </c>
    </row>
    <row r="72" spans="1:18">
      <c r="A72" t="s">
        <v>17</v>
      </c>
      <c r="B72">
        <v>1</v>
      </c>
      <c r="C72" s="11">
        <v>1.13604780840485</v>
      </c>
      <c r="D72" s="11">
        <v>1.1306968883455699</v>
      </c>
      <c r="P72" s="30">
        <f t="shared" ca="1" si="12"/>
        <v>0</v>
      </c>
      <c r="Q72" s="29">
        <f t="shared" ca="1" si="13"/>
        <v>1</v>
      </c>
      <c r="R72" s="29">
        <f t="shared" ca="1" si="14"/>
        <v>0</v>
      </c>
    </row>
    <row r="73" spans="1:18">
      <c r="A73" t="s">
        <v>15</v>
      </c>
      <c r="B73">
        <v>-1</v>
      </c>
      <c r="C73" s="11">
        <v>-0.110643888061377</v>
      </c>
      <c r="D73" s="11">
        <v>-0.93891303541081195</v>
      </c>
      <c r="P73" s="30">
        <f t="shared" ca="1" si="12"/>
        <v>0</v>
      </c>
      <c r="Q73" s="29">
        <f t="shared" ca="1" si="13"/>
        <v>1</v>
      </c>
      <c r="R73" s="29">
        <f t="shared" ca="1" si="14"/>
        <v>1</v>
      </c>
    </row>
    <row r="74" spans="1:18">
      <c r="A74" t="s">
        <v>17</v>
      </c>
      <c r="B74">
        <v>1</v>
      </c>
      <c r="C74" s="11">
        <v>0.66853842223001503</v>
      </c>
      <c r="D74" s="11">
        <v>1.3376578807212101</v>
      </c>
      <c r="P74" s="30">
        <f t="shared" ca="1" si="12"/>
        <v>0</v>
      </c>
      <c r="Q74" s="29">
        <f t="shared" ca="1" si="13"/>
        <v>1</v>
      </c>
      <c r="R74" s="29">
        <f t="shared" ca="1" si="14"/>
        <v>0</v>
      </c>
    </row>
    <row r="75" spans="1:18">
      <c r="A75" t="s">
        <v>15</v>
      </c>
      <c r="B75">
        <v>-1</v>
      </c>
      <c r="C75" s="11">
        <v>-0.88982619835276899</v>
      </c>
      <c r="D75" s="11">
        <v>-0.93891303541081195</v>
      </c>
      <c r="P75" s="30">
        <f t="shared" ca="1" si="12"/>
        <v>0</v>
      </c>
      <c r="Q75" s="29">
        <f t="shared" ca="1" si="13"/>
        <v>1</v>
      </c>
      <c r="R75" s="29">
        <f t="shared" ca="1" si="14"/>
        <v>1</v>
      </c>
    </row>
    <row r="76" spans="1:18">
      <c r="A76" t="s">
        <v>15</v>
      </c>
      <c r="B76">
        <v>-1</v>
      </c>
      <c r="C76" s="11">
        <v>-1.0456626604110499</v>
      </c>
      <c r="D76" s="11">
        <v>-0.86992603795226597</v>
      </c>
      <c r="P76" s="30">
        <f t="shared" ca="1" si="12"/>
        <v>0</v>
      </c>
      <c r="Q76" s="29">
        <f t="shared" ca="1" si="13"/>
        <v>1</v>
      </c>
      <c r="R76" s="29">
        <f t="shared" ca="1" si="14"/>
        <v>1</v>
      </c>
    </row>
    <row r="77" spans="1:18">
      <c r="A77" t="s">
        <v>15</v>
      </c>
      <c r="B77">
        <v>-1</v>
      </c>
      <c r="C77" s="11">
        <v>-0.57815327423621399</v>
      </c>
      <c r="D77" s="11">
        <v>-0.93891303541081195</v>
      </c>
      <c r="P77" s="30">
        <f t="shared" ca="1" si="12"/>
        <v>0</v>
      </c>
      <c r="Q77" s="29">
        <f t="shared" ca="1" si="13"/>
        <v>1</v>
      </c>
      <c r="R77" s="29">
        <f t="shared" ca="1" si="14"/>
        <v>1</v>
      </c>
    </row>
    <row r="78" spans="1:18">
      <c r="A78" t="s">
        <v>15</v>
      </c>
      <c r="B78">
        <v>-1</v>
      </c>
      <c r="C78" s="11">
        <v>-0.26648035011965698</v>
      </c>
      <c r="D78" s="11">
        <v>-0.93891303541081195</v>
      </c>
      <c r="P78" s="30">
        <f t="shared" ca="1" si="12"/>
        <v>0</v>
      </c>
      <c r="Q78" s="29">
        <f t="shared" ca="1" si="13"/>
        <v>1</v>
      </c>
      <c r="R78" s="29">
        <f t="shared" ca="1" si="14"/>
        <v>1</v>
      </c>
    </row>
    <row r="79" spans="1:18">
      <c r="A79" t="s">
        <v>17</v>
      </c>
      <c r="B79">
        <v>1</v>
      </c>
      <c r="C79" s="11">
        <v>1.75939365663796</v>
      </c>
      <c r="D79" s="11">
        <v>1.0617098908870199</v>
      </c>
      <c r="P79" s="30">
        <f t="shared" ca="1" si="12"/>
        <v>0</v>
      </c>
      <c r="Q79" s="29">
        <f t="shared" ca="1" si="13"/>
        <v>1</v>
      </c>
      <c r="R79" s="29">
        <f t="shared" ca="1" si="14"/>
        <v>0</v>
      </c>
    </row>
    <row r="80" spans="1:18">
      <c r="A80" t="s">
        <v>15</v>
      </c>
      <c r="B80">
        <v>-1</v>
      </c>
      <c r="C80" s="11">
        <v>-1.6690085086441599</v>
      </c>
      <c r="D80" s="11">
        <v>-1.0079000328693599</v>
      </c>
      <c r="P80" s="30">
        <f t="shared" ca="1" si="12"/>
        <v>0</v>
      </c>
      <c r="Q80" s="29">
        <f t="shared" ca="1" si="13"/>
        <v>1</v>
      </c>
      <c r="R80" s="29">
        <f t="shared" ca="1" si="14"/>
        <v>1</v>
      </c>
    </row>
    <row r="81" spans="1:18">
      <c r="A81" t="s">
        <v>15</v>
      </c>
      <c r="B81">
        <v>-1</v>
      </c>
      <c r="C81" s="11">
        <v>-0.88982619835276899</v>
      </c>
      <c r="D81" s="11">
        <v>-1.0079000328693599</v>
      </c>
      <c r="P81" s="30">
        <f t="shared" ca="1" si="12"/>
        <v>0</v>
      </c>
      <c r="Q81" s="29">
        <f t="shared" ca="1" si="13"/>
        <v>1</v>
      </c>
      <c r="R81" s="29">
        <f t="shared" ca="1" si="14"/>
        <v>1</v>
      </c>
    </row>
    <row r="82" spans="1:18">
      <c r="A82" t="s">
        <v>17</v>
      </c>
      <c r="B82">
        <v>1</v>
      </c>
      <c r="C82" s="11">
        <v>0.98021134634657103</v>
      </c>
      <c r="D82" s="11">
        <v>1.2686708832626601</v>
      </c>
      <c r="P82" s="30">
        <f t="shared" ca="1" si="12"/>
        <v>0</v>
      </c>
      <c r="Q82" s="29">
        <f t="shared" ca="1" si="13"/>
        <v>1</v>
      </c>
      <c r="R82" s="29">
        <f t="shared" ca="1" si="14"/>
        <v>0</v>
      </c>
    </row>
    <row r="83" spans="1:18">
      <c r="A83" t="s">
        <v>17</v>
      </c>
      <c r="B83">
        <v>1</v>
      </c>
      <c r="C83" s="11">
        <v>0.35686549811345802</v>
      </c>
      <c r="D83" s="11">
        <v>0.44082691376010902</v>
      </c>
      <c r="P83" s="30">
        <f t="shared" ca="1" si="12"/>
        <v>0</v>
      </c>
      <c r="Q83" s="29">
        <f t="shared" ca="1" si="13"/>
        <v>1</v>
      </c>
      <c r="R83" s="29">
        <f t="shared" ca="1" si="14"/>
        <v>0</v>
      </c>
    </row>
    <row r="84" spans="1:18">
      <c r="A84" t="s">
        <v>17</v>
      </c>
      <c r="B84">
        <v>1</v>
      </c>
      <c r="C84" s="11">
        <v>1.9152301186962399</v>
      </c>
      <c r="D84" s="11">
        <v>1.0617098908870199</v>
      </c>
      <c r="P84" s="30">
        <f t="shared" ca="1" si="12"/>
        <v>0</v>
      </c>
      <c r="Q84" s="29">
        <f t="shared" ca="1" si="13"/>
        <v>1</v>
      </c>
      <c r="R84" s="29">
        <f t="shared" ca="1" si="14"/>
        <v>0</v>
      </c>
    </row>
    <row r="85" spans="1:18">
      <c r="A85" t="s">
        <v>15</v>
      </c>
      <c r="B85">
        <v>-1</v>
      </c>
      <c r="C85" s="11">
        <v>-0.73398973629449205</v>
      </c>
      <c r="D85" s="11">
        <v>-0.93891303541081195</v>
      </c>
      <c r="P85" s="30">
        <f t="shared" ca="1" si="12"/>
        <v>0</v>
      </c>
      <c r="Q85" s="29">
        <f t="shared" ca="1" si="13"/>
        <v>1</v>
      </c>
      <c r="R85" s="29">
        <f t="shared" ca="1" si="14"/>
        <v>1</v>
      </c>
    </row>
    <row r="86" spans="1:18">
      <c r="A86" t="s">
        <v>17</v>
      </c>
      <c r="B86">
        <v>1</v>
      </c>
      <c r="C86" s="11">
        <v>4.5192573996900597E-2</v>
      </c>
      <c r="D86" s="11">
        <v>1.0617098908870199</v>
      </c>
      <c r="P86" s="30">
        <f t="shared" ca="1" si="12"/>
        <v>0</v>
      </c>
      <c r="Q86" s="29">
        <f t="shared" ca="1" si="13"/>
        <v>1</v>
      </c>
      <c r="R86" s="29">
        <f t="shared" ca="1" si="14"/>
        <v>0</v>
      </c>
    </row>
    <row r="87" spans="1:18">
      <c r="A87" t="s">
        <v>15</v>
      </c>
      <c r="B87">
        <v>-1</v>
      </c>
      <c r="C87" s="11">
        <v>-0.42231681217793399</v>
      </c>
      <c r="D87" s="11">
        <v>-0.93891303541081195</v>
      </c>
      <c r="P87" s="30">
        <f t="shared" ca="1" si="12"/>
        <v>0</v>
      </c>
      <c r="Q87" s="29">
        <f t="shared" ca="1" si="13"/>
        <v>1</v>
      </c>
      <c r="R87" s="29">
        <f t="shared" ca="1" si="14"/>
        <v>1</v>
      </c>
    </row>
    <row r="88" spans="1:18">
      <c r="A88" t="s">
        <v>17</v>
      </c>
      <c r="B88">
        <v>1</v>
      </c>
      <c r="C88" s="11">
        <v>0.98021134634657103</v>
      </c>
      <c r="D88" s="11">
        <v>1.1996838858041201</v>
      </c>
      <c r="P88" s="30">
        <f t="shared" ca="1" si="12"/>
        <v>0</v>
      </c>
      <c r="Q88" s="29">
        <f t="shared" ca="1" si="13"/>
        <v>1</v>
      </c>
      <c r="R88" s="29">
        <f t="shared" ca="1" si="14"/>
        <v>0</v>
      </c>
    </row>
    <row r="89" spans="1:18">
      <c r="A89" t="s">
        <v>17</v>
      </c>
      <c r="B89">
        <v>1</v>
      </c>
      <c r="C89" s="11">
        <v>0.35686549811345802</v>
      </c>
      <c r="D89" s="11">
        <v>0.85474889851138502</v>
      </c>
      <c r="P89" s="30">
        <f t="shared" ca="1" si="12"/>
        <v>0</v>
      </c>
      <c r="Q89" s="29">
        <f t="shared" ca="1" si="13"/>
        <v>1</v>
      </c>
      <c r="R89" s="29">
        <f t="shared" ca="1" si="14"/>
        <v>0</v>
      </c>
    </row>
    <row r="90" spans="1:18">
      <c r="A90" t="s">
        <v>17</v>
      </c>
      <c r="B90">
        <v>1</v>
      </c>
      <c r="C90" s="11">
        <v>4.5192573996900597E-2</v>
      </c>
      <c r="D90" s="11">
        <v>0.78576190105283905</v>
      </c>
      <c r="P90" s="30">
        <f t="shared" ca="1" si="12"/>
        <v>0</v>
      </c>
      <c r="Q90" s="29">
        <f t="shared" ca="1" si="13"/>
        <v>1</v>
      </c>
      <c r="R90" s="29">
        <f t="shared" ca="1" si="14"/>
        <v>0</v>
      </c>
    </row>
    <row r="91" spans="1:18">
      <c r="A91" t="s">
        <v>17</v>
      </c>
      <c r="B91">
        <v>1</v>
      </c>
      <c r="C91" s="11">
        <v>1.13604780840485</v>
      </c>
      <c r="D91" s="11">
        <v>0.99272289342847797</v>
      </c>
      <c r="P91" s="30">
        <f t="shared" ca="1" si="12"/>
        <v>0</v>
      </c>
      <c r="Q91" s="29">
        <f t="shared" ca="1" si="13"/>
        <v>1</v>
      </c>
      <c r="R91" s="29">
        <f t="shared" ca="1" si="14"/>
        <v>0</v>
      </c>
    </row>
    <row r="92" spans="1:18">
      <c r="A92" t="s">
        <v>17</v>
      </c>
      <c r="B92">
        <v>1</v>
      </c>
      <c r="C92" s="11">
        <v>-0.73398973629449205</v>
      </c>
      <c r="D92" s="11">
        <v>0.30285291884301702</v>
      </c>
      <c r="P92" s="30">
        <f t="shared" ca="1" si="12"/>
        <v>0</v>
      </c>
      <c r="Q92" s="29">
        <f t="shared" ca="1" si="13"/>
        <v>1</v>
      </c>
      <c r="R92" s="29">
        <f t="shared" ca="1" si="14"/>
        <v>0</v>
      </c>
    </row>
    <row r="93" spans="1:18">
      <c r="A93" t="s">
        <v>17</v>
      </c>
      <c r="B93">
        <v>1</v>
      </c>
      <c r="C93" s="11">
        <v>1.4477207325214101</v>
      </c>
      <c r="D93" s="11">
        <v>1.1306968883455699</v>
      </c>
      <c r="P93" s="30">
        <f t="shared" ca="1" si="12"/>
        <v>0</v>
      </c>
      <c r="Q93" s="29">
        <f t="shared" ca="1" si="13"/>
        <v>1</v>
      </c>
      <c r="R93" s="29">
        <f t="shared" ca="1" si="14"/>
        <v>0</v>
      </c>
    </row>
    <row r="94" spans="1:18">
      <c r="A94" t="s">
        <v>17</v>
      </c>
      <c r="B94">
        <v>1</v>
      </c>
      <c r="C94" s="11">
        <v>0.98021134634657103</v>
      </c>
      <c r="D94" s="11">
        <v>1.2686708832626601</v>
      </c>
      <c r="P94" s="30">
        <f t="shared" ca="1" si="12"/>
        <v>0</v>
      </c>
      <c r="Q94" s="29">
        <f t="shared" ca="1" si="13"/>
        <v>1</v>
      </c>
      <c r="R94" s="29">
        <f t="shared" ca="1" si="14"/>
        <v>0</v>
      </c>
    </row>
    <row r="95" spans="1:18">
      <c r="A95" t="s">
        <v>17</v>
      </c>
      <c r="B95">
        <v>1</v>
      </c>
      <c r="C95" s="11">
        <v>0.51270196017173597</v>
      </c>
      <c r="D95" s="11">
        <v>0.85474889851138502</v>
      </c>
      <c r="P95" s="30">
        <f t="shared" ca="1" si="12"/>
        <v>0</v>
      </c>
      <c r="Q95" s="29">
        <f t="shared" ca="1" si="13"/>
        <v>1</v>
      </c>
      <c r="R95" s="29">
        <f t="shared" ca="1" si="14"/>
        <v>0</v>
      </c>
    </row>
    <row r="96" spans="1:18">
      <c r="A96" t="s">
        <v>17</v>
      </c>
      <c r="B96">
        <v>1</v>
      </c>
      <c r="C96" s="11">
        <v>0.98021134634657103</v>
      </c>
      <c r="D96" s="11">
        <v>0.78576190105283905</v>
      </c>
      <c r="P96" s="30">
        <f t="shared" ca="1" si="12"/>
        <v>0</v>
      </c>
      <c r="Q96" s="29">
        <f t="shared" ca="1" si="13"/>
        <v>1</v>
      </c>
      <c r="R96" s="29">
        <f t="shared" ca="1" si="14"/>
        <v>0</v>
      </c>
    </row>
    <row r="97" spans="1:18">
      <c r="A97" t="s">
        <v>17</v>
      </c>
      <c r="B97">
        <v>1</v>
      </c>
      <c r="C97" s="11">
        <v>0.51270196017173597</v>
      </c>
      <c r="D97" s="11">
        <v>0.78576190105283905</v>
      </c>
      <c r="P97" s="30">
        <f t="shared" ref="P97:P102" ca="1" si="15">O$3+O$4*C97+O$5*D97</f>
        <v>0</v>
      </c>
      <c r="Q97" s="29">
        <f t="shared" ref="Q97:Q102" ca="1" si="16">IF(P97&gt;=0, 1, -1)</f>
        <v>1</v>
      </c>
      <c r="R97" s="29">
        <f t="shared" ca="1" si="14"/>
        <v>0</v>
      </c>
    </row>
    <row r="98" spans="1:18">
      <c r="A98" t="s">
        <v>15</v>
      </c>
      <c r="B98">
        <v>-1</v>
      </c>
      <c r="C98" s="11">
        <v>0.51270196017173597</v>
      </c>
      <c r="D98" s="11">
        <v>-1.1458740277864501</v>
      </c>
      <c r="P98" s="30">
        <f t="shared" ca="1" si="15"/>
        <v>0</v>
      </c>
      <c r="Q98" s="29">
        <f t="shared" ca="1" si="16"/>
        <v>1</v>
      </c>
      <c r="R98" s="29">
        <f t="shared" ca="1" si="14"/>
        <v>1</v>
      </c>
    </row>
    <row r="99" spans="1:18">
      <c r="A99" t="s">
        <v>17</v>
      </c>
      <c r="B99">
        <v>1</v>
      </c>
      <c r="C99" s="11">
        <v>0.35686549811345802</v>
      </c>
      <c r="D99" s="11">
        <v>1.1306968883455699</v>
      </c>
      <c r="P99" s="30">
        <f t="shared" ca="1" si="15"/>
        <v>0</v>
      </c>
      <c r="Q99" s="29">
        <f t="shared" ca="1" si="16"/>
        <v>1</v>
      </c>
      <c r="R99" s="29">
        <f t="shared" ca="1" si="14"/>
        <v>0</v>
      </c>
    </row>
    <row r="100" spans="1:18">
      <c r="A100" t="s">
        <v>15</v>
      </c>
      <c r="B100">
        <v>-1</v>
      </c>
      <c r="C100" s="11">
        <v>-1.3573355845276101</v>
      </c>
      <c r="D100" s="11">
        <v>-1.0079000328693599</v>
      </c>
      <c r="P100" s="30">
        <f t="shared" ca="1" si="15"/>
        <v>0</v>
      </c>
      <c r="Q100" s="29">
        <f t="shared" ca="1" si="16"/>
        <v>1</v>
      </c>
      <c r="R100" s="29">
        <f t="shared" ca="1" si="14"/>
        <v>1</v>
      </c>
    </row>
    <row r="101" spans="1:18">
      <c r="A101" t="s">
        <v>17</v>
      </c>
      <c r="B101">
        <v>1</v>
      </c>
      <c r="C101" s="11">
        <v>4.5192573996900597E-2</v>
      </c>
      <c r="D101" s="11">
        <v>0.78576190105283905</v>
      </c>
      <c r="P101" s="30">
        <f t="shared" ca="1" si="15"/>
        <v>0</v>
      </c>
      <c r="Q101" s="29">
        <f t="shared" ca="1" si="16"/>
        <v>1</v>
      </c>
      <c r="R101" s="29">
        <f t="shared" ca="1" si="14"/>
        <v>0</v>
      </c>
    </row>
    <row r="102" spans="1:18">
      <c r="A102" t="s">
        <v>17</v>
      </c>
      <c r="B102">
        <v>1</v>
      </c>
      <c r="C102" s="11">
        <v>0.35686549811345802</v>
      </c>
      <c r="D102" s="11">
        <v>0.923735895969932</v>
      </c>
      <c r="P102" s="30">
        <f t="shared" ca="1" si="15"/>
        <v>0</v>
      </c>
      <c r="Q102" s="29">
        <f t="shared" ca="1" si="16"/>
        <v>1</v>
      </c>
      <c r="R102" s="29">
        <f t="shared" ca="1" si="14"/>
        <v>0</v>
      </c>
    </row>
  </sheetData>
  <mergeCells count="1">
    <mergeCell ref="N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topLeftCell="A15" zoomScale="160" zoomScaleNormal="160" workbookViewId="0" xr3:uid="{958C4451-9541-5A59-BF78-D2F731DF1C81}">
      <selection activeCell="A40" sqref="A40"/>
    </sheetView>
  </sheetViews>
  <sheetFormatPr defaultRowHeight="14.45"/>
  <sheetData>
    <row r="1" spans="1:11">
      <c r="A1" s="3"/>
      <c r="B1" s="3"/>
      <c r="C1" s="3"/>
      <c r="E1" s="3"/>
      <c r="F1" s="3"/>
      <c r="G1" s="3"/>
      <c r="I1" s="3"/>
      <c r="J1" s="3"/>
      <c r="K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HSG-Spezial</dc:creator>
  <cp:keywords/>
  <dc:description/>
  <cp:lastModifiedBy>Dominique Paul</cp:lastModifiedBy>
  <cp:revision/>
  <dcterms:created xsi:type="dcterms:W3CDTF">2017-01-25T11:52:49Z</dcterms:created>
  <dcterms:modified xsi:type="dcterms:W3CDTF">2017-04-24T21:49:26Z</dcterms:modified>
  <cp:category/>
  <cp:contentStatus/>
</cp:coreProperties>
</file>