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9FD2E5D-F089-4AA8-BA62-0BDDB09AA2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анги" sheetId="4" r:id="rId1"/>
    <sheet name="Физические" sheetId="2" r:id="rId2"/>
    <sheet name="Ментальные" sheetId="6" r:id="rId3"/>
    <sheet name="Универсальные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F11" i="7" s="1"/>
  <c r="B3" i="6"/>
  <c r="F8" i="6" s="1"/>
  <c r="F11" i="2"/>
  <c r="B3" i="2"/>
  <c r="F6" i="2" s="1"/>
  <c r="F6" i="6" l="1"/>
  <c r="F10" i="6"/>
  <c r="F14" i="6"/>
  <c r="F12" i="6"/>
  <c r="F9" i="6"/>
  <c r="F11" i="6"/>
  <c r="F13" i="6"/>
  <c r="F10" i="7"/>
  <c r="F6" i="7"/>
  <c r="F7" i="7"/>
  <c r="F8" i="7"/>
  <c r="F9" i="7"/>
  <c r="F7" i="2"/>
  <c r="F10" i="2"/>
  <c r="F8" i="2"/>
  <c r="F9" i="2"/>
</calcChain>
</file>

<file path=xl/sharedStrings.xml><?xml version="1.0" encoding="utf-8"?>
<sst xmlns="http://schemas.openxmlformats.org/spreadsheetml/2006/main" count="100" uniqueCount="81">
  <si>
    <t>Варвар</t>
  </si>
  <si>
    <t>Физический</t>
  </si>
  <si>
    <t>Ментальный</t>
  </si>
  <si>
    <t>Универсальный</t>
  </si>
  <si>
    <t>Классы</t>
  </si>
  <si>
    <t>Воин</t>
  </si>
  <si>
    <t>Волшебник</t>
  </si>
  <si>
    <t>Чародей</t>
  </si>
  <si>
    <t>Друид</t>
  </si>
  <si>
    <t>Жрец</t>
  </si>
  <si>
    <t>Изобретатель</t>
  </si>
  <si>
    <t>Колдун</t>
  </si>
  <si>
    <t>Монах</t>
  </si>
  <si>
    <t>Паладин</t>
  </si>
  <si>
    <t>Плут</t>
  </si>
  <si>
    <t>Следопыт</t>
  </si>
  <si>
    <t>Харизматик</t>
  </si>
  <si>
    <t>Расы</t>
  </si>
  <si>
    <t>Драконы</t>
  </si>
  <si>
    <t>Восставшие</t>
  </si>
  <si>
    <t>Големы</t>
  </si>
  <si>
    <t>Кобольды</t>
  </si>
  <si>
    <t>Драконорождённые</t>
  </si>
  <si>
    <t>Полуорки</t>
  </si>
  <si>
    <t>Полуэльфы</t>
  </si>
  <si>
    <t>Гномы</t>
  </si>
  <si>
    <t>Гоблины</t>
  </si>
  <si>
    <t>Люди</t>
  </si>
  <si>
    <t>Орки</t>
  </si>
  <si>
    <t>Полурослики</t>
  </si>
  <si>
    <t>Тритоны</t>
  </si>
  <si>
    <t>Эльфы</t>
  </si>
  <si>
    <t>Авианы</t>
  </si>
  <si>
    <t>Грунги</t>
  </si>
  <si>
    <t>Инсекты</t>
  </si>
  <si>
    <t>Кентавры</t>
  </si>
  <si>
    <t>Леонины</t>
  </si>
  <si>
    <t>Людоящеры</t>
  </si>
  <si>
    <t>Минотавры</t>
  </si>
  <si>
    <t>Табакси</t>
  </si>
  <si>
    <t>Тортлы</t>
  </si>
  <si>
    <t>Микониды</t>
  </si>
  <si>
    <t>Энты</t>
  </si>
  <si>
    <t>Дварфы</t>
  </si>
  <si>
    <t>Классовый ранг:</t>
  </si>
  <si>
    <t>Рассовый ранг:</t>
  </si>
  <si>
    <t>Множитель:</t>
  </si>
  <si>
    <t>Бросить кость хитов</t>
  </si>
  <si>
    <t>Всего брошено:</t>
  </si>
  <si>
    <t>База</t>
  </si>
  <si>
    <t>Итого</t>
  </si>
  <si>
    <t>Харенгоны</t>
  </si>
  <si>
    <t>Значение хар-ки:</t>
  </si>
  <si>
    <t>Повысить характеристику</t>
  </si>
  <si>
    <t>Количество умений:</t>
  </si>
  <si>
    <t>Всего получено:</t>
  </si>
  <si>
    <t>Получить +1 КБ</t>
  </si>
  <si>
    <t>Получить физ. умение</t>
  </si>
  <si>
    <t>Получить физ. мастерство</t>
  </si>
  <si>
    <t>Получить владение</t>
  </si>
  <si>
    <t>Получить ячейку</t>
  </si>
  <si>
    <t>Количество ячеек:</t>
  </si>
  <si>
    <t>Уровень ячейки:</t>
  </si>
  <si>
    <t>Изучить заклинание</t>
  </si>
  <si>
    <t>Уровень заклинания:</t>
  </si>
  <si>
    <t>Владение оружием, доспехами, щитами!</t>
  </si>
  <si>
    <t>Получить мент. мастерство</t>
  </si>
  <si>
    <t>Получить мент. умение</t>
  </si>
  <si>
    <t>Получить +1 сложность СБ</t>
  </si>
  <si>
    <t>Изучить рецепт</t>
  </si>
  <si>
    <t>Сложность рецепта:</t>
  </si>
  <si>
    <t>Владение инструментами!</t>
  </si>
  <si>
    <t>Текущий бонус:</t>
  </si>
  <si>
    <t>Получить черту</t>
  </si>
  <si>
    <t>Число черт:</t>
  </si>
  <si>
    <t>Мультикласс</t>
  </si>
  <si>
    <t>Повысить харизму</t>
  </si>
  <si>
    <t>Значение харизмы</t>
  </si>
  <si>
    <t>Получить умение харизмы</t>
  </si>
  <si>
    <t>Получить мастерство</t>
  </si>
  <si>
    <t>Увеличить бонус владения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</si>
</sst>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/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1CDE-9149-4113-915E-8BEF2D8189FE}">
  <dimension ref="B1:J29"/>
  <sheetViews>
    <sheetView tabSelected="1" workbookViewId="0">
      <selection activeCell="C19" sqref="C19"/>
    </sheetView>
  </sheetViews>
  <sheetFormatPr defaultRowHeight="15.75" x14ac:dyDescent="0.25"/>
  <cols>
    <col min="1" max="1" width="9.140625" style="1"/>
    <col min="2" max="2" width="25.7109375" style="3" customWidth="1"/>
    <col min="3" max="5" width="20.7109375" style="1" customWidth="1"/>
    <col min="6" max="6" width="9.140625" style="1"/>
    <col min="7" max="7" width="25.7109375" style="1" customWidth="1"/>
    <col min="8" max="10" width="20.7109375" style="1" customWidth="1"/>
    <col min="11" max="16384" width="9.140625" style="1"/>
  </cols>
  <sheetData>
    <row r="1" spans="2:10" x14ac:dyDescent="0.25">
      <c r="C1" s="5" t="s">
        <v>1</v>
      </c>
      <c r="D1" s="5" t="s">
        <v>2</v>
      </c>
      <c r="E1" s="5" t="s">
        <v>3</v>
      </c>
      <c r="F1" s="2"/>
      <c r="H1" s="5" t="s">
        <v>1</v>
      </c>
      <c r="I1" s="5" t="s">
        <v>2</v>
      </c>
      <c r="J1" s="5" t="s">
        <v>3</v>
      </c>
    </row>
    <row r="2" spans="2:10" x14ac:dyDescent="0.25">
      <c r="C2" s="9" t="s">
        <v>4</v>
      </c>
      <c r="D2" s="9"/>
      <c r="E2" s="9"/>
      <c r="G2" s="3"/>
      <c r="H2" s="9" t="s">
        <v>17</v>
      </c>
      <c r="I2" s="9"/>
      <c r="J2" s="9"/>
    </row>
    <row r="3" spans="2:10" x14ac:dyDescent="0.25">
      <c r="B3" s="6" t="s">
        <v>0</v>
      </c>
      <c r="C3" s="4">
        <v>1</v>
      </c>
      <c r="D3" s="4">
        <v>5</v>
      </c>
      <c r="E3" s="4">
        <v>3</v>
      </c>
      <c r="G3" s="6" t="s">
        <v>32</v>
      </c>
      <c r="H3" s="4">
        <v>3</v>
      </c>
      <c r="I3" s="4">
        <v>2</v>
      </c>
      <c r="J3" s="4">
        <v>4</v>
      </c>
    </row>
    <row r="4" spans="2:10" x14ac:dyDescent="0.25">
      <c r="B4" s="6" t="s">
        <v>5</v>
      </c>
      <c r="C4" s="4">
        <v>2</v>
      </c>
      <c r="D4" s="4">
        <v>3</v>
      </c>
      <c r="E4" s="4">
        <v>4</v>
      </c>
      <c r="G4" s="6" t="s">
        <v>19</v>
      </c>
      <c r="H4" s="4">
        <v>4</v>
      </c>
      <c r="I4" s="4">
        <v>4</v>
      </c>
      <c r="J4" s="4">
        <v>4</v>
      </c>
    </row>
    <row r="5" spans="2:10" x14ac:dyDescent="0.25">
      <c r="B5" s="6" t="s">
        <v>6</v>
      </c>
      <c r="C5" s="4">
        <v>4</v>
      </c>
      <c r="D5" s="4">
        <v>1</v>
      </c>
      <c r="E5" s="4">
        <v>4</v>
      </c>
      <c r="G5" s="6" t="s">
        <v>25</v>
      </c>
      <c r="H5" s="4">
        <v>4</v>
      </c>
      <c r="I5" s="4">
        <v>2</v>
      </c>
      <c r="J5" s="4">
        <v>3</v>
      </c>
    </row>
    <row r="6" spans="2:10" x14ac:dyDescent="0.25">
      <c r="B6" s="6" t="s">
        <v>8</v>
      </c>
      <c r="C6" s="4">
        <v>2</v>
      </c>
      <c r="D6" s="4">
        <v>3</v>
      </c>
      <c r="E6" s="4">
        <v>3</v>
      </c>
      <c r="G6" s="6" t="s">
        <v>26</v>
      </c>
      <c r="H6" s="4">
        <v>3</v>
      </c>
      <c r="I6" s="4">
        <v>5</v>
      </c>
      <c r="J6" s="4">
        <v>4</v>
      </c>
    </row>
    <row r="7" spans="2:10" x14ac:dyDescent="0.25">
      <c r="B7" s="6" t="s">
        <v>9</v>
      </c>
      <c r="C7" s="4">
        <v>3</v>
      </c>
      <c r="D7" s="4">
        <v>2</v>
      </c>
      <c r="E7" s="4">
        <v>3</v>
      </c>
      <c r="G7" s="6" t="s">
        <v>20</v>
      </c>
      <c r="H7" s="4">
        <v>2</v>
      </c>
      <c r="I7" s="4">
        <v>2</v>
      </c>
      <c r="J7" s="4">
        <v>5</v>
      </c>
    </row>
    <row r="8" spans="2:10" x14ac:dyDescent="0.25">
      <c r="B8" s="6" t="s">
        <v>10</v>
      </c>
      <c r="C8" s="4">
        <v>4</v>
      </c>
      <c r="D8" s="4">
        <v>2</v>
      </c>
      <c r="E8" s="4">
        <v>2</v>
      </c>
      <c r="G8" s="6" t="s">
        <v>33</v>
      </c>
      <c r="H8" s="4">
        <v>5</v>
      </c>
      <c r="I8" s="4">
        <v>4</v>
      </c>
      <c r="J8" s="4">
        <v>2</v>
      </c>
    </row>
    <row r="9" spans="2:10" x14ac:dyDescent="0.25">
      <c r="B9" s="6" t="s">
        <v>11</v>
      </c>
      <c r="C9" s="4">
        <v>3</v>
      </c>
      <c r="D9" s="4">
        <v>3</v>
      </c>
      <c r="E9" s="4">
        <v>2</v>
      </c>
      <c r="G9" s="6" t="s">
        <v>43</v>
      </c>
      <c r="H9" s="4">
        <v>2</v>
      </c>
      <c r="I9" s="4">
        <v>3</v>
      </c>
      <c r="J9" s="4">
        <v>5</v>
      </c>
    </row>
    <row r="10" spans="2:10" x14ac:dyDescent="0.25">
      <c r="B10" s="6" t="s">
        <v>12</v>
      </c>
      <c r="C10" s="4">
        <v>3</v>
      </c>
      <c r="D10" s="4">
        <v>3</v>
      </c>
      <c r="E10" s="4">
        <v>3</v>
      </c>
      <c r="G10" s="6" t="s">
        <v>22</v>
      </c>
      <c r="H10" s="4">
        <v>2</v>
      </c>
      <c r="I10" s="4">
        <v>3</v>
      </c>
      <c r="J10" s="4">
        <v>4</v>
      </c>
    </row>
    <row r="11" spans="2:10" x14ac:dyDescent="0.25">
      <c r="B11" s="6" t="s">
        <v>13</v>
      </c>
      <c r="C11" s="4">
        <v>2</v>
      </c>
      <c r="D11" s="4">
        <v>3</v>
      </c>
      <c r="E11" s="4">
        <v>5</v>
      </c>
      <c r="G11" s="6" t="s">
        <v>18</v>
      </c>
      <c r="H11" s="4">
        <v>1</v>
      </c>
      <c r="I11" s="4">
        <v>1</v>
      </c>
      <c r="J11" s="4">
        <v>1</v>
      </c>
    </row>
    <row r="12" spans="2:10" x14ac:dyDescent="0.25">
      <c r="B12" s="6" t="s">
        <v>14</v>
      </c>
      <c r="C12" s="4">
        <v>3</v>
      </c>
      <c r="D12" s="4">
        <v>4</v>
      </c>
      <c r="E12" s="4">
        <v>1</v>
      </c>
      <c r="G12" s="6" t="s">
        <v>34</v>
      </c>
      <c r="H12" s="4">
        <v>2</v>
      </c>
      <c r="I12" s="4">
        <v>4</v>
      </c>
      <c r="J12" s="4">
        <v>3</v>
      </c>
    </row>
    <row r="13" spans="2:10" x14ac:dyDescent="0.25">
      <c r="B13" s="6" t="s">
        <v>15</v>
      </c>
      <c r="C13" s="4">
        <v>3</v>
      </c>
      <c r="D13" s="4">
        <v>2</v>
      </c>
      <c r="E13" s="4">
        <v>4</v>
      </c>
      <c r="G13" s="6" t="s">
        <v>35</v>
      </c>
      <c r="H13" s="4">
        <v>2</v>
      </c>
      <c r="I13" s="4">
        <v>3</v>
      </c>
      <c r="J13" s="4">
        <v>3</v>
      </c>
    </row>
    <row r="14" spans="2:10" x14ac:dyDescent="0.25">
      <c r="B14" s="6" t="s">
        <v>16</v>
      </c>
      <c r="C14" s="4">
        <v>5</v>
      </c>
      <c r="D14" s="4">
        <v>2</v>
      </c>
      <c r="E14" s="4">
        <v>2</v>
      </c>
      <c r="G14" s="6" t="s">
        <v>21</v>
      </c>
      <c r="H14" s="4">
        <v>3</v>
      </c>
      <c r="I14" s="4">
        <v>5</v>
      </c>
      <c r="J14" s="4">
        <v>2</v>
      </c>
    </row>
    <row r="15" spans="2:10" x14ac:dyDescent="0.25">
      <c r="B15" s="6" t="s">
        <v>7</v>
      </c>
      <c r="C15" s="4">
        <v>4</v>
      </c>
      <c r="D15" s="4">
        <v>2</v>
      </c>
      <c r="E15" s="4">
        <v>4</v>
      </c>
      <c r="G15" s="6" t="s">
        <v>36</v>
      </c>
      <c r="H15" s="4">
        <v>3</v>
      </c>
      <c r="I15" s="4">
        <v>4</v>
      </c>
      <c r="J15" s="4">
        <v>2</v>
      </c>
    </row>
    <row r="16" spans="2:10" x14ac:dyDescent="0.25">
      <c r="G16" s="6" t="s">
        <v>27</v>
      </c>
      <c r="H16" s="4">
        <v>3</v>
      </c>
      <c r="I16" s="4">
        <v>3</v>
      </c>
      <c r="J16" s="4">
        <v>3</v>
      </c>
    </row>
    <row r="17" spans="7:10" x14ac:dyDescent="0.25">
      <c r="G17" s="6" t="s">
        <v>37</v>
      </c>
      <c r="H17" s="4">
        <v>2</v>
      </c>
      <c r="I17" s="4">
        <v>4</v>
      </c>
      <c r="J17" s="4">
        <v>4</v>
      </c>
    </row>
    <row r="18" spans="7:10" x14ac:dyDescent="0.25">
      <c r="G18" s="6" t="s">
        <v>41</v>
      </c>
      <c r="H18" s="4">
        <v>4</v>
      </c>
      <c r="I18" s="4">
        <v>3</v>
      </c>
      <c r="J18" s="4">
        <v>1</v>
      </c>
    </row>
    <row r="19" spans="7:10" x14ac:dyDescent="0.25">
      <c r="G19" s="6" t="s">
        <v>38</v>
      </c>
      <c r="H19" s="4">
        <v>1</v>
      </c>
      <c r="I19" s="4">
        <v>1</v>
      </c>
      <c r="J19" s="4">
        <v>5</v>
      </c>
    </row>
    <row r="20" spans="7:10" x14ac:dyDescent="0.25">
      <c r="G20" s="6" t="s">
        <v>28</v>
      </c>
      <c r="H20" s="4">
        <v>1</v>
      </c>
      <c r="I20" s="4">
        <v>5</v>
      </c>
      <c r="J20" s="4">
        <v>3</v>
      </c>
    </row>
    <row r="21" spans="7:10" x14ac:dyDescent="0.25">
      <c r="G21" s="6" t="s">
        <v>23</v>
      </c>
      <c r="H21" s="4">
        <v>2</v>
      </c>
      <c r="I21" s="4">
        <v>4</v>
      </c>
      <c r="J21" s="4">
        <v>4</v>
      </c>
    </row>
    <row r="22" spans="7:10" x14ac:dyDescent="0.25">
      <c r="G22" s="6" t="s">
        <v>29</v>
      </c>
      <c r="H22" s="4">
        <v>4</v>
      </c>
      <c r="I22" s="4">
        <v>4</v>
      </c>
      <c r="J22" s="4">
        <v>1</v>
      </c>
    </row>
    <row r="23" spans="7:10" x14ac:dyDescent="0.25">
      <c r="G23" s="6" t="s">
        <v>24</v>
      </c>
      <c r="H23" s="4">
        <v>3</v>
      </c>
      <c r="I23" s="4">
        <v>2</v>
      </c>
      <c r="J23" s="4">
        <v>3</v>
      </c>
    </row>
    <row r="24" spans="7:10" x14ac:dyDescent="0.25">
      <c r="G24" s="6" t="s">
        <v>39</v>
      </c>
      <c r="H24" s="4">
        <v>2</v>
      </c>
      <c r="I24" s="4">
        <v>4</v>
      </c>
      <c r="J24" s="4">
        <v>3</v>
      </c>
    </row>
    <row r="25" spans="7:10" x14ac:dyDescent="0.25">
      <c r="G25" s="6" t="s">
        <v>40</v>
      </c>
      <c r="H25" s="4">
        <v>2</v>
      </c>
      <c r="I25" s="4">
        <v>3</v>
      </c>
      <c r="J25" s="4">
        <v>3</v>
      </c>
    </row>
    <row r="26" spans="7:10" x14ac:dyDescent="0.25">
      <c r="G26" s="6" t="s">
        <v>30</v>
      </c>
      <c r="H26" s="4">
        <v>3</v>
      </c>
      <c r="I26" s="4">
        <v>4</v>
      </c>
      <c r="J26" s="4">
        <v>2</v>
      </c>
    </row>
    <row r="27" spans="7:10" x14ac:dyDescent="0.25">
      <c r="G27" s="6" t="s">
        <v>51</v>
      </c>
      <c r="H27" s="4">
        <v>2</v>
      </c>
      <c r="I27" s="4">
        <v>4</v>
      </c>
      <c r="J27" s="4">
        <v>3</v>
      </c>
    </row>
    <row r="28" spans="7:10" x14ac:dyDescent="0.25">
      <c r="G28" s="6" t="s">
        <v>31</v>
      </c>
      <c r="H28" s="4">
        <v>3</v>
      </c>
      <c r="I28" s="4">
        <v>1</v>
      </c>
      <c r="J28" s="4">
        <v>4</v>
      </c>
    </row>
    <row r="29" spans="7:10" x14ac:dyDescent="0.25">
      <c r="G29" s="6" t="s">
        <v>42</v>
      </c>
      <c r="H29" s="4">
        <v>3</v>
      </c>
      <c r="I29" s="4">
        <v>3</v>
      </c>
      <c r="J29" s="4">
        <v>2</v>
      </c>
    </row>
  </sheetData>
  <sortState xmlns:xlrd2="http://schemas.microsoft.com/office/spreadsheetml/2017/richdata2" ref="G3:G28">
    <sortCondition ref="G3:G28"/>
  </sortState>
  <mergeCells count="2">
    <mergeCell ref="C2:E2"/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F20B-FD41-4380-9D75-A4E8CD4F73EC}">
  <dimension ref="A1:F12"/>
  <sheetViews>
    <sheetView workbookViewId="0">
      <selection activeCell="E11" sqref="E11"/>
    </sheetView>
  </sheetViews>
  <sheetFormatPr defaultRowHeight="15.75" x14ac:dyDescent="0.25"/>
  <cols>
    <col min="1" max="1" width="23.140625" style="1" customWidth="1"/>
    <col min="2" max="2" width="16.42578125" style="2" customWidth="1"/>
    <col min="3" max="3" width="9.140625" style="1"/>
    <col min="4" max="4" width="30.42578125" style="1" customWidth="1"/>
    <col min="5" max="6" width="12.140625" style="2" customWidth="1"/>
    <col min="7" max="16384" width="9.140625" style="1"/>
  </cols>
  <sheetData>
    <row r="1" spans="1:6" x14ac:dyDescent="0.25">
      <c r="A1" s="7" t="s">
        <v>44</v>
      </c>
      <c r="B1" s="4">
        <v>1</v>
      </c>
    </row>
    <row r="2" spans="1:6" x14ac:dyDescent="0.25">
      <c r="A2" s="7" t="s">
        <v>45</v>
      </c>
      <c r="B2" s="4">
        <v>1</v>
      </c>
    </row>
    <row r="3" spans="1:6" x14ac:dyDescent="0.25">
      <c r="A3" s="7" t="s">
        <v>46</v>
      </c>
      <c r="B3" s="4">
        <f>(1+0.25*(B1-1))*(1+0.25*(B2-1))</f>
        <v>1</v>
      </c>
    </row>
    <row r="5" spans="1:6" x14ac:dyDescent="0.25">
      <c r="D5" s="8"/>
      <c r="E5" s="5" t="s">
        <v>49</v>
      </c>
      <c r="F5" s="5" t="s">
        <v>50</v>
      </c>
    </row>
    <row r="6" spans="1:6" x14ac:dyDescent="0.25">
      <c r="A6" s="7" t="s">
        <v>48</v>
      </c>
      <c r="B6" s="4">
        <v>0</v>
      </c>
      <c r="D6" s="7" t="s">
        <v>47</v>
      </c>
      <c r="E6" s="4">
        <v>100</v>
      </c>
      <c r="F6" s="4">
        <f>IF(B6&lt;3,E6*B3*(POWER(3,B6)),E6*B3*(POWER(3,3))*(B6-2))</f>
        <v>100</v>
      </c>
    </row>
    <row r="7" spans="1:6" x14ac:dyDescent="0.25">
      <c r="A7" s="7" t="s">
        <v>52</v>
      </c>
      <c r="B7" s="4">
        <v>8</v>
      </c>
      <c r="D7" s="7" t="s">
        <v>53</v>
      </c>
      <c r="E7" s="4">
        <v>3000</v>
      </c>
      <c r="F7" s="4">
        <f>E7*B3*(B7-7)</f>
        <v>3000</v>
      </c>
    </row>
    <row r="8" spans="1:6" x14ac:dyDescent="0.25">
      <c r="A8" s="11" t="s">
        <v>54</v>
      </c>
      <c r="B8" s="10">
        <v>0</v>
      </c>
      <c r="D8" s="7" t="s">
        <v>57</v>
      </c>
      <c r="E8" s="4">
        <v>1000</v>
      </c>
      <c r="F8" s="4">
        <f>E8*B3*POWER(1.4,B8)</f>
        <v>1000</v>
      </c>
    </row>
    <row r="9" spans="1:6" x14ac:dyDescent="0.25">
      <c r="A9" s="11"/>
      <c r="B9" s="10"/>
      <c r="D9" s="7" t="s">
        <v>58</v>
      </c>
      <c r="E9" s="4">
        <v>2000</v>
      </c>
      <c r="F9" s="4">
        <f>E9*B3*POWER(1.4,B8)</f>
        <v>2000</v>
      </c>
    </row>
    <row r="10" spans="1:6" x14ac:dyDescent="0.25">
      <c r="A10" s="7" t="s">
        <v>55</v>
      </c>
      <c r="B10" s="4">
        <v>0</v>
      </c>
      <c r="D10" s="7" t="s">
        <v>56</v>
      </c>
      <c r="E10" s="4">
        <v>5000</v>
      </c>
      <c r="F10" s="4">
        <f>E10*B3*(B10+1)</f>
        <v>5000</v>
      </c>
    </row>
    <row r="11" spans="1:6" x14ac:dyDescent="0.25">
      <c r="D11" s="7" t="s">
        <v>59</v>
      </c>
      <c r="E11" s="4">
        <v>10000</v>
      </c>
      <c r="F11" s="4">
        <f>E11*B3</f>
        <v>10000</v>
      </c>
    </row>
    <row r="12" spans="1:6" x14ac:dyDescent="0.25">
      <c r="D12" s="17" t="s">
        <v>65</v>
      </c>
      <c r="E12" s="17"/>
      <c r="F12" s="17"/>
    </row>
  </sheetData>
  <mergeCells count="3">
    <mergeCell ref="A8:A9"/>
    <mergeCell ref="B8:B9"/>
    <mergeCell ref="D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5FF7-D031-450C-87F4-E4480483B5B3}">
  <dimension ref="A1:F15"/>
  <sheetViews>
    <sheetView workbookViewId="0">
      <selection activeCell="C21" sqref="C21"/>
    </sheetView>
  </sheetViews>
  <sheetFormatPr defaultRowHeight="15.75" x14ac:dyDescent="0.25"/>
  <cols>
    <col min="1" max="1" width="23.140625" style="1" customWidth="1"/>
    <col min="2" max="2" width="16.42578125" style="2" customWidth="1"/>
    <col min="3" max="3" width="9.140625" style="1"/>
    <col min="4" max="4" width="30.42578125" style="1" customWidth="1"/>
    <col min="5" max="6" width="12.140625" style="2" customWidth="1"/>
    <col min="7" max="16384" width="9.140625" style="1"/>
  </cols>
  <sheetData>
    <row r="1" spans="1:6" x14ac:dyDescent="0.25">
      <c r="A1" s="7" t="s">
        <v>44</v>
      </c>
      <c r="B1" s="4">
        <v>1</v>
      </c>
    </row>
    <row r="2" spans="1:6" x14ac:dyDescent="0.25">
      <c r="A2" s="7" t="s">
        <v>45</v>
      </c>
      <c r="B2" s="4">
        <v>1</v>
      </c>
    </row>
    <row r="3" spans="1:6" x14ac:dyDescent="0.25">
      <c r="A3" s="7" t="s">
        <v>46</v>
      </c>
      <c r="B3" s="4">
        <f>(1+0.25*(B1-1))*(1+0.25*(B2-1))</f>
        <v>1</v>
      </c>
    </row>
    <row r="5" spans="1:6" x14ac:dyDescent="0.25">
      <c r="D5" s="8"/>
      <c r="E5" s="12" t="s">
        <v>49</v>
      </c>
      <c r="F5" s="12" t="s">
        <v>50</v>
      </c>
    </row>
    <row r="6" spans="1:6" x14ac:dyDescent="0.25">
      <c r="A6" s="7" t="s">
        <v>62</v>
      </c>
      <c r="B6" s="4">
        <v>1</v>
      </c>
      <c r="C6" s="14"/>
      <c r="D6" s="11" t="s">
        <v>60</v>
      </c>
      <c r="E6" s="10">
        <v>100</v>
      </c>
      <c r="F6" s="10">
        <f>E6*B3*POWER(2,B6-1)*POWER(1.25,B7)</f>
        <v>100</v>
      </c>
    </row>
    <row r="7" spans="1:6" x14ac:dyDescent="0.25">
      <c r="A7" s="7" t="s">
        <v>61</v>
      </c>
      <c r="B7" s="4">
        <v>0</v>
      </c>
      <c r="C7" s="14"/>
      <c r="D7" s="11"/>
      <c r="E7" s="10"/>
      <c r="F7" s="10"/>
    </row>
    <row r="8" spans="1:6" x14ac:dyDescent="0.25">
      <c r="A8" s="18" t="s">
        <v>64</v>
      </c>
      <c r="B8" s="19">
        <v>0</v>
      </c>
      <c r="C8" s="14"/>
      <c r="D8" s="7" t="s">
        <v>63</v>
      </c>
      <c r="E8" s="4">
        <v>100</v>
      </c>
      <c r="F8" s="4">
        <f>E8*B3*POWER(2,B8)</f>
        <v>100</v>
      </c>
    </row>
    <row r="9" spans="1:6" x14ac:dyDescent="0.25">
      <c r="A9" s="7" t="s">
        <v>52</v>
      </c>
      <c r="B9" s="19">
        <v>8</v>
      </c>
      <c r="C9" s="14"/>
      <c r="D9" s="7" t="s">
        <v>53</v>
      </c>
      <c r="E9" s="4">
        <v>3000</v>
      </c>
      <c r="F9" s="4">
        <f>E9*B3*(B9-7)</f>
        <v>3000</v>
      </c>
    </row>
    <row r="10" spans="1:6" x14ac:dyDescent="0.25">
      <c r="A10" s="11" t="s">
        <v>54</v>
      </c>
      <c r="B10" s="10">
        <v>0</v>
      </c>
      <c r="D10" s="7" t="s">
        <v>67</v>
      </c>
      <c r="E10" s="4">
        <v>1000</v>
      </c>
      <c r="F10" s="4">
        <f>E10*B3*POWER(1.4,B10)</f>
        <v>1000</v>
      </c>
    </row>
    <row r="11" spans="1:6" x14ac:dyDescent="0.25">
      <c r="A11" s="11"/>
      <c r="B11" s="10"/>
      <c r="D11" s="7" t="s">
        <v>66</v>
      </c>
      <c r="E11" s="4">
        <v>2000</v>
      </c>
      <c r="F11" s="4">
        <f>E11*B3*POWER(1.4,B10)</f>
        <v>2000</v>
      </c>
    </row>
    <row r="12" spans="1:6" x14ac:dyDescent="0.25">
      <c r="A12" s="7" t="s">
        <v>55</v>
      </c>
      <c r="B12" s="4">
        <v>0</v>
      </c>
      <c r="D12" s="7" t="s">
        <v>68</v>
      </c>
      <c r="E12" s="4">
        <v>5000</v>
      </c>
      <c r="F12" s="4">
        <f>E12*B3*(B12+1)</f>
        <v>5000</v>
      </c>
    </row>
    <row r="13" spans="1:6" x14ac:dyDescent="0.25">
      <c r="A13" s="7" t="s">
        <v>70</v>
      </c>
      <c r="B13" s="4">
        <v>1</v>
      </c>
      <c r="D13" s="7" t="s">
        <v>69</v>
      </c>
      <c r="E13" s="4">
        <v>50</v>
      </c>
      <c r="F13" s="4">
        <f>E13*B3*B13</f>
        <v>50</v>
      </c>
    </row>
    <row r="14" spans="1:6" x14ac:dyDescent="0.25">
      <c r="D14" s="7" t="s">
        <v>59</v>
      </c>
      <c r="E14" s="4">
        <v>10000</v>
      </c>
      <c r="F14" s="4">
        <f>E14*B3</f>
        <v>10000</v>
      </c>
    </row>
    <row r="15" spans="1:6" x14ac:dyDescent="0.25">
      <c r="D15" s="17" t="s">
        <v>71</v>
      </c>
      <c r="E15" s="17"/>
      <c r="F15" s="17"/>
    </row>
  </sheetData>
  <mergeCells count="6">
    <mergeCell ref="D15:F15"/>
    <mergeCell ref="D6:D7"/>
    <mergeCell ref="E6:E7"/>
    <mergeCell ref="F6:F7"/>
    <mergeCell ref="A10:A11"/>
    <mergeCell ref="B10: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D3AD-024A-4DA3-BF04-537E76CCC4C7}">
  <dimension ref="A1:F15"/>
  <sheetViews>
    <sheetView workbookViewId="0">
      <selection activeCell="D13" sqref="D13"/>
    </sheetView>
  </sheetViews>
  <sheetFormatPr defaultRowHeight="15.75" x14ac:dyDescent="0.25"/>
  <cols>
    <col min="1" max="1" width="23.140625" style="1" customWidth="1"/>
    <col min="2" max="2" width="16.42578125" style="2" customWidth="1"/>
    <col min="3" max="3" width="9.140625" style="1"/>
    <col min="4" max="4" width="30.42578125" style="1" customWidth="1"/>
    <col min="5" max="6" width="12.140625" style="2" customWidth="1"/>
    <col min="7" max="16384" width="9.140625" style="1"/>
  </cols>
  <sheetData>
    <row r="1" spans="1:6" x14ac:dyDescent="0.25">
      <c r="A1" s="7" t="s">
        <v>44</v>
      </c>
      <c r="B1" s="4">
        <v>1</v>
      </c>
    </row>
    <row r="2" spans="1:6" x14ac:dyDescent="0.25">
      <c r="A2" s="7" t="s">
        <v>45</v>
      </c>
      <c r="B2" s="4">
        <v>1</v>
      </c>
    </row>
    <row r="3" spans="1:6" x14ac:dyDescent="0.25">
      <c r="A3" s="7" t="s">
        <v>46</v>
      </c>
      <c r="B3" s="4">
        <f>(1+0.25*(B1-1))*(1+0.25*(B2-1))</f>
        <v>1</v>
      </c>
    </row>
    <row r="5" spans="1:6" x14ac:dyDescent="0.25">
      <c r="D5" s="8"/>
      <c r="E5" s="12" t="s">
        <v>49</v>
      </c>
      <c r="F5" s="12" t="s">
        <v>50</v>
      </c>
    </row>
    <row r="6" spans="1:6" x14ac:dyDescent="0.25">
      <c r="A6" s="7" t="s">
        <v>72</v>
      </c>
      <c r="B6" s="4">
        <v>1</v>
      </c>
      <c r="C6" s="14"/>
      <c r="D6" s="21" t="s">
        <v>80</v>
      </c>
      <c r="E6" s="19">
        <v>3000</v>
      </c>
      <c r="F6" s="19">
        <f>E6*B3*POWER(2,B6-1)</f>
        <v>3000</v>
      </c>
    </row>
    <row r="7" spans="1:6" x14ac:dyDescent="0.25">
      <c r="A7" s="7" t="s">
        <v>74</v>
      </c>
      <c r="B7" s="4">
        <v>0</v>
      </c>
      <c r="C7" s="14"/>
      <c r="D7" s="21" t="s">
        <v>73</v>
      </c>
      <c r="E7" s="19">
        <v>1500</v>
      </c>
      <c r="F7" s="19">
        <f>E7*B3*POWER(3,B7)</f>
        <v>1500</v>
      </c>
    </row>
    <row r="8" spans="1:6" x14ac:dyDescent="0.25">
      <c r="A8" s="15"/>
      <c r="B8" s="16"/>
      <c r="C8" s="14"/>
      <c r="D8" s="7" t="s">
        <v>75</v>
      </c>
      <c r="E8" s="4">
        <v>10000</v>
      </c>
      <c r="F8" s="4">
        <f>E8*B3</f>
        <v>10000</v>
      </c>
    </row>
    <row r="9" spans="1:6" x14ac:dyDescent="0.25">
      <c r="A9" s="7" t="s">
        <v>77</v>
      </c>
      <c r="B9" s="19">
        <v>8</v>
      </c>
      <c r="C9" s="14"/>
      <c r="D9" s="7" t="s">
        <v>76</v>
      </c>
      <c r="E9" s="4">
        <v>3000</v>
      </c>
      <c r="F9" s="4">
        <f>E9*B3*(B9-7)</f>
        <v>3000</v>
      </c>
    </row>
    <row r="10" spans="1:6" x14ac:dyDescent="0.25">
      <c r="A10" s="11" t="s">
        <v>54</v>
      </c>
      <c r="B10" s="10">
        <v>0</v>
      </c>
      <c r="D10" s="7" t="s">
        <v>78</v>
      </c>
      <c r="E10" s="4">
        <v>1000</v>
      </c>
      <c r="F10" s="4">
        <f>E10*B3*POWER(1.4,B10)</f>
        <v>1000</v>
      </c>
    </row>
    <row r="11" spans="1:6" x14ac:dyDescent="0.25">
      <c r="A11" s="11"/>
      <c r="B11" s="10"/>
      <c r="D11" s="7" t="s">
        <v>79</v>
      </c>
      <c r="E11" s="4">
        <v>2000</v>
      </c>
      <c r="F11" s="4">
        <f>E11*B3*POWER(1.4,B10)</f>
        <v>2000</v>
      </c>
    </row>
    <row r="12" spans="1:6" x14ac:dyDescent="0.25">
      <c r="A12" s="14"/>
      <c r="B12" s="13"/>
      <c r="C12" s="14"/>
      <c r="D12" s="14"/>
      <c r="E12" s="13"/>
      <c r="F12" s="13"/>
    </row>
    <row r="13" spans="1:6" x14ac:dyDescent="0.25">
      <c r="A13" s="14"/>
      <c r="B13" s="13"/>
      <c r="C13" s="14"/>
      <c r="D13" s="14"/>
      <c r="E13" s="13"/>
      <c r="F13" s="13"/>
    </row>
    <row r="14" spans="1:6" x14ac:dyDescent="0.25">
      <c r="A14" s="14"/>
      <c r="B14" s="13"/>
      <c r="C14" s="14"/>
      <c r="D14" s="14"/>
      <c r="E14" s="13"/>
      <c r="F14" s="13"/>
    </row>
    <row r="15" spans="1:6" x14ac:dyDescent="0.25">
      <c r="A15" s="14"/>
      <c r="B15" s="13"/>
      <c r="C15" s="14"/>
      <c r="D15" s="20"/>
      <c r="E15" s="13"/>
      <c r="F15" s="13"/>
    </row>
  </sheetData>
  <mergeCells count="2">
    <mergeCell ref="A10:A11"/>
    <mergeCell ref="B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Ранги</vt:lpstr>
      <vt:lpstr>Физические</vt:lpstr>
      <vt:lpstr>Ментальные</vt:lpstr>
      <vt:lpstr>Универсальные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2024-08-30T06:39:05Z</dcterms:modified>
</cp:coreProperties>
</file>