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jrodriji_emeal_nttdata_com/Documents/Extra Nttdata/Learning/Business Skills on Excel/Advance/"/>
    </mc:Choice>
  </mc:AlternateContent>
  <xr:revisionPtr revIDLastSave="2" documentId="11_3EB14B6F9DBDD39359C073265CF73ED3C72F493D" xr6:coauthVersionLast="47" xr6:coauthVersionMax="47" xr10:uidLastSave="{E027E09D-49F8-49E0-8302-524C41E5EC51}"/>
  <bookViews>
    <workbookView xWindow="-108" yWindow="-108" windowWidth="23256" windowHeight="13176" firstSheet="1" activeTab="7" xr2:uid="{9EEB0E7B-32FE-4B3E-9361-5E30EC76F173}"/>
  </bookViews>
  <sheets>
    <sheet name="CheckSum" sheetId="12" state="hidden" r:id="rId1"/>
    <sheet name="Introduction" sheetId="15" r:id="rId2"/>
    <sheet name="Part 1" sheetId="10" r:id="rId3"/>
    <sheet name="Data1" sheetId="6" r:id="rId4"/>
    <sheet name="Workings_1" sheetId="11" r:id="rId5"/>
    <sheet name="SummaryHigh" sheetId="7" r:id="rId6"/>
    <sheet name="SummaryLow" sheetId="8" r:id="rId7"/>
    <sheet name="MonthSorted" sheetId="9" r:id="rId8"/>
    <sheet name="Part 2" sheetId="13" r:id="rId9"/>
    <sheet name="Scenarios" sheetId="21" r:id="rId10"/>
    <sheet name="Rate_500" sheetId="14" r:id="rId11"/>
    <sheet name="Rate_550" sheetId="16" r:id="rId12"/>
    <sheet name="Rate_600" sheetId="17" r:id="rId13"/>
    <sheet name="Rate_650" sheetId="18" r:id="rId14"/>
    <sheet name="Rate_700" sheetId="19" r:id="rId15"/>
    <sheet name="Rate_750" sheetId="20" r:id="rId16"/>
  </sheets>
  <definedNames>
    <definedName name="checkInd">CheckSum!$A$103</definedName>
    <definedName name="CheckSumHigh">IFERROR(MMULT(TRANSPOSE(CS_Seq1),CS_TableHigh),0)</definedName>
    <definedName name="CheckSumLow">IFERROR(MMULT(TRANSPOSE(CS_Seq1),CS_TableLow),0)</definedName>
    <definedName name="CheckSumSortCity">IFERROR(SUMPRODUCT(CS_Seq1,CODE(CS_SortCity)),0)</definedName>
    <definedName name="CheckSumSortTemp">SUMPRODUCT(CS_SortTemp,CS_Seq1)</definedName>
    <definedName name="CS_Int">CheckSum!$A$2:$A$51</definedName>
    <definedName name="CS_Seq1">CheckSum!$B$2:$B$51</definedName>
    <definedName name="CS_SortCity">MonthSorted!$B$5:$B$54</definedName>
    <definedName name="CS_SortTemp">MonthSorted!$C$5:$C$54</definedName>
    <definedName name="CS_TableHigh">SummaryHigh!$D$5:$O$54</definedName>
    <definedName name="CS_TableLow">SummaryLow!$D$5:$O$54</definedName>
    <definedName name="ListCity">CheckSum!$D$2:$D$51</definedName>
    <definedName name="ListsMonthShort">CheckSum!$E$2:$P$2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2" i="8" l="1"/>
  <c r="G85" i="21"/>
  <c r="F85" i="21"/>
  <c r="B55" i="21"/>
  <c r="B56" i="21" s="1"/>
  <c r="B57" i="21" s="1"/>
  <c r="B58" i="21" s="1"/>
  <c r="B59" i="21" s="1"/>
  <c r="B60" i="21" s="1"/>
  <c r="B61" i="21" s="1"/>
  <c r="B62" i="21" s="1"/>
  <c r="B63" i="21" s="1"/>
  <c r="B64" i="21" s="1"/>
  <c r="B65" i="21" s="1"/>
  <c r="B66" i="21" s="1"/>
  <c r="B67" i="21" s="1"/>
  <c r="B68" i="21" s="1"/>
  <c r="B69" i="21" s="1"/>
  <c r="B70" i="21" s="1"/>
  <c r="B71" i="21" s="1"/>
  <c r="B72" i="21" s="1"/>
  <c r="B73" i="21" s="1"/>
  <c r="B74" i="21" s="1"/>
  <c r="B75" i="21" s="1"/>
  <c r="B76" i="21" s="1"/>
  <c r="B77" i="21" s="1"/>
  <c r="B78" i="21" s="1"/>
  <c r="B79" i="21" s="1"/>
  <c r="B80" i="21" s="1"/>
  <c r="B81" i="21" s="1"/>
  <c r="B82" i="21" s="1"/>
  <c r="B83" i="21" s="1"/>
  <c r="A5" i="9" a="1"/>
  <c r="A6" i="9" s="1"/>
  <c r="B5" i="8" a="1"/>
  <c r="B15" i="8" s="1"/>
  <c r="B5" i="7" a="1"/>
  <c r="B12" i="7" s="1"/>
  <c r="J12" i="9" s="1"/>
  <c r="D4" i="8" a="1"/>
  <c r="H4" i="8" s="1"/>
  <c r="D4" i="7" a="1"/>
  <c r="G4" i="7" s="1"/>
  <c r="D57" i="8" a="1"/>
  <c r="E57" i="8" s="1"/>
  <c r="C56" i="9"/>
  <c r="B56" i="9"/>
  <c r="B31" i="8" l="1"/>
  <c r="B7" i="8"/>
  <c r="A22" i="9"/>
  <c r="K4" i="8"/>
  <c r="B51" i="7"/>
  <c r="J51" i="9" s="1"/>
  <c r="B39" i="7"/>
  <c r="J39" i="9" s="1"/>
  <c r="B15" i="7"/>
  <c r="J15" i="9" s="1"/>
  <c r="B42" i="8"/>
  <c r="B6" i="8"/>
  <c r="A33" i="9"/>
  <c r="A21" i="9"/>
  <c r="A9" i="9"/>
  <c r="I4" i="7"/>
  <c r="J4" i="8"/>
  <c r="B50" i="7"/>
  <c r="J50" i="9" s="1"/>
  <c r="B38" i="7"/>
  <c r="J38" i="9" s="1"/>
  <c r="B14" i="7"/>
  <c r="J14" i="9" s="1"/>
  <c r="B53" i="8"/>
  <c r="B41" i="8"/>
  <c r="B29" i="8"/>
  <c r="B5" i="8"/>
  <c r="A44" i="9"/>
  <c r="A32" i="9"/>
  <c r="A20" i="9"/>
  <c r="A8" i="9"/>
  <c r="H4" i="7"/>
  <c r="I4" i="8"/>
  <c r="B49" i="7"/>
  <c r="J49" i="9" s="1"/>
  <c r="B37" i="7"/>
  <c r="J37" i="9" s="1"/>
  <c r="B13" i="7"/>
  <c r="J13" i="9" s="1"/>
  <c r="B52" i="8"/>
  <c r="B40" i="8"/>
  <c r="B16" i="8"/>
  <c r="G4" i="8"/>
  <c r="B47" i="7"/>
  <c r="J47" i="9" s="1"/>
  <c r="B35" i="7"/>
  <c r="J35" i="9" s="1"/>
  <c r="B23" i="7"/>
  <c r="J23" i="9" s="1"/>
  <c r="B11" i="7"/>
  <c r="J11" i="9" s="1"/>
  <c r="B50" i="8"/>
  <c r="B38" i="8"/>
  <c r="B26" i="8"/>
  <c r="B14" i="8"/>
  <c r="A53" i="9"/>
  <c r="A41" i="9"/>
  <c r="A29" i="9"/>
  <c r="A17" i="9"/>
  <c r="A5" i="9"/>
  <c r="F4" i="8"/>
  <c r="B34" i="7"/>
  <c r="J34" i="9" s="1"/>
  <c r="B10" i="7"/>
  <c r="J10" i="9" s="1"/>
  <c r="B37" i="8"/>
  <c r="B13" i="8"/>
  <c r="A52" i="9"/>
  <c r="A40" i="9"/>
  <c r="A28" i="9"/>
  <c r="D4" i="7"/>
  <c r="B12" i="8"/>
  <c r="A51" i="9"/>
  <c r="A39" i="9"/>
  <c r="A27" i="9"/>
  <c r="A15" i="9"/>
  <c r="D4" i="8"/>
  <c r="B44" i="7"/>
  <c r="J44" i="9" s="1"/>
  <c r="B32" i="7"/>
  <c r="J32" i="9" s="1"/>
  <c r="B20" i="7"/>
  <c r="J20" i="9" s="1"/>
  <c r="B8" i="7"/>
  <c r="J8" i="9" s="1"/>
  <c r="B47" i="8"/>
  <c r="B35" i="8"/>
  <c r="B23" i="8"/>
  <c r="B11" i="8"/>
  <c r="A50" i="9"/>
  <c r="A38" i="9"/>
  <c r="A26" i="9"/>
  <c r="A14" i="9"/>
  <c r="B43" i="7"/>
  <c r="J43" i="9" s="1"/>
  <c r="B19" i="7"/>
  <c r="J19" i="9" s="1"/>
  <c r="B22" i="8"/>
  <c r="A49" i="9"/>
  <c r="A37" i="9"/>
  <c r="A25" i="9"/>
  <c r="A13" i="9"/>
  <c r="E4" i="8"/>
  <c r="B45" i="7"/>
  <c r="J45" i="9" s="1"/>
  <c r="B33" i="7"/>
  <c r="J33" i="9" s="1"/>
  <c r="B9" i="7"/>
  <c r="J9" i="9" s="1"/>
  <c r="B24" i="8"/>
  <c r="O4" i="7"/>
  <c r="N4" i="7"/>
  <c r="B31" i="7"/>
  <c r="J31" i="9" s="1"/>
  <c r="A12" i="9"/>
  <c r="K4" i="7"/>
  <c r="L4" i="8"/>
  <c r="B52" i="7"/>
  <c r="J52" i="9" s="1"/>
  <c r="B40" i="7"/>
  <c r="J40" i="9" s="1"/>
  <c r="B28" i="7"/>
  <c r="J28" i="9" s="1"/>
  <c r="B16" i="7"/>
  <c r="J16" i="9" s="1"/>
  <c r="B43" i="8"/>
  <c r="B19" i="8"/>
  <c r="A46" i="9"/>
  <c r="A34" i="9"/>
  <c r="A10" i="9"/>
  <c r="J4" i="7"/>
  <c r="B27" i="7"/>
  <c r="J27" i="9" s="1"/>
  <c r="B54" i="8"/>
  <c r="B30" i="8"/>
  <c r="B18" i="8"/>
  <c r="A45" i="9"/>
  <c r="B26" i="7"/>
  <c r="J26" i="9" s="1"/>
  <c r="B17" i="8"/>
  <c r="B25" i="7"/>
  <c r="J25" i="9" s="1"/>
  <c r="B28" i="8"/>
  <c r="F4" i="7"/>
  <c r="K57" i="8"/>
  <c r="E4" i="7"/>
  <c r="B46" i="7"/>
  <c r="J46" i="9" s="1"/>
  <c r="B22" i="7"/>
  <c r="J22" i="9" s="1"/>
  <c r="B49" i="8"/>
  <c r="B25" i="8"/>
  <c r="A16" i="9"/>
  <c r="B21" i="7"/>
  <c r="J21" i="9" s="1"/>
  <c r="B48" i="8"/>
  <c r="B36" i="8"/>
  <c r="O4" i="8"/>
  <c r="B7" i="7"/>
  <c r="J7" i="9" s="1"/>
  <c r="B46" i="8"/>
  <c r="B34" i="8"/>
  <c r="B10" i="8"/>
  <c r="M4" i="7"/>
  <c r="N4" i="8"/>
  <c r="B54" i="7"/>
  <c r="J54" i="9" s="1"/>
  <c r="B42" i="7"/>
  <c r="J42" i="9" s="1"/>
  <c r="B30" i="7"/>
  <c r="J30" i="9" s="1"/>
  <c r="B18" i="7"/>
  <c r="J18" i="9" s="1"/>
  <c r="B6" i="7"/>
  <c r="J6" i="9" s="1"/>
  <c r="B45" i="8"/>
  <c r="B33" i="8"/>
  <c r="B21" i="8"/>
  <c r="B9" i="8"/>
  <c r="A48" i="9"/>
  <c r="A36" i="9"/>
  <c r="A24" i="9"/>
  <c r="L4" i="7"/>
  <c r="M4" i="8"/>
  <c r="B53" i="7"/>
  <c r="J53" i="9" s="1"/>
  <c r="B41" i="7"/>
  <c r="J41" i="9" s="1"/>
  <c r="B29" i="7"/>
  <c r="J29" i="9" s="1"/>
  <c r="B17" i="7"/>
  <c r="J17" i="9" s="1"/>
  <c r="B5" i="7"/>
  <c r="J5" i="9" s="1"/>
  <c r="B44" i="8"/>
  <c r="B32" i="8"/>
  <c r="B20" i="8"/>
  <c r="B8" i="8"/>
  <c r="A47" i="9"/>
  <c r="A35" i="9"/>
  <c r="A23" i="9"/>
  <c r="A11" i="9"/>
  <c r="A43" i="9"/>
  <c r="A31" i="9"/>
  <c r="A19" i="9"/>
  <c r="A7" i="9"/>
  <c r="B48" i="7"/>
  <c r="J48" i="9" s="1"/>
  <c r="B36" i="7"/>
  <c r="J36" i="9" s="1"/>
  <c r="B24" i="7"/>
  <c r="J24" i="9" s="1"/>
  <c r="B51" i="8"/>
  <c r="B39" i="8"/>
  <c r="B27" i="8"/>
  <c r="A54" i="9"/>
  <c r="A42" i="9"/>
  <c r="A30" i="9"/>
  <c r="A18" i="9"/>
  <c r="O57" i="8"/>
  <c r="G57" i="8"/>
  <c r="M57" i="8"/>
  <c r="I57" i="8"/>
  <c r="Q6" i="7"/>
  <c r="D57" i="8"/>
  <c r="F57" i="8"/>
  <c r="H57" i="8"/>
  <c r="J57" i="8"/>
  <c r="L57" i="8"/>
  <c r="N57" i="8"/>
  <c r="D57" i="7" a="1"/>
  <c r="E57" i="7" l="1"/>
  <c r="G57" i="7"/>
  <c r="I57" i="7"/>
  <c r="K57" i="7"/>
  <c r="M57" i="7"/>
  <c r="O57" i="7"/>
  <c r="F57" i="7"/>
  <c r="J57" i="7"/>
  <c r="N57" i="7"/>
  <c r="D57" i="7"/>
  <c r="H57" i="7"/>
  <c r="L57" i="7"/>
</calcChain>
</file>

<file path=xl/sharedStrings.xml><?xml version="1.0" encoding="utf-8"?>
<sst xmlns="http://schemas.openxmlformats.org/spreadsheetml/2006/main" count="872" uniqueCount="690">
  <si>
    <t>City</t>
  </si>
  <si>
    <t>New York</t>
  </si>
  <si>
    <t>Los Angeles</t>
  </si>
  <si>
    <t>Chicago</t>
  </si>
  <si>
    <t>Dallas</t>
  </si>
  <si>
    <t>Philadelphia</t>
  </si>
  <si>
    <t>Houston</t>
  </si>
  <si>
    <t>Miami</t>
  </si>
  <si>
    <t>Atlanta</t>
  </si>
  <si>
    <t>Boston</t>
  </si>
  <si>
    <t>San Francisco</t>
  </si>
  <si>
    <t>Detroit</t>
  </si>
  <si>
    <t>Riverside</t>
  </si>
  <si>
    <t>Phoenix</t>
  </si>
  <si>
    <t>Seattle</t>
  </si>
  <si>
    <t>Minneapolis</t>
  </si>
  <si>
    <t>San Diego</t>
  </si>
  <si>
    <t>St. Louis</t>
  </si>
  <si>
    <t>Tampa</t>
  </si>
  <si>
    <t>Baltimore</t>
  </si>
  <si>
    <t>Denver</t>
  </si>
  <si>
    <t>Pittsburgh</t>
  </si>
  <si>
    <t>Portland</t>
  </si>
  <si>
    <t>Sacramento</t>
  </si>
  <si>
    <t>San Antonio</t>
  </si>
  <si>
    <t>Orlando</t>
  </si>
  <si>
    <t>Cincinnati</t>
  </si>
  <si>
    <t>Cleveland</t>
  </si>
  <si>
    <t>Kansas City</t>
  </si>
  <si>
    <t>Las Vegas</t>
  </si>
  <si>
    <t>San Jose</t>
  </si>
  <si>
    <t>Columbus</t>
  </si>
  <si>
    <t>Charlotte</t>
  </si>
  <si>
    <t>Indianapolis</t>
  </si>
  <si>
    <t>Austin</t>
  </si>
  <si>
    <t>Virginia Beach</t>
  </si>
  <si>
    <t>Providence</t>
  </si>
  <si>
    <t>Nashville</t>
  </si>
  <si>
    <t>Milwaukee</t>
  </si>
  <si>
    <t>Jacksonville</t>
  </si>
  <si>
    <t>Memphis</t>
  </si>
  <si>
    <t>Louisville</t>
  </si>
  <si>
    <t>Richmond</t>
  </si>
  <si>
    <t>Oklahoma City</t>
  </si>
  <si>
    <t>Hartford</t>
  </si>
  <si>
    <t>New Orleans</t>
  </si>
  <si>
    <t>Buffalo</t>
  </si>
  <si>
    <t>Raleigh</t>
  </si>
  <si>
    <t>Birmingham</t>
  </si>
  <si>
    <t>Salt Lake City</t>
  </si>
  <si>
    <t>Rochester</t>
  </si>
  <si>
    <t>May</t>
  </si>
  <si>
    <t>State</t>
  </si>
  <si>
    <t>Summary Table of High Temperatures - by Month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</si>
  <si>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</si>
  <si>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</si>
  <si>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</si>
  <si>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</si>
  <si>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</si>
  <si>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</si>
  <si>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</si>
  <si>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</si>
  <si>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</si>
  <si>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</si>
  <si>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</si>
  <si>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Summary Table of Low Temperatures - by Month</t>
  </si>
  <si>
    <t>High Temperature</t>
  </si>
  <si>
    <t>Sorted Table of High Temperatures</t>
  </si>
  <si>
    <t>For the Month of:</t>
  </si>
  <si>
    <t>CS_Int</t>
  </si>
  <si>
    <t>CS_Seq1</t>
  </si>
  <si>
    <t>Position</t>
  </si>
  <si>
    <t>Check Sum</t>
  </si>
  <si>
    <t>This sheet is intentionally blank</t>
  </si>
  <si>
    <t>ListMonthShort</t>
  </si>
  <si>
    <t>ListCity</t>
  </si>
  <si>
    <t>Excel Skills for Business: Advanced</t>
  </si>
  <si>
    <t>End of Course - Assignment</t>
  </si>
  <si>
    <t>Final Assignment</t>
  </si>
  <si>
    <t>Pmt per Year</t>
  </si>
  <si>
    <t>Number of Years (Across Top Row)</t>
  </si>
  <si>
    <t>(Down</t>
  </si>
  <si>
    <t>Left</t>
  </si>
  <si>
    <t>Column)</t>
  </si>
  <si>
    <t>Purchase Price (PV) in middle</t>
  </si>
  <si>
    <t>&lt;-- Rate</t>
  </si>
  <si>
    <t>Interest Rate</t>
  </si>
  <si>
    <t>The account earns interest at one of the 6 following annual rates:</t>
  </si>
  <si>
    <t>Number of Years</t>
  </si>
  <si>
    <t>The account will be active for one of the following number of years, starting today:</t>
  </si>
  <si>
    <t>Interest is paid into the account at the end of every 12 month period.</t>
  </si>
  <si>
    <t>Additional Payments</t>
  </si>
  <si>
    <t>At the end of every 12 month period (beginning one year after today), an additional payment is deposited into the account.</t>
  </si>
  <si>
    <t>The additional payment will be one of the 4 following amounts:</t>
  </si>
  <si>
    <t>Initial Deposit</t>
  </si>
  <si>
    <t>When the account is opened today, an initial deposit is made into the account.</t>
  </si>
  <si>
    <t>The size of the deposit must be looked up from a table depending upon the chosen values for Interest Rate, Number of Years and Additional Payments.</t>
  </si>
  <si>
    <t>There is a table provided for each interest rate value (see worksheet "Rate_550" for the 5.50% rate for example).</t>
  </si>
  <si>
    <t>Each table has 20 initial deposit amounts, one for each combination of Years and Additional Payments.</t>
  </si>
  <si>
    <t>The amounts are located in cells C3:G6 of each table, with the rate in cell A1, the number of years in cells B2:G2 and the Additional Payment at cells B3:B6.</t>
  </si>
  <si>
    <t>Your task is to calculate the future account balance of a savings account opened today with certain provided terms.</t>
  </si>
  <si>
    <t>Terms will be provided for Interest Rate, Number of Years and Additional Payments.  There will also be an Initial Depsoit Amount.</t>
  </si>
  <si>
    <t>You will need to use these terms to look up the Initial Deposit Amount, and then calculate the future account balance.</t>
  </si>
  <si>
    <t>Account Number</t>
  </si>
  <si>
    <t>Assumptions and Calculations</t>
  </si>
  <si>
    <t>Final Account Balance</t>
  </si>
  <si>
    <t>Helper cells if you need them</t>
  </si>
  <si>
    <t>End of Sheet</t>
  </si>
  <si>
    <t>Part 2 - Introduction</t>
  </si>
  <si>
    <t>Your task is to populate the green cells in the 'Initial Deposit' column and 'Final Account Balance' column for each of the 30 Account Numbers.</t>
  </si>
  <si>
    <t>HINTS:</t>
  </si>
  <si>
    <t>1) Try and write flexible formulas that can be copied down the entire column of 30 accounts.  This will be the quickest way.</t>
  </si>
  <si>
    <t>2) You may wish to use the INDIRECT function to find the Initial Deposit.  Note that the Interest Rate * 10000 will give the number (500 to 750) that appears in the worksheet tab name.</t>
  </si>
  <si>
    <t>Do your workings in the grey 'helper cells' box in columns I to X, so that the green cells contain only your final answers.  Then answer the assignment questions.</t>
  </si>
  <si>
    <t>3) You may wish to use the FV function to find the Final Account Balance.  Make sure the Final Account Balance is a positive number.</t>
  </si>
  <si>
    <t>Georgia</t>
  </si>
  <si>
    <t>M1H52L34</t>
  </si>
  <si>
    <t>M2H57L38</t>
  </si>
  <si>
    <t>M3H65L44</t>
  </si>
  <si>
    <t>M4H73L52</t>
  </si>
  <si>
    <t>M6H86L68</t>
  </si>
  <si>
    <t>M7H89L71</t>
  </si>
  <si>
    <t>M8H88L71</t>
  </si>
  <si>
    <t>M9H82L65</t>
  </si>
  <si>
    <t>M11H64L45</t>
  </si>
  <si>
    <t>M12H54L37</t>
  </si>
  <si>
    <t>Texas</t>
  </si>
  <si>
    <t>M1H62L42</t>
  </si>
  <si>
    <t>M2H65L45</t>
  </si>
  <si>
    <t>M3H72L51</t>
  </si>
  <si>
    <t>M5H87L67</t>
  </si>
  <si>
    <t>M6H92L72</t>
  </si>
  <si>
    <t>M7H96L74</t>
  </si>
  <si>
    <t>M8H97L75</t>
  </si>
  <si>
    <t>M9H91L69</t>
  </si>
  <si>
    <t>M11H71L51</t>
  </si>
  <si>
    <t>M12H63L42</t>
  </si>
  <si>
    <t>Maryland</t>
  </si>
  <si>
    <t>M1H41L24</t>
  </si>
  <si>
    <t>M2H45L27</t>
  </si>
  <si>
    <t>M3H54L34</t>
  </si>
  <si>
    <t>M4H65L43</t>
  </si>
  <si>
    <t>M5H74L52</t>
  </si>
  <si>
    <t>M6H83L62</t>
  </si>
  <si>
    <t>M7H87L67</t>
  </si>
  <si>
    <t>M8H85L65</t>
  </si>
  <si>
    <t>M9H78L58</t>
  </si>
  <si>
    <t>M11H56L37</t>
  </si>
  <si>
    <t>M12H45L28</t>
  </si>
  <si>
    <t>Alabama</t>
  </si>
  <si>
    <t>M1H54L34</t>
  </si>
  <si>
    <t>M2H58L37</t>
  </si>
  <si>
    <t>M3H67L44</t>
  </si>
  <si>
    <t>M4H74L51</t>
  </si>
  <si>
    <t>M6H88L68</t>
  </si>
  <si>
    <t>M7H91L71</t>
  </si>
  <si>
    <t>M8H91L71</t>
  </si>
  <si>
    <t>M9H85L64</t>
  </si>
  <si>
    <t>M11H65L44</t>
  </si>
  <si>
    <t>M12H56L36</t>
  </si>
  <si>
    <t>Massachusetts</t>
  </si>
  <si>
    <t>M1H36L22</t>
  </si>
  <si>
    <t>M2H39L25</t>
  </si>
  <si>
    <t>M3H45L31</t>
  </si>
  <si>
    <t>M4H56L41</t>
  </si>
  <si>
    <t>M7H81L65</t>
  </si>
  <si>
    <t>M9H72L57</t>
  </si>
  <si>
    <t>M11H52L38</t>
  </si>
  <si>
    <t>M12H41L28</t>
  </si>
  <si>
    <t>M1H31L19</t>
  </si>
  <si>
    <t>M2H33L19</t>
  </si>
  <si>
    <t>M3H42L26</t>
  </si>
  <si>
    <t>M4H55L37</t>
  </si>
  <si>
    <t>M5H67L47</t>
  </si>
  <si>
    <t>M6H75L57</t>
  </si>
  <si>
    <t>M8H78L61</t>
  </si>
  <si>
    <t>M9H71L53</t>
  </si>
  <si>
    <t>M11H48L34</t>
  </si>
  <si>
    <t>M12H36L24</t>
  </si>
  <si>
    <t>North Carolina</t>
  </si>
  <si>
    <t>M2H55L33</t>
  </si>
  <si>
    <t>M3H63L39</t>
  </si>
  <si>
    <t>M4H72L47</t>
  </si>
  <si>
    <t>M5H79L56</t>
  </si>
  <si>
    <t>M6H86L65</t>
  </si>
  <si>
    <t>M7H89L68</t>
  </si>
  <si>
    <t>M8H88L67</t>
  </si>
  <si>
    <t>M11H62L39</t>
  </si>
  <si>
    <t>M12H53L32</t>
  </si>
  <si>
    <t>Illinois</t>
  </si>
  <si>
    <t>M1H31L17</t>
  </si>
  <si>
    <t>M3H47L29</t>
  </si>
  <si>
    <t>M4H59L39</t>
  </si>
  <si>
    <t>M7H84L64</t>
  </si>
  <si>
    <t>M8H82L63</t>
  </si>
  <si>
    <t>M9H75L54</t>
  </si>
  <si>
    <t>M11H48L32</t>
  </si>
  <si>
    <t>M12H35L21</t>
  </si>
  <si>
    <t>Ohio</t>
  </si>
  <si>
    <t>M2H45L25</t>
  </si>
  <si>
    <t>M3H55L33</t>
  </si>
  <si>
    <t>M4H66L42</t>
  </si>
  <si>
    <t>M5H75L52</t>
  </si>
  <si>
    <t>M6H83L61</t>
  </si>
  <si>
    <t>M7H87L65</t>
  </si>
  <si>
    <t>M8H86L63</t>
  </si>
  <si>
    <t>M9H79L55</t>
  </si>
  <si>
    <t>M11H56L34</t>
  </si>
  <si>
    <t>M12H43L26</t>
  </si>
  <si>
    <t>M1H34L22</t>
  </si>
  <si>
    <t>M2H38L24</t>
  </si>
  <si>
    <t>M7H83L64</t>
  </si>
  <si>
    <t>M8H81L63</t>
  </si>
  <si>
    <t>M9H74L56</t>
  </si>
  <si>
    <t>M11H51L37</t>
  </si>
  <si>
    <t>M12H38L26</t>
  </si>
  <si>
    <t>M1H37L23</t>
  </si>
  <si>
    <t>M2H41L25</t>
  </si>
  <si>
    <t>M3H51L33</t>
  </si>
  <si>
    <t>M4H64L43</t>
  </si>
  <si>
    <t>M5H73L52</t>
  </si>
  <si>
    <t>M6H82L62</t>
  </si>
  <si>
    <t>M7H85L66</t>
  </si>
  <si>
    <t>M8H84L64</t>
  </si>
  <si>
    <t>M9H77L57</t>
  </si>
  <si>
    <t>M11H53L36</t>
  </si>
  <si>
    <t>M1H57L37</t>
  </si>
  <si>
    <t>M2H61L41</t>
  </si>
  <si>
    <t>M3H69L49</t>
  </si>
  <si>
    <t>M4H77L56</t>
  </si>
  <si>
    <t>M5H84L65</t>
  </si>
  <si>
    <t>M6H92L73</t>
  </si>
  <si>
    <t>M7H96L77</t>
  </si>
  <si>
    <t>M8H96L77</t>
  </si>
  <si>
    <t>M9H89L69</t>
  </si>
  <si>
    <t>M11H67L48</t>
  </si>
  <si>
    <t>M12H58L39</t>
  </si>
  <si>
    <t>Colorado</t>
  </si>
  <si>
    <t>M1H45L17</t>
  </si>
  <si>
    <t>M3H54L26</t>
  </si>
  <si>
    <t>M4H61L34</t>
  </si>
  <si>
    <t>M5H71L44</t>
  </si>
  <si>
    <t>M6H81L53</t>
  </si>
  <si>
    <t>M7H88L59</t>
  </si>
  <si>
    <t>M8H86L57</t>
  </si>
  <si>
    <t>M9H77L48</t>
  </si>
  <si>
    <t>M11H52L25</t>
  </si>
  <si>
    <t>M12H43L17</t>
  </si>
  <si>
    <t>Michigan</t>
  </si>
  <si>
    <t>M1H32L19</t>
  </si>
  <si>
    <t>M2H35L21</t>
  </si>
  <si>
    <t>M3H46L29</t>
  </si>
  <si>
    <t>M9H74L55</t>
  </si>
  <si>
    <t>M11H49L34</t>
  </si>
  <si>
    <t>Connecticut</t>
  </si>
  <si>
    <t>M1H35L18</t>
  </si>
  <si>
    <t>M2H39L21</t>
  </si>
  <si>
    <t>M3H48L28</t>
  </si>
  <si>
    <t>M4H61L38</t>
  </si>
  <si>
    <t>M5H71L48</t>
  </si>
  <si>
    <t>M7H85L63</t>
  </si>
  <si>
    <t>M8H83L61</t>
  </si>
  <si>
    <t>M9H75L53</t>
  </si>
  <si>
    <t>M11H52L33</t>
  </si>
  <si>
    <t>M1H63L43</t>
  </si>
  <si>
    <t>M2H66L47</t>
  </si>
  <si>
    <t>M3H73L53</t>
  </si>
  <si>
    <t>M5H86L68</t>
  </si>
  <si>
    <t>M6H91L73</t>
  </si>
  <si>
    <t>M7H94L75</t>
  </si>
  <si>
    <t>M8H95L75</t>
  </si>
  <si>
    <t>M11H73L52</t>
  </si>
  <si>
    <t>M12H64L45</t>
  </si>
  <si>
    <t>Indiana</t>
  </si>
  <si>
    <t>M1H36L21</t>
  </si>
  <si>
    <t>M3H52L33</t>
  </si>
  <si>
    <t>M4H63L43</t>
  </si>
  <si>
    <t>M5H73L53</t>
  </si>
  <si>
    <t>M9H78L56</t>
  </si>
  <si>
    <t>M11H52L35</t>
  </si>
  <si>
    <t>M12H39L24</t>
  </si>
  <si>
    <t>Florida</t>
  </si>
  <si>
    <t>M1H65L41</t>
  </si>
  <si>
    <t>M2H68L45</t>
  </si>
  <si>
    <t>M4H79L55</t>
  </si>
  <si>
    <t>M5H86L63</t>
  </si>
  <si>
    <t>M7H92L73</t>
  </si>
  <si>
    <t>M8H91L73</t>
  </si>
  <si>
    <t>M11H74L51</t>
  </si>
  <si>
    <t>M12H67L44</t>
  </si>
  <si>
    <t>Missouri</t>
  </si>
  <si>
    <t>M2H45L26</t>
  </si>
  <si>
    <t>M3H56L36</t>
  </si>
  <si>
    <t>M4H67L47</t>
  </si>
  <si>
    <t>M5H76L57</t>
  </si>
  <si>
    <t>M6H85L67</t>
  </si>
  <si>
    <t>M11H54L37</t>
  </si>
  <si>
    <t>M12H42L26</t>
  </si>
  <si>
    <t>Nevada</t>
  </si>
  <si>
    <t>M1H58L39</t>
  </si>
  <si>
    <t>M2H63L43</t>
  </si>
  <si>
    <t>M4H78L56</t>
  </si>
  <si>
    <t>M5H89L66</t>
  </si>
  <si>
    <t>M6H99L75</t>
  </si>
  <si>
    <t>M9H94L71</t>
  </si>
  <si>
    <t>M11H66L47</t>
  </si>
  <si>
    <t>M12H57L39</t>
  </si>
  <si>
    <t>California</t>
  </si>
  <si>
    <t>M1H68L48</t>
  </si>
  <si>
    <t>M2H69L49</t>
  </si>
  <si>
    <t>M4H73L54</t>
  </si>
  <si>
    <t>M5H75L57</t>
  </si>
  <si>
    <t>M9H83L63</t>
  </si>
  <si>
    <t>M12H68L48</t>
  </si>
  <si>
    <t>Kentucky</t>
  </si>
  <si>
    <t>M1H43L27</t>
  </si>
  <si>
    <t>M3H58L38</t>
  </si>
  <si>
    <t>M4H69L47</t>
  </si>
  <si>
    <t>M5H77L57</t>
  </si>
  <si>
    <t>M6H85L66</t>
  </si>
  <si>
    <t>M8H88L69</t>
  </si>
  <si>
    <t>M9H82L61</t>
  </si>
  <si>
    <t>Tennessee</t>
  </si>
  <si>
    <t>M2H55L36</t>
  </si>
  <si>
    <t>M3H64L44</t>
  </si>
  <si>
    <t>M4H73L53</t>
  </si>
  <si>
    <t>M5H81L62</t>
  </si>
  <si>
    <t>M7H92L74</t>
  </si>
  <si>
    <t>M9H85L65</t>
  </si>
  <si>
    <t>M11H63L44</t>
  </si>
  <si>
    <t>M12H52L35</t>
  </si>
  <si>
    <t>M2H78L62</t>
  </si>
  <si>
    <t>M4H83L68</t>
  </si>
  <si>
    <t>M5H87L73</t>
  </si>
  <si>
    <t>M7H91L77</t>
  </si>
  <si>
    <t>M8H91L77</t>
  </si>
  <si>
    <t>M9H89L77</t>
  </si>
  <si>
    <t>M11H82L68</t>
  </si>
  <si>
    <t>M12H78L63</t>
  </si>
  <si>
    <t>Wisconsin</t>
  </si>
  <si>
    <t>M1H29L16</t>
  </si>
  <si>
    <t>M3H42L28</t>
  </si>
  <si>
    <t>M4H54L37</t>
  </si>
  <si>
    <t>M5H65L47</t>
  </si>
  <si>
    <t>M8H79L63</t>
  </si>
  <si>
    <t>M9H71L55</t>
  </si>
  <si>
    <t>M11H46L32</t>
  </si>
  <si>
    <t>Minnesota</t>
  </si>
  <si>
    <t>M1H24L8</t>
  </si>
  <si>
    <t>M2H29L13</t>
  </si>
  <si>
    <t>M3H41L24</t>
  </si>
  <si>
    <t>M4H58L37</t>
  </si>
  <si>
    <t>M5H69L49</t>
  </si>
  <si>
    <t>M6H79L59</t>
  </si>
  <si>
    <t>M8H81L62</t>
  </si>
  <si>
    <t>M9H72L52</t>
  </si>
  <si>
    <t>M11H41L26</t>
  </si>
  <si>
    <t>M12H27L12</t>
  </si>
  <si>
    <t>M1H47L28</t>
  </si>
  <si>
    <t>M2H52L32</t>
  </si>
  <si>
    <t>M3H61L39</t>
  </si>
  <si>
    <t>M4H71L48</t>
  </si>
  <si>
    <t>M5H78L57</t>
  </si>
  <si>
    <t>M8H89L68</t>
  </si>
  <si>
    <t>Louisiana</t>
  </si>
  <si>
    <t>M1H62L45</t>
  </si>
  <si>
    <t>M2H65L48</t>
  </si>
  <si>
    <t>M3H72L54</t>
  </si>
  <si>
    <t>M5H85L68</t>
  </si>
  <si>
    <t>M7H91L75</t>
  </si>
  <si>
    <t>M8H91L75</t>
  </si>
  <si>
    <t>M9H88L72</t>
  </si>
  <si>
    <t>M11H72L54</t>
  </si>
  <si>
    <t>M12H64L47</t>
  </si>
  <si>
    <t>M1H38L27</t>
  </si>
  <si>
    <t>M2H42L29</t>
  </si>
  <si>
    <t>M4H61L45</t>
  </si>
  <si>
    <t>M5H71L54</t>
  </si>
  <si>
    <t>M6H79L64</t>
  </si>
  <si>
    <t>M7H84L69</t>
  </si>
  <si>
    <t>M8H83L68</t>
  </si>
  <si>
    <t>M9H75L61</t>
  </si>
  <si>
    <t>M11H54L42</t>
  </si>
  <si>
    <t>M12H43L32</t>
  </si>
  <si>
    <t>Oklahoma</t>
  </si>
  <si>
    <t>M3H63L41</t>
  </si>
  <si>
    <t>M7H94L72</t>
  </si>
  <si>
    <t>M8H93L71</t>
  </si>
  <si>
    <t>M9H85L63</t>
  </si>
  <si>
    <t>M12H51L31</t>
  </si>
  <si>
    <t>M1H71L49</t>
  </si>
  <si>
    <t>M2H74L52</t>
  </si>
  <si>
    <t>M3H78L56</t>
  </si>
  <si>
    <t>M5H88L66</t>
  </si>
  <si>
    <t>M6H91L72</t>
  </si>
  <si>
    <t>M8H92L74</t>
  </si>
  <si>
    <t>M11H78L59</t>
  </si>
  <si>
    <t>M12H73L52</t>
  </si>
  <si>
    <t>Pennsylvania</t>
  </si>
  <si>
    <t>M2H44L28</t>
  </si>
  <si>
    <t>M3H53L34</t>
  </si>
  <si>
    <t>M4H64L44</t>
  </si>
  <si>
    <t>M5H74L54</t>
  </si>
  <si>
    <t>M6H83L64</t>
  </si>
  <si>
    <t>M7H87L69</t>
  </si>
  <si>
    <t>M8H85L68</t>
  </si>
  <si>
    <t>M11H56L39</t>
  </si>
  <si>
    <t>Arizona</t>
  </si>
  <si>
    <t>M1H69L46</t>
  </si>
  <si>
    <t>M2H72L49</t>
  </si>
  <si>
    <t>M3H78L54</t>
  </si>
  <si>
    <t>M5H95L69</t>
  </si>
  <si>
    <t>M11H76L52</t>
  </si>
  <si>
    <t>M12H67L45</t>
  </si>
  <si>
    <t>M2H39L23</t>
  </si>
  <si>
    <t>M5H71L49</t>
  </si>
  <si>
    <t>M6H79L58</t>
  </si>
  <si>
    <t>M7H83L63</t>
  </si>
  <si>
    <t>M9H74L54</t>
  </si>
  <si>
    <t>M11H51L35</t>
  </si>
  <si>
    <t>M12H39L25</t>
  </si>
  <si>
    <t>Oregon</t>
  </si>
  <si>
    <t>M1H47L36</t>
  </si>
  <si>
    <t>M2H51L37</t>
  </si>
  <si>
    <t>M3H57L39</t>
  </si>
  <si>
    <t>M4H62L43</t>
  </si>
  <si>
    <t>M5H69L48</t>
  </si>
  <si>
    <t>M7H81L56</t>
  </si>
  <si>
    <t>M8H81L57</t>
  </si>
  <si>
    <t>M9H75L52</t>
  </si>
  <si>
    <t>M11H52L41</t>
  </si>
  <si>
    <t>M12H45L35</t>
  </si>
  <si>
    <t>Rhode Island</t>
  </si>
  <si>
    <t>M1H37L21</t>
  </si>
  <si>
    <t>M5H68L49</t>
  </si>
  <si>
    <t>M6H78L58</t>
  </si>
  <si>
    <t>M2H55L32</t>
  </si>
  <si>
    <t>M4H72L48</t>
  </si>
  <si>
    <t>M6H87L66</t>
  </si>
  <si>
    <t>M11H63L41</t>
  </si>
  <si>
    <t>M12H54L33</t>
  </si>
  <si>
    <t>Virginia</t>
  </si>
  <si>
    <t>M2H51L31</t>
  </si>
  <si>
    <t>M5H78L55</t>
  </si>
  <si>
    <t>M11H61L39</t>
  </si>
  <si>
    <t>M1H69L43</t>
  </si>
  <si>
    <t>M3H73L46</t>
  </si>
  <si>
    <t>M5H83L55</t>
  </si>
  <si>
    <t>M6H89L59</t>
  </si>
  <si>
    <t>M7H95L64</t>
  </si>
  <si>
    <t>M8H96L65</t>
  </si>
  <si>
    <t>M9H92L61</t>
  </si>
  <si>
    <t>M11H75L47</t>
  </si>
  <si>
    <t>M12H69L42</t>
  </si>
  <si>
    <t>M1H32L18</t>
  </si>
  <si>
    <t>M2H34L19</t>
  </si>
  <si>
    <t>M3H43L26</t>
  </si>
  <si>
    <t>M4H56L37</t>
  </si>
  <si>
    <t>M5H68L46</t>
  </si>
  <si>
    <t>M6H77L56</t>
  </si>
  <si>
    <t>M7H81L61</t>
  </si>
  <si>
    <t>M11H48L33</t>
  </si>
  <si>
    <t>M12H37L24</t>
  </si>
  <si>
    <t>M1H54L39</t>
  </si>
  <si>
    <t>M4H71L46</t>
  </si>
  <si>
    <t>M6H87L56</t>
  </si>
  <si>
    <t>M7H92L58</t>
  </si>
  <si>
    <t>M8H91L58</t>
  </si>
  <si>
    <t>M9H87L56</t>
  </si>
  <si>
    <t>M11H64L43</t>
  </si>
  <si>
    <t>M12H54L38</t>
  </si>
  <si>
    <t>Utah</t>
  </si>
  <si>
    <t>M1H37L22</t>
  </si>
  <si>
    <t>M2H43L25</t>
  </si>
  <si>
    <t>M5H72L48</t>
  </si>
  <si>
    <t>M6H83L56</t>
  </si>
  <si>
    <t>M7H93L65</t>
  </si>
  <si>
    <t>M8H91L63</t>
  </si>
  <si>
    <t>M9H79L53</t>
  </si>
  <si>
    <t>M11H49L31</t>
  </si>
  <si>
    <t>M12H38L23</t>
  </si>
  <si>
    <t>M1H63L41</t>
  </si>
  <si>
    <t>M2H67L44</t>
  </si>
  <si>
    <t>M3H74L51</t>
  </si>
  <si>
    <t>M4H81L58</t>
  </si>
  <si>
    <t>M7H95L75</t>
  </si>
  <si>
    <t>M8H96L75</t>
  </si>
  <si>
    <t>M12H64L42</t>
  </si>
  <si>
    <t>M1H65L49</t>
  </si>
  <si>
    <t>M2H65L51</t>
  </si>
  <si>
    <t>M3H66L53</t>
  </si>
  <si>
    <t>M4H68L56</t>
  </si>
  <si>
    <t>M5H69L59</t>
  </si>
  <si>
    <t>M6H71L62</t>
  </si>
  <si>
    <t>M7H75L65</t>
  </si>
  <si>
    <t>M8H76L67</t>
  </si>
  <si>
    <t>M9H76L65</t>
  </si>
  <si>
    <t>M11H69L54</t>
  </si>
  <si>
    <t>M12H65L48</t>
  </si>
  <si>
    <t>M1H57L46</t>
  </si>
  <si>
    <t>M3H62L49</t>
  </si>
  <si>
    <t>M4H63L49</t>
  </si>
  <si>
    <t>M5H64L51</t>
  </si>
  <si>
    <t>M6H66L53</t>
  </si>
  <si>
    <t>M7H67L54</t>
  </si>
  <si>
    <t>M8H68L55</t>
  </si>
  <si>
    <t>M12H57L46</t>
  </si>
  <si>
    <t>M1H58L42</t>
  </si>
  <si>
    <t>M2H62L45</t>
  </si>
  <si>
    <t>M3H66L47</t>
  </si>
  <si>
    <t>M4H69L49</t>
  </si>
  <si>
    <t>M6H79L56</t>
  </si>
  <si>
    <t>M7H82L58</t>
  </si>
  <si>
    <t>M8H82L58</t>
  </si>
  <si>
    <t>M11H64L46</t>
  </si>
  <si>
    <t>M12H58L42</t>
  </si>
  <si>
    <t>Washington</t>
  </si>
  <si>
    <t>M1H49L37</t>
  </si>
  <si>
    <t>M5H66L49</t>
  </si>
  <si>
    <t>M6H71L53</t>
  </si>
  <si>
    <t>M7H76L57</t>
  </si>
  <si>
    <t>M8H76L57</t>
  </si>
  <si>
    <t>M12H47L36</t>
  </si>
  <si>
    <t>M2H45L28</t>
  </si>
  <si>
    <t>M3H56L37</t>
  </si>
  <si>
    <t>M11H56L38</t>
  </si>
  <si>
    <t>M12H43L27</t>
  </si>
  <si>
    <t>M2H73L54</t>
  </si>
  <si>
    <t>M3H76L58</t>
  </si>
  <si>
    <t>M4H81L63</t>
  </si>
  <si>
    <t>M9H89L75</t>
  </si>
  <si>
    <t>M12H72L54</t>
  </si>
  <si>
    <t>M1H48L33</t>
  </si>
  <si>
    <t>M2H51L34</t>
  </si>
  <si>
    <t>M3H58L41</t>
  </si>
  <si>
    <t>M4H68L49</t>
  </si>
  <si>
    <t>M5H75L58</t>
  </si>
  <si>
    <t>M6H84L67</t>
  </si>
  <si>
    <t>M7H87L72</t>
  </si>
  <si>
    <t>M8H85L71</t>
  </si>
  <si>
    <t>M9H79L65</t>
  </si>
  <si>
    <t>M11H61L45</t>
  </si>
  <si>
    <t>M12H52L36</t>
  </si>
  <si>
    <t>M6H7 3L52</t>
  </si>
  <si>
    <t>M5H8ØL6Ø</t>
  </si>
  <si>
    <t>M1ØH73L54</t>
  </si>
  <si>
    <t>M4H8ØL59</t>
  </si>
  <si>
    <t>M1ØH82L61</t>
  </si>
  <si>
    <t>M1ØH67L45</t>
  </si>
  <si>
    <t>M5H82L6Ø</t>
  </si>
  <si>
    <t>M1ØH75L53</t>
  </si>
  <si>
    <t>M5H66L5Ø</t>
  </si>
  <si>
    <t>M6H76L6Ø</t>
  </si>
  <si>
    <t>M8H8ØL65</t>
  </si>
  <si>
    <t>M1ØH61L47</t>
  </si>
  <si>
    <t>M7H8ØL62</t>
  </si>
  <si>
    <t>M1ØH59L43</t>
  </si>
  <si>
    <t>M1H51L3Ø</t>
  </si>
  <si>
    <t>M9H81L6Ø</t>
  </si>
  <si>
    <t>M1ØH72L49</t>
  </si>
  <si>
    <t>M2H35L2Ø</t>
  </si>
  <si>
    <t>M5H7ØL48</t>
  </si>
  <si>
    <t>M6H8ØL58</t>
  </si>
  <si>
    <t>M1ØH62L43</t>
  </si>
  <si>
    <t>M1H4ØL22</t>
  </si>
  <si>
    <t>M1ØH68L43</t>
  </si>
  <si>
    <t>M3H47L3Ø</t>
  </si>
  <si>
    <t>M4H59L4Ø</t>
  </si>
  <si>
    <t>M5H7ØL5Ø</t>
  </si>
  <si>
    <t>M6H79L6Ø</t>
  </si>
  <si>
    <t>M1ØH62L45</t>
  </si>
  <si>
    <t>M1ØH65L45</t>
  </si>
  <si>
    <t>M12H4ØL27</t>
  </si>
  <si>
    <t>M1ØH79L58</t>
  </si>
  <si>
    <t>M2H46L2Ø</t>
  </si>
  <si>
    <t>M1ØH65L36</t>
  </si>
  <si>
    <t>M5H7ØL49</t>
  </si>
  <si>
    <t>M6H8ØL57</t>
  </si>
  <si>
    <t>M1ØH63L41</t>
  </si>
  <si>
    <t>M12H4ØL23</t>
  </si>
  <si>
    <t>M9H9ØL7Ø</t>
  </si>
  <si>
    <t>M2H4ØL24</t>
  </si>
  <si>
    <t>M3H74L5Ø</t>
  </si>
  <si>
    <t>M6H9ØL7Ø</t>
  </si>
  <si>
    <t>M9H87L7Ø</t>
  </si>
  <si>
    <t>M1ØH8ØL61</t>
  </si>
  <si>
    <t>M7H9ØL72</t>
  </si>
  <si>
    <t>M8H89L7Ø</t>
  </si>
  <si>
    <t>M9H8ØL61</t>
  </si>
  <si>
    <t>M1ØH68L49</t>
  </si>
  <si>
    <t>M3H7ØL49</t>
  </si>
  <si>
    <t>M7H1Ø4L81</t>
  </si>
  <si>
    <t>M8H1Ø2L79</t>
  </si>
  <si>
    <t>M1ØH81L59</t>
  </si>
  <si>
    <t>M3H7ØL51</t>
  </si>
  <si>
    <t>M6H78L6Ø</t>
  </si>
  <si>
    <t>M1ØH79L59</t>
  </si>
  <si>
    <t>M2H48L3Ø</t>
  </si>
  <si>
    <t>M7H89L7Ø</t>
  </si>
  <si>
    <t>M1ØH7ØL49</t>
  </si>
  <si>
    <t>M11H58L4Ø</t>
  </si>
  <si>
    <t>M12H46L3Ø</t>
  </si>
  <si>
    <t>M1H5ØL33</t>
  </si>
  <si>
    <t>M6H89L7Ø</t>
  </si>
  <si>
    <t>M1ØH74L54</t>
  </si>
  <si>
    <t>M1H76L6Ø</t>
  </si>
  <si>
    <t>M3H8ØL65</t>
  </si>
  <si>
    <t>M6H9ØL76</t>
  </si>
  <si>
    <t>M1ØH86L74</t>
  </si>
  <si>
    <t>M7H8ØL64</t>
  </si>
  <si>
    <t>M12H33L2Ø</t>
  </si>
  <si>
    <t>M1ØH58L4Ø</t>
  </si>
  <si>
    <t>M11H6ØL39</t>
  </si>
  <si>
    <t>M12H5ØL31</t>
  </si>
  <si>
    <t>M4H78L6Ø</t>
  </si>
  <si>
    <t>M6H9ØL74</t>
  </si>
  <si>
    <t>M1ØH8ØL63</t>
  </si>
  <si>
    <t>M3H5ØL35</t>
  </si>
  <si>
    <t>M1ØH64L5Ø</t>
  </si>
  <si>
    <t>M1H5ØL29</t>
  </si>
  <si>
    <t>M4H72L5Ø</t>
  </si>
  <si>
    <t>M1ØH73L52</t>
  </si>
  <si>
    <t>M11H62L4Ø</t>
  </si>
  <si>
    <t>M4H83L6Ø</t>
  </si>
  <si>
    <t>M9H9ØL73</t>
  </si>
  <si>
    <t>M1ØH85L66</t>
  </si>
  <si>
    <t>M1H4ØL26</t>
  </si>
  <si>
    <t>M9H78L6Ø</t>
  </si>
  <si>
    <t>M1ØH67L48</t>
  </si>
  <si>
    <t>M12H45L3Ø</t>
  </si>
  <si>
    <t>M4H86L6Ø</t>
  </si>
  <si>
    <t>M6H1Ø4L77</t>
  </si>
  <si>
    <t>M7H1Ø6L83</t>
  </si>
  <si>
    <t>M8H1Ø4L82</t>
  </si>
  <si>
    <t>M9H1ØØL75</t>
  </si>
  <si>
    <t>M1ØH89L64</t>
  </si>
  <si>
    <t>M3H49L3Ø</t>
  </si>
  <si>
    <t>M4H62L4Ø</t>
  </si>
  <si>
    <t>M1ØH63L43</t>
  </si>
  <si>
    <t>M1ØH64L46</t>
  </si>
  <si>
    <t>M3H48L3Ø</t>
  </si>
  <si>
    <t>M1ØH63L44</t>
  </si>
  <si>
    <t>M5H8ØL57</t>
  </si>
  <si>
    <t>M7H9ØL69</t>
  </si>
  <si>
    <t>M1ØH73L5Ø</t>
  </si>
  <si>
    <t>M3H6ØL37</t>
  </si>
  <si>
    <t>M4H7ØL46</t>
  </si>
  <si>
    <t>M1ØH71L48</t>
  </si>
  <si>
    <t>M2H7ØL45</t>
  </si>
  <si>
    <t>M4H78L5Ø</t>
  </si>
  <si>
    <t>M1ØH83L55</t>
  </si>
  <si>
    <t>M8H79L6Ø</t>
  </si>
  <si>
    <t>M1ØH6ØL42</t>
  </si>
  <si>
    <t>M2H6ØL41</t>
  </si>
  <si>
    <t>M5H8ØL51</t>
  </si>
  <si>
    <t>M1ØH78L5Ø</t>
  </si>
  <si>
    <t>M1ØH65L41</t>
  </si>
  <si>
    <t>M9H9ØL69</t>
  </si>
  <si>
    <t>M1ØH82L6Ø</t>
  </si>
  <si>
    <t>M11H72L5Ø</t>
  </si>
  <si>
    <t>M1ØH73L61</t>
  </si>
  <si>
    <t>M2H6ØL48</t>
  </si>
  <si>
    <t>M9H7ØL55</t>
  </si>
  <si>
    <t>M1ØH69L54</t>
  </si>
  <si>
    <t>M11H63L5Ø</t>
  </si>
  <si>
    <t>M9H8ØL57</t>
  </si>
  <si>
    <t>M1ØH74L53</t>
  </si>
  <si>
    <t>M3H55L4Ø</t>
  </si>
  <si>
    <t>M4H6ØL43</t>
  </si>
  <si>
    <t>M1H4ØL24</t>
  </si>
  <si>
    <t>M1ØH69L49</t>
  </si>
  <si>
    <t>M1H7ØL52</t>
  </si>
  <si>
    <t>M5H87L7Ø</t>
  </si>
  <si>
    <t>M6H9ØL75</t>
  </si>
  <si>
    <t>M7H9ØL76</t>
  </si>
  <si>
    <t>M8H9ØL76</t>
  </si>
  <si>
    <t>M1ØH84L68</t>
  </si>
  <si>
    <t>M11H78L6Ø</t>
  </si>
  <si>
    <t>M1ØH7ØL54</t>
  </si>
  <si>
    <t>M11H 5 2L41</t>
  </si>
  <si>
    <t>Temperature Data</t>
  </si>
  <si>
    <t>Lowest Tempeatures</t>
  </si>
  <si>
    <t>Workings</t>
  </si>
  <si>
    <t>month</t>
  </si>
  <si>
    <t>city</t>
  </si>
  <si>
    <t>high temp</t>
  </si>
  <si>
    <t>rank</t>
  </si>
  <si>
    <t>sort order</t>
  </si>
  <si>
    <t>Highest Temperatures</t>
  </si>
  <si>
    <t>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</si>
</sst>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i/>
      <sz val="1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1E1E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theme="5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theme="1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18">
    <xf numFmtId="0" fontId="0" fillId="0" borderId="0" xfId="0"/>
    <xf numFmtId="0" fontId="4" fillId="0" borderId="0" xfId="0" applyFont="1"/>
    <xf numFmtId="0" fontId="3" fillId="3" borderId="0" xfId="0" applyFont="1" applyFill="1"/>
    <xf numFmtId="0" fontId="0" fillId="4" borderId="6" xfId="0" applyFill="1" applyBorder="1"/>
    <xf numFmtId="0" fontId="0" fillId="4" borderId="15" xfId="0" applyFill="1" applyBorder="1"/>
    <xf numFmtId="0" fontId="0" fillId="4" borderId="16" xfId="0" applyFill="1" applyBorder="1"/>
    <xf numFmtId="0" fontId="3" fillId="3" borderId="5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0" fillId="4" borderId="20" xfId="0" applyFill="1" applyBorder="1"/>
    <xf numFmtId="0" fontId="0" fillId="0" borderId="19" xfId="0" applyBorder="1"/>
    <xf numFmtId="0" fontId="0" fillId="0" borderId="15" xfId="0" applyBorder="1"/>
    <xf numFmtId="0" fontId="0" fillId="0" borderId="16" xfId="0" applyBorder="1"/>
    <xf numFmtId="0" fontId="4" fillId="5" borderId="12" xfId="0" applyFont="1" applyFill="1" applyBorder="1"/>
    <xf numFmtId="0" fontId="4" fillId="5" borderId="23" xfId="0" applyFont="1" applyFill="1" applyBorder="1" applyAlignment="1">
      <alignment horizontal="right"/>
    </xf>
    <xf numFmtId="0" fontId="4" fillId="5" borderId="24" xfId="0" applyFont="1" applyFill="1" applyBorder="1" applyAlignment="1">
      <alignment horizontal="right"/>
    </xf>
    <xf numFmtId="0" fontId="4" fillId="5" borderId="25" xfId="0" applyFont="1" applyFill="1" applyBorder="1" applyAlignment="1">
      <alignment horizontal="right"/>
    </xf>
    <xf numFmtId="0" fontId="4" fillId="5" borderId="23" xfId="0" applyFont="1" applyFill="1" applyBorder="1"/>
    <xf numFmtId="0" fontId="3" fillId="6" borderId="5" xfId="0" applyFont="1" applyFill="1" applyBorder="1"/>
    <xf numFmtId="0" fontId="3" fillId="6" borderId="13" xfId="0" applyFont="1" applyFill="1" applyBorder="1"/>
    <xf numFmtId="0" fontId="3" fillId="6" borderId="14" xfId="0" applyFont="1" applyFill="1" applyBorder="1"/>
    <xf numFmtId="0" fontId="0" fillId="4" borderId="19" xfId="0" applyFill="1" applyBorder="1"/>
    <xf numFmtId="0" fontId="5" fillId="7" borderId="27" xfId="0" applyFont="1" applyFill="1" applyBorder="1" applyAlignment="1">
      <alignment horizontal="center"/>
    </xf>
    <xf numFmtId="0" fontId="0" fillId="4" borderId="18" xfId="0" applyFill="1" applyBorder="1"/>
    <xf numFmtId="0" fontId="0" fillId="4" borderId="28" xfId="0" applyFill="1" applyBorder="1"/>
    <xf numFmtId="0" fontId="0" fillId="4" borderId="29" xfId="0" applyFill="1" applyBorder="1"/>
    <xf numFmtId="0" fontId="3" fillId="8" borderId="5" xfId="0" applyFont="1" applyFill="1" applyBorder="1"/>
    <xf numFmtId="0" fontId="3" fillId="8" borderId="14" xfId="0" applyFont="1" applyFill="1" applyBorder="1"/>
    <xf numFmtId="0" fontId="3" fillId="8" borderId="9" xfId="0" applyFont="1" applyFill="1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3" fillId="9" borderId="11" xfId="0" applyFont="1" applyFill="1" applyBorder="1"/>
    <xf numFmtId="0" fontId="2" fillId="2" borderId="33" xfId="2" applyBorder="1"/>
    <xf numFmtId="0" fontId="0" fillId="11" borderId="11" xfId="0" applyFill="1" applyBorder="1"/>
    <xf numFmtId="0" fontId="0" fillId="11" borderId="32" xfId="0" applyFill="1" applyBorder="1"/>
    <xf numFmtId="0" fontId="0" fillId="11" borderId="12" xfId="0" applyFill="1" applyBorder="1"/>
    <xf numFmtId="0" fontId="0" fillId="11" borderId="13" xfId="0" applyFill="1" applyBorder="1"/>
    <xf numFmtId="0" fontId="6" fillId="11" borderId="11" xfId="0" applyFont="1" applyFill="1" applyBorder="1"/>
    <xf numFmtId="0" fontId="2" fillId="2" borderId="34" xfId="2" applyBorder="1"/>
    <xf numFmtId="0" fontId="3" fillId="10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left" indent="3"/>
    </xf>
    <xf numFmtId="0" fontId="0" fillId="12" borderId="0" xfId="0" applyFill="1"/>
    <xf numFmtId="0" fontId="0" fillId="12" borderId="37" xfId="0" applyFill="1" applyBorder="1"/>
    <xf numFmtId="0" fontId="10" fillId="12" borderId="0" xfId="0" applyFont="1" applyFill="1" applyAlignment="1">
      <alignment horizontal="left" indent="3"/>
    </xf>
    <xf numFmtId="0" fontId="10" fillId="12" borderId="0" xfId="0" applyFont="1" applyFill="1"/>
    <xf numFmtId="0" fontId="11" fillId="12" borderId="41" xfId="0" applyFont="1" applyFill="1" applyBorder="1" applyAlignment="1">
      <alignment horizontal="left" indent="3"/>
    </xf>
    <xf numFmtId="0" fontId="11" fillId="12" borderId="41" xfId="0" applyFont="1" applyFill="1" applyBorder="1"/>
    <xf numFmtId="0" fontId="0" fillId="12" borderId="0" xfId="0" applyFill="1" applyAlignment="1">
      <alignment vertical="top" wrapText="1"/>
    </xf>
    <xf numFmtId="0" fontId="12" fillId="12" borderId="0" xfId="0" applyFont="1" applyFill="1"/>
    <xf numFmtId="165" fontId="0" fillId="0" borderId="0" xfId="0" applyNumberFormat="1"/>
    <xf numFmtId="9" fontId="13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9" fontId="3" fillId="8" borderId="5" xfId="0" applyNumberFormat="1" applyFont="1" applyFill="1" applyBorder="1"/>
    <xf numFmtId="9" fontId="3" fillId="8" borderId="13" xfId="0" applyNumberFormat="1" applyFont="1" applyFill="1" applyBorder="1" applyAlignment="1">
      <alignment horizontal="center"/>
    </xf>
    <xf numFmtId="9" fontId="3" fillId="8" borderId="14" xfId="0" applyNumberFormat="1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8" borderId="26" xfId="0" applyFont="1" applyFill="1" applyBorder="1" applyAlignment="1">
      <alignment horizontal="center"/>
    </xf>
    <xf numFmtId="0" fontId="3" fillId="8" borderId="27" xfId="0" applyFont="1" applyFill="1" applyBorder="1" applyAlignment="1">
      <alignment horizontal="center"/>
    </xf>
    <xf numFmtId="164" fontId="0" fillId="0" borderId="3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9" fontId="3" fillId="13" borderId="5" xfId="0" applyNumberFormat="1" applyFont="1" applyFill="1" applyBorder="1" applyAlignment="1">
      <alignment horizontal="left"/>
    </xf>
    <xf numFmtId="0" fontId="3" fillId="13" borderId="14" xfId="0" applyFont="1" applyFill="1" applyBorder="1" applyAlignment="1">
      <alignment horizontal="center"/>
    </xf>
    <xf numFmtId="9" fontId="3" fillId="13" borderId="7" xfId="0" applyNumberFormat="1" applyFont="1" applyFill="1" applyBorder="1" applyAlignment="1">
      <alignment horizontal="left"/>
    </xf>
    <xf numFmtId="0" fontId="3" fillId="13" borderId="42" xfId="0" applyFont="1" applyFill="1" applyBorder="1" applyAlignment="1">
      <alignment horizontal="center"/>
    </xf>
    <xf numFmtId="9" fontId="3" fillId="13" borderId="9" xfId="0" applyNumberFormat="1" applyFont="1" applyFill="1" applyBorder="1" applyAlignment="1">
      <alignment horizontal="left"/>
    </xf>
    <xf numFmtId="0" fontId="3" fillId="13" borderId="27" xfId="0" applyFont="1" applyFill="1" applyBorder="1" applyAlignment="1">
      <alignment horizontal="center"/>
    </xf>
    <xf numFmtId="9" fontId="6" fillId="0" borderId="13" xfId="0" applyNumberFormat="1" applyFont="1" applyBorder="1"/>
    <xf numFmtId="9" fontId="6" fillId="0" borderId="7" xfId="0" applyNumberFormat="1" applyFon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3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0" fontId="6" fillId="7" borderId="3" xfId="0" applyNumberFormat="1" applyFont="1" applyFill="1" applyBorder="1" applyAlignment="1">
      <alignment horizontal="center"/>
    </xf>
    <xf numFmtId="164" fontId="0" fillId="0" borderId="0" xfId="0" applyNumberFormat="1"/>
    <xf numFmtId="10" fontId="14" fillId="7" borderId="2" xfId="1" applyNumberFormat="1" applyFont="1" applyFill="1" applyBorder="1" applyAlignment="1">
      <alignment horizontal="center"/>
    </xf>
    <xf numFmtId="0" fontId="15" fillId="0" borderId="0" xfId="0" applyFont="1"/>
    <xf numFmtId="0" fontId="14" fillId="7" borderId="2" xfId="0" applyFont="1" applyFill="1" applyBorder="1" applyAlignment="1">
      <alignment horizontal="center"/>
    </xf>
    <xf numFmtId="0" fontId="14" fillId="7" borderId="21" xfId="0" applyFont="1" applyFill="1" applyBorder="1" applyAlignment="1">
      <alignment horizontal="center"/>
    </xf>
    <xf numFmtId="10" fontId="14" fillId="7" borderId="20" xfId="1" applyNumberFormat="1" applyFont="1" applyFill="1" applyBorder="1" applyAlignment="1">
      <alignment horizontal="center"/>
    </xf>
    <xf numFmtId="10" fontId="14" fillId="7" borderId="15" xfId="1" applyNumberFormat="1" applyFont="1" applyFill="1" applyBorder="1" applyAlignment="1">
      <alignment horizontal="center"/>
    </xf>
    <xf numFmtId="10" fontId="14" fillId="7" borderId="16" xfId="1" applyNumberFormat="1" applyFont="1" applyFill="1" applyBorder="1" applyAlignment="1">
      <alignment horizontal="center"/>
    </xf>
    <xf numFmtId="0" fontId="14" fillId="7" borderId="17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11" borderId="5" xfId="0" applyFill="1" applyBorder="1"/>
    <xf numFmtId="0" fontId="0" fillId="11" borderId="14" xfId="0" applyFill="1" applyBorder="1"/>
    <xf numFmtId="0" fontId="0" fillId="11" borderId="7" xfId="0" applyFill="1" applyBorder="1"/>
    <xf numFmtId="0" fontId="0" fillId="11" borderId="0" xfId="0" applyFill="1"/>
    <xf numFmtId="0" fontId="0" fillId="11" borderId="42" xfId="0" applyFill="1" applyBorder="1"/>
    <xf numFmtId="0" fontId="0" fillId="11" borderId="9" xfId="0" applyFill="1" applyBorder="1"/>
    <xf numFmtId="0" fontId="0" fillId="11" borderId="26" xfId="0" applyFill="1" applyBorder="1"/>
    <xf numFmtId="0" fontId="0" fillId="11" borderId="27" xfId="0" applyFill="1" applyBorder="1"/>
    <xf numFmtId="164" fontId="0" fillId="4" borderId="21" xfId="0" applyNumberFormat="1" applyFill="1" applyBorder="1" applyAlignment="1">
      <alignment horizontal="center"/>
    </xf>
    <xf numFmtId="164" fontId="0" fillId="4" borderId="22" xfId="0" applyNumberForma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164" fontId="0" fillId="4" borderId="17" xfId="0" applyNumberFormat="1" applyFill="1" applyBorder="1" applyAlignment="1">
      <alignment horizontal="center"/>
    </xf>
    <xf numFmtId="164" fontId="0" fillId="4" borderId="10" xfId="0" applyNumberFormat="1" applyFill="1" applyBorder="1" applyAlignment="1">
      <alignment horizontal="center"/>
    </xf>
    <xf numFmtId="164" fontId="2" fillId="2" borderId="1" xfId="2" applyNumberFormat="1" applyAlignment="1">
      <alignment horizontal="center"/>
    </xf>
    <xf numFmtId="0" fontId="16" fillId="0" borderId="0" xfId="0" applyFont="1"/>
    <xf numFmtId="0" fontId="0" fillId="14" borderId="0" xfId="0" applyFill="1"/>
    <xf numFmtId="0" fontId="17" fillId="0" borderId="0" xfId="0" applyFont="1"/>
    <xf numFmtId="0" fontId="0" fillId="4" borderId="0" xfId="0" applyFill="1"/>
    <xf numFmtId="0" fontId="7" fillId="12" borderId="37" xfId="0" applyFont="1" applyFill="1" applyBorder="1" applyAlignment="1">
      <alignment horizontal="center"/>
    </xf>
    <xf numFmtId="0" fontId="7" fillId="12" borderId="0" xfId="0" applyFont="1" applyFill="1" applyAlignment="1">
      <alignment horizontal="center"/>
    </xf>
    <xf numFmtId="0" fontId="8" fillId="12" borderId="37" xfId="0" applyFont="1" applyFill="1" applyBorder="1" applyAlignment="1">
      <alignment horizontal="center"/>
    </xf>
    <xf numFmtId="0" fontId="8" fillId="12" borderId="0" xfId="0" applyFont="1" applyFill="1" applyAlignment="1">
      <alignment horizontal="center"/>
    </xf>
    <xf numFmtId="0" fontId="9" fillId="12" borderId="38" xfId="0" applyFont="1" applyFill="1" applyBorder="1" applyAlignment="1">
      <alignment horizontal="center"/>
    </xf>
    <xf numFmtId="0" fontId="9" fillId="12" borderId="39" xfId="0" applyFont="1" applyFill="1" applyBorder="1" applyAlignment="1">
      <alignment horizontal="center"/>
    </xf>
    <xf numFmtId="0" fontId="9" fillId="12" borderId="40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3">
    <cellStyle name="Calculation" xfId="2" builtinId="22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FFCC"/>
      <color rgb="FF0000FF"/>
      <color rgb="FFFFFFCC"/>
      <color rgb="FF000099"/>
      <color rgb="FFCCECFF"/>
      <color rgb="FFE5F5FF"/>
      <color rgb="FFFFFFFF"/>
      <color rgb="FF663300"/>
      <color rgb="FF080808"/>
      <color rgb="FFE1E1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A506FB11-F1DA-4C37-8FE6-B0D52545C2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712870" cy="1670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F4D5-CAFE-4F1D-92E3-0C21F606291B}">
  <sheetPr codeName="Sheet11">
    <tabColor theme="1"/>
  </sheetPr>
  <dimension ref="A1:P104"/>
  <sheetViews>
    <sheetView workbookViewId="0">
      <selection activeCell="D89" sqref="D89"/>
    </sheetView>
  </sheetViews>
  <sheetFormatPr defaultColWidth="9.21875" defaultRowHeight="14.4" x14ac:dyDescent="0.3"/>
  <cols>
    <col min="4" max="4" width="14.33203125" customWidth="1"/>
  </cols>
  <sheetData>
    <row r="1" spans="1:16" x14ac:dyDescent="0.3">
      <c r="A1" t="s">
        <v>69</v>
      </c>
      <c r="B1" t="s">
        <v>70</v>
      </c>
      <c r="D1" t="s">
        <v>75</v>
      </c>
      <c r="E1" t="s">
        <v>74</v>
      </c>
    </row>
    <row r="2" spans="1:16" x14ac:dyDescent="0.3">
      <c r="A2">
        <v>1</v>
      </c>
      <c r="B2">
        <v>2</v>
      </c>
      <c r="D2" t="s">
        <v>8</v>
      </c>
      <c r="E2" t="s">
        <v>54</v>
      </c>
      <c r="F2" t="s">
        <v>55</v>
      </c>
      <c r="G2" t="s">
        <v>56</v>
      </c>
      <c r="H2" t="s">
        <v>57</v>
      </c>
      <c r="I2" t="s">
        <v>51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 spans="1:16" x14ac:dyDescent="0.3">
      <c r="A3">
        <v>2</v>
      </c>
      <c r="B3">
        <v>3</v>
      </c>
      <c r="D3" t="s">
        <v>34</v>
      </c>
    </row>
    <row r="4" spans="1:16" x14ac:dyDescent="0.3">
      <c r="A4">
        <v>3</v>
      </c>
      <c r="B4">
        <v>5</v>
      </c>
      <c r="D4" t="s">
        <v>19</v>
      </c>
    </row>
    <row r="5" spans="1:16" x14ac:dyDescent="0.3">
      <c r="A5">
        <v>4</v>
      </c>
      <c r="B5">
        <v>7</v>
      </c>
      <c r="D5" t="s">
        <v>48</v>
      </c>
    </row>
    <row r="6" spans="1:16" x14ac:dyDescent="0.3">
      <c r="A6">
        <v>5</v>
      </c>
      <c r="B6">
        <v>11</v>
      </c>
      <c r="D6" t="s">
        <v>9</v>
      </c>
    </row>
    <row r="7" spans="1:16" x14ac:dyDescent="0.3">
      <c r="A7">
        <v>6</v>
      </c>
      <c r="B7">
        <v>13</v>
      </c>
      <c r="D7" t="s">
        <v>46</v>
      </c>
    </row>
    <row r="8" spans="1:16" x14ac:dyDescent="0.3">
      <c r="A8">
        <v>7</v>
      </c>
      <c r="B8">
        <v>17</v>
      </c>
      <c r="D8" t="s">
        <v>32</v>
      </c>
    </row>
    <row r="9" spans="1:16" x14ac:dyDescent="0.3">
      <c r="A9">
        <v>8</v>
      </c>
      <c r="B9">
        <v>19</v>
      </c>
      <c r="D9" t="s">
        <v>3</v>
      </c>
    </row>
    <row r="10" spans="1:16" x14ac:dyDescent="0.3">
      <c r="A10">
        <v>9</v>
      </c>
      <c r="B10">
        <v>23</v>
      </c>
      <c r="D10" t="s">
        <v>26</v>
      </c>
    </row>
    <row r="11" spans="1:16" x14ac:dyDescent="0.3">
      <c r="A11">
        <v>10</v>
      </c>
      <c r="B11">
        <v>29</v>
      </c>
      <c r="D11" t="s">
        <v>27</v>
      </c>
    </row>
    <row r="12" spans="1:16" x14ac:dyDescent="0.3">
      <c r="A12">
        <v>11</v>
      </c>
      <c r="B12">
        <v>31</v>
      </c>
      <c r="D12" t="s">
        <v>31</v>
      </c>
    </row>
    <row r="13" spans="1:16" x14ac:dyDescent="0.3">
      <c r="A13">
        <v>12</v>
      </c>
      <c r="B13">
        <v>37</v>
      </c>
      <c r="D13" t="s">
        <v>4</v>
      </c>
    </row>
    <row r="14" spans="1:16" x14ac:dyDescent="0.3">
      <c r="A14">
        <v>13</v>
      </c>
      <c r="B14">
        <v>41</v>
      </c>
      <c r="D14" t="s">
        <v>20</v>
      </c>
    </row>
    <row r="15" spans="1:16" x14ac:dyDescent="0.3">
      <c r="A15">
        <v>14</v>
      </c>
      <c r="B15">
        <v>43</v>
      </c>
      <c r="D15" t="s">
        <v>11</v>
      </c>
    </row>
    <row r="16" spans="1:16" x14ac:dyDescent="0.3">
      <c r="A16">
        <v>15</v>
      </c>
      <c r="B16">
        <v>47</v>
      </c>
      <c r="D16" t="s">
        <v>44</v>
      </c>
    </row>
    <row r="17" spans="1:4" x14ac:dyDescent="0.3">
      <c r="A17">
        <v>16</v>
      </c>
      <c r="B17">
        <v>53</v>
      </c>
      <c r="D17" t="s">
        <v>6</v>
      </c>
    </row>
    <row r="18" spans="1:4" x14ac:dyDescent="0.3">
      <c r="A18">
        <v>17</v>
      </c>
      <c r="B18">
        <v>59</v>
      </c>
      <c r="D18" t="s">
        <v>33</v>
      </c>
    </row>
    <row r="19" spans="1:4" x14ac:dyDescent="0.3">
      <c r="A19">
        <v>18</v>
      </c>
      <c r="B19">
        <v>61</v>
      </c>
      <c r="D19" t="s">
        <v>39</v>
      </c>
    </row>
    <row r="20" spans="1:4" x14ac:dyDescent="0.3">
      <c r="A20">
        <v>19</v>
      </c>
      <c r="B20">
        <v>67</v>
      </c>
      <c r="D20" t="s">
        <v>28</v>
      </c>
    </row>
    <row r="21" spans="1:4" x14ac:dyDescent="0.3">
      <c r="A21">
        <v>20</v>
      </c>
      <c r="B21">
        <v>71</v>
      </c>
      <c r="D21" t="s">
        <v>29</v>
      </c>
    </row>
    <row r="22" spans="1:4" x14ac:dyDescent="0.3">
      <c r="A22">
        <v>21</v>
      </c>
      <c r="B22">
        <v>73</v>
      </c>
      <c r="D22" t="s">
        <v>2</v>
      </c>
    </row>
    <row r="23" spans="1:4" x14ac:dyDescent="0.3">
      <c r="A23">
        <v>22</v>
      </c>
      <c r="B23">
        <v>79</v>
      </c>
      <c r="D23" t="s">
        <v>41</v>
      </c>
    </row>
    <row r="24" spans="1:4" x14ac:dyDescent="0.3">
      <c r="A24">
        <v>23</v>
      </c>
      <c r="B24">
        <v>83</v>
      </c>
      <c r="D24" t="s">
        <v>40</v>
      </c>
    </row>
    <row r="25" spans="1:4" x14ac:dyDescent="0.3">
      <c r="A25">
        <v>24</v>
      </c>
      <c r="B25">
        <v>89</v>
      </c>
      <c r="D25" t="s">
        <v>7</v>
      </c>
    </row>
    <row r="26" spans="1:4" x14ac:dyDescent="0.3">
      <c r="A26">
        <v>25</v>
      </c>
      <c r="B26">
        <v>97</v>
      </c>
      <c r="D26" t="s">
        <v>38</v>
      </c>
    </row>
    <row r="27" spans="1:4" x14ac:dyDescent="0.3">
      <c r="A27">
        <v>26</v>
      </c>
      <c r="B27">
        <v>101</v>
      </c>
      <c r="D27" t="s">
        <v>15</v>
      </c>
    </row>
    <row r="28" spans="1:4" x14ac:dyDescent="0.3">
      <c r="A28">
        <v>27</v>
      </c>
      <c r="B28">
        <v>103</v>
      </c>
      <c r="D28" t="s">
        <v>37</v>
      </c>
    </row>
    <row r="29" spans="1:4" x14ac:dyDescent="0.3">
      <c r="A29">
        <v>28</v>
      </c>
      <c r="B29">
        <v>107</v>
      </c>
      <c r="D29" t="s">
        <v>45</v>
      </c>
    </row>
    <row r="30" spans="1:4" x14ac:dyDescent="0.3">
      <c r="A30">
        <v>29</v>
      </c>
      <c r="B30">
        <v>109</v>
      </c>
      <c r="D30" t="s">
        <v>1</v>
      </c>
    </row>
    <row r="31" spans="1:4" x14ac:dyDescent="0.3">
      <c r="A31">
        <v>30</v>
      </c>
      <c r="B31">
        <v>113</v>
      </c>
      <c r="D31" t="s">
        <v>43</v>
      </c>
    </row>
    <row r="32" spans="1:4" x14ac:dyDescent="0.3">
      <c r="A32">
        <v>31</v>
      </c>
      <c r="B32">
        <v>127</v>
      </c>
      <c r="D32" t="s">
        <v>25</v>
      </c>
    </row>
    <row r="33" spans="1:4" x14ac:dyDescent="0.3">
      <c r="A33">
        <v>32</v>
      </c>
      <c r="B33">
        <v>131</v>
      </c>
      <c r="D33" t="s">
        <v>5</v>
      </c>
    </row>
    <row r="34" spans="1:4" x14ac:dyDescent="0.3">
      <c r="A34">
        <v>33</v>
      </c>
      <c r="B34">
        <v>137</v>
      </c>
      <c r="D34" t="s">
        <v>13</v>
      </c>
    </row>
    <row r="35" spans="1:4" x14ac:dyDescent="0.3">
      <c r="A35">
        <v>34</v>
      </c>
      <c r="B35">
        <v>139</v>
      </c>
      <c r="D35" t="s">
        <v>21</v>
      </c>
    </row>
    <row r="36" spans="1:4" x14ac:dyDescent="0.3">
      <c r="A36">
        <v>35</v>
      </c>
      <c r="B36">
        <v>149</v>
      </c>
      <c r="D36" t="s">
        <v>22</v>
      </c>
    </row>
    <row r="37" spans="1:4" x14ac:dyDescent="0.3">
      <c r="A37">
        <v>36</v>
      </c>
      <c r="B37">
        <v>151</v>
      </c>
      <c r="D37" t="s">
        <v>36</v>
      </c>
    </row>
    <row r="38" spans="1:4" x14ac:dyDescent="0.3">
      <c r="A38">
        <v>37</v>
      </c>
      <c r="B38">
        <v>157</v>
      </c>
      <c r="D38" t="s">
        <v>47</v>
      </c>
    </row>
    <row r="39" spans="1:4" x14ac:dyDescent="0.3">
      <c r="A39">
        <v>38</v>
      </c>
      <c r="B39">
        <v>163</v>
      </c>
      <c r="D39" t="s">
        <v>42</v>
      </c>
    </row>
    <row r="40" spans="1:4" x14ac:dyDescent="0.3">
      <c r="A40">
        <v>39</v>
      </c>
      <c r="B40">
        <v>167</v>
      </c>
      <c r="D40" t="s">
        <v>12</v>
      </c>
    </row>
    <row r="41" spans="1:4" x14ac:dyDescent="0.3">
      <c r="A41">
        <v>40</v>
      </c>
      <c r="B41">
        <v>173</v>
      </c>
      <c r="D41" t="s">
        <v>50</v>
      </c>
    </row>
    <row r="42" spans="1:4" x14ac:dyDescent="0.3">
      <c r="A42">
        <v>41</v>
      </c>
      <c r="B42">
        <v>179</v>
      </c>
      <c r="D42" t="s">
        <v>23</v>
      </c>
    </row>
    <row r="43" spans="1:4" x14ac:dyDescent="0.3">
      <c r="A43">
        <v>42</v>
      </c>
      <c r="B43">
        <v>181</v>
      </c>
      <c r="D43" t="s">
        <v>49</v>
      </c>
    </row>
    <row r="44" spans="1:4" x14ac:dyDescent="0.3">
      <c r="A44">
        <v>43</v>
      </c>
      <c r="B44">
        <v>191</v>
      </c>
      <c r="D44" t="s">
        <v>24</v>
      </c>
    </row>
    <row r="45" spans="1:4" x14ac:dyDescent="0.3">
      <c r="A45">
        <v>44</v>
      </c>
      <c r="B45">
        <v>193</v>
      </c>
      <c r="D45" t="s">
        <v>16</v>
      </c>
    </row>
    <row r="46" spans="1:4" x14ac:dyDescent="0.3">
      <c r="A46">
        <v>45</v>
      </c>
      <c r="B46">
        <v>197</v>
      </c>
      <c r="D46" t="s">
        <v>10</v>
      </c>
    </row>
    <row r="47" spans="1:4" x14ac:dyDescent="0.3">
      <c r="A47">
        <v>46</v>
      </c>
      <c r="B47">
        <v>199</v>
      </c>
      <c r="D47" t="s">
        <v>30</v>
      </c>
    </row>
    <row r="48" spans="1:4" x14ac:dyDescent="0.3">
      <c r="A48">
        <v>47</v>
      </c>
      <c r="B48">
        <v>211</v>
      </c>
      <c r="D48" t="s">
        <v>14</v>
      </c>
    </row>
    <row r="49" spans="1:4" x14ac:dyDescent="0.3">
      <c r="A49">
        <v>48</v>
      </c>
      <c r="B49">
        <v>223</v>
      </c>
      <c r="D49" t="s">
        <v>17</v>
      </c>
    </row>
    <row r="50" spans="1:4" x14ac:dyDescent="0.3">
      <c r="A50">
        <v>49</v>
      </c>
      <c r="B50">
        <v>227</v>
      </c>
      <c r="D50" t="s">
        <v>18</v>
      </c>
    </row>
    <row r="51" spans="1:4" x14ac:dyDescent="0.3">
      <c r="A51">
        <v>50</v>
      </c>
      <c r="B51">
        <v>229</v>
      </c>
      <c r="D51" t="s">
        <v>35</v>
      </c>
    </row>
    <row r="85" spans="1:4" x14ac:dyDescent="0.3">
      <c r="A85" s="108"/>
      <c r="B85" s="108"/>
      <c r="C85" s="108"/>
      <c r="D85" s="108"/>
    </row>
    <row r="86" spans="1:4" x14ac:dyDescent="0.3">
      <c r="A86" s="108"/>
      <c r="B86" s="108"/>
      <c r="C86" s="108"/>
      <c r="D86" s="108"/>
    </row>
    <row r="87" spans="1:4" x14ac:dyDescent="0.3">
      <c r="A87" s="108"/>
      <c r="B87" s="108"/>
      <c r="C87" s="108"/>
      <c r="D87" s="108"/>
    </row>
    <row r="88" spans="1:4" x14ac:dyDescent="0.3">
      <c r="A88" s="108"/>
      <c r="B88" s="108"/>
      <c r="C88" s="108"/>
      <c r="D88" s="108"/>
    </row>
    <row r="89" spans="1:4" x14ac:dyDescent="0.3">
      <c r="A89" s="108"/>
      <c r="B89" s="108"/>
      <c r="C89" s="108"/>
      <c r="D89" s="108"/>
    </row>
    <row r="90" spans="1:4" x14ac:dyDescent="0.3">
      <c r="A90" s="108"/>
      <c r="B90" s="108"/>
      <c r="C90" s="108"/>
      <c r="D90" s="108"/>
    </row>
    <row r="91" spans="1:4" x14ac:dyDescent="0.3">
      <c r="A91" s="108"/>
      <c r="B91" s="108"/>
      <c r="C91" s="108"/>
      <c r="D91" s="108"/>
    </row>
    <row r="92" spans="1:4" x14ac:dyDescent="0.3">
      <c r="A92" s="108"/>
      <c r="B92" s="108"/>
      <c r="C92" s="108"/>
      <c r="D92" s="108"/>
    </row>
    <row r="93" spans="1:4" x14ac:dyDescent="0.3">
      <c r="A93" s="108"/>
      <c r="B93" s="108"/>
      <c r="C93" s="108"/>
      <c r="D93" s="108"/>
    </row>
    <row r="94" spans="1:4" x14ac:dyDescent="0.3">
      <c r="A94" s="108"/>
      <c r="B94" s="108"/>
      <c r="C94" s="108"/>
      <c r="D94" s="108"/>
    </row>
    <row r="95" spans="1:4" x14ac:dyDescent="0.3">
      <c r="A95" s="108"/>
      <c r="B95" s="108"/>
      <c r="C95" s="108"/>
      <c r="D95" s="108"/>
    </row>
    <row r="96" spans="1:4" x14ac:dyDescent="0.3">
      <c r="A96" s="108"/>
      <c r="B96" s="108"/>
      <c r="C96" s="108"/>
      <c r="D96" s="108"/>
    </row>
    <row r="97" spans="1:4" x14ac:dyDescent="0.3">
      <c r="A97" s="108"/>
      <c r="B97" s="108"/>
      <c r="C97" s="108"/>
      <c r="D97" s="108"/>
    </row>
    <row r="98" spans="1:4" x14ac:dyDescent="0.3">
      <c r="A98" s="108"/>
      <c r="B98" s="108"/>
      <c r="C98" s="108"/>
      <c r="D98" s="108"/>
    </row>
    <row r="99" spans="1:4" x14ac:dyDescent="0.3">
      <c r="A99" s="108"/>
      <c r="B99" s="108"/>
      <c r="C99" s="108"/>
      <c r="D99" s="108"/>
    </row>
    <row r="100" spans="1:4" x14ac:dyDescent="0.3">
      <c r="A100" s="108"/>
      <c r="B100" s="108"/>
      <c r="C100" s="108"/>
      <c r="D100" s="108"/>
    </row>
    <row r="101" spans="1:4" x14ac:dyDescent="0.3">
      <c r="A101" s="108"/>
      <c r="B101" s="108"/>
      <c r="C101" s="108"/>
      <c r="D101" s="108"/>
    </row>
    <row r="102" spans="1:4" x14ac:dyDescent="0.3">
      <c r="A102" s="108"/>
      <c r="B102" s="108"/>
      <c r="C102" s="108"/>
      <c r="D102" s="108"/>
    </row>
    <row r="103" spans="1:4" x14ac:dyDescent="0.3">
      <c r="A103" s="108"/>
      <c r="B103" s="108"/>
      <c r="C103" s="108"/>
      <c r="D103" s="108"/>
    </row>
    <row r="104" spans="1:4" x14ac:dyDescent="0.3">
      <c r="A104" s="108"/>
      <c r="B104" s="108"/>
      <c r="C104" s="108"/>
      <c r="D104" s="10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E304-82BA-4EA0-93C6-6D9303407FA3}">
  <dimension ref="A1:P30"/>
  <sheetViews>
    <sheetView workbookViewId="0">
      <selection activeCell="D10" sqref="D10"/>
    </sheetView>
  </sheetViews>
  <sheetFormatPr defaultColWidth="9.88671875" defaultRowHeight="14.4" x14ac:dyDescent="0.3"/>
  <cols>
    <col min="1" max="1" width="9.88671875" style="43"/>
    <col min="2" max="2" width="12" style="44" customWidth="1"/>
    <col min="3" max="3" width="15.88671875" style="44" customWidth="1"/>
    <col min="4" max="4" width="12.6640625" style="44" customWidth="1"/>
    <col min="5" max="6" width="9.88671875" style="44"/>
    <col min="7" max="7" width="11" style="44" customWidth="1"/>
    <col min="8" max="8" width="19.109375" style="44" customWidth="1"/>
    <col min="9" max="9" width="3.6640625" style="44" customWidth="1"/>
    <col min="10" max="10" width="3.88671875" style="44" customWidth="1"/>
    <col min="11" max="12" width="12.33203125" style="44" customWidth="1"/>
    <col min="13" max="13" width="47.33203125" style="44" customWidth="1"/>
    <col min="14" max="14" width="4.33203125" style="44" customWidth="1"/>
    <col min="15" max="15" width="4" style="44" customWidth="1"/>
    <col min="16" max="16" width="12.33203125" style="44" customWidth="1"/>
    <col min="17" max="16384" width="9.88671875" style="44"/>
  </cols>
  <sheetData>
    <row r="1" spans="1:16" x14ac:dyDescent="0.3">
      <c r="H1" s="45"/>
    </row>
    <row r="2" spans="1:16" ht="34.799999999999997" x14ac:dyDescent="0.55000000000000004">
      <c r="H2" s="110" t="s">
        <v>76</v>
      </c>
      <c r="I2" s="111"/>
      <c r="J2" s="111"/>
      <c r="K2" s="111"/>
      <c r="L2" s="111"/>
      <c r="M2" s="111"/>
      <c r="N2" s="111"/>
      <c r="O2" s="111"/>
      <c r="P2" s="111"/>
    </row>
    <row r="3" spans="1:16" x14ac:dyDescent="0.3">
      <c r="H3" s="45"/>
    </row>
    <row r="4" spans="1:16" ht="30" x14ac:dyDescent="0.5">
      <c r="H4" s="112" t="s">
        <v>77</v>
      </c>
      <c r="I4" s="113"/>
      <c r="J4" s="113"/>
      <c r="K4" s="113"/>
      <c r="L4" s="113"/>
      <c r="M4" s="113"/>
      <c r="N4" s="113"/>
      <c r="O4" s="113"/>
      <c r="P4" s="113"/>
    </row>
    <row r="5" spans="1:16" ht="15" thickBot="1" x14ac:dyDescent="0.35">
      <c r="H5" s="45"/>
    </row>
    <row r="6" spans="1:16" ht="31.8" thickBot="1" x14ac:dyDescent="0.65">
      <c r="H6" s="45"/>
      <c r="I6" s="114" t="s">
        <v>78</v>
      </c>
      <c r="J6" s="115"/>
      <c r="K6" s="115"/>
      <c r="L6" s="115"/>
      <c r="M6" s="115"/>
      <c r="N6" s="115"/>
      <c r="O6" s="116"/>
    </row>
    <row r="10" spans="1:16" ht="18" thickBot="1" x14ac:dyDescent="0.35">
      <c r="A10" s="46"/>
      <c r="B10" s="47"/>
      <c r="C10" s="47"/>
      <c r="D10" s="47"/>
      <c r="E10" s="47"/>
      <c r="F10" s="47"/>
      <c r="G10" s="47"/>
    </row>
    <row r="11" spans="1:16" ht="18" thickTop="1" x14ac:dyDescent="0.3">
      <c r="A11" s="48"/>
      <c r="B11" s="49"/>
      <c r="C11" s="49"/>
      <c r="D11" s="49"/>
      <c r="E11" s="49"/>
      <c r="F11" s="49"/>
      <c r="G11" s="49"/>
      <c r="H11" s="49"/>
    </row>
    <row r="12" spans="1:16" ht="89.55" customHeight="1" x14ac:dyDescent="0.3">
      <c r="B12" s="117"/>
      <c r="C12" s="117"/>
      <c r="D12" s="117"/>
      <c r="E12" s="117"/>
      <c r="F12" s="117"/>
      <c r="G12" s="117"/>
      <c r="H12" s="117"/>
      <c r="I12" s="50"/>
      <c r="J12" s="50"/>
      <c r="K12" s="50"/>
      <c r="L12" s="50"/>
      <c r="M12" s="50"/>
      <c r="N12" s="50"/>
      <c r="O12" s="50"/>
    </row>
    <row r="13" spans="1:16" ht="9" customHeight="1" x14ac:dyDescent="0.3"/>
    <row r="14" spans="1:16" ht="5.55" customHeight="1" x14ac:dyDescent="0.3"/>
    <row r="15" spans="1:16" x14ac:dyDescent="0.3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  <row r="16" spans="1:16" x14ac:dyDescent="0.3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</row>
    <row r="17" spans="1:13" x14ac:dyDescent="0.3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</row>
    <row r="18" spans="1:13" x14ac:dyDescent="0.3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</row>
    <row r="19" spans="1:13" x14ac:dyDescent="0.3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</row>
    <row r="20" spans="1:13" x14ac:dyDescent="0.3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</row>
    <row r="21" spans="1:13" x14ac:dyDescent="0.3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</row>
    <row r="22" spans="1:13" x14ac:dyDescent="0.3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</row>
    <row r="23" spans="1:13" x14ac:dyDescent="0.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</row>
    <row r="24" spans="1:13" x14ac:dyDescent="0.3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</row>
    <row r="25" spans="1:13" x14ac:dyDescent="0.3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</row>
    <row r="26" spans="1:13" x14ac:dyDescent="0.3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</row>
    <row r="27" spans="1:13" x14ac:dyDescent="0.3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</row>
    <row r="28" spans="1:13" x14ac:dyDescent="0.3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</row>
    <row r="29" spans="1:13" x14ac:dyDescent="0.3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</row>
    <row r="30" spans="1:13" x14ac:dyDescent="0.3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2B68-EB5A-4DB2-8D0A-37D93E8D4AF9}">
  <sheetPr codeName="Sheet5">
    <tabColor rgb="FF000099"/>
  </sheetPr>
  <dimension ref="A1"/>
  <sheetViews>
    <sheetView workbookViewId="0"/>
  </sheetViews>
  <sheetFormatPr defaultColWidth="0" defaultRowHeight="14.4" zeroHeight="1" x14ac:dyDescent="0.3"/>
  <cols>
    <col min="1" max="1" width="25.88671875" customWidth="1"/>
    <col min="2" max="16384" width="9.109375" hidden="1"/>
  </cols>
  <sheetData>
    <row r="1" spans="1:1" ht="81" customHeight="1" x14ac:dyDescent="0.3">
      <c r="A1" s="4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EA1A-7DD7-4050-803C-C3CFC9CB936D}">
  <sheetPr codeName="Sheet6">
    <tabColor rgb="FFCCECFF"/>
  </sheetPr>
  <dimension ref="A1:N53"/>
  <sheetViews>
    <sheetView showGridLines="0" workbookViewId="0"/>
  </sheetViews>
  <sheetFormatPr defaultRowHeight="14.4" x14ac:dyDescent="0.3"/>
  <cols>
    <col min="1" max="1" width="12.77734375" customWidth="1"/>
    <col min="8" max="8" width="9.33203125" customWidth="1"/>
  </cols>
  <sheetData>
    <row r="1" spans="1:14" x14ac:dyDescent="0.3">
      <c r="A1" t="s">
        <v>680</v>
      </c>
    </row>
    <row r="2" spans="1:14" x14ac:dyDescent="0.3">
      <c r="A2" t="s">
        <v>8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544</v>
      </c>
      <c r="H2" t="s">
        <v>120</v>
      </c>
      <c r="I2" t="s">
        <v>121</v>
      </c>
      <c r="J2" t="s">
        <v>122</v>
      </c>
      <c r="K2" t="s">
        <v>123</v>
      </c>
      <c r="L2" t="s">
        <v>545</v>
      </c>
      <c r="M2" t="s">
        <v>124</v>
      </c>
      <c r="N2" t="s">
        <v>125</v>
      </c>
    </row>
    <row r="3" spans="1:14" x14ac:dyDescent="0.3">
      <c r="A3" t="s">
        <v>34</v>
      </c>
      <c r="B3" t="s">
        <v>126</v>
      </c>
      <c r="C3" t="s">
        <v>127</v>
      </c>
      <c r="D3" t="s">
        <v>128</v>
      </c>
      <c r="E3" t="s">
        <v>129</v>
      </c>
      <c r="F3" t="s">
        <v>546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547</v>
      </c>
      <c r="M3" t="s">
        <v>135</v>
      </c>
      <c r="N3" t="s">
        <v>136</v>
      </c>
    </row>
    <row r="4" spans="1:14" x14ac:dyDescent="0.3">
      <c r="A4" t="s">
        <v>19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t="s">
        <v>146</v>
      </c>
      <c r="L4" t="s">
        <v>548</v>
      </c>
      <c r="M4" t="s">
        <v>147</v>
      </c>
      <c r="N4" t="s">
        <v>148</v>
      </c>
    </row>
    <row r="5" spans="1:14" x14ac:dyDescent="0.3">
      <c r="A5" t="s">
        <v>48</v>
      </c>
      <c r="B5" t="s">
        <v>149</v>
      </c>
      <c r="C5" t="s">
        <v>150</v>
      </c>
      <c r="D5" t="s">
        <v>151</v>
      </c>
      <c r="E5" t="s">
        <v>152</v>
      </c>
      <c r="F5" t="s">
        <v>153</v>
      </c>
      <c r="G5" t="s">
        <v>549</v>
      </c>
      <c r="H5" t="s">
        <v>154</v>
      </c>
      <c r="I5" t="s">
        <v>155</v>
      </c>
      <c r="J5" t="s">
        <v>156</v>
      </c>
      <c r="K5" t="s">
        <v>157</v>
      </c>
      <c r="L5" t="s">
        <v>550</v>
      </c>
      <c r="M5" t="s">
        <v>158</v>
      </c>
      <c r="N5" t="s">
        <v>159</v>
      </c>
    </row>
    <row r="6" spans="1:14" x14ac:dyDescent="0.3">
      <c r="A6" t="s">
        <v>9</v>
      </c>
      <c r="B6" t="s">
        <v>160</v>
      </c>
      <c r="C6" t="s">
        <v>161</v>
      </c>
      <c r="D6" t="s">
        <v>162</v>
      </c>
      <c r="E6" t="s">
        <v>163</v>
      </c>
      <c r="F6" t="s">
        <v>164</v>
      </c>
      <c r="G6" t="s">
        <v>551</v>
      </c>
      <c r="H6" t="s">
        <v>552</v>
      </c>
      <c r="I6" t="s">
        <v>165</v>
      </c>
      <c r="J6" t="s">
        <v>553</v>
      </c>
      <c r="K6" t="s">
        <v>166</v>
      </c>
      <c r="L6" t="s">
        <v>554</v>
      </c>
      <c r="M6" t="s">
        <v>167</v>
      </c>
      <c r="N6" t="s">
        <v>168</v>
      </c>
    </row>
    <row r="7" spans="1:14" x14ac:dyDescent="0.3">
      <c r="A7" t="s">
        <v>46</v>
      </c>
      <c r="B7" t="s">
        <v>1</v>
      </c>
      <c r="C7" t="s">
        <v>169</v>
      </c>
      <c r="D7" t="s">
        <v>170</v>
      </c>
      <c r="E7" t="s">
        <v>171</v>
      </c>
      <c r="F7" t="s">
        <v>172</v>
      </c>
      <c r="G7" t="s">
        <v>173</v>
      </c>
      <c r="H7" t="s">
        <v>174</v>
      </c>
      <c r="I7" t="s">
        <v>555</v>
      </c>
      <c r="J7" t="s">
        <v>175</v>
      </c>
      <c r="K7" t="s">
        <v>176</v>
      </c>
      <c r="L7" t="s">
        <v>556</v>
      </c>
      <c r="M7" t="s">
        <v>177</v>
      </c>
      <c r="N7" t="s">
        <v>178</v>
      </c>
    </row>
    <row r="8" spans="1:14" x14ac:dyDescent="0.3">
      <c r="A8" t="s">
        <v>32</v>
      </c>
      <c r="B8" t="s">
        <v>179</v>
      </c>
      <c r="C8" t="s">
        <v>557</v>
      </c>
      <c r="D8" t="s">
        <v>180</v>
      </c>
      <c r="E8" t="s">
        <v>181</v>
      </c>
      <c r="F8" t="s">
        <v>182</v>
      </c>
      <c r="G8" t="s">
        <v>183</v>
      </c>
      <c r="H8" t="s">
        <v>184</v>
      </c>
      <c r="I8" t="s">
        <v>185</v>
      </c>
      <c r="J8" t="s">
        <v>186</v>
      </c>
      <c r="K8" t="s">
        <v>558</v>
      </c>
      <c r="L8" t="s">
        <v>559</v>
      </c>
      <c r="M8" t="s">
        <v>187</v>
      </c>
      <c r="N8" t="s">
        <v>188</v>
      </c>
    </row>
    <row r="9" spans="1:14" x14ac:dyDescent="0.3">
      <c r="A9" t="s">
        <v>3</v>
      </c>
      <c r="B9" t="s">
        <v>189</v>
      </c>
      <c r="C9" t="s">
        <v>190</v>
      </c>
      <c r="D9" t="s">
        <v>560</v>
      </c>
      <c r="E9" t="s">
        <v>191</v>
      </c>
      <c r="F9" t="s">
        <v>192</v>
      </c>
      <c r="G9" t="s">
        <v>561</v>
      </c>
      <c r="H9" t="s">
        <v>562</v>
      </c>
      <c r="I9" t="s">
        <v>193</v>
      </c>
      <c r="J9" t="s">
        <v>194</v>
      </c>
      <c r="K9" t="s">
        <v>195</v>
      </c>
      <c r="L9" t="s">
        <v>563</v>
      </c>
      <c r="M9" t="s">
        <v>196</v>
      </c>
      <c r="N9" t="s">
        <v>197</v>
      </c>
    </row>
    <row r="10" spans="1:14" x14ac:dyDescent="0.3">
      <c r="A10" t="s">
        <v>26</v>
      </c>
      <c r="B10" t="s">
        <v>198</v>
      </c>
      <c r="C10" t="s">
        <v>564</v>
      </c>
      <c r="D10" t="s">
        <v>199</v>
      </c>
      <c r="E10" t="s">
        <v>200</v>
      </c>
      <c r="F10" t="s">
        <v>201</v>
      </c>
      <c r="G10" t="s">
        <v>202</v>
      </c>
      <c r="H10" t="s">
        <v>203</v>
      </c>
      <c r="I10" t="s">
        <v>204</v>
      </c>
      <c r="J10" t="s">
        <v>205</v>
      </c>
      <c r="K10" t="s">
        <v>206</v>
      </c>
      <c r="L10" t="s">
        <v>565</v>
      </c>
      <c r="M10" t="s">
        <v>207</v>
      </c>
      <c r="N10" t="s">
        <v>208</v>
      </c>
    </row>
    <row r="11" spans="1:14" x14ac:dyDescent="0.3">
      <c r="A11" t="s">
        <v>27</v>
      </c>
      <c r="B11" t="s">
        <v>198</v>
      </c>
      <c r="C11" t="s">
        <v>209</v>
      </c>
      <c r="D11" t="s">
        <v>210</v>
      </c>
      <c r="E11" t="s">
        <v>566</v>
      </c>
      <c r="F11" t="s">
        <v>567</v>
      </c>
      <c r="G11" t="s">
        <v>568</v>
      </c>
      <c r="H11" t="s">
        <v>569</v>
      </c>
      <c r="I11" t="s">
        <v>211</v>
      </c>
      <c r="J11" t="s">
        <v>212</v>
      </c>
      <c r="K11" t="s">
        <v>213</v>
      </c>
      <c r="L11" t="s">
        <v>570</v>
      </c>
      <c r="M11" t="s">
        <v>214</v>
      </c>
      <c r="N11" t="s">
        <v>215</v>
      </c>
    </row>
    <row r="12" spans="1:14" x14ac:dyDescent="0.3">
      <c r="A12" t="s">
        <v>31</v>
      </c>
      <c r="B12" t="s">
        <v>198</v>
      </c>
      <c r="C12" t="s">
        <v>216</v>
      </c>
      <c r="D12" t="s">
        <v>217</v>
      </c>
      <c r="E12" t="s">
        <v>218</v>
      </c>
      <c r="F12" t="s">
        <v>219</v>
      </c>
      <c r="G12" t="s">
        <v>220</v>
      </c>
      <c r="H12" t="s">
        <v>221</v>
      </c>
      <c r="I12" t="s">
        <v>222</v>
      </c>
      <c r="J12" t="s">
        <v>223</v>
      </c>
      <c r="K12" t="s">
        <v>224</v>
      </c>
      <c r="L12" t="s">
        <v>571</v>
      </c>
      <c r="M12" t="s">
        <v>225</v>
      </c>
      <c r="N12" t="s">
        <v>572</v>
      </c>
    </row>
    <row r="13" spans="1:14" x14ac:dyDescent="0.3">
      <c r="A13" t="s">
        <v>4</v>
      </c>
      <c r="B13" t="s">
        <v>126</v>
      </c>
      <c r="C13" t="s">
        <v>226</v>
      </c>
      <c r="D13" t="s">
        <v>227</v>
      </c>
      <c r="E13" t="s">
        <v>228</v>
      </c>
      <c r="F13" t="s">
        <v>229</v>
      </c>
      <c r="G13" t="s">
        <v>230</v>
      </c>
      <c r="H13" t="s">
        <v>231</v>
      </c>
      <c r="I13" t="s">
        <v>232</v>
      </c>
      <c r="J13" t="s">
        <v>233</v>
      </c>
      <c r="K13" t="s">
        <v>234</v>
      </c>
      <c r="L13" t="s">
        <v>573</v>
      </c>
      <c r="M13" t="s">
        <v>235</v>
      </c>
      <c r="N13" t="s">
        <v>236</v>
      </c>
    </row>
    <row r="14" spans="1:14" x14ac:dyDescent="0.3">
      <c r="A14" t="s">
        <v>20</v>
      </c>
      <c r="B14" t="s">
        <v>237</v>
      </c>
      <c r="C14" t="s">
        <v>238</v>
      </c>
      <c r="D14" t="s">
        <v>574</v>
      </c>
      <c r="E14" t="s">
        <v>239</v>
      </c>
      <c r="F14" t="s">
        <v>240</v>
      </c>
      <c r="G14" t="s">
        <v>241</v>
      </c>
      <c r="H14" t="s">
        <v>242</v>
      </c>
      <c r="I14" t="s">
        <v>243</v>
      </c>
      <c r="J14" t="s">
        <v>244</v>
      </c>
      <c r="K14" t="s">
        <v>245</v>
      </c>
      <c r="L14" t="s">
        <v>575</v>
      </c>
      <c r="M14" t="s">
        <v>246</v>
      </c>
      <c r="N14" t="s">
        <v>247</v>
      </c>
    </row>
    <row r="15" spans="1:14" x14ac:dyDescent="0.3">
      <c r="A15" t="s">
        <v>11</v>
      </c>
      <c r="B15" t="s">
        <v>248</v>
      </c>
      <c r="C15" t="s">
        <v>249</v>
      </c>
      <c r="D15" t="s">
        <v>250</v>
      </c>
      <c r="E15" t="s">
        <v>251</v>
      </c>
      <c r="F15" t="s">
        <v>192</v>
      </c>
      <c r="G15" t="s">
        <v>576</v>
      </c>
      <c r="H15" t="s">
        <v>569</v>
      </c>
      <c r="I15" t="s">
        <v>211</v>
      </c>
      <c r="J15" t="s">
        <v>212</v>
      </c>
      <c r="K15" t="s">
        <v>252</v>
      </c>
      <c r="L15" t="s">
        <v>563</v>
      </c>
      <c r="M15" t="s">
        <v>253</v>
      </c>
      <c r="N15" t="s">
        <v>178</v>
      </c>
    </row>
    <row r="16" spans="1:14" x14ac:dyDescent="0.3">
      <c r="A16" t="s">
        <v>44</v>
      </c>
      <c r="B16" t="s">
        <v>254</v>
      </c>
      <c r="C16" t="s">
        <v>255</v>
      </c>
      <c r="D16" t="s">
        <v>256</v>
      </c>
      <c r="E16" t="s">
        <v>257</v>
      </c>
      <c r="F16" t="s">
        <v>258</v>
      </c>
      <c r="G16" t="s">
        <v>259</v>
      </c>
      <c r="H16" t="s">
        <v>577</v>
      </c>
      <c r="I16" t="s">
        <v>260</v>
      </c>
      <c r="J16" t="s">
        <v>261</v>
      </c>
      <c r="K16" t="s">
        <v>262</v>
      </c>
      <c r="L16" t="s">
        <v>578</v>
      </c>
      <c r="M16" t="s">
        <v>263</v>
      </c>
      <c r="N16" t="s">
        <v>579</v>
      </c>
    </row>
    <row r="17" spans="1:14" x14ac:dyDescent="0.3">
      <c r="A17" t="s">
        <v>6</v>
      </c>
      <c r="B17" t="s">
        <v>126</v>
      </c>
      <c r="C17" t="s">
        <v>264</v>
      </c>
      <c r="D17" t="s">
        <v>265</v>
      </c>
      <c r="E17" t="s">
        <v>266</v>
      </c>
      <c r="F17" t="s">
        <v>546</v>
      </c>
      <c r="G17" t="s">
        <v>267</v>
      </c>
      <c r="H17" t="s">
        <v>268</v>
      </c>
      <c r="I17" t="s">
        <v>269</v>
      </c>
      <c r="J17" t="s">
        <v>270</v>
      </c>
      <c r="K17" t="s">
        <v>580</v>
      </c>
      <c r="L17" t="s">
        <v>547</v>
      </c>
      <c r="M17" t="s">
        <v>271</v>
      </c>
      <c r="N17" t="s">
        <v>272</v>
      </c>
    </row>
    <row r="18" spans="1:14" x14ac:dyDescent="0.3">
      <c r="A18" t="s">
        <v>33</v>
      </c>
      <c r="B18" t="s">
        <v>273</v>
      </c>
      <c r="C18" t="s">
        <v>274</v>
      </c>
      <c r="D18" t="s">
        <v>581</v>
      </c>
      <c r="E18" t="s">
        <v>275</v>
      </c>
      <c r="F18" t="s">
        <v>276</v>
      </c>
      <c r="G18" t="s">
        <v>277</v>
      </c>
      <c r="H18" t="s">
        <v>221</v>
      </c>
      <c r="I18" t="s">
        <v>222</v>
      </c>
      <c r="J18" t="s">
        <v>223</v>
      </c>
      <c r="K18" t="s">
        <v>278</v>
      </c>
      <c r="L18" t="s">
        <v>571</v>
      </c>
      <c r="M18" t="s">
        <v>279</v>
      </c>
      <c r="N18" t="s">
        <v>280</v>
      </c>
    </row>
    <row r="19" spans="1:14" x14ac:dyDescent="0.3">
      <c r="A19" t="s">
        <v>39</v>
      </c>
      <c r="B19" t="s">
        <v>281</v>
      </c>
      <c r="C19" t="s">
        <v>282</v>
      </c>
      <c r="D19" t="s">
        <v>283</v>
      </c>
      <c r="E19" t="s">
        <v>582</v>
      </c>
      <c r="F19" t="s">
        <v>284</v>
      </c>
      <c r="G19" t="s">
        <v>285</v>
      </c>
      <c r="H19" t="s">
        <v>583</v>
      </c>
      <c r="I19" t="s">
        <v>286</v>
      </c>
      <c r="J19" t="s">
        <v>287</v>
      </c>
      <c r="K19" t="s">
        <v>584</v>
      </c>
      <c r="L19" t="s">
        <v>585</v>
      </c>
      <c r="M19" t="s">
        <v>288</v>
      </c>
      <c r="N19" t="s">
        <v>289</v>
      </c>
    </row>
    <row r="20" spans="1:14" x14ac:dyDescent="0.3">
      <c r="A20" t="s">
        <v>28</v>
      </c>
      <c r="B20" t="s">
        <v>290</v>
      </c>
      <c r="C20" t="s">
        <v>564</v>
      </c>
      <c r="D20" t="s">
        <v>291</v>
      </c>
      <c r="E20" t="s">
        <v>292</v>
      </c>
      <c r="F20" t="s">
        <v>293</v>
      </c>
      <c r="G20" t="s">
        <v>294</v>
      </c>
      <c r="H20" t="s">
        <v>295</v>
      </c>
      <c r="I20" t="s">
        <v>586</v>
      </c>
      <c r="J20" t="s">
        <v>587</v>
      </c>
      <c r="K20" t="s">
        <v>588</v>
      </c>
      <c r="L20" t="s">
        <v>589</v>
      </c>
      <c r="M20" t="s">
        <v>296</v>
      </c>
      <c r="N20" t="s">
        <v>297</v>
      </c>
    </row>
    <row r="21" spans="1:14" x14ac:dyDescent="0.3">
      <c r="A21" t="s">
        <v>29</v>
      </c>
      <c r="B21" t="s">
        <v>298</v>
      </c>
      <c r="C21" t="s">
        <v>299</v>
      </c>
      <c r="D21" t="s">
        <v>300</v>
      </c>
      <c r="E21" t="s">
        <v>590</v>
      </c>
      <c r="F21" t="s">
        <v>301</v>
      </c>
      <c r="G21" t="s">
        <v>302</v>
      </c>
      <c r="H21" t="s">
        <v>303</v>
      </c>
      <c r="I21" t="s">
        <v>591</v>
      </c>
      <c r="J21" t="s">
        <v>592</v>
      </c>
      <c r="K21" t="s">
        <v>304</v>
      </c>
      <c r="L21" t="s">
        <v>593</v>
      </c>
      <c r="M21" t="s">
        <v>305</v>
      </c>
      <c r="N21" t="s">
        <v>306</v>
      </c>
    </row>
    <row r="22" spans="1:14" x14ac:dyDescent="0.3">
      <c r="A22" t="s">
        <v>2</v>
      </c>
      <c r="B22" t="s">
        <v>307</v>
      </c>
      <c r="C22" t="s">
        <v>308</v>
      </c>
      <c r="D22" t="s">
        <v>309</v>
      </c>
      <c r="E22" t="s">
        <v>594</v>
      </c>
      <c r="F22" t="s">
        <v>310</v>
      </c>
      <c r="G22" t="s">
        <v>311</v>
      </c>
      <c r="H22" t="s">
        <v>595</v>
      </c>
      <c r="I22" t="s">
        <v>211</v>
      </c>
      <c r="J22" t="s">
        <v>223</v>
      </c>
      <c r="K22" t="s">
        <v>312</v>
      </c>
      <c r="L22" t="s">
        <v>596</v>
      </c>
      <c r="M22" t="s">
        <v>271</v>
      </c>
      <c r="N22" t="s">
        <v>313</v>
      </c>
    </row>
    <row r="23" spans="1:14" x14ac:dyDescent="0.3">
      <c r="A23" t="s">
        <v>41</v>
      </c>
      <c r="B23" t="s">
        <v>314</v>
      </c>
      <c r="C23" t="s">
        <v>315</v>
      </c>
      <c r="D23" t="s">
        <v>597</v>
      </c>
      <c r="E23" t="s">
        <v>316</v>
      </c>
      <c r="F23" t="s">
        <v>317</v>
      </c>
      <c r="G23" t="s">
        <v>318</v>
      </c>
      <c r="H23" t="s">
        <v>319</v>
      </c>
      <c r="I23" t="s">
        <v>598</v>
      </c>
      <c r="J23" t="s">
        <v>320</v>
      </c>
      <c r="K23" t="s">
        <v>321</v>
      </c>
      <c r="L23" t="s">
        <v>599</v>
      </c>
      <c r="M23" t="s">
        <v>600</v>
      </c>
      <c r="N23" t="s">
        <v>601</v>
      </c>
    </row>
    <row r="24" spans="1:14" x14ac:dyDescent="0.3">
      <c r="A24" t="s">
        <v>40</v>
      </c>
      <c r="B24" t="s">
        <v>322</v>
      </c>
      <c r="C24" t="s">
        <v>602</v>
      </c>
      <c r="D24" t="s">
        <v>323</v>
      </c>
      <c r="E24" t="s">
        <v>324</v>
      </c>
      <c r="F24" t="s">
        <v>325</v>
      </c>
      <c r="G24" t="s">
        <v>326</v>
      </c>
      <c r="H24" t="s">
        <v>603</v>
      </c>
      <c r="I24" t="s">
        <v>327</v>
      </c>
      <c r="J24" t="s">
        <v>287</v>
      </c>
      <c r="K24" t="s">
        <v>328</v>
      </c>
      <c r="L24" t="s">
        <v>604</v>
      </c>
      <c r="M24" t="s">
        <v>329</v>
      </c>
      <c r="N24" t="s">
        <v>330</v>
      </c>
    </row>
    <row r="25" spans="1:14" x14ac:dyDescent="0.3">
      <c r="A25" t="s">
        <v>7</v>
      </c>
      <c r="B25" t="s">
        <v>281</v>
      </c>
      <c r="C25" t="s">
        <v>605</v>
      </c>
      <c r="D25" t="s">
        <v>331</v>
      </c>
      <c r="E25" t="s">
        <v>606</v>
      </c>
      <c r="F25" t="s">
        <v>332</v>
      </c>
      <c r="G25" t="s">
        <v>333</v>
      </c>
      <c r="H25" t="s">
        <v>607</v>
      </c>
      <c r="I25" t="s">
        <v>334</v>
      </c>
      <c r="J25" t="s">
        <v>335</v>
      </c>
      <c r="K25" t="s">
        <v>336</v>
      </c>
      <c r="L25" t="s">
        <v>608</v>
      </c>
      <c r="M25" t="s">
        <v>337</v>
      </c>
      <c r="N25" t="s">
        <v>338</v>
      </c>
    </row>
    <row r="26" spans="1:14" x14ac:dyDescent="0.3">
      <c r="A26" t="s">
        <v>38</v>
      </c>
      <c r="B26" t="s">
        <v>339</v>
      </c>
      <c r="C26" t="s">
        <v>340</v>
      </c>
      <c r="D26" t="s">
        <v>170</v>
      </c>
      <c r="E26" t="s">
        <v>341</v>
      </c>
      <c r="F26" t="s">
        <v>342</v>
      </c>
      <c r="G26" t="s">
        <v>343</v>
      </c>
      <c r="H26" t="s">
        <v>174</v>
      </c>
      <c r="I26" t="s">
        <v>609</v>
      </c>
      <c r="J26" t="s">
        <v>344</v>
      </c>
      <c r="K26" t="s">
        <v>345</v>
      </c>
      <c r="L26" t="s">
        <v>556</v>
      </c>
      <c r="M26" t="s">
        <v>346</v>
      </c>
      <c r="N26" t="s">
        <v>610</v>
      </c>
    </row>
    <row r="27" spans="1:14" x14ac:dyDescent="0.3">
      <c r="A27" t="s">
        <v>15</v>
      </c>
      <c r="B27" t="s">
        <v>347</v>
      </c>
      <c r="C27" t="s">
        <v>348</v>
      </c>
      <c r="D27" t="s">
        <v>349</v>
      </c>
      <c r="E27" t="s">
        <v>350</v>
      </c>
      <c r="F27" t="s">
        <v>351</v>
      </c>
      <c r="G27" t="s">
        <v>352</v>
      </c>
      <c r="H27" t="s">
        <v>353</v>
      </c>
      <c r="I27" t="s">
        <v>211</v>
      </c>
      <c r="J27" t="s">
        <v>354</v>
      </c>
      <c r="K27" t="s">
        <v>355</v>
      </c>
      <c r="L27" t="s">
        <v>611</v>
      </c>
      <c r="M27" t="s">
        <v>356</v>
      </c>
      <c r="N27" t="s">
        <v>357</v>
      </c>
    </row>
    <row r="28" spans="1:14" x14ac:dyDescent="0.3">
      <c r="A28" t="s">
        <v>37</v>
      </c>
      <c r="B28" t="s">
        <v>322</v>
      </c>
      <c r="C28" t="s">
        <v>358</v>
      </c>
      <c r="D28" t="s">
        <v>359</v>
      </c>
      <c r="E28" t="s">
        <v>360</v>
      </c>
      <c r="F28" t="s">
        <v>361</v>
      </c>
      <c r="G28" t="s">
        <v>362</v>
      </c>
      <c r="H28" t="s">
        <v>184</v>
      </c>
      <c r="I28" t="s">
        <v>598</v>
      </c>
      <c r="J28" t="s">
        <v>363</v>
      </c>
      <c r="K28" t="s">
        <v>321</v>
      </c>
      <c r="L28" t="s">
        <v>559</v>
      </c>
      <c r="M28" t="s">
        <v>612</v>
      </c>
      <c r="N28" t="s">
        <v>613</v>
      </c>
    </row>
    <row r="29" spans="1:14" x14ac:dyDescent="0.3">
      <c r="A29" t="s">
        <v>45</v>
      </c>
      <c r="B29" t="s">
        <v>364</v>
      </c>
      <c r="C29" t="s">
        <v>365</v>
      </c>
      <c r="D29" t="s">
        <v>366</v>
      </c>
      <c r="E29" t="s">
        <v>367</v>
      </c>
      <c r="F29" t="s">
        <v>614</v>
      </c>
      <c r="G29" t="s">
        <v>368</v>
      </c>
      <c r="H29" t="s">
        <v>615</v>
      </c>
      <c r="I29" t="s">
        <v>369</v>
      </c>
      <c r="J29" t="s">
        <v>370</v>
      </c>
      <c r="K29" t="s">
        <v>371</v>
      </c>
      <c r="L29" t="s">
        <v>616</v>
      </c>
      <c r="M29" t="s">
        <v>372</v>
      </c>
      <c r="N29" t="s">
        <v>373</v>
      </c>
    </row>
    <row r="30" spans="1:14" x14ac:dyDescent="0.3">
      <c r="A30" t="s">
        <v>1</v>
      </c>
      <c r="B30" t="s">
        <v>1</v>
      </c>
      <c r="C30" t="s">
        <v>374</v>
      </c>
      <c r="D30" t="s">
        <v>375</v>
      </c>
      <c r="E30" t="s">
        <v>617</v>
      </c>
      <c r="F30" t="s">
        <v>376</v>
      </c>
      <c r="G30" t="s">
        <v>377</v>
      </c>
      <c r="H30" t="s">
        <v>378</v>
      </c>
      <c r="I30" t="s">
        <v>379</v>
      </c>
      <c r="J30" t="s">
        <v>380</v>
      </c>
      <c r="K30" t="s">
        <v>381</v>
      </c>
      <c r="L30" t="s">
        <v>618</v>
      </c>
      <c r="M30" t="s">
        <v>382</v>
      </c>
      <c r="N30" t="s">
        <v>383</v>
      </c>
    </row>
    <row r="31" spans="1:14" x14ac:dyDescent="0.3">
      <c r="A31" t="s">
        <v>43</v>
      </c>
      <c r="B31" t="s">
        <v>384</v>
      </c>
      <c r="C31" t="s">
        <v>619</v>
      </c>
      <c r="D31" t="s">
        <v>180</v>
      </c>
      <c r="E31" t="s">
        <v>385</v>
      </c>
      <c r="F31" t="s">
        <v>620</v>
      </c>
      <c r="G31" t="s">
        <v>544</v>
      </c>
      <c r="H31" t="s">
        <v>154</v>
      </c>
      <c r="I31" t="s">
        <v>386</v>
      </c>
      <c r="J31" t="s">
        <v>387</v>
      </c>
      <c r="K31" t="s">
        <v>388</v>
      </c>
      <c r="L31" t="s">
        <v>621</v>
      </c>
      <c r="M31" t="s">
        <v>622</v>
      </c>
      <c r="N31" t="s">
        <v>389</v>
      </c>
    </row>
    <row r="32" spans="1:14" x14ac:dyDescent="0.3">
      <c r="A32" t="s">
        <v>25</v>
      </c>
      <c r="B32" t="s">
        <v>281</v>
      </c>
      <c r="C32" t="s">
        <v>390</v>
      </c>
      <c r="D32" t="s">
        <v>391</v>
      </c>
      <c r="E32" t="s">
        <v>392</v>
      </c>
      <c r="F32" t="s">
        <v>623</v>
      </c>
      <c r="G32" t="s">
        <v>393</v>
      </c>
      <c r="H32" t="s">
        <v>394</v>
      </c>
      <c r="I32" t="s">
        <v>327</v>
      </c>
      <c r="J32" t="s">
        <v>395</v>
      </c>
      <c r="K32" t="s">
        <v>624</v>
      </c>
      <c r="L32" t="s">
        <v>625</v>
      </c>
      <c r="M32" t="s">
        <v>396</v>
      </c>
      <c r="N32" t="s">
        <v>397</v>
      </c>
    </row>
    <row r="33" spans="1:14" x14ac:dyDescent="0.3">
      <c r="A33" t="s">
        <v>5</v>
      </c>
      <c r="B33" t="s">
        <v>398</v>
      </c>
      <c r="C33" t="s">
        <v>626</v>
      </c>
      <c r="D33" t="s">
        <v>399</v>
      </c>
      <c r="E33" t="s">
        <v>400</v>
      </c>
      <c r="F33" t="s">
        <v>401</v>
      </c>
      <c r="G33" t="s">
        <v>402</v>
      </c>
      <c r="H33" t="s">
        <v>403</v>
      </c>
      <c r="I33" t="s">
        <v>404</v>
      </c>
      <c r="J33" t="s">
        <v>405</v>
      </c>
      <c r="K33" t="s">
        <v>627</v>
      </c>
      <c r="L33" t="s">
        <v>628</v>
      </c>
      <c r="M33" t="s">
        <v>406</v>
      </c>
      <c r="N33" t="s">
        <v>629</v>
      </c>
    </row>
    <row r="34" spans="1:14" x14ac:dyDescent="0.3">
      <c r="A34" t="s">
        <v>13</v>
      </c>
      <c r="B34" t="s">
        <v>407</v>
      </c>
      <c r="C34" t="s">
        <v>408</v>
      </c>
      <c r="D34" t="s">
        <v>409</v>
      </c>
      <c r="E34" t="s">
        <v>410</v>
      </c>
      <c r="F34" t="s">
        <v>630</v>
      </c>
      <c r="G34" t="s">
        <v>411</v>
      </c>
      <c r="H34" t="s">
        <v>631</v>
      </c>
      <c r="I34" t="s">
        <v>632</v>
      </c>
      <c r="J34" t="s">
        <v>633</v>
      </c>
      <c r="K34" t="s">
        <v>634</v>
      </c>
      <c r="L34" t="s">
        <v>635</v>
      </c>
      <c r="M34" t="s">
        <v>412</v>
      </c>
      <c r="N34" t="s">
        <v>413</v>
      </c>
    </row>
    <row r="35" spans="1:14" x14ac:dyDescent="0.3">
      <c r="A35" t="s">
        <v>21</v>
      </c>
      <c r="B35" t="s">
        <v>398</v>
      </c>
      <c r="C35" t="s">
        <v>274</v>
      </c>
      <c r="D35" t="s">
        <v>414</v>
      </c>
      <c r="E35" t="s">
        <v>636</v>
      </c>
      <c r="F35" t="s">
        <v>637</v>
      </c>
      <c r="G35" t="s">
        <v>415</v>
      </c>
      <c r="H35" t="s">
        <v>416</v>
      </c>
      <c r="I35" t="s">
        <v>417</v>
      </c>
      <c r="J35" t="s">
        <v>354</v>
      </c>
      <c r="K35" t="s">
        <v>418</v>
      </c>
      <c r="L35" t="s">
        <v>638</v>
      </c>
      <c r="M35" t="s">
        <v>419</v>
      </c>
      <c r="N35" t="s">
        <v>420</v>
      </c>
    </row>
    <row r="36" spans="1:14" x14ac:dyDescent="0.3">
      <c r="A36" t="s">
        <v>22</v>
      </c>
      <c r="B36" t="s">
        <v>421</v>
      </c>
      <c r="C36" t="s">
        <v>422</v>
      </c>
      <c r="D36" t="s">
        <v>423</v>
      </c>
      <c r="E36" t="s">
        <v>424</v>
      </c>
      <c r="F36" t="s">
        <v>425</v>
      </c>
      <c r="G36" t="s">
        <v>426</v>
      </c>
      <c r="H36" t="s">
        <v>543</v>
      </c>
      <c r="I36" t="s">
        <v>427</v>
      </c>
      <c r="J36" t="s">
        <v>428</v>
      </c>
      <c r="K36" t="s">
        <v>429</v>
      </c>
      <c r="L36" t="s">
        <v>639</v>
      </c>
      <c r="M36" t="s">
        <v>679</v>
      </c>
      <c r="N36" t="s">
        <v>431</v>
      </c>
    </row>
    <row r="37" spans="1:14" x14ac:dyDescent="0.3">
      <c r="A37" t="s">
        <v>36</v>
      </c>
      <c r="B37" t="s">
        <v>432</v>
      </c>
      <c r="C37" t="s">
        <v>433</v>
      </c>
      <c r="D37" t="s">
        <v>581</v>
      </c>
      <c r="E37" t="s">
        <v>640</v>
      </c>
      <c r="F37" t="s">
        <v>567</v>
      </c>
      <c r="G37" t="s">
        <v>434</v>
      </c>
      <c r="H37" t="s">
        <v>435</v>
      </c>
      <c r="I37" t="s">
        <v>211</v>
      </c>
      <c r="J37" t="s">
        <v>212</v>
      </c>
      <c r="K37" t="s">
        <v>252</v>
      </c>
      <c r="L37" t="s">
        <v>641</v>
      </c>
      <c r="M37" t="s">
        <v>225</v>
      </c>
      <c r="N37" t="s">
        <v>297</v>
      </c>
    </row>
    <row r="38" spans="1:14" x14ac:dyDescent="0.3">
      <c r="A38" t="s">
        <v>47</v>
      </c>
      <c r="B38" t="s">
        <v>179</v>
      </c>
      <c r="C38" t="s">
        <v>557</v>
      </c>
      <c r="D38" t="s">
        <v>436</v>
      </c>
      <c r="E38" t="s">
        <v>181</v>
      </c>
      <c r="F38" t="s">
        <v>437</v>
      </c>
      <c r="G38" t="s">
        <v>642</v>
      </c>
      <c r="H38" t="s">
        <v>438</v>
      </c>
      <c r="I38" t="s">
        <v>643</v>
      </c>
      <c r="J38" t="s">
        <v>363</v>
      </c>
      <c r="K38" t="s">
        <v>321</v>
      </c>
      <c r="L38" t="s">
        <v>644</v>
      </c>
      <c r="M38" t="s">
        <v>439</v>
      </c>
      <c r="N38" t="s">
        <v>440</v>
      </c>
    </row>
    <row r="39" spans="1:14" x14ac:dyDescent="0.3">
      <c r="A39" t="s">
        <v>42</v>
      </c>
      <c r="B39" t="s">
        <v>441</v>
      </c>
      <c r="C39" t="s">
        <v>358</v>
      </c>
      <c r="D39" t="s">
        <v>442</v>
      </c>
      <c r="E39" t="s">
        <v>645</v>
      </c>
      <c r="F39" t="s">
        <v>646</v>
      </c>
      <c r="G39" t="s">
        <v>443</v>
      </c>
      <c r="H39" t="s">
        <v>184</v>
      </c>
      <c r="I39" t="s">
        <v>643</v>
      </c>
      <c r="J39" t="s">
        <v>186</v>
      </c>
      <c r="K39" t="s">
        <v>558</v>
      </c>
      <c r="L39" t="s">
        <v>647</v>
      </c>
      <c r="M39" t="s">
        <v>444</v>
      </c>
      <c r="N39" t="s">
        <v>389</v>
      </c>
    </row>
    <row r="40" spans="1:14" x14ac:dyDescent="0.3">
      <c r="A40" t="s">
        <v>12</v>
      </c>
      <c r="B40" t="s">
        <v>307</v>
      </c>
      <c r="C40" t="s">
        <v>445</v>
      </c>
      <c r="D40" t="s">
        <v>648</v>
      </c>
      <c r="E40" t="s">
        <v>446</v>
      </c>
      <c r="F40" t="s">
        <v>649</v>
      </c>
      <c r="G40" t="s">
        <v>447</v>
      </c>
      <c r="H40" t="s">
        <v>448</v>
      </c>
      <c r="I40" t="s">
        <v>449</v>
      </c>
      <c r="J40" t="s">
        <v>450</v>
      </c>
      <c r="K40" t="s">
        <v>451</v>
      </c>
      <c r="L40" t="s">
        <v>650</v>
      </c>
      <c r="M40" t="s">
        <v>452</v>
      </c>
      <c r="N40" t="s">
        <v>453</v>
      </c>
    </row>
    <row r="41" spans="1:14" x14ac:dyDescent="0.3">
      <c r="A41" t="s">
        <v>50</v>
      </c>
      <c r="B41" t="s">
        <v>1</v>
      </c>
      <c r="C41" t="s">
        <v>454</v>
      </c>
      <c r="D41" t="s">
        <v>455</v>
      </c>
      <c r="E41" t="s">
        <v>456</v>
      </c>
      <c r="F41" t="s">
        <v>457</v>
      </c>
      <c r="G41" t="s">
        <v>458</v>
      </c>
      <c r="H41" t="s">
        <v>459</v>
      </c>
      <c r="I41" t="s">
        <v>460</v>
      </c>
      <c r="J41" t="s">
        <v>651</v>
      </c>
      <c r="K41" t="s">
        <v>355</v>
      </c>
      <c r="L41" t="s">
        <v>652</v>
      </c>
      <c r="M41" t="s">
        <v>461</v>
      </c>
      <c r="N41" t="s">
        <v>462</v>
      </c>
    </row>
    <row r="42" spans="1:14" x14ac:dyDescent="0.3">
      <c r="A42" t="s">
        <v>23</v>
      </c>
      <c r="B42" t="s">
        <v>307</v>
      </c>
      <c r="C42" t="s">
        <v>463</v>
      </c>
      <c r="D42" t="s">
        <v>653</v>
      </c>
      <c r="E42" t="s">
        <v>118</v>
      </c>
      <c r="F42" t="s">
        <v>464</v>
      </c>
      <c r="G42" t="s">
        <v>654</v>
      </c>
      <c r="H42" t="s">
        <v>465</v>
      </c>
      <c r="I42" t="s">
        <v>466</v>
      </c>
      <c r="J42" t="s">
        <v>467</v>
      </c>
      <c r="K42" t="s">
        <v>468</v>
      </c>
      <c r="L42" t="s">
        <v>655</v>
      </c>
      <c r="M42" t="s">
        <v>469</v>
      </c>
      <c r="N42" t="s">
        <v>470</v>
      </c>
    </row>
    <row r="43" spans="1:14" x14ac:dyDescent="0.3">
      <c r="A43" t="s">
        <v>49</v>
      </c>
      <c r="B43" t="s">
        <v>471</v>
      </c>
      <c r="C43" t="s">
        <v>472</v>
      </c>
      <c r="D43" t="s">
        <v>473</v>
      </c>
      <c r="E43" t="s">
        <v>140</v>
      </c>
      <c r="F43" t="s">
        <v>637</v>
      </c>
      <c r="G43" t="s">
        <v>474</v>
      </c>
      <c r="H43" t="s">
        <v>475</v>
      </c>
      <c r="I43" t="s">
        <v>476</v>
      </c>
      <c r="J43" t="s">
        <v>477</v>
      </c>
      <c r="K43" t="s">
        <v>478</v>
      </c>
      <c r="L43" t="s">
        <v>656</v>
      </c>
      <c r="M43" t="s">
        <v>479</v>
      </c>
      <c r="N43" t="s">
        <v>480</v>
      </c>
    </row>
    <row r="44" spans="1:14" x14ac:dyDescent="0.3">
      <c r="A44" t="s">
        <v>24</v>
      </c>
      <c r="B44" t="s">
        <v>126</v>
      </c>
      <c r="C44" t="s">
        <v>481</v>
      </c>
      <c r="D44" t="s">
        <v>482</v>
      </c>
      <c r="E44" t="s">
        <v>483</v>
      </c>
      <c r="F44" t="s">
        <v>484</v>
      </c>
      <c r="G44" t="s">
        <v>130</v>
      </c>
      <c r="H44" t="s">
        <v>231</v>
      </c>
      <c r="I44" t="s">
        <v>485</v>
      </c>
      <c r="J44" t="s">
        <v>486</v>
      </c>
      <c r="K44" t="s">
        <v>657</v>
      </c>
      <c r="L44" t="s">
        <v>658</v>
      </c>
      <c r="M44" t="s">
        <v>659</v>
      </c>
      <c r="N44" t="s">
        <v>487</v>
      </c>
    </row>
    <row r="45" spans="1:14" x14ac:dyDescent="0.3">
      <c r="A45" t="s">
        <v>16</v>
      </c>
      <c r="B45" t="s">
        <v>307</v>
      </c>
      <c r="C45" t="s">
        <v>488</v>
      </c>
      <c r="D45" t="s">
        <v>489</v>
      </c>
      <c r="E45" t="s">
        <v>490</v>
      </c>
      <c r="F45" t="s">
        <v>491</v>
      </c>
      <c r="G45" t="s">
        <v>492</v>
      </c>
      <c r="H45" t="s">
        <v>493</v>
      </c>
      <c r="I45" t="s">
        <v>494</v>
      </c>
      <c r="J45" t="s">
        <v>495</v>
      </c>
      <c r="K45" t="s">
        <v>496</v>
      </c>
      <c r="L45" t="s">
        <v>660</v>
      </c>
      <c r="M45" t="s">
        <v>497</v>
      </c>
      <c r="N45" t="s">
        <v>498</v>
      </c>
    </row>
    <row r="46" spans="1:14" x14ac:dyDescent="0.3">
      <c r="A46" t="s">
        <v>10</v>
      </c>
      <c r="B46" t="s">
        <v>307</v>
      </c>
      <c r="C46" t="s">
        <v>499</v>
      </c>
      <c r="D46" t="s">
        <v>661</v>
      </c>
      <c r="E46" t="s">
        <v>500</v>
      </c>
      <c r="F46" t="s">
        <v>501</v>
      </c>
      <c r="G46" t="s">
        <v>502</v>
      </c>
      <c r="H46" t="s">
        <v>503</v>
      </c>
      <c r="I46" t="s">
        <v>504</v>
      </c>
      <c r="J46" t="s">
        <v>505</v>
      </c>
      <c r="K46" t="s">
        <v>662</v>
      </c>
      <c r="L46" t="s">
        <v>663</v>
      </c>
      <c r="M46" t="s">
        <v>664</v>
      </c>
      <c r="N46" t="s">
        <v>506</v>
      </c>
    </row>
    <row r="47" spans="1:14" x14ac:dyDescent="0.3">
      <c r="A47" t="s">
        <v>30</v>
      </c>
      <c r="B47" t="s">
        <v>307</v>
      </c>
      <c r="C47" t="s">
        <v>507</v>
      </c>
      <c r="D47" t="s">
        <v>508</v>
      </c>
      <c r="E47" t="s">
        <v>509</v>
      </c>
      <c r="F47" t="s">
        <v>510</v>
      </c>
      <c r="G47" t="s">
        <v>142</v>
      </c>
      <c r="H47" t="s">
        <v>511</v>
      </c>
      <c r="I47" t="s">
        <v>512</v>
      </c>
      <c r="J47" t="s">
        <v>513</v>
      </c>
      <c r="K47" t="s">
        <v>665</v>
      </c>
      <c r="L47" t="s">
        <v>666</v>
      </c>
      <c r="M47" t="s">
        <v>514</v>
      </c>
      <c r="N47" t="s">
        <v>515</v>
      </c>
    </row>
    <row r="48" spans="1:14" x14ac:dyDescent="0.3">
      <c r="A48" t="s">
        <v>14</v>
      </c>
      <c r="B48" t="s">
        <v>516</v>
      </c>
      <c r="C48" t="s">
        <v>517</v>
      </c>
      <c r="D48" t="s">
        <v>423</v>
      </c>
      <c r="E48" t="s">
        <v>667</v>
      </c>
      <c r="F48" t="s">
        <v>668</v>
      </c>
      <c r="G48" t="s">
        <v>518</v>
      </c>
      <c r="H48" t="s">
        <v>519</v>
      </c>
      <c r="I48" t="s">
        <v>520</v>
      </c>
      <c r="J48" t="s">
        <v>521</v>
      </c>
      <c r="K48" t="s">
        <v>176</v>
      </c>
      <c r="L48" t="s">
        <v>554</v>
      </c>
      <c r="M48" t="s">
        <v>430</v>
      </c>
      <c r="N48" t="s">
        <v>522</v>
      </c>
    </row>
    <row r="49" spans="1:14" x14ac:dyDescent="0.3">
      <c r="A49" t="s">
        <v>17</v>
      </c>
      <c r="B49" t="s">
        <v>290</v>
      </c>
      <c r="C49" t="s">
        <v>669</v>
      </c>
      <c r="D49" t="s">
        <v>523</v>
      </c>
      <c r="E49" t="s">
        <v>524</v>
      </c>
      <c r="F49" t="s">
        <v>293</v>
      </c>
      <c r="G49" t="s">
        <v>294</v>
      </c>
      <c r="H49" t="s">
        <v>295</v>
      </c>
      <c r="I49" t="s">
        <v>121</v>
      </c>
      <c r="J49" t="s">
        <v>320</v>
      </c>
      <c r="K49" t="s">
        <v>588</v>
      </c>
      <c r="L49" t="s">
        <v>670</v>
      </c>
      <c r="M49" t="s">
        <v>525</v>
      </c>
      <c r="N49" t="s">
        <v>526</v>
      </c>
    </row>
    <row r="50" spans="1:14" x14ac:dyDescent="0.3">
      <c r="A50" t="s">
        <v>18</v>
      </c>
      <c r="B50" t="s">
        <v>281</v>
      </c>
      <c r="C50" t="s">
        <v>671</v>
      </c>
      <c r="D50" t="s">
        <v>527</v>
      </c>
      <c r="E50" t="s">
        <v>528</v>
      </c>
      <c r="F50" t="s">
        <v>529</v>
      </c>
      <c r="G50" t="s">
        <v>672</v>
      </c>
      <c r="H50" t="s">
        <v>673</v>
      </c>
      <c r="I50" t="s">
        <v>674</v>
      </c>
      <c r="J50" t="s">
        <v>675</v>
      </c>
      <c r="K50" t="s">
        <v>530</v>
      </c>
      <c r="L50" t="s">
        <v>676</v>
      </c>
      <c r="M50" t="s">
        <v>677</v>
      </c>
      <c r="N50" t="s">
        <v>531</v>
      </c>
    </row>
    <row r="51" spans="1:14" x14ac:dyDescent="0.3">
      <c r="A51" t="s">
        <v>35</v>
      </c>
      <c r="B51" t="s">
        <v>441</v>
      </c>
      <c r="C51" t="s">
        <v>532</v>
      </c>
      <c r="D51" t="s">
        <v>533</v>
      </c>
      <c r="E51" t="s">
        <v>534</v>
      </c>
      <c r="F51" t="s">
        <v>535</v>
      </c>
      <c r="G51" t="s">
        <v>536</v>
      </c>
      <c r="H51" t="s">
        <v>537</v>
      </c>
      <c r="I51" t="s">
        <v>538</v>
      </c>
      <c r="J51" t="s">
        <v>539</v>
      </c>
      <c r="K51" t="s">
        <v>540</v>
      </c>
      <c r="L51" t="s">
        <v>678</v>
      </c>
      <c r="M51" t="s">
        <v>541</v>
      </c>
      <c r="N51" t="s">
        <v>542</v>
      </c>
    </row>
    <row r="53" spans="1:14" x14ac:dyDescent="0.3">
      <c r="D53" s="106"/>
    </row>
  </sheetData>
  <pageMargins left="0.7" right="0.7" top="0.75" bottom="0.75" header="0.3" footer="0.3"/>
  <pageSetup paperSize="9" orientation="portrait" horizontalDpi="75" verticalDpi="7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DEF9-6436-40D8-9E45-A52859861EAD}">
  <sheetPr codeName="Sheet7"/>
  <dimension ref="A1"/>
  <sheetViews>
    <sheetView workbookViewId="0"/>
  </sheetViews>
  <sheetFormatPr defaultRowHeight="14.4" x14ac:dyDescent="0.3"/>
  <cols>
    <col min="1" max="2" width="9.2187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0A99-9C4E-4F17-A393-B5AC312AD616}">
  <sheetPr codeName="Sheet8">
    <tabColor rgb="FFCCFFCC"/>
  </sheetPr>
  <dimension ref="B3:Q57"/>
  <sheetViews>
    <sheetView showGridLines="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5" sqref="C5"/>
    </sheetView>
  </sheetViews>
  <sheetFormatPr defaultRowHeight="14.4" x14ac:dyDescent="0.3"/>
  <cols>
    <col min="2" max="3" width="20.6640625" customWidth="1"/>
  </cols>
  <sheetData>
    <row r="3" spans="2:17" x14ac:dyDescent="0.3">
      <c r="B3" s="18" t="s">
        <v>53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</row>
    <row r="4" spans="2:17" x14ac:dyDescent="0.3">
      <c r="B4" s="17" t="s">
        <v>0</v>
      </c>
      <c r="C4" s="13" t="s">
        <v>52</v>
      </c>
      <c r="D4" s="14" t="str">
        <f t="array" ref="D4:O4">ListsMonthShort</f>
        <v>Jan</v>
      </c>
      <c r="E4" s="15" t="str">
        <v>Feb</v>
      </c>
      <c r="F4" s="15" t="str">
        <v>Mar</v>
      </c>
      <c r="G4" s="15" t="str">
        <v>Apr</v>
      </c>
      <c r="H4" s="15" t="str">
        <v>May</v>
      </c>
      <c r="I4" s="15" t="str">
        <v>Jun</v>
      </c>
      <c r="J4" s="15" t="str">
        <v>Jul</v>
      </c>
      <c r="K4" s="15" t="str">
        <v>Aug</v>
      </c>
      <c r="L4" s="15" t="str">
        <v>Sep</v>
      </c>
      <c r="M4" s="15" t="str">
        <v>Oct</v>
      </c>
      <c r="N4" s="15" t="str">
        <v>Nov</v>
      </c>
      <c r="O4" s="16" t="str">
        <v>Dec</v>
      </c>
    </row>
    <row r="5" spans="2:17" x14ac:dyDescent="0.3">
      <c r="B5" s="10" t="str">
        <f t="array" ref="B5:B54">ListCity</f>
        <v>Atlanta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7" x14ac:dyDescent="0.3">
      <c r="B6" s="11" t="str">
        <v>Austin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Q6">
        <f>SUM(L5:O14)</f>
        <v>0</v>
      </c>
    </row>
    <row r="7" spans="2:17" x14ac:dyDescent="0.3">
      <c r="B7" s="11" t="str">
        <v>Baltimore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2:17" x14ac:dyDescent="0.3">
      <c r="B8" s="11" t="str">
        <v>Birmingham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2:17" x14ac:dyDescent="0.3">
      <c r="B9" s="11" t="str">
        <v>Boston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2:17" x14ac:dyDescent="0.3">
      <c r="B10" s="11" t="str">
        <v>Buffalo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2:17" x14ac:dyDescent="0.3">
      <c r="B11" s="11" t="str">
        <v>Charlotte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2:17" x14ac:dyDescent="0.3">
      <c r="B12" s="11" t="str">
        <v>Chicago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2:17" x14ac:dyDescent="0.3">
      <c r="B13" s="11" t="str">
        <v>Cincinnati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2:17" x14ac:dyDescent="0.3">
      <c r="B14" s="11" t="str">
        <v>Cleveland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2:17" x14ac:dyDescent="0.3">
      <c r="B15" s="11" t="str">
        <v>Columbus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2:17" x14ac:dyDescent="0.3">
      <c r="B16" s="11" t="str">
        <v>Dallas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 x14ac:dyDescent="0.3">
      <c r="B17" s="11" t="str">
        <v>Denver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 x14ac:dyDescent="0.3">
      <c r="B18" s="11" t="str">
        <v>Detroit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15" x14ac:dyDescent="0.3">
      <c r="B19" s="11" t="str">
        <v>Hartford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 x14ac:dyDescent="0.3">
      <c r="B20" s="11" t="str">
        <v>Houston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2:15" x14ac:dyDescent="0.3">
      <c r="B21" s="11" t="str">
        <v>Indianapolis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5" x14ac:dyDescent="0.3">
      <c r="B22" s="11" t="str">
        <v>Jacksonville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2:15" x14ac:dyDescent="0.3">
      <c r="B23" s="11" t="str">
        <v>Kansas City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2:15" x14ac:dyDescent="0.3">
      <c r="B24" s="11" t="str">
        <v>Las Vegas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2:15" x14ac:dyDescent="0.3">
      <c r="B25" s="11" t="str">
        <v>Los Angeles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2:15" x14ac:dyDescent="0.3">
      <c r="B26" s="11" t="str">
        <v>Louisville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2:15" x14ac:dyDescent="0.3">
      <c r="B27" s="11" t="str">
        <v>Memphis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2:15" x14ac:dyDescent="0.3">
      <c r="B28" s="11" t="str">
        <v>Miami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2:15" x14ac:dyDescent="0.3">
      <c r="B29" s="11" t="str">
        <v>Milwaukee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2:15" x14ac:dyDescent="0.3">
      <c r="B30" s="11" t="str">
        <v>Minneapolis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2:15" x14ac:dyDescent="0.3">
      <c r="B31" s="11" t="str">
        <v>Nashville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2:15" x14ac:dyDescent="0.3">
      <c r="B32" s="11" t="str">
        <v>New Orleans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2:15" x14ac:dyDescent="0.3">
      <c r="B33" s="11" t="str">
        <v>New York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2:15" x14ac:dyDescent="0.3">
      <c r="B34" s="11" t="str">
        <v>Oklahoma City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2:15" x14ac:dyDescent="0.3">
      <c r="B35" s="11" t="str">
        <v>Orlando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2:15" x14ac:dyDescent="0.3">
      <c r="B36" s="11" t="str">
        <v>Philadelphia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2:15" x14ac:dyDescent="0.3">
      <c r="B37" s="11" t="str">
        <v>Phoenix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2:15" x14ac:dyDescent="0.3">
      <c r="B38" s="11" t="str">
        <v>Pittsburgh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2:15" x14ac:dyDescent="0.3">
      <c r="B39" s="11" t="str">
        <v>Portland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3">
      <c r="B40" s="11" t="str">
        <v>Providence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3">
      <c r="B41" s="11" t="str">
        <v>Raleigh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2:15" x14ac:dyDescent="0.3">
      <c r="B42" s="11" t="str">
        <v>Richmond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2:15" x14ac:dyDescent="0.3">
      <c r="B43" s="11" t="str">
        <v>Riverside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2:15" x14ac:dyDescent="0.3">
      <c r="B44" s="11" t="str">
        <v>Rochester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2:15" x14ac:dyDescent="0.3">
      <c r="B45" s="11" t="str">
        <v>Sacramento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2:15" x14ac:dyDescent="0.3">
      <c r="B46" s="11" t="str">
        <v>Salt Lake City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2:15" x14ac:dyDescent="0.3">
      <c r="B47" s="11" t="str">
        <v>San Antonio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2:15" x14ac:dyDescent="0.3">
      <c r="B48" s="11" t="str">
        <v>San Diego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2:15" x14ac:dyDescent="0.3">
      <c r="B49" s="11" t="str">
        <v>San Francisco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2:15" x14ac:dyDescent="0.3">
      <c r="B50" s="11" t="str">
        <v>San Jose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2:15" x14ac:dyDescent="0.3">
      <c r="B51" s="11" t="str">
        <v>Seattle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2:15" x14ac:dyDescent="0.3">
      <c r="B52" s="11" t="str">
        <v>St. Louis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2:15" x14ac:dyDescent="0.3">
      <c r="B53" s="11" t="str">
        <v>Tampa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2:15" x14ac:dyDescent="0.3">
      <c r="B54" s="12" t="str">
        <v>Virginia Beach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2:15" x14ac:dyDescent="0.3">
      <c r="B55" s="12" t="s">
        <v>688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7" spans="2:15" x14ac:dyDescent="0.3">
      <c r="B57" s="40" t="s">
        <v>72</v>
      </c>
      <c r="C57" s="37"/>
      <c r="D57" s="41">
        <f t="array" ref="D57:O57">CheckSumHigh</f>
        <v>0</v>
      </c>
      <c r="E57" s="41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  <c r="N57" s="41">
        <v>0</v>
      </c>
      <c r="O57" s="35">
        <v>0</v>
      </c>
    </row>
  </sheetData>
  <pageMargins left="0.7" right="0.7" top="0.75" bottom="0.75" header="0.3" footer="0.3"/>
  <pageSetup paperSize="9" orientation="portrait" horizontalDpi="75" verticalDpi="7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864A-C285-4F85-B5DA-8D10838A484E}">
  <sheetPr codeName="Sheet9">
    <tabColor rgb="FFCCFFCC"/>
  </sheetPr>
  <dimension ref="B3:O62"/>
  <sheetViews>
    <sheetView showGridLines="0" workbookViewId="0">
      <pane xSplit="3" ySplit="4" topLeftCell="D47" activePane="bottomRight" state="frozen"/>
      <selection pane="topRight" activeCell="D1" sqref="D1"/>
      <selection pane="bottomLeft" activeCell="A5" sqref="A5"/>
      <selection pane="bottomRight" activeCell="D57" sqref="D57"/>
    </sheetView>
  </sheetViews>
  <sheetFormatPr defaultRowHeight="14.4" x14ac:dyDescent="0.3"/>
  <cols>
    <col min="2" max="3" width="20.6640625" customWidth="1"/>
  </cols>
  <sheetData>
    <row r="3" spans="2:15" x14ac:dyDescent="0.3">
      <c r="B3" s="6" t="s">
        <v>65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spans="2:15" x14ac:dyDescent="0.3">
      <c r="B4" s="17" t="s">
        <v>0</v>
      </c>
      <c r="C4" s="13" t="s">
        <v>52</v>
      </c>
      <c r="D4" s="14" t="str">
        <f t="array" ref="D4:O4">ListsMonthShort</f>
        <v>Jan</v>
      </c>
      <c r="E4" s="15" t="str">
        <v>Feb</v>
      </c>
      <c r="F4" s="15" t="str">
        <v>Mar</v>
      </c>
      <c r="G4" s="15" t="str">
        <v>Apr</v>
      </c>
      <c r="H4" s="15" t="str">
        <v>May</v>
      </c>
      <c r="I4" s="15" t="str">
        <v>Jun</v>
      </c>
      <c r="J4" s="15" t="str">
        <v>Jul</v>
      </c>
      <c r="K4" s="15" t="str">
        <v>Aug</v>
      </c>
      <c r="L4" s="15" t="str">
        <v>Sep</v>
      </c>
      <c r="M4" s="15" t="str">
        <v>Oct</v>
      </c>
      <c r="N4" s="15" t="str">
        <v>Nov</v>
      </c>
      <c r="O4" s="16" t="str">
        <v>Dec</v>
      </c>
    </row>
    <row r="5" spans="2:15" x14ac:dyDescent="0.3">
      <c r="B5" s="10" t="str">
        <f t="array" ref="B5:B54">ListCity</f>
        <v>Atlanta</v>
      </c>
      <c r="C5" s="3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2:15" x14ac:dyDescent="0.3">
      <c r="B6" s="11" t="str">
        <v>Austin</v>
      </c>
      <c r="C6" s="3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2:15" x14ac:dyDescent="0.3">
      <c r="B7" s="11" t="str">
        <v>Baltimore</v>
      </c>
      <c r="C7" s="3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2:15" x14ac:dyDescent="0.3">
      <c r="B8" s="11" t="str">
        <v>Birmingham</v>
      </c>
      <c r="C8" s="3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2:15" x14ac:dyDescent="0.3">
      <c r="B9" s="11" t="str">
        <v>Boston</v>
      </c>
      <c r="C9" s="3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2:15" x14ac:dyDescent="0.3">
      <c r="B10" s="11" t="str">
        <v>Buffalo</v>
      </c>
      <c r="C10" s="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2:15" x14ac:dyDescent="0.3">
      <c r="B11" s="11" t="str">
        <v>Charlotte</v>
      </c>
      <c r="C11" s="3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3">
      <c r="B12" s="11" t="str">
        <v>Chicago</v>
      </c>
      <c r="C12" s="3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3">
      <c r="B13" s="11" t="str">
        <v>Cincinnati</v>
      </c>
      <c r="C13" s="3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3">
      <c r="B14" s="11" t="str">
        <v>Cleveland</v>
      </c>
      <c r="C14" s="3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3">
      <c r="B15" s="11" t="str">
        <v>Columbus</v>
      </c>
      <c r="C15" s="3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3">
      <c r="B16" s="11" t="str">
        <v>Dallas</v>
      </c>
      <c r="C16" s="3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3">
      <c r="B17" s="11" t="str">
        <v>Denver</v>
      </c>
      <c r="C17" s="3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3">
      <c r="B18" s="11" t="str">
        <v>Detroit</v>
      </c>
      <c r="C18" s="3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3">
      <c r="B19" s="11" t="str">
        <v>Hartford</v>
      </c>
      <c r="C19" s="3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3">
      <c r="B20" s="11" t="str">
        <v>Houston</v>
      </c>
      <c r="C20" s="3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3">
      <c r="B21" s="11" t="str">
        <v>Indianapolis</v>
      </c>
      <c r="C21" s="3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2:15" x14ac:dyDescent="0.3">
      <c r="B22" s="11" t="str">
        <v>Jacksonville</v>
      </c>
      <c r="C22" s="3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2:15" x14ac:dyDescent="0.3">
      <c r="B23" s="11" t="str">
        <v>Kansas City</v>
      </c>
      <c r="C23" s="3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2:15" x14ac:dyDescent="0.3">
      <c r="B24" s="11" t="str">
        <v>Las Vegas</v>
      </c>
      <c r="C24" s="3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2:15" x14ac:dyDescent="0.3">
      <c r="B25" s="11" t="str">
        <v>Los Angeles</v>
      </c>
      <c r="C25" s="3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2:15" x14ac:dyDescent="0.3">
      <c r="B26" s="11" t="str">
        <v>Louisville</v>
      </c>
      <c r="C26" s="3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2:15" x14ac:dyDescent="0.3">
      <c r="B27" s="11" t="str">
        <v>Memphis</v>
      </c>
      <c r="C27" s="3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2:15" x14ac:dyDescent="0.3">
      <c r="B28" s="11" t="str">
        <v>Miami</v>
      </c>
      <c r="C28" s="3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2:15" x14ac:dyDescent="0.3">
      <c r="B29" s="11" t="str">
        <v>Milwaukee</v>
      </c>
      <c r="C29" s="3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2:15" x14ac:dyDescent="0.3">
      <c r="B30" s="11" t="str">
        <v>Minneapolis</v>
      </c>
      <c r="C30" s="3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2:15" x14ac:dyDescent="0.3">
      <c r="B31" s="11" t="str">
        <v>Nashville</v>
      </c>
      <c r="C31" s="3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2:15" x14ac:dyDescent="0.3">
      <c r="B32" s="11" t="str">
        <v>New Orleans</v>
      </c>
      <c r="C32" s="3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2:15" x14ac:dyDescent="0.3">
      <c r="B33" s="11" t="str">
        <v>New York</v>
      </c>
      <c r="C33" s="3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2:15" x14ac:dyDescent="0.3">
      <c r="B34" s="11" t="str">
        <v>Oklahoma City</v>
      </c>
      <c r="C34" s="3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2:15" x14ac:dyDescent="0.3">
      <c r="B35" s="11" t="str">
        <v>Orlando</v>
      </c>
      <c r="C35" s="3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2:15" x14ac:dyDescent="0.3">
      <c r="B36" s="11" t="str">
        <v>Philadelphia</v>
      </c>
      <c r="C36" s="3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2:15" x14ac:dyDescent="0.3">
      <c r="B37" s="11" t="str">
        <v>Phoenix</v>
      </c>
      <c r="C37" s="3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2:15" x14ac:dyDescent="0.3">
      <c r="B38" s="11" t="str">
        <v>Pittsburgh</v>
      </c>
      <c r="C38" s="3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2:15" x14ac:dyDescent="0.3">
      <c r="B39" s="11" t="str">
        <v>Portland</v>
      </c>
      <c r="C39" s="3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2:15" x14ac:dyDescent="0.3">
      <c r="B40" s="11" t="str">
        <v>Providence</v>
      </c>
      <c r="C40" s="3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2:15" x14ac:dyDescent="0.3">
      <c r="B41" s="11" t="str">
        <v>Raleigh</v>
      </c>
      <c r="C41" s="3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2:15" x14ac:dyDescent="0.3">
      <c r="B42" s="11" t="str">
        <v>Richmond</v>
      </c>
      <c r="C42" s="3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2:15" x14ac:dyDescent="0.3">
      <c r="B43" s="11" t="str">
        <v>Riverside</v>
      </c>
      <c r="C43" s="3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2:15" x14ac:dyDescent="0.3">
      <c r="B44" s="11" t="str">
        <v>Rochester</v>
      </c>
      <c r="C44" s="3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2:15" x14ac:dyDescent="0.3">
      <c r="B45" s="11" t="str">
        <v>Sacramento</v>
      </c>
      <c r="C45" s="3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2:15" x14ac:dyDescent="0.3">
      <c r="B46" s="11" t="str">
        <v>Salt Lake City</v>
      </c>
      <c r="C46" s="3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2:15" x14ac:dyDescent="0.3">
      <c r="B47" s="11" t="str">
        <v>San Antonio</v>
      </c>
      <c r="C47" s="3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2:15" x14ac:dyDescent="0.3">
      <c r="B48" s="11" t="str">
        <v>San Diego</v>
      </c>
      <c r="C48" s="3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2:15" x14ac:dyDescent="0.3">
      <c r="B49" s="11" t="str">
        <v>San Francisco</v>
      </c>
      <c r="C49" s="3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3">
      <c r="B50" s="11" t="str">
        <v>San Jose</v>
      </c>
      <c r="C50" s="3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3">
      <c r="B51" s="11" t="str">
        <v>Seattle</v>
      </c>
      <c r="C51" s="3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3">
      <c r="B52" s="11" t="str">
        <v>St. Louis</v>
      </c>
      <c r="C52" s="3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3">
      <c r="B53" s="11" t="str">
        <v>Tampa</v>
      </c>
      <c r="C53" s="3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2:15" x14ac:dyDescent="0.3">
      <c r="B54" s="12" t="str">
        <v>Virginia Beach</v>
      </c>
      <c r="C54" s="3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2:15" x14ac:dyDescent="0.3">
      <c r="B55" s="12" t="s">
        <v>681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7" spans="2:15" x14ac:dyDescent="0.3">
      <c r="B57" s="40" t="s">
        <v>72</v>
      </c>
      <c r="C57" s="37"/>
      <c r="D57" s="41">
        <f t="array" ref="D57:O57">CheckSumLow</f>
        <v>0</v>
      </c>
      <c r="E57" s="41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  <c r="N57" s="41">
        <v>0</v>
      </c>
      <c r="O57" s="35">
        <v>0</v>
      </c>
    </row>
    <row r="62" spans="2:15" x14ac:dyDescent="0.3">
      <c r="D62">
        <f>MIN(CS_TableLow)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944D-DA11-4BB6-8F21-99CD31FC93F0}">
  <sheetPr codeName="Sheet10">
    <tabColor rgb="FFCCFFCC"/>
  </sheetPr>
  <dimension ref="A1:N56"/>
  <sheetViews>
    <sheetView showGridLines="0" tabSelected="1" zoomScale="110" zoomScaleNormal="110" workbookViewId="0">
      <selection activeCell="N6" sqref="N6"/>
    </sheetView>
  </sheetViews>
  <sheetFormatPr defaultRowHeight="14.4" x14ac:dyDescent="0.3"/>
  <cols>
    <col min="1" max="1" width="11.33203125" customWidth="1"/>
    <col min="2" max="2" width="20.6640625" customWidth="1"/>
    <col min="3" max="3" width="18.33203125" customWidth="1"/>
    <col min="10" max="10" width="12.77734375" bestFit="1" customWidth="1"/>
    <col min="11" max="14" width="10.21875" customWidth="1"/>
    <col min="16" max="16" width="9.21875" customWidth="1"/>
    <col min="18" max="18" width="9.21875" customWidth="1"/>
  </cols>
  <sheetData>
    <row r="1" spans="1:14" x14ac:dyDescent="0.3">
      <c r="J1" s="107" t="s">
        <v>682</v>
      </c>
      <c r="K1" s="107"/>
      <c r="L1" s="107"/>
      <c r="M1" s="107"/>
      <c r="N1" s="107"/>
    </row>
    <row r="2" spans="1:14" x14ac:dyDescent="0.3">
      <c r="B2" s="26" t="s">
        <v>67</v>
      </c>
      <c r="C2" s="27"/>
      <c r="J2" s="107" t="s">
        <v>683</v>
      </c>
      <c r="K2" s="109"/>
      <c r="L2" s="107"/>
      <c r="M2" s="107"/>
      <c r="N2" s="107"/>
    </row>
    <row r="3" spans="1:14" x14ac:dyDescent="0.3">
      <c r="B3" s="28" t="s">
        <v>68</v>
      </c>
      <c r="C3" s="22" t="s">
        <v>54</v>
      </c>
      <c r="J3" s="107" t="s">
        <v>684</v>
      </c>
      <c r="K3" s="107" t="s">
        <v>685</v>
      </c>
      <c r="L3" s="107" t="s">
        <v>689</v>
      </c>
      <c r="M3" s="107" t="s">
        <v>686</v>
      </c>
      <c r="N3" s="107" t="s">
        <v>687</v>
      </c>
    </row>
    <row r="4" spans="1:14" x14ac:dyDescent="0.3">
      <c r="A4" s="17" t="s">
        <v>71</v>
      </c>
      <c r="B4" s="17" t="s">
        <v>0</v>
      </c>
      <c r="C4" s="17" t="s">
        <v>66</v>
      </c>
    </row>
    <row r="5" spans="1:14" x14ac:dyDescent="0.3">
      <c r="A5" s="31">
        <f t="array" ref="A5:A54">CS_Int</f>
        <v>1</v>
      </c>
      <c r="B5" s="21"/>
      <c r="C5" s="23"/>
      <c r="J5" t="str">
        <f>SummaryHigh!B5</f>
        <v>Atlanta</v>
      </c>
      <c r="K5" s="109"/>
      <c r="L5" s="109"/>
      <c r="M5" s="109"/>
      <c r="N5" s="109"/>
    </row>
    <row r="6" spans="1:14" x14ac:dyDescent="0.3">
      <c r="A6" s="32">
        <v>2</v>
      </c>
      <c r="B6" s="4"/>
      <c r="C6" s="24"/>
      <c r="J6" t="str">
        <f>SummaryHigh!B6</f>
        <v>Austin</v>
      </c>
      <c r="K6" s="109"/>
      <c r="L6" s="109"/>
      <c r="M6" s="109"/>
      <c r="N6" s="109"/>
    </row>
    <row r="7" spans="1:14" x14ac:dyDescent="0.3">
      <c r="A7" s="32">
        <v>3</v>
      </c>
      <c r="B7" s="4"/>
      <c r="C7" s="24"/>
      <c r="J7" t="str">
        <f>SummaryHigh!B7</f>
        <v>Baltimore</v>
      </c>
      <c r="K7" s="109"/>
      <c r="L7" s="109"/>
      <c r="M7" s="109"/>
      <c r="N7" s="109"/>
    </row>
    <row r="8" spans="1:14" x14ac:dyDescent="0.3">
      <c r="A8" s="32">
        <v>4</v>
      </c>
      <c r="B8" s="4"/>
      <c r="C8" s="24"/>
      <c r="J8" t="str">
        <f>SummaryHigh!B8</f>
        <v>Birmingham</v>
      </c>
      <c r="K8" s="109"/>
      <c r="L8" s="109"/>
      <c r="M8" s="109"/>
      <c r="N8" s="109"/>
    </row>
    <row r="9" spans="1:14" x14ac:dyDescent="0.3">
      <c r="A9" s="32">
        <v>5</v>
      </c>
      <c r="B9" s="4"/>
      <c r="C9" s="24"/>
      <c r="J9" t="str">
        <f>SummaryHigh!B9</f>
        <v>Boston</v>
      </c>
      <c r="K9" s="109"/>
      <c r="L9" s="109"/>
      <c r="M9" s="109"/>
      <c r="N9" s="109"/>
    </row>
    <row r="10" spans="1:14" x14ac:dyDescent="0.3">
      <c r="A10" s="32">
        <v>6</v>
      </c>
      <c r="B10" s="4"/>
      <c r="C10" s="24"/>
      <c r="J10" t="str">
        <f>SummaryHigh!B10</f>
        <v>Buffalo</v>
      </c>
      <c r="K10" s="109"/>
      <c r="L10" s="109"/>
      <c r="M10" s="109"/>
      <c r="N10" s="109"/>
    </row>
    <row r="11" spans="1:14" x14ac:dyDescent="0.3">
      <c r="A11" s="32">
        <v>7</v>
      </c>
      <c r="B11" s="4"/>
      <c r="C11" s="24"/>
      <c r="J11" t="str">
        <f>SummaryHigh!B11</f>
        <v>Charlotte</v>
      </c>
      <c r="K11" s="109"/>
      <c r="L11" s="109"/>
      <c r="M11" s="109"/>
      <c r="N11" s="109"/>
    </row>
    <row r="12" spans="1:14" x14ac:dyDescent="0.3">
      <c r="A12" s="32">
        <v>8</v>
      </c>
      <c r="B12" s="4"/>
      <c r="C12" s="24"/>
      <c r="J12" t="str">
        <f>SummaryHigh!B12</f>
        <v>Chicago</v>
      </c>
      <c r="K12" s="109"/>
      <c r="L12" s="109"/>
      <c r="M12" s="109"/>
      <c r="N12" s="109"/>
    </row>
    <row r="13" spans="1:14" x14ac:dyDescent="0.3">
      <c r="A13" s="32">
        <v>9</v>
      </c>
      <c r="B13" s="4"/>
      <c r="C13" s="24"/>
      <c r="J13" t="str">
        <f>SummaryHigh!B13</f>
        <v>Cincinnati</v>
      </c>
      <c r="K13" s="109"/>
      <c r="L13" s="109"/>
      <c r="M13" s="109"/>
      <c r="N13" s="109"/>
    </row>
    <row r="14" spans="1:14" x14ac:dyDescent="0.3">
      <c r="A14" s="32">
        <v>10</v>
      </c>
      <c r="B14" s="4"/>
      <c r="C14" s="24"/>
      <c r="J14" t="str">
        <f>SummaryHigh!B14</f>
        <v>Cleveland</v>
      </c>
      <c r="K14" s="109"/>
      <c r="L14" s="109"/>
      <c r="M14" s="109"/>
      <c r="N14" s="109"/>
    </row>
    <row r="15" spans="1:14" x14ac:dyDescent="0.3">
      <c r="A15" s="32">
        <v>11</v>
      </c>
      <c r="B15" s="4"/>
      <c r="C15" s="24"/>
      <c r="J15" t="str">
        <f>SummaryHigh!B15</f>
        <v>Columbus</v>
      </c>
      <c r="K15" s="109"/>
      <c r="L15" s="109"/>
      <c r="M15" s="109"/>
      <c r="N15" s="109"/>
    </row>
    <row r="16" spans="1:14" x14ac:dyDescent="0.3">
      <c r="A16" s="32">
        <v>12</v>
      </c>
      <c r="B16" s="4"/>
      <c r="C16" s="24"/>
      <c r="J16" t="str">
        <f>SummaryHigh!B16</f>
        <v>Dallas</v>
      </c>
      <c r="K16" s="109"/>
      <c r="L16" s="109"/>
      <c r="M16" s="109"/>
      <c r="N16" s="109"/>
    </row>
    <row r="17" spans="1:14" x14ac:dyDescent="0.3">
      <c r="A17" s="32">
        <v>13</v>
      </c>
      <c r="B17" s="4"/>
      <c r="C17" s="24"/>
      <c r="J17" t="str">
        <f>SummaryHigh!B17</f>
        <v>Denver</v>
      </c>
      <c r="K17" s="109"/>
      <c r="L17" s="109"/>
      <c r="M17" s="109"/>
      <c r="N17" s="109"/>
    </row>
    <row r="18" spans="1:14" x14ac:dyDescent="0.3">
      <c r="A18" s="32">
        <v>14</v>
      </c>
      <c r="B18" s="4"/>
      <c r="C18" s="24"/>
      <c r="J18" t="str">
        <f>SummaryHigh!B18</f>
        <v>Detroit</v>
      </c>
      <c r="K18" s="109"/>
      <c r="L18" s="109"/>
      <c r="M18" s="109"/>
      <c r="N18" s="109"/>
    </row>
    <row r="19" spans="1:14" x14ac:dyDescent="0.3">
      <c r="A19" s="32">
        <v>15</v>
      </c>
      <c r="B19" s="4"/>
      <c r="C19" s="24"/>
      <c r="J19" t="str">
        <f>SummaryHigh!B19</f>
        <v>Hartford</v>
      </c>
      <c r="K19" s="109"/>
      <c r="L19" s="109"/>
      <c r="M19" s="109"/>
      <c r="N19" s="109"/>
    </row>
    <row r="20" spans="1:14" x14ac:dyDescent="0.3">
      <c r="A20" s="32">
        <v>16</v>
      </c>
      <c r="B20" s="4"/>
      <c r="C20" s="24"/>
      <c r="J20" t="str">
        <f>SummaryHigh!B20</f>
        <v>Houston</v>
      </c>
      <c r="K20" s="109"/>
      <c r="L20" s="109"/>
      <c r="M20" s="109"/>
      <c r="N20" s="109"/>
    </row>
    <row r="21" spans="1:14" x14ac:dyDescent="0.3">
      <c r="A21" s="32">
        <v>17</v>
      </c>
      <c r="B21" s="4"/>
      <c r="C21" s="24"/>
      <c r="J21" t="str">
        <f>SummaryHigh!B21</f>
        <v>Indianapolis</v>
      </c>
      <c r="K21" s="109"/>
      <c r="L21" s="109"/>
      <c r="M21" s="109"/>
      <c r="N21" s="109"/>
    </row>
    <row r="22" spans="1:14" x14ac:dyDescent="0.3">
      <c r="A22" s="32">
        <v>18</v>
      </c>
      <c r="B22" s="4"/>
      <c r="C22" s="24"/>
      <c r="J22" t="str">
        <f>SummaryHigh!B22</f>
        <v>Jacksonville</v>
      </c>
      <c r="K22" s="109"/>
      <c r="L22" s="109"/>
      <c r="M22" s="109"/>
      <c r="N22" s="109"/>
    </row>
    <row r="23" spans="1:14" x14ac:dyDescent="0.3">
      <c r="A23" s="32">
        <v>19</v>
      </c>
      <c r="B23" s="4"/>
      <c r="C23" s="24"/>
      <c r="J23" t="str">
        <f>SummaryHigh!B23</f>
        <v>Kansas City</v>
      </c>
      <c r="K23" s="109"/>
      <c r="L23" s="109"/>
      <c r="M23" s="109"/>
      <c r="N23" s="109"/>
    </row>
    <row r="24" spans="1:14" x14ac:dyDescent="0.3">
      <c r="A24" s="32">
        <v>20</v>
      </c>
      <c r="B24" s="4"/>
      <c r="C24" s="24"/>
      <c r="J24" t="str">
        <f>SummaryHigh!B24</f>
        <v>Las Vegas</v>
      </c>
      <c r="K24" s="109"/>
      <c r="L24" s="109"/>
      <c r="M24" s="109"/>
      <c r="N24" s="109"/>
    </row>
    <row r="25" spans="1:14" x14ac:dyDescent="0.3">
      <c r="A25" s="32">
        <v>21</v>
      </c>
      <c r="B25" s="4"/>
      <c r="C25" s="24"/>
      <c r="J25" t="str">
        <f>SummaryHigh!B25</f>
        <v>Los Angeles</v>
      </c>
      <c r="K25" s="109"/>
      <c r="L25" s="109"/>
      <c r="M25" s="109"/>
      <c r="N25" s="109"/>
    </row>
    <row r="26" spans="1:14" x14ac:dyDescent="0.3">
      <c r="A26" s="32">
        <v>22</v>
      </c>
      <c r="B26" s="4"/>
      <c r="C26" s="24"/>
      <c r="J26" t="str">
        <f>SummaryHigh!B26</f>
        <v>Louisville</v>
      </c>
      <c r="K26" s="109"/>
      <c r="L26" s="109"/>
      <c r="M26" s="109"/>
      <c r="N26" s="109"/>
    </row>
    <row r="27" spans="1:14" x14ac:dyDescent="0.3">
      <c r="A27" s="32">
        <v>23</v>
      </c>
      <c r="B27" s="4"/>
      <c r="C27" s="24"/>
      <c r="J27" t="str">
        <f>SummaryHigh!B27</f>
        <v>Memphis</v>
      </c>
      <c r="K27" s="109"/>
      <c r="L27" s="109"/>
      <c r="M27" s="109"/>
      <c r="N27" s="109"/>
    </row>
    <row r="28" spans="1:14" x14ac:dyDescent="0.3">
      <c r="A28" s="32">
        <v>24</v>
      </c>
      <c r="B28" s="4"/>
      <c r="C28" s="24"/>
      <c r="J28" t="str">
        <f>SummaryHigh!B28</f>
        <v>Miami</v>
      </c>
      <c r="K28" s="109"/>
      <c r="L28" s="109"/>
      <c r="M28" s="109"/>
      <c r="N28" s="109"/>
    </row>
    <row r="29" spans="1:14" x14ac:dyDescent="0.3">
      <c r="A29" s="32">
        <v>25</v>
      </c>
      <c r="B29" s="4"/>
      <c r="C29" s="24"/>
      <c r="J29" t="str">
        <f>SummaryHigh!B29</f>
        <v>Milwaukee</v>
      </c>
      <c r="K29" s="109"/>
      <c r="L29" s="109"/>
      <c r="M29" s="109"/>
      <c r="N29" s="109"/>
    </row>
    <row r="30" spans="1:14" x14ac:dyDescent="0.3">
      <c r="A30" s="32">
        <v>26</v>
      </c>
      <c r="B30" s="4"/>
      <c r="C30" s="24"/>
      <c r="J30" t="str">
        <f>SummaryHigh!B30</f>
        <v>Minneapolis</v>
      </c>
      <c r="K30" s="109"/>
      <c r="L30" s="109"/>
      <c r="M30" s="109"/>
      <c r="N30" s="109"/>
    </row>
    <row r="31" spans="1:14" x14ac:dyDescent="0.3">
      <c r="A31" s="32">
        <v>27</v>
      </c>
      <c r="B31" s="4"/>
      <c r="C31" s="24"/>
      <c r="J31" t="str">
        <f>SummaryHigh!B31</f>
        <v>Nashville</v>
      </c>
      <c r="K31" s="109"/>
      <c r="L31" s="109"/>
      <c r="M31" s="109"/>
      <c r="N31" s="109"/>
    </row>
    <row r="32" spans="1:14" x14ac:dyDescent="0.3">
      <c r="A32" s="32">
        <v>28</v>
      </c>
      <c r="B32" s="4"/>
      <c r="C32" s="24"/>
      <c r="J32" t="str">
        <f>SummaryHigh!B32</f>
        <v>New Orleans</v>
      </c>
      <c r="K32" s="109"/>
      <c r="L32" s="109"/>
      <c r="M32" s="109"/>
      <c r="N32" s="109"/>
    </row>
    <row r="33" spans="1:14" x14ac:dyDescent="0.3">
      <c r="A33" s="32">
        <v>29</v>
      </c>
      <c r="B33" s="4"/>
      <c r="C33" s="24"/>
      <c r="J33" t="str">
        <f>SummaryHigh!B33</f>
        <v>New York</v>
      </c>
      <c r="K33" s="109"/>
      <c r="L33" s="109"/>
      <c r="M33" s="109"/>
      <c r="N33" s="109"/>
    </row>
    <row r="34" spans="1:14" x14ac:dyDescent="0.3">
      <c r="A34" s="32">
        <v>30</v>
      </c>
      <c r="B34" s="4"/>
      <c r="C34" s="24"/>
      <c r="J34" t="str">
        <f>SummaryHigh!B34</f>
        <v>Oklahoma City</v>
      </c>
      <c r="K34" s="109"/>
      <c r="L34" s="109"/>
      <c r="M34" s="109"/>
      <c r="N34" s="109"/>
    </row>
    <row r="35" spans="1:14" x14ac:dyDescent="0.3">
      <c r="A35" s="32">
        <v>31</v>
      </c>
      <c r="B35" s="4"/>
      <c r="C35" s="24"/>
      <c r="J35" t="str">
        <f>SummaryHigh!B35</f>
        <v>Orlando</v>
      </c>
      <c r="K35" s="109"/>
      <c r="L35" s="109"/>
      <c r="M35" s="109"/>
      <c r="N35" s="109"/>
    </row>
    <row r="36" spans="1:14" x14ac:dyDescent="0.3">
      <c r="A36" s="32">
        <v>32</v>
      </c>
      <c r="B36" s="4"/>
      <c r="C36" s="24"/>
      <c r="J36" t="str">
        <f>SummaryHigh!B36</f>
        <v>Philadelphia</v>
      </c>
      <c r="K36" s="109"/>
      <c r="L36" s="109"/>
      <c r="M36" s="109"/>
      <c r="N36" s="109"/>
    </row>
    <row r="37" spans="1:14" x14ac:dyDescent="0.3">
      <c r="A37" s="32">
        <v>33</v>
      </c>
      <c r="B37" s="4"/>
      <c r="C37" s="24"/>
      <c r="J37" t="str">
        <f>SummaryHigh!B37</f>
        <v>Phoenix</v>
      </c>
      <c r="K37" s="109"/>
      <c r="L37" s="109"/>
      <c r="M37" s="109"/>
      <c r="N37" s="109"/>
    </row>
    <row r="38" spans="1:14" x14ac:dyDescent="0.3">
      <c r="A38" s="32">
        <v>34</v>
      </c>
      <c r="B38" s="4"/>
      <c r="C38" s="24"/>
      <c r="J38" t="str">
        <f>SummaryHigh!B38</f>
        <v>Pittsburgh</v>
      </c>
      <c r="K38" s="109"/>
      <c r="L38" s="109"/>
      <c r="M38" s="109"/>
      <c r="N38" s="109"/>
    </row>
    <row r="39" spans="1:14" x14ac:dyDescent="0.3">
      <c r="A39" s="32">
        <v>35</v>
      </c>
      <c r="B39" s="4"/>
      <c r="C39" s="24"/>
      <c r="J39" t="str">
        <f>SummaryHigh!B39</f>
        <v>Portland</v>
      </c>
      <c r="K39" s="109"/>
      <c r="L39" s="109"/>
      <c r="M39" s="109"/>
      <c r="N39" s="109"/>
    </row>
    <row r="40" spans="1:14" x14ac:dyDescent="0.3">
      <c r="A40" s="32">
        <v>36</v>
      </c>
      <c r="B40" s="4"/>
      <c r="C40" s="24"/>
      <c r="J40" t="str">
        <f>SummaryHigh!B40</f>
        <v>Providence</v>
      </c>
      <c r="K40" s="109"/>
      <c r="L40" s="109"/>
      <c r="M40" s="109"/>
      <c r="N40" s="109"/>
    </row>
    <row r="41" spans="1:14" x14ac:dyDescent="0.3">
      <c r="A41" s="32">
        <v>37</v>
      </c>
      <c r="B41" s="4"/>
      <c r="C41" s="24"/>
      <c r="J41" t="str">
        <f>SummaryHigh!B41</f>
        <v>Raleigh</v>
      </c>
      <c r="K41" s="109"/>
      <c r="L41" s="109"/>
      <c r="M41" s="109"/>
      <c r="N41" s="109"/>
    </row>
    <row r="42" spans="1:14" x14ac:dyDescent="0.3">
      <c r="A42" s="32">
        <v>38</v>
      </c>
      <c r="B42" s="4"/>
      <c r="C42" s="24"/>
      <c r="J42" t="str">
        <f>SummaryHigh!B42</f>
        <v>Richmond</v>
      </c>
      <c r="K42" s="109"/>
      <c r="L42" s="109"/>
      <c r="M42" s="109"/>
      <c r="N42" s="109"/>
    </row>
    <row r="43" spans="1:14" x14ac:dyDescent="0.3">
      <c r="A43" s="32">
        <v>39</v>
      </c>
      <c r="B43" s="4"/>
      <c r="C43" s="24"/>
      <c r="J43" t="str">
        <f>SummaryHigh!B43</f>
        <v>Riverside</v>
      </c>
      <c r="K43" s="109"/>
      <c r="L43" s="109"/>
      <c r="M43" s="109"/>
      <c r="N43" s="109"/>
    </row>
    <row r="44" spans="1:14" x14ac:dyDescent="0.3">
      <c r="A44" s="32">
        <v>40</v>
      </c>
      <c r="B44" s="4"/>
      <c r="C44" s="24"/>
      <c r="J44" t="str">
        <f>SummaryHigh!B44</f>
        <v>Rochester</v>
      </c>
      <c r="K44" s="109"/>
      <c r="L44" s="109"/>
      <c r="M44" s="109"/>
      <c r="N44" s="109"/>
    </row>
    <row r="45" spans="1:14" x14ac:dyDescent="0.3">
      <c r="A45" s="32">
        <v>41</v>
      </c>
      <c r="B45" s="4"/>
      <c r="C45" s="24"/>
      <c r="J45" t="str">
        <f>SummaryHigh!B45</f>
        <v>Sacramento</v>
      </c>
      <c r="K45" s="109"/>
      <c r="L45" s="109"/>
      <c r="M45" s="109"/>
      <c r="N45" s="109"/>
    </row>
    <row r="46" spans="1:14" x14ac:dyDescent="0.3">
      <c r="A46" s="32">
        <v>42</v>
      </c>
      <c r="B46" s="4"/>
      <c r="C46" s="24"/>
      <c r="J46" t="str">
        <f>SummaryHigh!B46</f>
        <v>Salt Lake City</v>
      </c>
      <c r="K46" s="109"/>
      <c r="L46" s="109"/>
      <c r="M46" s="109"/>
      <c r="N46" s="109"/>
    </row>
    <row r="47" spans="1:14" x14ac:dyDescent="0.3">
      <c r="A47" s="32">
        <v>43</v>
      </c>
      <c r="B47" s="4"/>
      <c r="C47" s="24"/>
      <c r="J47" t="str">
        <f>SummaryHigh!B47</f>
        <v>San Antonio</v>
      </c>
      <c r="K47" s="109"/>
      <c r="L47" s="109"/>
      <c r="M47" s="109"/>
      <c r="N47" s="109"/>
    </row>
    <row r="48" spans="1:14" x14ac:dyDescent="0.3">
      <c r="A48" s="32">
        <v>44</v>
      </c>
      <c r="B48" s="4"/>
      <c r="C48" s="24"/>
      <c r="J48" t="str">
        <f>SummaryHigh!B48</f>
        <v>San Diego</v>
      </c>
      <c r="K48" s="109"/>
      <c r="L48" s="109"/>
      <c r="M48" s="109"/>
      <c r="N48" s="109"/>
    </row>
    <row r="49" spans="1:14" x14ac:dyDescent="0.3">
      <c r="A49" s="32">
        <v>45</v>
      </c>
      <c r="B49" s="4"/>
      <c r="C49" s="24"/>
      <c r="J49" t="str">
        <f>SummaryHigh!B49</f>
        <v>San Francisco</v>
      </c>
      <c r="K49" s="109"/>
      <c r="L49" s="109"/>
      <c r="M49" s="109"/>
      <c r="N49" s="109"/>
    </row>
    <row r="50" spans="1:14" x14ac:dyDescent="0.3">
      <c r="A50" s="32">
        <v>46</v>
      </c>
      <c r="B50" s="4"/>
      <c r="C50" s="24"/>
      <c r="J50" t="str">
        <f>SummaryHigh!B50</f>
        <v>San Jose</v>
      </c>
      <c r="K50" s="109"/>
      <c r="L50" s="109"/>
      <c r="M50" s="109"/>
      <c r="N50" s="109"/>
    </row>
    <row r="51" spans="1:14" x14ac:dyDescent="0.3">
      <c r="A51" s="32">
        <v>47</v>
      </c>
      <c r="B51" s="4"/>
      <c r="C51" s="24"/>
      <c r="J51" t="str">
        <f>SummaryHigh!B51</f>
        <v>Seattle</v>
      </c>
      <c r="K51" s="109"/>
      <c r="L51" s="109"/>
      <c r="M51" s="109"/>
      <c r="N51" s="109"/>
    </row>
    <row r="52" spans="1:14" x14ac:dyDescent="0.3">
      <c r="A52" s="32">
        <v>48</v>
      </c>
      <c r="B52" s="4"/>
      <c r="C52" s="24"/>
      <c r="J52" t="str">
        <f>SummaryHigh!B52</f>
        <v>St. Louis</v>
      </c>
      <c r="K52" s="109"/>
      <c r="L52" s="109"/>
      <c r="M52" s="109"/>
      <c r="N52" s="109"/>
    </row>
    <row r="53" spans="1:14" x14ac:dyDescent="0.3">
      <c r="A53" s="32">
        <v>49</v>
      </c>
      <c r="B53" s="4"/>
      <c r="C53" s="24"/>
      <c r="J53" t="str">
        <f>SummaryHigh!B53</f>
        <v>Tampa</v>
      </c>
      <c r="K53" s="109"/>
      <c r="L53" s="109"/>
      <c r="M53" s="109"/>
      <c r="N53" s="109"/>
    </row>
    <row r="54" spans="1:14" x14ac:dyDescent="0.3">
      <c r="A54" s="33">
        <v>50</v>
      </c>
      <c r="B54" s="5"/>
      <c r="C54" s="25"/>
      <c r="J54" t="str">
        <f>SummaryHigh!B54</f>
        <v>Virginia Beach</v>
      </c>
      <c r="K54" s="109"/>
      <c r="L54" s="109"/>
      <c r="M54" s="109"/>
      <c r="N54" s="109"/>
    </row>
    <row r="56" spans="1:14" x14ac:dyDescent="0.3">
      <c r="A56" s="34" t="s">
        <v>72</v>
      </c>
      <c r="B56" s="35">
        <f>CheckSumSortCity</f>
        <v>0</v>
      </c>
      <c r="C56" s="35">
        <f>CheckSumSortTemp</f>
        <v>0</v>
      </c>
    </row>
  </sheetData>
  <sortState xmlns:xlrd2="http://schemas.microsoft.com/office/spreadsheetml/2017/richdata2" ref="B5:C54">
    <sortCondition descending="1" ref="C5:C54"/>
    <sortCondition ref="B5:B54"/>
  </sortState>
  <dataValidations count="1">
    <dataValidation type="list" allowBlank="1" showInputMessage="1" showErrorMessage="1" sqref="C3" xr:uid="{BB46FA5B-FA0D-4131-AE68-832033EFCA84}">
      <formula1>ListsMonthShort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3B20-6FF4-4673-97C5-7E7B75955F5B}">
  <sheetPr codeName="Sheet12">
    <tabColor rgb="FF000099"/>
  </sheetPr>
  <dimension ref="A1"/>
  <sheetViews>
    <sheetView workbookViewId="0"/>
  </sheetViews>
  <sheetFormatPr defaultColWidth="0" defaultRowHeight="15" customHeight="1" zeroHeight="1" x14ac:dyDescent="0.3"/>
  <cols>
    <col min="1" max="1" width="25.88671875" customWidth="1"/>
    <col min="2" max="16384" width="9.109375" hidden="1"/>
  </cols>
  <sheetData>
    <row r="1" spans="1:1" ht="81" customHeight="1" x14ac:dyDescent="0.3">
      <c r="A1" s="42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CAAD-FAD9-4964-8975-9F05772E7611}">
  <sheetPr>
    <tabColor rgb="FFCCFFCC"/>
  </sheetPr>
  <dimension ref="A2:X88"/>
  <sheetViews>
    <sheetView showGridLines="0" workbookViewId="0">
      <selection activeCell="B2" sqref="B2"/>
    </sheetView>
  </sheetViews>
  <sheetFormatPr defaultRowHeight="14.4" x14ac:dyDescent="0.3"/>
  <cols>
    <col min="2" max="2" width="9.109375" customWidth="1"/>
    <col min="3" max="7" width="15.6640625" customWidth="1"/>
  </cols>
  <sheetData>
    <row r="2" spans="1:15" x14ac:dyDescent="0.3">
      <c r="A2" s="2"/>
      <c r="B2" s="2" t="s">
        <v>108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x14ac:dyDescent="0.3">
      <c r="B4" t="s">
        <v>100</v>
      </c>
    </row>
    <row r="5" spans="1:15" x14ac:dyDescent="0.3">
      <c r="B5" t="s">
        <v>101</v>
      </c>
    </row>
    <row r="6" spans="1:15" x14ac:dyDescent="0.3">
      <c r="B6" t="s">
        <v>102</v>
      </c>
    </row>
    <row r="8" spans="1:15" x14ac:dyDescent="0.3">
      <c r="B8" s="80" t="s">
        <v>86</v>
      </c>
    </row>
    <row r="9" spans="1:15" x14ac:dyDescent="0.3">
      <c r="B9" t="s">
        <v>87</v>
      </c>
    </row>
    <row r="10" spans="1:15" x14ac:dyDescent="0.3">
      <c r="B10" s="79">
        <v>0.05</v>
      </c>
    </row>
    <row r="11" spans="1:15" x14ac:dyDescent="0.3">
      <c r="B11" s="79">
        <v>5.5E-2</v>
      </c>
    </row>
    <row r="12" spans="1:15" x14ac:dyDescent="0.3">
      <c r="B12" s="79">
        <v>0.06</v>
      </c>
    </row>
    <row r="13" spans="1:15" x14ac:dyDescent="0.3">
      <c r="B13" s="79">
        <v>6.5000000000000002E-2</v>
      </c>
    </row>
    <row r="14" spans="1:15" x14ac:dyDescent="0.3">
      <c r="B14" s="79">
        <v>7.0000000000000007E-2</v>
      </c>
    </row>
    <row r="15" spans="1:15" x14ac:dyDescent="0.3">
      <c r="B15" s="79">
        <v>7.5000000000000011E-2</v>
      </c>
    </row>
    <row r="16" spans="1:15" x14ac:dyDescent="0.3">
      <c r="B16" t="s">
        <v>90</v>
      </c>
    </row>
    <row r="18" spans="2:2" x14ac:dyDescent="0.3">
      <c r="B18" s="80" t="s">
        <v>88</v>
      </c>
    </row>
    <row r="19" spans="2:2" x14ac:dyDescent="0.3">
      <c r="B19" t="s">
        <v>89</v>
      </c>
    </row>
    <row r="20" spans="2:2" x14ac:dyDescent="0.3">
      <c r="B20" s="81">
        <v>4</v>
      </c>
    </row>
    <row r="21" spans="2:2" x14ac:dyDescent="0.3">
      <c r="B21" s="81">
        <v>5</v>
      </c>
    </row>
    <row r="22" spans="2:2" x14ac:dyDescent="0.3">
      <c r="B22" s="81">
        <v>6</v>
      </c>
    </row>
    <row r="23" spans="2:2" x14ac:dyDescent="0.3">
      <c r="B23" s="81">
        <v>7</v>
      </c>
    </row>
    <row r="24" spans="2:2" x14ac:dyDescent="0.3">
      <c r="B24" s="81">
        <v>8</v>
      </c>
    </row>
    <row r="26" spans="2:2" x14ac:dyDescent="0.3">
      <c r="B26" s="80" t="s">
        <v>91</v>
      </c>
    </row>
    <row r="27" spans="2:2" x14ac:dyDescent="0.3">
      <c r="B27" t="s">
        <v>92</v>
      </c>
    </row>
    <row r="28" spans="2:2" x14ac:dyDescent="0.3">
      <c r="B28" t="s">
        <v>93</v>
      </c>
    </row>
    <row r="29" spans="2:2" x14ac:dyDescent="0.3">
      <c r="B29" s="81">
        <v>1500</v>
      </c>
    </row>
    <row r="30" spans="2:2" x14ac:dyDescent="0.3">
      <c r="B30" s="81">
        <v>1800</v>
      </c>
    </row>
    <row r="31" spans="2:2" x14ac:dyDescent="0.3">
      <c r="B31" s="81">
        <v>2200</v>
      </c>
    </row>
    <row r="32" spans="2:2" x14ac:dyDescent="0.3">
      <c r="B32" s="81">
        <v>2700</v>
      </c>
    </row>
    <row r="34" spans="1:24" x14ac:dyDescent="0.3">
      <c r="B34" s="80" t="s">
        <v>94</v>
      </c>
    </row>
    <row r="35" spans="1:24" x14ac:dyDescent="0.3">
      <c r="B35" t="s">
        <v>95</v>
      </c>
    </row>
    <row r="36" spans="1:24" x14ac:dyDescent="0.3">
      <c r="B36" t="s">
        <v>96</v>
      </c>
    </row>
    <row r="37" spans="1:24" x14ac:dyDescent="0.3">
      <c r="B37" t="s">
        <v>97</v>
      </c>
    </row>
    <row r="38" spans="1:24" x14ac:dyDescent="0.3">
      <c r="B38" t="s">
        <v>98</v>
      </c>
    </row>
    <row r="40" spans="1:24" x14ac:dyDescent="0.3">
      <c r="B40" s="1" t="s">
        <v>99</v>
      </c>
    </row>
    <row r="42" spans="1:24" x14ac:dyDescent="0.3">
      <c r="A42" s="2"/>
      <c r="B42" s="2" t="s">
        <v>104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4" spans="1:24" x14ac:dyDescent="0.3">
      <c r="B44" t="s">
        <v>109</v>
      </c>
    </row>
    <row r="45" spans="1:24" x14ac:dyDescent="0.3">
      <c r="B45" t="s">
        <v>113</v>
      </c>
    </row>
    <row r="47" spans="1:24" x14ac:dyDescent="0.3">
      <c r="B47" s="1" t="s">
        <v>110</v>
      </c>
    </row>
    <row r="48" spans="1:24" x14ac:dyDescent="0.3">
      <c r="B48" t="s">
        <v>111</v>
      </c>
    </row>
    <row r="49" spans="2:24" x14ac:dyDescent="0.3">
      <c r="B49" t="s">
        <v>112</v>
      </c>
    </row>
    <row r="50" spans="2:24" x14ac:dyDescent="0.3">
      <c r="B50" t="s">
        <v>114</v>
      </c>
    </row>
    <row r="52" spans="2:24" x14ac:dyDescent="0.3">
      <c r="I52" s="1" t="s">
        <v>106</v>
      </c>
    </row>
    <row r="53" spans="2:24" ht="28.8" x14ac:dyDescent="0.3">
      <c r="B53" s="87" t="s">
        <v>103</v>
      </c>
      <c r="C53" s="88" t="s">
        <v>86</v>
      </c>
      <c r="D53" s="89" t="s">
        <v>88</v>
      </c>
      <c r="E53" s="89" t="s">
        <v>91</v>
      </c>
      <c r="F53" s="89" t="s">
        <v>94</v>
      </c>
      <c r="G53" s="90" t="s">
        <v>105</v>
      </c>
      <c r="I53" s="36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8"/>
    </row>
    <row r="54" spans="2:24" x14ac:dyDescent="0.3">
      <c r="B54" s="29">
        <v>1</v>
      </c>
      <c r="C54" s="83">
        <v>6.5000000000000002E-2</v>
      </c>
      <c r="D54" s="82">
        <v>4</v>
      </c>
      <c r="E54" s="82">
        <v>1500</v>
      </c>
      <c r="F54" s="99"/>
      <c r="G54" s="100"/>
      <c r="I54" s="91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92"/>
    </row>
    <row r="55" spans="2:24" x14ac:dyDescent="0.3">
      <c r="B55" s="29">
        <f t="shared" ref="B55:B70" si="0">B54+1</f>
        <v>2</v>
      </c>
      <c r="C55" s="84">
        <v>0.05</v>
      </c>
      <c r="D55" s="81">
        <v>6</v>
      </c>
      <c r="E55" s="81">
        <v>1800</v>
      </c>
      <c r="F55" s="101"/>
      <c r="G55" s="102"/>
      <c r="I55" s="93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5"/>
    </row>
    <row r="56" spans="2:24" x14ac:dyDescent="0.3">
      <c r="B56" s="29">
        <f t="shared" si="0"/>
        <v>3</v>
      </c>
      <c r="C56" s="84">
        <v>0.05</v>
      </c>
      <c r="D56" s="81">
        <v>7</v>
      </c>
      <c r="E56" s="81">
        <v>1500</v>
      </c>
      <c r="F56" s="101"/>
      <c r="G56" s="102"/>
      <c r="I56" s="93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5"/>
    </row>
    <row r="57" spans="2:24" x14ac:dyDescent="0.3">
      <c r="B57" s="29">
        <f t="shared" si="0"/>
        <v>4</v>
      </c>
      <c r="C57" s="84">
        <v>7.5000000000000011E-2</v>
      </c>
      <c r="D57" s="81">
        <v>7</v>
      </c>
      <c r="E57" s="81">
        <v>2200</v>
      </c>
      <c r="F57" s="101"/>
      <c r="G57" s="102"/>
      <c r="I57" s="93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5"/>
    </row>
    <row r="58" spans="2:24" x14ac:dyDescent="0.3">
      <c r="B58" s="29">
        <f t="shared" si="0"/>
        <v>5</v>
      </c>
      <c r="C58" s="84">
        <v>5.5E-2</v>
      </c>
      <c r="D58" s="81">
        <v>6</v>
      </c>
      <c r="E58" s="81">
        <v>2200</v>
      </c>
      <c r="F58" s="101"/>
      <c r="G58" s="102"/>
      <c r="I58" s="93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5"/>
    </row>
    <row r="59" spans="2:24" x14ac:dyDescent="0.3">
      <c r="B59" s="29">
        <f t="shared" si="0"/>
        <v>6</v>
      </c>
      <c r="C59" s="84">
        <v>0.06</v>
      </c>
      <c r="D59" s="81">
        <v>7</v>
      </c>
      <c r="E59" s="81">
        <v>1500</v>
      </c>
      <c r="F59" s="101"/>
      <c r="G59" s="102"/>
      <c r="I59" s="93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5"/>
    </row>
    <row r="60" spans="2:24" x14ac:dyDescent="0.3">
      <c r="B60" s="29">
        <f t="shared" si="0"/>
        <v>7</v>
      </c>
      <c r="C60" s="84">
        <v>7.0000000000000007E-2</v>
      </c>
      <c r="D60" s="81">
        <v>6</v>
      </c>
      <c r="E60" s="81">
        <v>2700</v>
      </c>
      <c r="F60" s="101"/>
      <c r="G60" s="102"/>
      <c r="I60" s="93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5"/>
    </row>
    <row r="61" spans="2:24" x14ac:dyDescent="0.3">
      <c r="B61" s="29">
        <f t="shared" si="0"/>
        <v>8</v>
      </c>
      <c r="C61" s="84">
        <v>5.5E-2</v>
      </c>
      <c r="D61" s="81">
        <v>5</v>
      </c>
      <c r="E61" s="81">
        <v>1800</v>
      </c>
      <c r="F61" s="101"/>
      <c r="G61" s="102"/>
      <c r="I61" s="93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5"/>
    </row>
    <row r="62" spans="2:24" x14ac:dyDescent="0.3">
      <c r="B62" s="29">
        <f t="shared" si="0"/>
        <v>9</v>
      </c>
      <c r="C62" s="84">
        <v>6.5000000000000002E-2</v>
      </c>
      <c r="D62" s="81">
        <v>4</v>
      </c>
      <c r="E62" s="81">
        <v>1800</v>
      </c>
      <c r="F62" s="101"/>
      <c r="G62" s="102"/>
      <c r="I62" s="93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5"/>
    </row>
    <row r="63" spans="2:24" x14ac:dyDescent="0.3">
      <c r="B63" s="29">
        <f t="shared" si="0"/>
        <v>10</v>
      </c>
      <c r="C63" s="84">
        <v>0.06</v>
      </c>
      <c r="D63" s="81">
        <v>5</v>
      </c>
      <c r="E63" s="81">
        <v>1800</v>
      </c>
      <c r="F63" s="101"/>
      <c r="G63" s="102"/>
      <c r="I63" s="93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5"/>
    </row>
    <row r="64" spans="2:24" x14ac:dyDescent="0.3">
      <c r="B64" s="29">
        <f t="shared" si="0"/>
        <v>11</v>
      </c>
      <c r="C64" s="84">
        <v>0.06</v>
      </c>
      <c r="D64" s="81">
        <v>4</v>
      </c>
      <c r="E64" s="81">
        <v>1500</v>
      </c>
      <c r="F64" s="101"/>
      <c r="G64" s="102"/>
      <c r="I64" s="93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5"/>
    </row>
    <row r="65" spans="2:24" x14ac:dyDescent="0.3">
      <c r="B65" s="29">
        <f t="shared" si="0"/>
        <v>12</v>
      </c>
      <c r="C65" s="84">
        <v>6.5000000000000002E-2</v>
      </c>
      <c r="D65" s="81">
        <v>4</v>
      </c>
      <c r="E65" s="81">
        <v>2200</v>
      </c>
      <c r="F65" s="101"/>
      <c r="G65" s="102"/>
      <c r="I65" s="93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5"/>
    </row>
    <row r="66" spans="2:24" x14ac:dyDescent="0.3">
      <c r="B66" s="29">
        <f t="shared" si="0"/>
        <v>13</v>
      </c>
      <c r="C66" s="84">
        <v>7.0000000000000007E-2</v>
      </c>
      <c r="D66" s="81">
        <v>6</v>
      </c>
      <c r="E66" s="81">
        <v>2200</v>
      </c>
      <c r="F66" s="101"/>
      <c r="G66" s="102"/>
      <c r="I66" s="93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5"/>
    </row>
    <row r="67" spans="2:24" x14ac:dyDescent="0.3">
      <c r="B67" s="29">
        <f t="shared" si="0"/>
        <v>14</v>
      </c>
      <c r="C67" s="84">
        <v>0.06</v>
      </c>
      <c r="D67" s="81">
        <v>7</v>
      </c>
      <c r="E67" s="81">
        <v>2200</v>
      </c>
      <c r="F67" s="101"/>
      <c r="G67" s="102"/>
      <c r="I67" s="93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5"/>
    </row>
    <row r="68" spans="2:24" x14ac:dyDescent="0.3">
      <c r="B68" s="29">
        <f t="shared" si="0"/>
        <v>15</v>
      </c>
      <c r="C68" s="84">
        <v>6.5000000000000002E-2</v>
      </c>
      <c r="D68" s="81">
        <v>8</v>
      </c>
      <c r="E68" s="81">
        <v>2700</v>
      </c>
      <c r="F68" s="101"/>
      <c r="G68" s="102"/>
      <c r="I68" s="93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5"/>
    </row>
    <row r="69" spans="2:24" x14ac:dyDescent="0.3">
      <c r="B69" s="29">
        <f t="shared" si="0"/>
        <v>16</v>
      </c>
      <c r="C69" s="84">
        <v>7.5000000000000011E-2</v>
      </c>
      <c r="D69" s="81">
        <v>8</v>
      </c>
      <c r="E69" s="81">
        <v>1800</v>
      </c>
      <c r="F69" s="101"/>
      <c r="G69" s="102"/>
      <c r="I69" s="93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5"/>
    </row>
    <row r="70" spans="2:24" x14ac:dyDescent="0.3">
      <c r="B70" s="29">
        <f t="shared" si="0"/>
        <v>17</v>
      </c>
      <c r="C70" s="84">
        <v>0.06</v>
      </c>
      <c r="D70" s="81">
        <v>6</v>
      </c>
      <c r="E70" s="81">
        <v>2700</v>
      </c>
      <c r="F70" s="101"/>
      <c r="G70" s="102"/>
      <c r="I70" s="93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5"/>
    </row>
    <row r="71" spans="2:24" x14ac:dyDescent="0.3">
      <c r="B71" s="29">
        <f t="shared" ref="B71:B73" si="1">B70+1</f>
        <v>18</v>
      </c>
      <c r="C71" s="84">
        <v>0.06</v>
      </c>
      <c r="D71" s="81">
        <v>6</v>
      </c>
      <c r="E71" s="81">
        <v>1800</v>
      </c>
      <c r="F71" s="101"/>
      <c r="G71" s="102"/>
      <c r="I71" s="93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5"/>
    </row>
    <row r="72" spans="2:24" x14ac:dyDescent="0.3">
      <c r="B72" s="29">
        <f t="shared" si="1"/>
        <v>19</v>
      </c>
      <c r="C72" s="84">
        <v>0.06</v>
      </c>
      <c r="D72" s="81">
        <v>8</v>
      </c>
      <c r="E72" s="81">
        <v>1500</v>
      </c>
      <c r="F72" s="101"/>
      <c r="G72" s="102"/>
      <c r="I72" s="93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5"/>
    </row>
    <row r="73" spans="2:24" x14ac:dyDescent="0.3">
      <c r="B73" s="29">
        <f t="shared" si="1"/>
        <v>20</v>
      </c>
      <c r="C73" s="84">
        <v>6.5000000000000002E-2</v>
      </c>
      <c r="D73" s="81">
        <v>7</v>
      </c>
      <c r="E73" s="81">
        <v>1500</v>
      </c>
      <c r="F73" s="101"/>
      <c r="G73" s="102"/>
      <c r="I73" s="93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5"/>
    </row>
    <row r="74" spans="2:24" x14ac:dyDescent="0.3">
      <c r="B74" s="29">
        <f t="shared" ref="B74:B81" si="2">B73+1</f>
        <v>21</v>
      </c>
      <c r="C74" s="84">
        <v>6.5000000000000002E-2</v>
      </c>
      <c r="D74" s="81">
        <v>7</v>
      </c>
      <c r="E74" s="81">
        <v>1800</v>
      </c>
      <c r="F74" s="101"/>
      <c r="G74" s="102"/>
      <c r="I74" s="93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5"/>
    </row>
    <row r="75" spans="2:24" x14ac:dyDescent="0.3">
      <c r="B75" s="29">
        <f t="shared" si="2"/>
        <v>22</v>
      </c>
      <c r="C75" s="84">
        <v>7.0000000000000007E-2</v>
      </c>
      <c r="D75" s="81">
        <v>4</v>
      </c>
      <c r="E75" s="81">
        <v>2700</v>
      </c>
      <c r="F75" s="101"/>
      <c r="G75" s="102"/>
      <c r="I75" s="93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5"/>
    </row>
    <row r="76" spans="2:24" x14ac:dyDescent="0.3">
      <c r="B76" s="29">
        <f t="shared" si="2"/>
        <v>23</v>
      </c>
      <c r="C76" s="84">
        <v>5.5E-2</v>
      </c>
      <c r="D76" s="81">
        <v>6</v>
      </c>
      <c r="E76" s="81">
        <v>2700</v>
      </c>
      <c r="F76" s="101"/>
      <c r="G76" s="102"/>
      <c r="I76" s="93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5"/>
    </row>
    <row r="77" spans="2:24" x14ac:dyDescent="0.3">
      <c r="B77" s="29">
        <f t="shared" si="2"/>
        <v>24</v>
      </c>
      <c r="C77" s="84">
        <v>5.5E-2</v>
      </c>
      <c r="D77" s="81">
        <v>5</v>
      </c>
      <c r="E77" s="81">
        <v>2200</v>
      </c>
      <c r="F77" s="101"/>
      <c r="G77" s="102"/>
      <c r="I77" s="93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5"/>
    </row>
    <row r="78" spans="2:24" x14ac:dyDescent="0.3">
      <c r="B78" s="29">
        <f t="shared" si="2"/>
        <v>25</v>
      </c>
      <c r="C78" s="84">
        <v>7.5000000000000011E-2</v>
      </c>
      <c r="D78" s="81">
        <v>8</v>
      </c>
      <c r="E78" s="81">
        <v>2700</v>
      </c>
      <c r="F78" s="101"/>
      <c r="G78" s="102"/>
      <c r="I78" s="93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5"/>
    </row>
    <row r="79" spans="2:24" x14ac:dyDescent="0.3">
      <c r="B79" s="29">
        <f t="shared" si="2"/>
        <v>26</v>
      </c>
      <c r="C79" s="84">
        <v>0.06</v>
      </c>
      <c r="D79" s="81">
        <v>6</v>
      </c>
      <c r="E79" s="81">
        <v>2200</v>
      </c>
      <c r="F79" s="101"/>
      <c r="G79" s="102"/>
      <c r="I79" s="93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5"/>
    </row>
    <row r="80" spans="2:24" x14ac:dyDescent="0.3">
      <c r="B80" s="29">
        <f t="shared" si="2"/>
        <v>27</v>
      </c>
      <c r="C80" s="84">
        <v>7.5000000000000011E-2</v>
      </c>
      <c r="D80" s="81">
        <v>7</v>
      </c>
      <c r="E80" s="81">
        <v>1800</v>
      </c>
      <c r="F80" s="101"/>
      <c r="G80" s="102"/>
      <c r="I80" s="93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5"/>
    </row>
    <row r="81" spans="1:24" x14ac:dyDescent="0.3">
      <c r="B81" s="29">
        <f t="shared" si="2"/>
        <v>28</v>
      </c>
      <c r="C81" s="84">
        <v>7.5000000000000011E-2</v>
      </c>
      <c r="D81" s="81">
        <v>4</v>
      </c>
      <c r="E81" s="81">
        <v>2200</v>
      </c>
      <c r="F81" s="101"/>
      <c r="G81" s="102"/>
      <c r="I81" s="93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5"/>
    </row>
    <row r="82" spans="1:24" x14ac:dyDescent="0.3">
      <c r="B82" s="29">
        <f t="shared" ref="B82:B83" si="3">B81+1</f>
        <v>29</v>
      </c>
      <c r="C82" s="84">
        <v>0.05</v>
      </c>
      <c r="D82" s="81">
        <v>5</v>
      </c>
      <c r="E82" s="81">
        <v>1500</v>
      </c>
      <c r="F82" s="101"/>
      <c r="G82" s="102"/>
      <c r="I82" s="93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5"/>
    </row>
    <row r="83" spans="1:24" x14ac:dyDescent="0.3">
      <c r="B83" s="30">
        <f t="shared" si="3"/>
        <v>30</v>
      </c>
      <c r="C83" s="85">
        <v>6.5000000000000002E-2</v>
      </c>
      <c r="D83" s="86">
        <v>5</v>
      </c>
      <c r="E83" s="86">
        <v>2200</v>
      </c>
      <c r="F83" s="103"/>
      <c r="G83" s="104"/>
      <c r="I83" s="96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8"/>
    </row>
    <row r="84" spans="1:24" x14ac:dyDescent="0.3">
      <c r="F84" s="78"/>
      <c r="G84" s="78"/>
    </row>
    <row r="85" spans="1:24" x14ac:dyDescent="0.3">
      <c r="E85" t="s">
        <v>72</v>
      </c>
      <c r="F85" s="105">
        <f>SUM(F54:F83)</f>
        <v>0</v>
      </c>
      <c r="G85" s="105">
        <f>SUM(G54:G83)</f>
        <v>0</v>
      </c>
    </row>
    <row r="88" spans="1:24" x14ac:dyDescent="0.3">
      <c r="A88" s="2"/>
      <c r="B88" s="2" t="s">
        <v>107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CC9F-8BD5-4253-88AC-C56A863200B1}">
  <sheetPr>
    <tabColor rgb="FFCCECFF"/>
  </sheetPr>
  <dimension ref="A1:G13"/>
  <sheetViews>
    <sheetView showGridLines="0" workbookViewId="0">
      <selection activeCell="E4" sqref="E4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7">
        <v>0.05</v>
      </c>
      <c r="B1" s="70" t="s">
        <v>85</v>
      </c>
      <c r="C1" s="56" t="s">
        <v>80</v>
      </c>
      <c r="D1" s="57"/>
      <c r="E1" s="57"/>
      <c r="F1" s="57"/>
      <c r="G1" s="58"/>
    </row>
    <row r="2" spans="1:7" x14ac:dyDescent="0.3">
      <c r="A2" s="71"/>
      <c r="B2" s="53" t="s">
        <v>84</v>
      </c>
      <c r="C2" s="59">
        <v>4</v>
      </c>
      <c r="D2" s="60">
        <v>5</v>
      </c>
      <c r="E2" s="60">
        <v>6</v>
      </c>
      <c r="F2" s="60">
        <v>7</v>
      </c>
      <c r="G2" s="61">
        <v>8</v>
      </c>
    </row>
    <row r="3" spans="1:7" x14ac:dyDescent="0.3">
      <c r="A3" s="64" t="s">
        <v>79</v>
      </c>
      <c r="B3" s="65">
        <v>1500</v>
      </c>
      <c r="C3" s="62">
        <v>5530</v>
      </c>
      <c r="D3" s="55">
        <v>7840</v>
      </c>
      <c r="E3" s="55">
        <v>7440</v>
      </c>
      <c r="F3" s="55">
        <v>5940</v>
      </c>
      <c r="G3" s="72">
        <v>7510</v>
      </c>
    </row>
    <row r="4" spans="1:7" x14ac:dyDescent="0.3">
      <c r="A4" s="66" t="s">
        <v>81</v>
      </c>
      <c r="B4" s="67">
        <v>1800</v>
      </c>
      <c r="C4" s="63">
        <v>5850</v>
      </c>
      <c r="D4" s="54">
        <v>6160</v>
      </c>
      <c r="E4" s="54">
        <v>7990</v>
      </c>
      <c r="F4" s="54">
        <v>7300</v>
      </c>
      <c r="G4" s="73">
        <v>7110</v>
      </c>
    </row>
    <row r="5" spans="1:7" x14ac:dyDescent="0.3">
      <c r="A5" s="66" t="s">
        <v>82</v>
      </c>
      <c r="B5" s="67">
        <v>2200</v>
      </c>
      <c r="C5" s="63">
        <v>5270</v>
      </c>
      <c r="D5" s="54">
        <v>7900</v>
      </c>
      <c r="E5" s="54">
        <v>6250</v>
      </c>
      <c r="F5" s="54">
        <v>5750</v>
      </c>
      <c r="G5" s="73">
        <v>6070</v>
      </c>
    </row>
    <row r="6" spans="1:7" x14ac:dyDescent="0.3">
      <c r="A6" s="68" t="s">
        <v>83</v>
      </c>
      <c r="B6" s="69">
        <v>2700</v>
      </c>
      <c r="C6" s="74">
        <v>6950</v>
      </c>
      <c r="D6" s="75">
        <v>5860</v>
      </c>
      <c r="E6" s="75">
        <v>7420</v>
      </c>
      <c r="F6" s="75">
        <v>7930</v>
      </c>
      <c r="G6" s="76">
        <v>6170</v>
      </c>
    </row>
    <row r="8" spans="1:7" x14ac:dyDescent="0.3">
      <c r="C8" s="78"/>
      <c r="D8" s="78"/>
      <c r="E8" s="78"/>
      <c r="F8" s="78"/>
      <c r="G8" s="78"/>
    </row>
    <row r="9" spans="1:7" x14ac:dyDescent="0.3">
      <c r="C9" s="78"/>
      <c r="D9" s="78"/>
      <c r="E9" s="78"/>
      <c r="F9" s="78"/>
      <c r="G9" s="78"/>
    </row>
    <row r="10" spans="1:7" x14ac:dyDescent="0.3">
      <c r="C10" s="52"/>
      <c r="D10" s="52"/>
      <c r="E10" s="52"/>
      <c r="F10" s="52"/>
      <c r="G10" s="52"/>
    </row>
    <row r="11" spans="1:7" x14ac:dyDescent="0.3">
      <c r="C11" s="52"/>
      <c r="D11" s="52"/>
      <c r="E11" s="52"/>
      <c r="F11" s="52"/>
      <c r="G11" s="52"/>
    </row>
    <row r="12" spans="1:7" x14ac:dyDescent="0.3">
      <c r="C12" s="52"/>
      <c r="D12" s="52"/>
      <c r="E12" s="52"/>
      <c r="F12" s="52"/>
      <c r="G12" s="52"/>
    </row>
    <row r="13" spans="1:7" x14ac:dyDescent="0.3">
      <c r="C13" s="52"/>
      <c r="D13" s="52"/>
      <c r="E13" s="52"/>
      <c r="F13" s="52"/>
      <c r="G13" s="5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46D2-C44B-4A78-B979-F9EC35A6BB2C}">
  <sheetPr>
    <tabColor rgb="FFCCECFF"/>
  </sheetPr>
  <dimension ref="A1:G13"/>
  <sheetViews>
    <sheetView showGridLines="0" workbookViewId="0">
      <selection activeCell="E5" sqref="E5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7">
        <v>5.5E-2</v>
      </c>
      <c r="B1" s="70" t="s">
        <v>85</v>
      </c>
      <c r="C1" s="56" t="s">
        <v>80</v>
      </c>
      <c r="D1" s="57"/>
      <c r="E1" s="57"/>
      <c r="F1" s="57"/>
      <c r="G1" s="58"/>
    </row>
    <row r="2" spans="1:7" x14ac:dyDescent="0.3">
      <c r="A2" s="71"/>
      <c r="B2" s="53" t="s">
        <v>84</v>
      </c>
      <c r="C2" s="59">
        <v>4</v>
      </c>
      <c r="D2" s="60">
        <v>5</v>
      </c>
      <c r="E2" s="60">
        <v>6</v>
      </c>
      <c r="F2" s="60">
        <v>7</v>
      </c>
      <c r="G2" s="61">
        <v>8</v>
      </c>
    </row>
    <row r="3" spans="1:7" x14ac:dyDescent="0.3">
      <c r="A3" s="64" t="s">
        <v>79</v>
      </c>
      <c r="B3" s="65">
        <v>1500</v>
      </c>
      <c r="C3" s="62">
        <v>7620</v>
      </c>
      <c r="D3" s="55">
        <v>7540</v>
      </c>
      <c r="E3" s="55">
        <v>6660</v>
      </c>
      <c r="F3" s="55">
        <v>6120</v>
      </c>
      <c r="G3" s="72">
        <v>7520</v>
      </c>
    </row>
    <row r="4" spans="1:7" x14ac:dyDescent="0.3">
      <c r="A4" s="66" t="s">
        <v>81</v>
      </c>
      <c r="B4" s="67">
        <v>1800</v>
      </c>
      <c r="C4" s="63">
        <v>5940</v>
      </c>
      <c r="D4" s="54">
        <v>6720</v>
      </c>
      <c r="E4" s="54">
        <v>7720</v>
      </c>
      <c r="F4" s="54">
        <v>6860</v>
      </c>
      <c r="G4" s="73">
        <v>7210</v>
      </c>
    </row>
    <row r="5" spans="1:7" x14ac:dyDescent="0.3">
      <c r="A5" s="66" t="s">
        <v>82</v>
      </c>
      <c r="B5" s="67">
        <v>2200</v>
      </c>
      <c r="C5" s="63">
        <v>6060</v>
      </c>
      <c r="D5" s="54">
        <v>7930</v>
      </c>
      <c r="E5" s="54">
        <v>7600</v>
      </c>
      <c r="F5" s="54">
        <v>5940</v>
      </c>
      <c r="G5" s="73">
        <v>5980</v>
      </c>
    </row>
    <row r="6" spans="1:7" x14ac:dyDescent="0.3">
      <c r="A6" s="68" t="s">
        <v>83</v>
      </c>
      <c r="B6" s="69">
        <v>2700</v>
      </c>
      <c r="C6" s="74">
        <v>6430</v>
      </c>
      <c r="D6" s="75">
        <v>5960</v>
      </c>
      <c r="E6" s="75">
        <v>6400</v>
      </c>
      <c r="F6" s="75">
        <v>5560</v>
      </c>
      <c r="G6" s="76">
        <v>5810</v>
      </c>
    </row>
    <row r="8" spans="1:7" x14ac:dyDescent="0.3">
      <c r="C8" s="78"/>
      <c r="D8" s="78"/>
      <c r="E8" s="78"/>
      <c r="F8" s="78"/>
      <c r="G8" s="78"/>
    </row>
    <row r="9" spans="1:7" x14ac:dyDescent="0.3">
      <c r="C9" s="78"/>
      <c r="D9" s="78"/>
      <c r="E9" s="78"/>
      <c r="F9" s="78"/>
      <c r="G9" s="78"/>
    </row>
    <row r="10" spans="1:7" x14ac:dyDescent="0.3">
      <c r="C10" s="52"/>
      <c r="D10" s="52"/>
      <c r="E10" s="52"/>
      <c r="F10" s="52"/>
      <c r="G10" s="52"/>
    </row>
    <row r="11" spans="1:7" x14ac:dyDescent="0.3">
      <c r="C11" s="52"/>
      <c r="D11" s="52"/>
      <c r="E11" s="52"/>
      <c r="F11" s="52"/>
      <c r="G11" s="52"/>
    </row>
    <row r="12" spans="1:7" x14ac:dyDescent="0.3">
      <c r="C12" s="52"/>
      <c r="D12" s="52"/>
      <c r="E12" s="52"/>
      <c r="F12" s="52"/>
      <c r="G12" s="52"/>
    </row>
    <row r="13" spans="1:7" x14ac:dyDescent="0.3">
      <c r="C13" s="52"/>
      <c r="D13" s="52"/>
      <c r="E13" s="52"/>
      <c r="F13" s="52"/>
      <c r="G13" s="5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72C0-1748-40E4-93D4-24474DA59818}">
  <sheetPr>
    <tabColor rgb="FFCCECFF"/>
  </sheetPr>
  <dimension ref="A1:G13"/>
  <sheetViews>
    <sheetView showGridLines="0" workbookViewId="0">
      <selection activeCell="C8" sqref="C8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7">
        <v>0.06</v>
      </c>
      <c r="B1" s="70" t="s">
        <v>85</v>
      </c>
      <c r="C1" s="56" t="s">
        <v>80</v>
      </c>
      <c r="D1" s="57"/>
      <c r="E1" s="57"/>
      <c r="F1" s="57"/>
      <c r="G1" s="58"/>
    </row>
    <row r="2" spans="1:7" x14ac:dyDescent="0.3">
      <c r="A2" s="71"/>
      <c r="B2" s="53" t="s">
        <v>84</v>
      </c>
      <c r="C2" s="59">
        <v>4</v>
      </c>
      <c r="D2" s="60">
        <v>5</v>
      </c>
      <c r="E2" s="60">
        <v>6</v>
      </c>
      <c r="F2" s="60">
        <v>7</v>
      </c>
      <c r="G2" s="61">
        <v>8</v>
      </c>
    </row>
    <row r="3" spans="1:7" x14ac:dyDescent="0.3">
      <c r="A3" s="64" t="s">
        <v>79</v>
      </c>
      <c r="B3" s="65">
        <v>1500</v>
      </c>
      <c r="C3" s="62">
        <v>5260</v>
      </c>
      <c r="D3" s="55">
        <v>6350</v>
      </c>
      <c r="E3" s="55">
        <v>6810</v>
      </c>
      <c r="F3" s="55">
        <v>5650</v>
      </c>
      <c r="G3" s="72">
        <v>6970</v>
      </c>
    </row>
    <row r="4" spans="1:7" x14ac:dyDescent="0.3">
      <c r="A4" s="66" t="s">
        <v>81</v>
      </c>
      <c r="B4" s="67">
        <v>1800</v>
      </c>
      <c r="C4" s="63">
        <v>7860</v>
      </c>
      <c r="D4" s="54">
        <v>6200</v>
      </c>
      <c r="E4" s="54">
        <v>5820</v>
      </c>
      <c r="F4" s="54">
        <v>5870</v>
      </c>
      <c r="G4" s="73">
        <v>5200</v>
      </c>
    </row>
    <row r="5" spans="1:7" x14ac:dyDescent="0.3">
      <c r="A5" s="66" t="s">
        <v>82</v>
      </c>
      <c r="B5" s="67">
        <v>2200</v>
      </c>
      <c r="C5" s="63">
        <v>7730</v>
      </c>
      <c r="D5" s="54">
        <v>6240</v>
      </c>
      <c r="E5" s="54">
        <v>6980</v>
      </c>
      <c r="F5" s="54">
        <v>5920</v>
      </c>
      <c r="G5" s="73">
        <v>5190</v>
      </c>
    </row>
    <row r="6" spans="1:7" x14ac:dyDescent="0.3">
      <c r="A6" s="68" t="s">
        <v>83</v>
      </c>
      <c r="B6" s="69">
        <v>2700</v>
      </c>
      <c r="C6" s="74">
        <v>5120</v>
      </c>
      <c r="D6" s="75">
        <v>5040</v>
      </c>
      <c r="E6" s="75">
        <v>7440</v>
      </c>
      <c r="F6" s="75">
        <v>5640</v>
      </c>
      <c r="G6" s="76">
        <v>5740</v>
      </c>
    </row>
    <row r="8" spans="1:7" x14ac:dyDescent="0.3">
      <c r="C8" s="78"/>
      <c r="D8" s="78"/>
      <c r="E8" s="78"/>
      <c r="F8" s="78"/>
      <c r="G8" s="78"/>
    </row>
    <row r="9" spans="1:7" x14ac:dyDescent="0.3">
      <c r="C9" s="78"/>
      <c r="D9" s="78"/>
      <c r="E9" s="78"/>
      <c r="F9" s="78"/>
      <c r="G9" s="78"/>
    </row>
    <row r="10" spans="1:7" x14ac:dyDescent="0.3">
      <c r="C10" s="52"/>
      <c r="D10" s="52"/>
      <c r="E10" s="52"/>
      <c r="F10" s="52"/>
      <c r="G10" s="52"/>
    </row>
    <row r="11" spans="1:7" x14ac:dyDescent="0.3">
      <c r="C11" s="52"/>
      <c r="D11" s="52"/>
      <c r="E11" s="52"/>
      <c r="F11" s="52"/>
      <c r="G11" s="52"/>
    </row>
    <row r="12" spans="1:7" x14ac:dyDescent="0.3">
      <c r="C12" s="52"/>
      <c r="D12" s="52"/>
      <c r="E12" s="52"/>
      <c r="F12" s="52"/>
      <c r="G12" s="52"/>
    </row>
    <row r="13" spans="1:7" x14ac:dyDescent="0.3">
      <c r="C13" s="52"/>
      <c r="D13" s="52"/>
      <c r="E13" s="52"/>
      <c r="F13" s="52"/>
      <c r="G13" s="5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0417-CFD2-4A87-8931-F08D47F62D3D}">
  <sheetPr>
    <tabColor rgb="FFCCECFF"/>
  </sheetPr>
  <dimension ref="A1:G13"/>
  <sheetViews>
    <sheetView showGridLines="0" workbookViewId="0">
      <selection activeCell="G6" sqref="G6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7">
        <v>6.5000000000000002E-2</v>
      </c>
      <c r="B1" s="70" t="s">
        <v>85</v>
      </c>
      <c r="C1" s="56" t="s">
        <v>80</v>
      </c>
      <c r="D1" s="57"/>
      <c r="E1" s="57"/>
      <c r="F1" s="57"/>
      <c r="G1" s="58"/>
    </row>
    <row r="2" spans="1:7" x14ac:dyDescent="0.3">
      <c r="A2" s="71"/>
      <c r="B2" s="53" t="s">
        <v>84</v>
      </c>
      <c r="C2" s="59">
        <v>4</v>
      </c>
      <c r="D2" s="60">
        <v>5</v>
      </c>
      <c r="E2" s="60">
        <v>6</v>
      </c>
      <c r="F2" s="60">
        <v>7</v>
      </c>
      <c r="G2" s="61">
        <v>8</v>
      </c>
    </row>
    <row r="3" spans="1:7" x14ac:dyDescent="0.3">
      <c r="A3" s="64" t="s">
        <v>79</v>
      </c>
      <c r="B3" s="65">
        <v>1500</v>
      </c>
      <c r="C3" s="62">
        <v>5100</v>
      </c>
      <c r="D3" s="55">
        <v>6270</v>
      </c>
      <c r="E3" s="55">
        <v>6700</v>
      </c>
      <c r="F3" s="55">
        <v>6410</v>
      </c>
      <c r="G3" s="72">
        <v>7600</v>
      </c>
    </row>
    <row r="4" spans="1:7" x14ac:dyDescent="0.3">
      <c r="A4" s="66" t="s">
        <v>81</v>
      </c>
      <c r="B4" s="67">
        <v>1800</v>
      </c>
      <c r="C4" s="63">
        <v>6280</v>
      </c>
      <c r="D4" s="54">
        <v>6110</v>
      </c>
      <c r="E4" s="54">
        <v>7600</v>
      </c>
      <c r="F4" s="54">
        <v>6740</v>
      </c>
      <c r="G4" s="73">
        <v>6090</v>
      </c>
    </row>
    <row r="5" spans="1:7" x14ac:dyDescent="0.3">
      <c r="A5" s="66" t="s">
        <v>82</v>
      </c>
      <c r="B5" s="67">
        <v>2200</v>
      </c>
      <c r="C5" s="63">
        <v>7240</v>
      </c>
      <c r="D5" s="54">
        <v>7490</v>
      </c>
      <c r="E5" s="54">
        <v>5130</v>
      </c>
      <c r="F5" s="54">
        <v>6240</v>
      </c>
      <c r="G5" s="73">
        <v>5910</v>
      </c>
    </row>
    <row r="6" spans="1:7" x14ac:dyDescent="0.3">
      <c r="A6" s="68" t="s">
        <v>83</v>
      </c>
      <c r="B6" s="69">
        <v>2700</v>
      </c>
      <c r="C6" s="74">
        <v>7940</v>
      </c>
      <c r="D6" s="75">
        <v>5960</v>
      </c>
      <c r="E6" s="75">
        <v>5450</v>
      </c>
      <c r="F6" s="75">
        <v>7070</v>
      </c>
      <c r="G6" s="76">
        <v>6870</v>
      </c>
    </row>
    <row r="8" spans="1:7" x14ac:dyDescent="0.3">
      <c r="C8" s="78"/>
      <c r="D8" s="78"/>
      <c r="E8" s="78"/>
      <c r="F8" s="78"/>
      <c r="G8" s="78"/>
    </row>
    <row r="9" spans="1:7" x14ac:dyDescent="0.3">
      <c r="C9" s="78"/>
      <c r="D9" s="78"/>
      <c r="E9" s="78"/>
      <c r="F9" s="78"/>
      <c r="G9" s="78"/>
    </row>
    <row r="10" spans="1:7" x14ac:dyDescent="0.3">
      <c r="C10" s="52"/>
      <c r="D10" s="52"/>
      <c r="E10" s="52"/>
      <c r="F10" s="52"/>
      <c r="G10" s="52"/>
    </row>
    <row r="11" spans="1:7" x14ac:dyDescent="0.3">
      <c r="C11" s="52"/>
      <c r="D11" s="52"/>
      <c r="E11" s="52"/>
      <c r="F11" s="52"/>
      <c r="G11" s="52"/>
    </row>
    <row r="12" spans="1:7" x14ac:dyDescent="0.3">
      <c r="C12" s="52"/>
      <c r="D12" s="52"/>
      <c r="E12" s="52"/>
      <c r="F12" s="52"/>
      <c r="G12" s="52"/>
    </row>
    <row r="13" spans="1:7" x14ac:dyDescent="0.3">
      <c r="C13" s="52"/>
      <c r="D13" s="52"/>
      <c r="E13" s="52"/>
      <c r="F13" s="52"/>
      <c r="G13" s="5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8769-40BD-4FFB-973D-1D0086589510}">
  <sheetPr>
    <tabColor rgb="FFCCECFF"/>
  </sheetPr>
  <dimension ref="A1:G13"/>
  <sheetViews>
    <sheetView showGridLines="0" workbookViewId="0">
      <selection activeCell="C8" sqref="C8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7">
        <v>7.0000000000000007E-2</v>
      </c>
      <c r="B1" s="70" t="s">
        <v>85</v>
      </c>
      <c r="C1" s="56" t="s">
        <v>80</v>
      </c>
      <c r="D1" s="57"/>
      <c r="E1" s="57"/>
      <c r="F1" s="57"/>
      <c r="G1" s="58"/>
    </row>
    <row r="2" spans="1:7" x14ac:dyDescent="0.3">
      <c r="A2" s="71"/>
      <c r="B2" s="53" t="s">
        <v>84</v>
      </c>
      <c r="C2" s="59">
        <v>4</v>
      </c>
      <c r="D2" s="60">
        <v>5</v>
      </c>
      <c r="E2" s="60">
        <v>6</v>
      </c>
      <c r="F2" s="60">
        <v>7</v>
      </c>
      <c r="G2" s="61">
        <v>8</v>
      </c>
    </row>
    <row r="3" spans="1:7" x14ac:dyDescent="0.3">
      <c r="A3" s="64" t="s">
        <v>79</v>
      </c>
      <c r="B3" s="65">
        <v>1500</v>
      </c>
      <c r="C3" s="62">
        <v>6150</v>
      </c>
      <c r="D3" s="55">
        <v>7690</v>
      </c>
      <c r="E3" s="55">
        <v>6230</v>
      </c>
      <c r="F3" s="55">
        <v>6440</v>
      </c>
      <c r="G3" s="72">
        <v>7160</v>
      </c>
    </row>
    <row r="4" spans="1:7" x14ac:dyDescent="0.3">
      <c r="A4" s="66" t="s">
        <v>81</v>
      </c>
      <c r="B4" s="67">
        <v>1800</v>
      </c>
      <c r="C4" s="63">
        <v>7350</v>
      </c>
      <c r="D4" s="54">
        <v>5030</v>
      </c>
      <c r="E4" s="54">
        <v>7780</v>
      </c>
      <c r="F4" s="54">
        <v>6250</v>
      </c>
      <c r="G4" s="73">
        <v>6690</v>
      </c>
    </row>
    <row r="5" spans="1:7" x14ac:dyDescent="0.3">
      <c r="A5" s="66" t="s">
        <v>82</v>
      </c>
      <c r="B5" s="67">
        <v>2200</v>
      </c>
      <c r="C5" s="63">
        <v>5610</v>
      </c>
      <c r="D5" s="54">
        <v>7680</v>
      </c>
      <c r="E5" s="54">
        <v>5130</v>
      </c>
      <c r="F5" s="54">
        <v>7260</v>
      </c>
      <c r="G5" s="73">
        <v>7350</v>
      </c>
    </row>
    <row r="6" spans="1:7" x14ac:dyDescent="0.3">
      <c r="A6" s="68" t="s">
        <v>83</v>
      </c>
      <c r="B6" s="69">
        <v>2700</v>
      </c>
      <c r="C6" s="74">
        <v>6550</v>
      </c>
      <c r="D6" s="75">
        <v>5380</v>
      </c>
      <c r="E6" s="75">
        <v>6330</v>
      </c>
      <c r="F6" s="75">
        <v>7020</v>
      </c>
      <c r="G6" s="76">
        <v>6920</v>
      </c>
    </row>
    <row r="8" spans="1:7" x14ac:dyDescent="0.3">
      <c r="C8" s="78"/>
      <c r="D8" s="78"/>
      <c r="E8" s="78"/>
      <c r="F8" s="78"/>
      <c r="G8" s="78"/>
    </row>
    <row r="9" spans="1:7" x14ac:dyDescent="0.3">
      <c r="C9" s="78"/>
      <c r="D9" s="78"/>
      <c r="E9" s="78"/>
      <c r="F9" s="78"/>
      <c r="G9" s="78"/>
    </row>
    <row r="10" spans="1:7" x14ac:dyDescent="0.3">
      <c r="C10" s="52"/>
      <c r="D10" s="52"/>
      <c r="E10" s="52"/>
      <c r="F10" s="52"/>
      <c r="G10" s="52"/>
    </row>
    <row r="11" spans="1:7" x14ac:dyDescent="0.3">
      <c r="C11" s="52"/>
      <c r="D11" s="52"/>
      <c r="E11" s="52"/>
      <c r="F11" s="52"/>
      <c r="G11" s="52"/>
    </row>
    <row r="12" spans="1:7" x14ac:dyDescent="0.3">
      <c r="C12" s="52"/>
      <c r="D12" s="52"/>
      <c r="E12" s="52"/>
      <c r="F12" s="52"/>
      <c r="G12" s="52"/>
    </row>
    <row r="13" spans="1:7" x14ac:dyDescent="0.3">
      <c r="C13" s="52"/>
      <c r="D13" s="52"/>
      <c r="E13" s="52"/>
      <c r="F13" s="52"/>
      <c r="G13" s="5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2D20-C001-466C-AED1-F7BB9AA1FC26}">
  <sheetPr>
    <tabColor rgb="FFCCECFF"/>
  </sheetPr>
  <dimension ref="A1:G13"/>
  <sheetViews>
    <sheetView showGridLines="0" workbookViewId="0">
      <selection activeCell="C8" sqref="C8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7">
        <v>7.4999999999999997E-2</v>
      </c>
      <c r="B1" s="70" t="s">
        <v>85</v>
      </c>
      <c r="C1" s="56" t="s">
        <v>80</v>
      </c>
      <c r="D1" s="57"/>
      <c r="E1" s="57"/>
      <c r="F1" s="57"/>
      <c r="G1" s="58"/>
    </row>
    <row r="2" spans="1:7" x14ac:dyDescent="0.3">
      <c r="A2" s="71"/>
      <c r="B2" s="53" t="s">
        <v>84</v>
      </c>
      <c r="C2" s="59">
        <v>4</v>
      </c>
      <c r="D2" s="60">
        <v>5</v>
      </c>
      <c r="E2" s="60">
        <v>6</v>
      </c>
      <c r="F2" s="60">
        <v>7</v>
      </c>
      <c r="G2" s="61">
        <v>8</v>
      </c>
    </row>
    <row r="3" spans="1:7" x14ac:dyDescent="0.3">
      <c r="A3" s="64" t="s">
        <v>79</v>
      </c>
      <c r="B3" s="65">
        <v>1500</v>
      </c>
      <c r="C3" s="62">
        <v>6240</v>
      </c>
      <c r="D3" s="55">
        <v>5320</v>
      </c>
      <c r="E3" s="55">
        <v>7500</v>
      </c>
      <c r="F3" s="55">
        <v>5770</v>
      </c>
      <c r="G3" s="72">
        <v>5220</v>
      </c>
    </row>
    <row r="4" spans="1:7" x14ac:dyDescent="0.3">
      <c r="A4" s="66" t="s">
        <v>81</v>
      </c>
      <c r="B4" s="67">
        <v>1800</v>
      </c>
      <c r="C4" s="63">
        <v>5950</v>
      </c>
      <c r="D4" s="54">
        <v>7680</v>
      </c>
      <c r="E4" s="54">
        <v>5450</v>
      </c>
      <c r="F4" s="54">
        <v>5500</v>
      </c>
      <c r="G4" s="73">
        <v>6120</v>
      </c>
    </row>
    <row r="5" spans="1:7" x14ac:dyDescent="0.3">
      <c r="A5" s="66" t="s">
        <v>82</v>
      </c>
      <c r="B5" s="67">
        <v>2200</v>
      </c>
      <c r="C5" s="63">
        <v>7420</v>
      </c>
      <c r="D5" s="54">
        <v>6480</v>
      </c>
      <c r="E5" s="54">
        <v>5480</v>
      </c>
      <c r="F5" s="54">
        <v>6430</v>
      </c>
      <c r="G5" s="73">
        <v>5480</v>
      </c>
    </row>
    <row r="6" spans="1:7" x14ac:dyDescent="0.3">
      <c r="A6" s="68" t="s">
        <v>83</v>
      </c>
      <c r="B6" s="69">
        <v>2700</v>
      </c>
      <c r="C6" s="74">
        <v>7020</v>
      </c>
      <c r="D6" s="75">
        <v>7590</v>
      </c>
      <c r="E6" s="75">
        <v>5280</v>
      </c>
      <c r="F6" s="75">
        <v>5240</v>
      </c>
      <c r="G6" s="76">
        <v>6560</v>
      </c>
    </row>
    <row r="8" spans="1:7" x14ac:dyDescent="0.3">
      <c r="C8" s="78"/>
      <c r="D8" s="78"/>
      <c r="E8" s="78"/>
      <c r="F8" s="78"/>
      <c r="G8" s="78"/>
    </row>
    <row r="9" spans="1:7" x14ac:dyDescent="0.3">
      <c r="C9" s="78"/>
      <c r="D9" s="78"/>
      <c r="E9" s="78"/>
      <c r="F9" s="78"/>
      <c r="G9" s="78"/>
    </row>
    <row r="10" spans="1:7" x14ac:dyDescent="0.3">
      <c r="C10" s="52"/>
      <c r="D10" s="52"/>
      <c r="E10" s="52"/>
      <c r="F10" s="52"/>
      <c r="G10" s="52"/>
    </row>
    <row r="11" spans="1:7" x14ac:dyDescent="0.3">
      <c r="C11" s="52"/>
      <c r="D11" s="52"/>
      <c r="E11" s="52"/>
      <c r="F11" s="52"/>
      <c r="G11" s="52"/>
    </row>
    <row r="12" spans="1:7" x14ac:dyDescent="0.3">
      <c r="C12" s="52"/>
      <c r="D12" s="52"/>
      <c r="E12" s="52"/>
      <c r="F12" s="52"/>
      <c r="G12" s="52"/>
    </row>
    <row r="13" spans="1:7" x14ac:dyDescent="0.3">
      <c r="C13" s="52"/>
      <c r="D13" s="52"/>
      <c r="E13" s="52"/>
      <c r="F13" s="52"/>
      <c r="G13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</vt:i4>
      </vt:variant>
    </vt:vector>
  </HeadingPairs>
  <TitlesOfParts>
    <vt:vector size="25" baseType="lpstr">
      <vt:lpstr>CheckSum</vt:lpstr>
      <vt:lpstr>Introduction</vt:lpstr>
      <vt:lpstr>Part 1</vt:lpstr>
      <vt:lpstr>Data1</vt:lpstr>
      <vt:lpstr>Workings_1</vt:lpstr>
      <vt:lpstr>SummaryHigh</vt:lpstr>
      <vt:lpstr>SummaryLow</vt:lpstr>
      <vt:lpstr>MonthSorted</vt:lpstr>
      <vt:lpstr>Part 2</vt:lpstr>
      <vt:lpstr>Scenarios</vt:lpstr>
      <vt:lpstr>Rate_500</vt:lpstr>
      <vt:lpstr>Rate_550</vt:lpstr>
      <vt:lpstr>Rate_600</vt:lpstr>
      <vt:lpstr>Rate_650</vt:lpstr>
      <vt:lpstr>Rate_700</vt:lpstr>
      <vt:lpstr>Rate_750</vt:lpstr>
      <vt:lpstr>checkInd</vt:lpstr>
      <vt:lpstr>CS_Int</vt:lpstr>
      <vt:lpstr>CS_Seq1</vt:lpstr>
      <vt:lpstr>CS_SortCity</vt:lpstr>
      <vt:lpstr>CS_SortTemp</vt:lpstr>
      <vt:lpstr>CS_TableHigh</vt:lpstr>
      <vt:lpstr>CS_TableLow</vt:lpstr>
      <vt:lpstr>ListCity</vt:lpstr>
      <vt:lpstr>ListsMonthShort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Mayoh</dc:creator>
  <cp:lastModifiedBy>Jaime Rodriguez de Ledesma Jimenez</cp:lastModifiedBy>
  <dcterms:created xsi:type="dcterms:W3CDTF">2017-11-16T07:17:50Z</dcterms:created>
  <dcterms:modified xsi:type="dcterms:W3CDTF">2025-10-09T07:51:07Z</dcterms:modified>
</cp:coreProperties>
</file>