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Intermediate 2/"/>
    </mc:Choice>
  </mc:AlternateContent>
  <xr:revisionPtr revIDLastSave="47" documentId="8_{152289FC-969A-4746-9DD0-2E8E0EE99FFB}" xr6:coauthVersionLast="47" xr6:coauthVersionMax="47" xr10:uidLastSave="{5AB5F0EB-C0EC-4AEB-9F85-96BF8CEE1F31}"/>
  <bookViews>
    <workbookView xWindow="765" yWindow="-15870" windowWidth="25440" windowHeight="15990" activeTab="4" xr2:uid="{00000000-000D-0000-FFFF-FFFF00000000}"/>
  </bookViews>
  <sheets>
    <sheet name="Client Database" sheetId="4" r:id="rId1"/>
    <sheet name="Catering Prices" sheetId="3" r:id="rId2"/>
    <sheet name="LookUp Lists" sheetId="6" r:id="rId3"/>
    <sheet name="Attendees" sheetId="5" r:id="rId4"/>
    <sheet name="Cost Overview" sheetId="2" r:id="rId5"/>
  </sheets>
  <definedNames>
    <definedName name="caterer_costs">'Catering Prices'!$B$7:$D$10</definedName>
    <definedName name="Catering">'Catering Prices'!$B$6:$D$6</definedName>
    <definedName name="Client_ID">'Client Database'!$A$7:$A$368</definedName>
    <definedName name="Country">'Client Database'!$G$7:$G$368</definedName>
    <definedName name="Country_Codes">'LookUp Lists'!$C$7:$C$59</definedName>
    <definedName name="Email">'Client Database'!$F$7:$F$368</definedName>
    <definedName name="Events">'Client Database'!$H$7:$H$368</definedName>
    <definedName name="First_Name">'Client Database'!$B$7:$B$368</definedName>
    <definedName name="Gift?">'Client Database'!$J$7:$J$368</definedName>
    <definedName name="Guests">'Cost Overview'!$D$6</definedName>
    <definedName name="Last_Name">'Client Database'!$C$7:$C$368</definedName>
    <definedName name="New">'Client Database'!$I$7:$I$368</definedName>
    <definedName name="Organisation">'Client Database'!$D$7:$D$368</definedName>
    <definedName name="prices">'Catering Prices'!$B$6:$D$10</definedName>
    <definedName name="solver_adj" localSheetId="4" hidden="1">'Cost Overview'!$D$6,'Cost Overview'!$B$17,'Cost Overview'!$B$31</definedName>
    <definedName name="solver_cvg" localSheetId="4" hidden="1">0.0001</definedName>
    <definedName name="solver_drv" localSheetId="4" hidden="1">2</definedName>
    <definedName name="solver_eng" localSheetId="0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'Cost Overview'!$B$17</definedName>
    <definedName name="solver_lhs2" localSheetId="4" hidden="1">'Cost Overview'!$B$31</definedName>
    <definedName name="solver_lhs3" localSheetId="4" hidden="1">'Cost Overview'!$D$6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0" hidden="1">1</definedName>
    <definedName name="solver_neg" localSheetId="4" hidden="1">1</definedName>
    <definedName name="solver_nod" localSheetId="4" hidden="1">2147483647</definedName>
    <definedName name="solver_num" localSheetId="0" hidden="1">0</definedName>
    <definedName name="solver_num" localSheetId="4" hidden="1">3</definedName>
    <definedName name="solver_nwt" localSheetId="4" hidden="1">1</definedName>
    <definedName name="solver_opt" localSheetId="0" hidden="1">'Client Database'!#REF!</definedName>
    <definedName name="solver_opt" localSheetId="4" hidden="1">'Cost Overview'!$D$10</definedName>
    <definedName name="solver_pre" localSheetId="4" hidden="1">0.000001</definedName>
    <definedName name="solver_rbv" localSheetId="4" hidden="1">2</definedName>
    <definedName name="solver_rel1" localSheetId="4" hidden="1">3</definedName>
    <definedName name="solver_rel2" localSheetId="4" hidden="1">3</definedName>
    <definedName name="solver_rel3" localSheetId="4" hidden="1">1</definedName>
    <definedName name="solver_rhs1" localSheetId="4" hidden="1">2</definedName>
    <definedName name="solver_rhs2" localSheetId="4" hidden="1">1</definedName>
    <definedName name="solver_rhs3" localSheetId="4" hidden="1">400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0" hidden="1">1</definedName>
    <definedName name="solver_typ" localSheetId="4" hidden="1">2</definedName>
    <definedName name="solver_val" localSheetId="0" hidden="1">0</definedName>
    <definedName name="solver_val" localSheetId="4" hidden="1">0</definedName>
    <definedName name="solver_ver" localSheetId="0" hidden="1">3</definedName>
    <definedName name="solver_ver" localSheetId="4" hidden="1">3</definedName>
    <definedName name="Start_Date">'Client Database'!$E$7:$E$368</definedName>
    <definedName name="Status">'Client Database'!$K$7:$K$368</definedName>
    <definedName name="Venue">'Catering Prices'!#REF!</definedName>
    <definedName name="venue_costs">'Catering Prices'!#REF!</definedName>
  </definedName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2" l="1"/>
  <c r="I9" i="2"/>
  <c r="I13" i="2"/>
  <c r="I11" i="2"/>
  <c r="I10" i="2"/>
  <c r="I8" i="2"/>
  <c r="B37" i="2"/>
  <c r="B27" i="2"/>
  <c r="B25" i="2"/>
  <c r="B24" i="2"/>
  <c r="B18" i="2"/>
  <c r="B26" i="2" l="1"/>
  <c r="B19" i="2"/>
  <c r="B20" i="2"/>
  <c r="D7" i="2" l="1"/>
  <c r="I7" i="2" l="1"/>
</calcChain>
</file>

<file path=xl/sharedStrings.xml><?xml version="1.0" encoding="utf-8"?>
<sst xmlns="http://schemas.openxmlformats.org/spreadsheetml/2006/main" count="1904" uniqueCount="835">
  <si>
    <t>Food</t>
  </si>
  <si>
    <t>Drinks</t>
  </si>
  <si>
    <t>Linens</t>
  </si>
  <si>
    <t>Staff and gratuities</t>
  </si>
  <si>
    <t>Total</t>
  </si>
  <si>
    <t>Decorations</t>
  </si>
  <si>
    <t>Program</t>
  </si>
  <si>
    <t>Publicity</t>
  </si>
  <si>
    <t>Graphics work</t>
  </si>
  <si>
    <t>Venue</t>
  </si>
  <si>
    <t>Catering</t>
  </si>
  <si>
    <t>Chairs</t>
  </si>
  <si>
    <t>Tables</t>
  </si>
  <si>
    <t>Units</t>
  </si>
  <si>
    <t>Cost/Unit</t>
  </si>
  <si>
    <t>Cost</t>
  </si>
  <si>
    <t>Room Hire</t>
  </si>
  <si>
    <t>Site Staff</t>
  </si>
  <si>
    <t>Food2U</t>
  </si>
  <si>
    <t>Janelle's</t>
  </si>
  <si>
    <t>Munchies</t>
  </si>
  <si>
    <t>Marketing</t>
  </si>
  <si>
    <t>Charity Event Costing</t>
  </si>
  <si>
    <t>Total Cost</t>
  </si>
  <si>
    <t>Cost/Guest</t>
  </si>
  <si>
    <t>Profit</t>
  </si>
  <si>
    <t>Wine</t>
  </si>
  <si>
    <t>Printing</t>
  </si>
  <si>
    <t>Cost per Ticket</t>
  </si>
  <si>
    <t>Client Database</t>
  </si>
  <si>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</si>
  <si>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</si>
  <si>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</si>
  <si>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</si>
  <si>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</si>
  <si>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</si>
  <si>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</si>
  <si>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</si>
  <si>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</si>
  <si>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</si>
  <si>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</si>
  <si>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</si>
  <si>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</si>
  <si>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</si>
  <si>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</si>
  <si>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</si>
  <si>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</si>
  <si>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</si>
  <si>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</si>
  <si>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</si>
  <si>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</si>
  <si>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</si>
  <si>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</si>
  <si>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</si>
  <si>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</si>
  <si>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</si>
  <si>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</si>
  <si>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</si>
  <si>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</si>
  <si>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</si>
  <si>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</si>
  <si>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</si>
  <si>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</si>
  <si>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</si>
  <si>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</si>
  <si>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</si>
  <si>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</si>
  <si>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</si>
  <si>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</si>
  <si>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</si>
  <si>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</si>
  <si>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</si>
  <si>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</si>
  <si>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</si>
  <si>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</si>
  <si>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</si>
  <si>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</si>
  <si>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</si>
  <si>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</si>
  <si>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</si>
  <si>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</si>
  <si>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</si>
  <si>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</si>
  <si>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</si>
  <si>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</si>
  <si>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</si>
  <si>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</si>
  <si>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</si>
  <si>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</si>
  <si>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</si>
  <si>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</si>
  <si>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</si>
  <si>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</si>
  <si>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</si>
  <si>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</si>
  <si>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</si>
  <si>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</si>
  <si>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</si>
  <si>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</si>
  <si>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</si>
  <si>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</si>
  <si>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</si>
  <si>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</si>
  <si>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</si>
  <si>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</si>
  <si>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</si>
  <si>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</si>
  <si>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</si>
  <si>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</si>
  <si>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</si>
  <si>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</si>
  <si>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</si>
  <si>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</si>
  <si>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</si>
  <si>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</si>
  <si>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</si>
  <si>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</si>
  <si>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</si>
  <si>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</si>
  <si>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</si>
  <si>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</si>
  <si>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</si>
  <si>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</si>
  <si>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</si>
  <si>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</si>
  <si>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</si>
  <si>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</si>
  <si>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</si>
  <si>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</si>
  <si>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</si>
  <si>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</si>
  <si>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</si>
  <si>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</si>
  <si>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</si>
  <si>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</si>
  <si>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</si>
  <si>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</si>
  <si>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</si>
  <si>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</si>
  <si>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</si>
  <si>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</si>
  <si>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</si>
  <si>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</si>
  <si>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</si>
  <si>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</si>
  <si>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</si>
  <si>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</si>
  <si>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</si>
  <si>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</si>
  <si>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</si>
  <si>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</si>
  <si>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</si>
  <si>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</si>
  <si>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</si>
  <si>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</si>
  <si>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</si>
  <si>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</si>
  <si>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</si>
  <si>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</si>
  <si>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</si>
  <si>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</si>
  <si>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</si>
  <si>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</si>
  <si>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</si>
  <si>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</si>
  <si>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</si>
  <si>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</si>
  <si>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</si>
  <si>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</si>
  <si>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</si>
  <si>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</si>
  <si>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</si>
  <si>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</si>
  <si>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</si>
  <si>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</si>
  <si>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</si>
  <si>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</si>
  <si>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</si>
  <si>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</si>
  <si>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</si>
  <si>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</si>
  <si>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</si>
  <si>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</si>
  <si>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</si>
  <si>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</si>
  <si>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</si>
  <si>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</si>
  <si>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</si>
  <si>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</si>
  <si>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</si>
  <si>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</si>
  <si>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</si>
  <si>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</si>
  <si>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</si>
  <si>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</si>
  <si>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</si>
  <si>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</si>
  <si>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</si>
  <si>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</si>
  <si>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</si>
  <si>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</si>
  <si>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</si>
  <si>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</si>
  <si>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</si>
  <si>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</si>
  <si>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</si>
  <si>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</si>
  <si>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</si>
  <si>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</si>
  <si>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</si>
  <si>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</si>
  <si>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</si>
  <si>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</si>
  <si>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</si>
  <si>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</si>
  <si>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</si>
  <si>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</si>
  <si>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</si>
  <si>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</si>
  <si>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</si>
  <si>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</si>
  <si>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</si>
  <si>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</si>
  <si>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</si>
  <si>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</si>
  <si>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</si>
  <si>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</si>
  <si>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</si>
  <si>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</si>
  <si>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</si>
  <si>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</si>
  <si>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</si>
  <si>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</si>
  <si>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</si>
  <si>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</si>
  <si>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</si>
  <si>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</si>
  <si>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</si>
  <si>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</si>
  <si>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</si>
  <si>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</si>
  <si>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</si>
  <si>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</si>
  <si>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</si>
  <si>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</si>
  <si>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</si>
  <si>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</si>
  <si>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</si>
  <si>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</si>
  <si>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</si>
  <si>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</si>
  <si>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</si>
  <si>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</si>
  <si>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</si>
  <si>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</si>
  <si>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</si>
  <si>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</si>
  <si>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</si>
  <si>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</si>
  <si>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</si>
  <si>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</si>
  <si>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</si>
  <si>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</si>
  <si>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</si>
  <si>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</si>
  <si>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</si>
  <si>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</si>
  <si>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</si>
  <si>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</si>
  <si>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</si>
  <si>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</si>
  <si>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</si>
  <si>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</si>
  <si>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</si>
  <si>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</si>
  <si>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</si>
  <si>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</si>
  <si>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</si>
  <si>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</si>
  <si>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</si>
  <si>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</si>
  <si>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</si>
  <si>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</si>
  <si>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</si>
  <si>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</si>
  <si>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</si>
  <si>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</si>
  <si>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</si>
  <si>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</si>
  <si>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</si>
  <si>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</si>
  <si>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</si>
  <si>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</si>
  <si>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</si>
  <si>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</si>
  <si>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</si>
  <si>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</si>
  <si>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</si>
  <si>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</si>
  <si>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</si>
  <si>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</si>
  <si>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</si>
  <si>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</si>
  <si>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</si>
  <si>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</si>
  <si>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</si>
  <si>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</si>
  <si>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</si>
  <si>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</si>
  <si>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</si>
  <si>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</si>
  <si>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</si>
  <si>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</si>
  <si>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</si>
  <si>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</si>
  <si>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</si>
  <si>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</si>
  <si>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</si>
  <si>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</si>
  <si>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</si>
  <si>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</si>
  <si>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</si>
  <si>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</si>
  <si>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</si>
  <si>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</si>
  <si>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</si>
  <si>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</si>
  <si>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</si>
  <si>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</si>
  <si>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</si>
  <si>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</si>
  <si>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</si>
  <si>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</si>
  <si>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</si>
  <si>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</si>
  <si>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</si>
  <si>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</si>
  <si>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</si>
  <si>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</si>
  <si>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</si>
  <si>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</si>
  <si>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</si>
  <si>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</si>
  <si>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</si>
  <si>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</si>
  <si>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</si>
  <si>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</si>
  <si>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</si>
  <si>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</si>
  <si>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</si>
  <si>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</si>
  <si>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</si>
  <si>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</si>
  <si>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</si>
  <si>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</si>
  <si>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</si>
  <si>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</si>
  <si>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</si>
  <si>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</si>
  <si>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</si>
  <si>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</si>
  <si>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</si>
  <si>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</si>
  <si>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</si>
  <si>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</si>
  <si>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</si>
  <si>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</si>
  <si>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</si>
  <si>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</si>
  <si>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</si>
  <si>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</si>
  <si>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</si>
  <si>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</si>
  <si>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</si>
  <si>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</si>
  <si>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</si>
  <si>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</si>
  <si>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</si>
  <si>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</si>
  <si>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</si>
  <si>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</si>
  <si>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</si>
  <si>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</si>
  <si>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</si>
  <si>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</si>
  <si>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</si>
  <si>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</si>
  <si>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</si>
  <si>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</si>
  <si>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</si>
  <si>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</si>
  <si>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</si>
  <si>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</si>
  <si>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</si>
  <si>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</si>
  <si>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</si>
  <si>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</si>
  <si>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</si>
  <si>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</si>
  <si>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</si>
  <si>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</si>
  <si>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</si>
  <si>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</si>
  <si>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</si>
  <si>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</si>
  <si>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</si>
  <si>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</si>
  <si>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</si>
  <si>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</si>
  <si>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</si>
  <si>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</si>
  <si>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</si>
  <si>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</si>
  <si>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</si>
  <si>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</si>
  <si>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</si>
  <si>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</si>
  <si>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</si>
  <si>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</si>
  <si>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</si>
  <si>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</si>
  <si>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</si>
  <si>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</si>
  <si>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</si>
  <si>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</si>
  <si>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</si>
  <si>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</si>
  <si>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</si>
  <si>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</si>
  <si>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</si>
  <si>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</si>
  <si>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</si>
  <si>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</si>
  <si>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</si>
  <si>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</si>
  <si>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</si>
  <si>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</si>
  <si>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</si>
  <si>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</si>
  <si>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</si>
  <si>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</si>
  <si>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</si>
  <si>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</si>
  <si>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</si>
  <si>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</si>
  <si>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</si>
  <si>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</si>
  <si>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</si>
  <si>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</si>
  <si>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</si>
  <si>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</si>
  <si>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</si>
  <si>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</si>
  <si>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</si>
  <si>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</si>
  <si>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</si>
  <si>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</si>
  <si>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</si>
  <si>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</si>
  <si>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</si>
  <si>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</si>
  <si>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</si>
  <si>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</si>
  <si>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</si>
  <si>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</si>
  <si>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</si>
  <si>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</si>
  <si>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</si>
  <si>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</si>
  <si>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</si>
  <si>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</si>
  <si>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</si>
  <si>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</si>
  <si>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</si>
  <si>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</si>
  <si>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</si>
  <si>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</si>
  <si>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</si>
  <si>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</si>
  <si>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</si>
  <si>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</si>
  <si>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</si>
  <si>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</si>
  <si>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</si>
  <si>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</si>
  <si>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</si>
  <si>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</si>
  <si>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</si>
  <si>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</si>
  <si>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</si>
  <si>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</si>
  <si>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</si>
  <si>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</si>
  <si>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</si>
  <si>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</si>
  <si>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</si>
  <si>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</si>
  <si>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</si>
  <si>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</si>
  <si>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</si>
  <si>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</si>
  <si>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</si>
  <si>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</si>
  <si>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</si>
  <si>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</si>
  <si>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</si>
  <si>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</si>
  <si>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</si>
  <si>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</si>
  <si>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</si>
  <si>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</si>
  <si>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</si>
  <si>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</si>
  <si>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</si>
  <si>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</si>
  <si>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</si>
  <si>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</si>
  <si>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</si>
  <si>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</si>
  <si>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</si>
  <si>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</si>
  <si>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</si>
  <si>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</si>
  <si>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</si>
  <si>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</si>
  <si>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</si>
  <si>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</si>
  <si>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</si>
  <si>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</si>
  <si>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</si>
  <si>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</si>
  <si>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</si>
  <si>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</si>
  <si>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</si>
  <si>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</si>
  <si>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</si>
  <si>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</si>
  <si>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</si>
  <si>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</si>
  <si>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</si>
  <si>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</si>
  <si>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</si>
  <si>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</si>
  <si>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</si>
  <si>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</si>
  <si>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</si>
  <si>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</si>
  <si>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</si>
  <si>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</si>
  <si>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</si>
  <si>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</si>
  <si>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</si>
  <si>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</si>
  <si>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</si>
  <si>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</si>
  <si>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</si>
  <si>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</si>
  <si>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</si>
  <si>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</si>
  <si>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</si>
  <si>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</si>
  <si>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</si>
  <si>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</si>
  <si>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</si>
  <si>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</si>
  <si>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</si>
  <si>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</si>
  <si>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</si>
  <si>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</si>
  <si>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</si>
  <si>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</si>
  <si>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</si>
  <si>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</si>
  <si>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</si>
  <si>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</si>
  <si>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</si>
  <si>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</si>
  <si>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</si>
  <si>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</si>
  <si>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</si>
  <si>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</si>
  <si>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</si>
  <si>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</si>
  <si>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</si>
  <si>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</si>
  <si>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</si>
  <si>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</si>
  <si>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</si>
  <si>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</si>
  <si>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</si>
  <si>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</si>
  <si>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</si>
  <si>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</si>
  <si>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</si>
  <si>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</si>
  <si>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</si>
  <si>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</si>
  <si>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</si>
  <si>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</si>
  <si>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</si>
  <si>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</si>
  <si>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</si>
  <si>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</si>
  <si>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</si>
  <si>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</si>
  <si>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</si>
  <si>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</si>
  <si>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</si>
  <si>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</si>
  <si>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</si>
  <si>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</si>
  <si>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</si>
  <si>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</si>
  <si>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</si>
  <si>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</si>
  <si>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</si>
  <si>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</si>
  <si>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</si>
  <si>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</si>
  <si>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</si>
  <si>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</si>
  <si>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</si>
  <si>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</si>
  <si>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</si>
  <si>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</si>
  <si>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</si>
  <si>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</si>
  <si>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</si>
  <si>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</si>
  <si>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</si>
  <si>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</si>
  <si>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</si>
  <si>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</si>
  <si>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</si>
  <si>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</si>
  <si>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</si>
  <si>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</si>
  <si>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</si>
  <si>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</si>
  <si>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</si>
  <si>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</si>
  <si>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</si>
  <si>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</si>
  <si>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</si>
  <si>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</si>
  <si>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</si>
  <si>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</si>
  <si>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</si>
  <si>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</si>
  <si>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</si>
  <si>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</si>
  <si>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</si>
  <si>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</si>
  <si>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</si>
  <si>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</si>
  <si>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</si>
  <si>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</si>
  <si>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</si>
  <si>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</si>
  <si>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</si>
  <si>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</si>
  <si>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</si>
  <si>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</si>
  <si>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</si>
  <si>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</si>
  <si>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</si>
  <si>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</si>
  <si>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</si>
  <si>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</si>
  <si>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</si>
  <si>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</si>
  <si>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</si>
  <si>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</si>
  <si>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</si>
  <si>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</si>
  <si>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</si>
  <si>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</si>
  <si>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</si>
  <si>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</si>
  <si>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</si>
  <si>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</si>
  <si>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</si>
  <si>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</si>
  <si>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</si>
  <si>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</si>
  <si>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</si>
  <si>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</si>
  <si>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</si>
  <si>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</si>
  <si>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</si>
  <si>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</si>
  <si>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</si>
  <si>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</si>
  <si>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</si>
  <si>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</si>
  <si>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</si>
  <si>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</si>
  <si>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</si>
  <si>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</si>
  <si>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</si>
  <si>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</si>
  <si>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</si>
  <si>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</si>
  <si>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</si>
  <si>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</si>
  <si>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</si>
  <si>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</si>
  <si>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</si>
  <si>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</si>
  <si>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</si>
  <si>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</si>
  <si>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</si>
  <si>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</si>
  <si>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</si>
  <si>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</si>
  <si>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</si>
  <si>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</si>
  <si>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</si>
  <si>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</si>
  <si>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</si>
  <si>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</si>
  <si>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</si>
  <si>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</si>
  <si>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</si>
  <si>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</si>
  <si>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</si>
  <si>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</si>
  <si>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</si>
  <si>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</si>
  <si>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</si>
  <si>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</si>
  <si>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</si>
  <si>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</si>
  <si>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</si>
  <si>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</si>
  <si>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</si>
  <si>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</si>
  <si>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</si>
  <si>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</si>
  <si>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</si>
  <si>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</si>
  <si>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</si>
  <si>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</si>
  <si>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</si>
  <si>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</si>
  <si>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</si>
  <si>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</si>
  <si>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</si>
  <si>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</si>
  <si>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</si>
  <si>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</si>
  <si>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</si>
  <si>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</si>
  <si>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</si>
  <si>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</si>
  <si>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</si>
  <si>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</si>
  <si>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</si>
  <si>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</si>
  <si>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</si>
  <si>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</si>
  <si>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</si>
  <si>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</si>
  <si>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</si>
  <si>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</si>
  <si>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</si>
  <si>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</si>
  <si>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</si>
  <si>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</si>
  <si>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</si>
  <si>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</si>
  <si>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</si>
  <si>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</si>
  <si>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</si>
  <si>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</si>
  <si>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</si>
  <si>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</si>
  <si>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</si>
  <si>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</si>
  <si>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</si>
  <si>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</si>
  <si>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</si>
  <si>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</si>
  <si>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</si>
  <si>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</si>
  <si>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</si>
  <si>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</si>
  <si>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</si>
  <si>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</si>
  <si>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</si>
  <si>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</si>
  <si>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</si>
  <si>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</si>
  <si>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</si>
  <si>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</si>
  <si>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</si>
  <si>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</si>
  <si>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</si>
  <si>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</si>
  <si>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</si>
  <si>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</si>
  <si>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Email</t>
  </si>
  <si>
    <t>Lookup Lists</t>
  </si>
  <si>
    <t>Country Codes</t>
  </si>
  <si>
    <t>Organisations</t>
  </si>
  <si>
    <t>Status</t>
  </si>
  <si>
    <t>C</t>
  </si>
  <si>
    <t>A</t>
  </si>
  <si>
    <t>B</t>
  </si>
  <si>
    <t>Status Codes</t>
  </si>
  <si>
    <t>Start Date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</si>
  <si>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</si>
  <si>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</si>
  <si>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</si>
  <si>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</si>
  <si>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</si>
  <si>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</si>
  <si>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</si>
  <si>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</si>
  <si>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</si>
  <si>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Check Digit 1</t>
  </si>
  <si>
    <t>Seating Area</t>
  </si>
  <si>
    <t>D</t>
  </si>
  <si>
    <t>E</t>
  </si>
  <si>
    <t>F</t>
  </si>
  <si>
    <t>G</t>
  </si>
  <si>
    <t>Attendee List &amp; Seating Plan</t>
  </si>
  <si>
    <t>Attending</t>
  </si>
  <si>
    <t>Free Gifts</t>
  </si>
  <si>
    <t>Gift?</t>
  </si>
  <si>
    <t>Guests (Target)</t>
  </si>
  <si>
    <t>Guests Confirmed</t>
  </si>
  <si>
    <t>Catering Prices</t>
  </si>
  <si>
    <t>Speakers</t>
  </si>
  <si>
    <t>Digis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</si>
</sst>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1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0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1"/>
      <color theme="4"/>
      <name val="Tw Cen MT"/>
      <family val="2"/>
      <scheme val="minor"/>
    </font>
    <font>
      <b/>
      <sz val="12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1"/>
      <color theme="3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0" fillId="0" borderId="16" applyNumberFormat="0" applyFill="0" applyAlignment="0" applyProtection="0"/>
  </cellStyleXfs>
  <cellXfs count="59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2" borderId="0" xfId="3"/>
    <xf numFmtId="0" fontId="4" fillId="0" borderId="1" xfId="2"/>
    <xf numFmtId="164" fontId="4" fillId="0" borderId="1" xfId="2" applyNumberFormat="1"/>
    <xf numFmtId="164" fontId="5" fillId="2" borderId="0" xfId="3" applyNumberFormat="1"/>
    <xf numFmtId="0" fontId="6" fillId="6" borderId="0" xfId="1" applyFont="1" applyFill="1" applyAlignment="1">
      <alignment vertical="center"/>
    </xf>
    <xf numFmtId="0" fontId="5" fillId="6" borderId="0" xfId="5" applyFill="1"/>
    <xf numFmtId="0" fontId="5" fillId="6" borderId="0" xfId="5" applyFill="1" applyAlignment="1">
      <alignment horizontal="right"/>
    </xf>
    <xf numFmtId="164" fontId="5" fillId="6" borderId="0" xfId="5" applyNumberFormat="1" applyFill="1" applyAlignment="1">
      <alignment horizontal="right"/>
    </xf>
    <xf numFmtId="0" fontId="3" fillId="2" borderId="0" xfId="3" applyFont="1"/>
    <xf numFmtId="0" fontId="4" fillId="0" borderId="0" xfId="0" applyFont="1"/>
    <xf numFmtId="0" fontId="7" fillId="2" borderId="0" xfId="3" applyNumberFormat="1" applyFont="1"/>
    <xf numFmtId="0" fontId="8" fillId="2" borderId="0" xfId="3" applyFont="1" applyBorder="1" applyAlignment="1">
      <alignment vertical="center"/>
    </xf>
    <xf numFmtId="0" fontId="8" fillId="2" borderId="0" xfId="3" applyNumberFormat="1" applyFont="1" applyBorder="1" applyAlignment="1">
      <alignment vertical="center"/>
    </xf>
    <xf numFmtId="0" fontId="9" fillId="0" borderId="0" xfId="0" applyFont="1"/>
    <xf numFmtId="164" fontId="4" fillId="3" borderId="2" xfId="4" applyNumberFormat="1" applyFont="1" applyBorder="1"/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6" fillId="6" borderId="0" xfId="1" applyFont="1" applyFill="1" applyAlignment="1">
      <alignment horizontal="left" vertical="center"/>
    </xf>
    <xf numFmtId="0" fontId="8" fillId="2" borderId="0" xfId="3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2" borderId="0" xfId="3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8" fillId="2" borderId="0" xfId="3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8" fillId="2" borderId="0" xfId="3" applyNumberFormat="1" applyFont="1" applyBorder="1" applyAlignment="1">
      <alignment horizontal="left" vertical="center"/>
    </xf>
    <xf numFmtId="0" fontId="0" fillId="0" borderId="7" xfId="0" applyBorder="1"/>
    <xf numFmtId="0" fontId="0" fillId="0" borderId="14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6" xfId="0" applyBorder="1" applyAlignment="1">
      <alignment horizontal="center"/>
    </xf>
    <xf numFmtId="0" fontId="5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6" borderId="0" xfId="5" applyFill="1" applyAlignment="1">
      <alignment horizontal="left"/>
    </xf>
    <xf numFmtId="0" fontId="5" fillId="2" borderId="0" xfId="3" applyAlignment="1">
      <alignment horizontal="right"/>
    </xf>
    <xf numFmtId="0" fontId="3" fillId="2" borderId="0" xfId="3" applyNumberFormat="1" applyFont="1" applyAlignment="1">
      <alignment horizontal="right"/>
    </xf>
    <xf numFmtId="164" fontId="0" fillId="0" borderId="0" xfId="0" applyNumberFormat="1" applyAlignment="1">
      <alignment vertical="center"/>
    </xf>
    <xf numFmtId="0" fontId="10" fillId="0" borderId="16" xfId="6" applyAlignment="1">
      <alignment vertical="center"/>
    </xf>
    <xf numFmtId="0" fontId="0" fillId="3" borderId="3" xfId="4" applyFont="1" applyBorder="1" applyAlignment="1">
      <alignment horizontal="left"/>
    </xf>
    <xf numFmtId="0" fontId="0" fillId="3" borderId="4" xfId="4" applyFont="1" applyBorder="1" applyAlignment="1">
      <alignment horizontal="left"/>
    </xf>
    <xf numFmtId="0" fontId="0" fillId="3" borderId="5" xfId="4" applyFont="1" applyBorder="1" applyAlignment="1">
      <alignment horizontal="left"/>
    </xf>
  </cellXfs>
  <cellStyles count="7">
    <cellStyle name="20% - Accent1" xfId="4" builtinId="30"/>
    <cellStyle name="Accent1" xfId="3" builtinId="29"/>
    <cellStyle name="Accent6" xfId="5" builtinId="49"/>
    <cellStyle name="Heading 3" xfId="6" builtinId="18"/>
    <cellStyle name="Normal" xfId="0" builtinId="0"/>
    <cellStyle name="Title" xfId="1" builtinId="15"/>
    <cellStyle name="Total" xfId="2" builtinId="25"/>
  </cellStyles>
  <dxfs count="24"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/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rgb="FFF4DE3A"/>
          <bgColor rgb="FF000000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23"/>
      <tableStyleElement type="headerRow" dxfId="22"/>
      <tableStyleElement type="total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0</xdr:rowOff>
    </xdr:from>
    <xdr:to>
      <xdr:col>10</xdr:col>
      <xdr:colOff>681567</xdr:colOff>
      <xdr:row>1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6138" y="0"/>
          <a:ext cx="11300703" cy="176893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</xdr:colOff>
      <xdr:row>1</xdr:row>
      <xdr:rowOff>0</xdr:rowOff>
    </xdr:to>
    <xdr:grpSp>
      <xdr:nvGrpSpPr>
        <xdr:cNvPr id="290" name="Title Border" descr="Flourish pattern" title="Title Border">
          <a:extLst>
            <a:ext uri="{FF2B5EF4-FFF2-40B4-BE49-F238E27FC236}">
              <a16:creationId xmlns:a16="http://schemas.microsoft.com/office/drawing/2014/main" id="{265D778E-B299-4123-977D-B96BE7B6418A}"/>
            </a:ext>
          </a:extLst>
        </xdr:cNvPr>
        <xdr:cNvGrpSpPr/>
      </xdr:nvGrpSpPr>
      <xdr:grpSpPr>
        <a:xfrm>
          <a:off x="0" y="0"/>
          <a:ext cx="4572952" cy="17145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291" name="Group 3">
            <a:extLst>
              <a:ext uri="{FF2B5EF4-FFF2-40B4-BE49-F238E27FC236}">
                <a16:creationId xmlns:a16="http://schemas.microsoft.com/office/drawing/2014/main" id="{53FD5C68-988B-4A54-8D70-AE6FA8E35EE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22" name="Group 204">
              <a:extLst>
                <a:ext uri="{FF2B5EF4-FFF2-40B4-BE49-F238E27FC236}">
                  <a16:creationId xmlns:a16="http://schemas.microsoft.com/office/drawing/2014/main" id="{F5EA832F-D9D3-4031-AE73-D3480C1A802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379" name="Freeform 5">
                <a:extLst>
                  <a:ext uri="{FF2B5EF4-FFF2-40B4-BE49-F238E27FC236}">
                    <a16:creationId xmlns:a16="http://schemas.microsoft.com/office/drawing/2014/main" id="{E14A52DF-B1BB-4B7E-AC03-DEC341E270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6">
                <a:extLst>
                  <a:ext uri="{FF2B5EF4-FFF2-40B4-BE49-F238E27FC236}">
                    <a16:creationId xmlns:a16="http://schemas.microsoft.com/office/drawing/2014/main" id="{82552DCF-1AB3-413A-B245-8E3321045F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1" name="Freeform 7">
                <a:extLst>
                  <a:ext uri="{FF2B5EF4-FFF2-40B4-BE49-F238E27FC236}">
                    <a16:creationId xmlns:a16="http://schemas.microsoft.com/office/drawing/2014/main" id="{532D73B6-FEC7-4F91-9499-1C1461C879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2" name="Freeform 8">
                <a:extLst>
                  <a:ext uri="{FF2B5EF4-FFF2-40B4-BE49-F238E27FC236}">
                    <a16:creationId xmlns:a16="http://schemas.microsoft.com/office/drawing/2014/main" id="{BBD955C8-2F8B-498B-9B18-5142C51206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3" name="Freeform 9">
                <a:extLst>
                  <a:ext uri="{FF2B5EF4-FFF2-40B4-BE49-F238E27FC236}">
                    <a16:creationId xmlns:a16="http://schemas.microsoft.com/office/drawing/2014/main" id="{B2D6A450-B296-4308-B655-15FF5CA68D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4" name="Freeform 10">
                <a:extLst>
                  <a:ext uri="{FF2B5EF4-FFF2-40B4-BE49-F238E27FC236}">
                    <a16:creationId xmlns:a16="http://schemas.microsoft.com/office/drawing/2014/main" id="{FCEDBA3C-07A0-45F7-B89E-6AAE19F64C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5" name="Freeform 11">
                <a:extLst>
                  <a:ext uri="{FF2B5EF4-FFF2-40B4-BE49-F238E27FC236}">
                    <a16:creationId xmlns:a16="http://schemas.microsoft.com/office/drawing/2014/main" id="{9D1E8277-DBC3-4AC2-8D0F-27794146A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6" name="Freeform 12">
                <a:extLst>
                  <a:ext uri="{FF2B5EF4-FFF2-40B4-BE49-F238E27FC236}">
                    <a16:creationId xmlns:a16="http://schemas.microsoft.com/office/drawing/2014/main" id="{FE5AFB86-08B4-4BA5-B08F-0FC6FEF307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7" name="Freeform 13">
                <a:extLst>
                  <a:ext uri="{FF2B5EF4-FFF2-40B4-BE49-F238E27FC236}">
                    <a16:creationId xmlns:a16="http://schemas.microsoft.com/office/drawing/2014/main" id="{D803EB28-8534-415C-AF96-9AC3A96341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8" name="Freeform 14">
                <a:extLst>
                  <a:ext uri="{FF2B5EF4-FFF2-40B4-BE49-F238E27FC236}">
                    <a16:creationId xmlns:a16="http://schemas.microsoft.com/office/drawing/2014/main" id="{DD2F7BF5-4171-4DE8-B89B-B7EBC2D2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9" name="Freeform 15">
                <a:extLst>
                  <a:ext uri="{FF2B5EF4-FFF2-40B4-BE49-F238E27FC236}">
                    <a16:creationId xmlns:a16="http://schemas.microsoft.com/office/drawing/2014/main" id="{FA5E986F-C1F2-4FCA-850B-82C3FAD36D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0" name="Freeform 16">
                <a:extLst>
                  <a:ext uri="{FF2B5EF4-FFF2-40B4-BE49-F238E27FC236}">
                    <a16:creationId xmlns:a16="http://schemas.microsoft.com/office/drawing/2014/main" id="{DDA47CA4-AD79-4DD2-8545-17A91F32B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1" name="Freeform 17">
                <a:extLst>
                  <a:ext uri="{FF2B5EF4-FFF2-40B4-BE49-F238E27FC236}">
                    <a16:creationId xmlns:a16="http://schemas.microsoft.com/office/drawing/2014/main" id="{1A35EA1F-72FF-4D70-B822-51DFDBCC8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2" name="Freeform 18">
                <a:extLst>
                  <a:ext uri="{FF2B5EF4-FFF2-40B4-BE49-F238E27FC236}">
                    <a16:creationId xmlns:a16="http://schemas.microsoft.com/office/drawing/2014/main" id="{BD64DE0B-7C4A-4CF1-9811-B8F442D98D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3" name="Freeform 19">
                <a:extLst>
                  <a:ext uri="{FF2B5EF4-FFF2-40B4-BE49-F238E27FC236}">
                    <a16:creationId xmlns:a16="http://schemas.microsoft.com/office/drawing/2014/main" id="{E65357C4-D3D6-4AFD-9FA2-F9C6C66F13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4" name="Freeform 20">
                <a:extLst>
                  <a:ext uri="{FF2B5EF4-FFF2-40B4-BE49-F238E27FC236}">
                    <a16:creationId xmlns:a16="http://schemas.microsoft.com/office/drawing/2014/main" id="{D1C84FD2-0970-4F00-B256-EF378AC4B3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5" name="Freeform 21">
                <a:extLst>
                  <a:ext uri="{FF2B5EF4-FFF2-40B4-BE49-F238E27FC236}">
                    <a16:creationId xmlns:a16="http://schemas.microsoft.com/office/drawing/2014/main" id="{018FFF70-228F-44FD-B925-7598CBE67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6" name="Freeform 22">
                <a:extLst>
                  <a:ext uri="{FF2B5EF4-FFF2-40B4-BE49-F238E27FC236}">
                    <a16:creationId xmlns:a16="http://schemas.microsoft.com/office/drawing/2014/main" id="{E4C15EED-1D81-4C08-8070-1F29ED8A3C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7" name="Freeform 23">
                <a:extLst>
                  <a:ext uri="{FF2B5EF4-FFF2-40B4-BE49-F238E27FC236}">
                    <a16:creationId xmlns:a16="http://schemas.microsoft.com/office/drawing/2014/main" id="{5373F987-AD05-4E82-B573-8F22DB7082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8" name="Freeform 24">
                <a:extLst>
                  <a:ext uri="{FF2B5EF4-FFF2-40B4-BE49-F238E27FC236}">
                    <a16:creationId xmlns:a16="http://schemas.microsoft.com/office/drawing/2014/main" id="{1619FD99-7D90-4E96-8C71-FDDF1608BD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9" name="Freeform 25">
                <a:extLst>
                  <a:ext uri="{FF2B5EF4-FFF2-40B4-BE49-F238E27FC236}">
                    <a16:creationId xmlns:a16="http://schemas.microsoft.com/office/drawing/2014/main" id="{A40DAF78-D861-4C08-B717-3476B3E87D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0" name="Freeform 26">
                <a:extLst>
                  <a:ext uri="{FF2B5EF4-FFF2-40B4-BE49-F238E27FC236}">
                    <a16:creationId xmlns:a16="http://schemas.microsoft.com/office/drawing/2014/main" id="{67BBA320-807C-491B-B9A7-1DCF7F39EA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1" name="Freeform 27">
                <a:extLst>
                  <a:ext uri="{FF2B5EF4-FFF2-40B4-BE49-F238E27FC236}">
                    <a16:creationId xmlns:a16="http://schemas.microsoft.com/office/drawing/2014/main" id="{F63872F6-2D9D-4054-86CC-9B2B1E290B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2" name="Freeform 28">
                <a:extLst>
                  <a:ext uri="{FF2B5EF4-FFF2-40B4-BE49-F238E27FC236}">
                    <a16:creationId xmlns:a16="http://schemas.microsoft.com/office/drawing/2014/main" id="{98B4E60A-3351-4F20-B305-428272B62A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3" name="Freeform 29">
                <a:extLst>
                  <a:ext uri="{FF2B5EF4-FFF2-40B4-BE49-F238E27FC236}">
                    <a16:creationId xmlns:a16="http://schemas.microsoft.com/office/drawing/2014/main" id="{0C4CC1DF-AE15-4EEE-9A0C-F868CC05D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4" name="Freeform 30">
                <a:extLst>
                  <a:ext uri="{FF2B5EF4-FFF2-40B4-BE49-F238E27FC236}">
                    <a16:creationId xmlns:a16="http://schemas.microsoft.com/office/drawing/2014/main" id="{3478952C-3551-4A02-B57F-009C6DF6A1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5" name="Freeform 31">
                <a:extLst>
                  <a:ext uri="{FF2B5EF4-FFF2-40B4-BE49-F238E27FC236}">
                    <a16:creationId xmlns:a16="http://schemas.microsoft.com/office/drawing/2014/main" id="{5C7E605F-AD65-4837-871C-6BFE96F542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6" name="Freeform 32">
                <a:extLst>
                  <a:ext uri="{FF2B5EF4-FFF2-40B4-BE49-F238E27FC236}">
                    <a16:creationId xmlns:a16="http://schemas.microsoft.com/office/drawing/2014/main" id="{8CC6FCD3-DC01-4474-991B-E4B4935B6E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7" name="Freeform 33">
                <a:extLst>
                  <a:ext uri="{FF2B5EF4-FFF2-40B4-BE49-F238E27FC236}">
                    <a16:creationId xmlns:a16="http://schemas.microsoft.com/office/drawing/2014/main" id="{B8B88A0B-92D0-4288-892F-B43D0320FB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8" name="Freeform 34">
                <a:extLst>
                  <a:ext uri="{FF2B5EF4-FFF2-40B4-BE49-F238E27FC236}">
                    <a16:creationId xmlns:a16="http://schemas.microsoft.com/office/drawing/2014/main" id="{ED4C6C48-64A6-408E-AEC2-7F18B7E96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9" name="Freeform 35">
                <a:extLst>
                  <a:ext uri="{FF2B5EF4-FFF2-40B4-BE49-F238E27FC236}">
                    <a16:creationId xmlns:a16="http://schemas.microsoft.com/office/drawing/2014/main" id="{3007B963-D916-48DF-8F20-C56B05BAD9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0" name="Freeform 36">
                <a:extLst>
                  <a:ext uri="{FF2B5EF4-FFF2-40B4-BE49-F238E27FC236}">
                    <a16:creationId xmlns:a16="http://schemas.microsoft.com/office/drawing/2014/main" id="{BAB6AAA5-9EA2-4168-BD91-5B4EB12F2E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1" name="Freeform 37">
                <a:extLst>
                  <a:ext uri="{FF2B5EF4-FFF2-40B4-BE49-F238E27FC236}">
                    <a16:creationId xmlns:a16="http://schemas.microsoft.com/office/drawing/2014/main" id="{0DEB632B-7F46-426F-AA30-31CDF9B409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2" name="Freeform 38">
                <a:extLst>
                  <a:ext uri="{FF2B5EF4-FFF2-40B4-BE49-F238E27FC236}">
                    <a16:creationId xmlns:a16="http://schemas.microsoft.com/office/drawing/2014/main" id="{C9B7B550-1F81-451A-81D5-BC8C4A8510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3" name="Freeform 39">
                <a:extLst>
                  <a:ext uri="{FF2B5EF4-FFF2-40B4-BE49-F238E27FC236}">
                    <a16:creationId xmlns:a16="http://schemas.microsoft.com/office/drawing/2014/main" id="{3AE3FDDB-DB92-4EB9-9374-E11CF97B24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4" name="Freeform 40">
                <a:extLst>
                  <a:ext uri="{FF2B5EF4-FFF2-40B4-BE49-F238E27FC236}">
                    <a16:creationId xmlns:a16="http://schemas.microsoft.com/office/drawing/2014/main" id="{A99CD34E-00C9-46F7-AF57-BF1505AACA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5" name="Freeform 41">
                <a:extLst>
                  <a:ext uri="{FF2B5EF4-FFF2-40B4-BE49-F238E27FC236}">
                    <a16:creationId xmlns:a16="http://schemas.microsoft.com/office/drawing/2014/main" id="{7B097095-4C59-4A16-BB6C-4E1B1B346B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6" name="Freeform 42">
                <a:extLst>
                  <a:ext uri="{FF2B5EF4-FFF2-40B4-BE49-F238E27FC236}">
                    <a16:creationId xmlns:a16="http://schemas.microsoft.com/office/drawing/2014/main" id="{2EAD7E3E-667D-4C1A-9A3C-25AB5EEBAF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7" name="Freeform 43">
                <a:extLst>
                  <a:ext uri="{FF2B5EF4-FFF2-40B4-BE49-F238E27FC236}">
                    <a16:creationId xmlns:a16="http://schemas.microsoft.com/office/drawing/2014/main" id="{17FB1364-5AA1-4CB8-87E4-F312851065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8" name="Freeform 44">
                <a:extLst>
                  <a:ext uri="{FF2B5EF4-FFF2-40B4-BE49-F238E27FC236}">
                    <a16:creationId xmlns:a16="http://schemas.microsoft.com/office/drawing/2014/main" id="{6EC1A6B1-4F5D-4A5D-875A-83CC0935BB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9" name="Freeform 45">
                <a:extLst>
                  <a:ext uri="{FF2B5EF4-FFF2-40B4-BE49-F238E27FC236}">
                    <a16:creationId xmlns:a16="http://schemas.microsoft.com/office/drawing/2014/main" id="{B5BD1FCF-5FA6-48B7-82D5-0CB3A64930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0" name="Freeform 46">
                <a:extLst>
                  <a:ext uri="{FF2B5EF4-FFF2-40B4-BE49-F238E27FC236}">
                    <a16:creationId xmlns:a16="http://schemas.microsoft.com/office/drawing/2014/main" id="{D1B9DD36-220A-4AC2-909F-BAD783857F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1" name="Freeform 47">
                <a:extLst>
                  <a:ext uri="{FF2B5EF4-FFF2-40B4-BE49-F238E27FC236}">
                    <a16:creationId xmlns:a16="http://schemas.microsoft.com/office/drawing/2014/main" id="{90CD29D7-C1C6-40B8-A6B3-C34F81A7CF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2" name="Freeform 48">
                <a:extLst>
                  <a:ext uri="{FF2B5EF4-FFF2-40B4-BE49-F238E27FC236}">
                    <a16:creationId xmlns:a16="http://schemas.microsoft.com/office/drawing/2014/main" id="{FFE5D1F5-8600-4637-91A0-75FD6C56EC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3" name="Freeform 49">
                <a:extLst>
                  <a:ext uri="{FF2B5EF4-FFF2-40B4-BE49-F238E27FC236}">
                    <a16:creationId xmlns:a16="http://schemas.microsoft.com/office/drawing/2014/main" id="{723599E3-4B57-478B-8516-E38796C3C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4" name="Freeform 50">
                <a:extLst>
                  <a:ext uri="{FF2B5EF4-FFF2-40B4-BE49-F238E27FC236}">
                    <a16:creationId xmlns:a16="http://schemas.microsoft.com/office/drawing/2014/main" id="{1C8A5718-9F56-45E1-A0FE-E986405CD4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5" name="Freeform 51">
                <a:extLst>
                  <a:ext uri="{FF2B5EF4-FFF2-40B4-BE49-F238E27FC236}">
                    <a16:creationId xmlns:a16="http://schemas.microsoft.com/office/drawing/2014/main" id="{9358B468-5765-47D0-BCC9-9725AF0B18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6" name="Freeform 52">
                <a:extLst>
                  <a:ext uri="{FF2B5EF4-FFF2-40B4-BE49-F238E27FC236}">
                    <a16:creationId xmlns:a16="http://schemas.microsoft.com/office/drawing/2014/main" id="{F34987A2-EC04-4EB0-94C4-490B4A34FD4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7" name="Freeform 53">
                <a:extLst>
                  <a:ext uri="{FF2B5EF4-FFF2-40B4-BE49-F238E27FC236}">
                    <a16:creationId xmlns:a16="http://schemas.microsoft.com/office/drawing/2014/main" id="{12CD23F2-359D-4537-B192-6DF690A2ED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8" name="Freeform 54">
                <a:extLst>
                  <a:ext uri="{FF2B5EF4-FFF2-40B4-BE49-F238E27FC236}">
                    <a16:creationId xmlns:a16="http://schemas.microsoft.com/office/drawing/2014/main" id="{786A1E62-7072-4243-9E5B-37ACF9823C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9" name="Freeform 55">
                <a:extLst>
                  <a:ext uri="{FF2B5EF4-FFF2-40B4-BE49-F238E27FC236}">
                    <a16:creationId xmlns:a16="http://schemas.microsoft.com/office/drawing/2014/main" id="{CA5AA93F-DD73-4CC1-A697-DC8136DDA5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0" name="Freeform 56">
                <a:extLst>
                  <a:ext uri="{FF2B5EF4-FFF2-40B4-BE49-F238E27FC236}">
                    <a16:creationId xmlns:a16="http://schemas.microsoft.com/office/drawing/2014/main" id="{35958AC1-B6D2-4CA5-BBD8-19BE47EB06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1" name="Freeform 57">
                <a:extLst>
                  <a:ext uri="{FF2B5EF4-FFF2-40B4-BE49-F238E27FC236}">
                    <a16:creationId xmlns:a16="http://schemas.microsoft.com/office/drawing/2014/main" id="{3F1A2399-4660-459F-A534-6955F66258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2" name="Freeform 58">
                <a:extLst>
                  <a:ext uri="{FF2B5EF4-FFF2-40B4-BE49-F238E27FC236}">
                    <a16:creationId xmlns:a16="http://schemas.microsoft.com/office/drawing/2014/main" id="{292C4EBD-C0D6-4FB8-8E1D-4BEEC02D39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3" name="Freeform 59">
                <a:extLst>
                  <a:ext uri="{FF2B5EF4-FFF2-40B4-BE49-F238E27FC236}">
                    <a16:creationId xmlns:a16="http://schemas.microsoft.com/office/drawing/2014/main" id="{36518DC9-A4D6-49AD-BC12-39C6959220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4" name="Freeform 60">
                <a:extLst>
                  <a:ext uri="{FF2B5EF4-FFF2-40B4-BE49-F238E27FC236}">
                    <a16:creationId xmlns:a16="http://schemas.microsoft.com/office/drawing/2014/main" id="{B3D063CB-EB4B-4A19-86CF-AA03A58AF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5" name="Freeform 61">
                <a:extLst>
                  <a:ext uri="{FF2B5EF4-FFF2-40B4-BE49-F238E27FC236}">
                    <a16:creationId xmlns:a16="http://schemas.microsoft.com/office/drawing/2014/main" id="{47AE13EA-1487-47AD-8357-4B840C361C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6" name="Freeform 62">
                <a:extLst>
                  <a:ext uri="{FF2B5EF4-FFF2-40B4-BE49-F238E27FC236}">
                    <a16:creationId xmlns:a16="http://schemas.microsoft.com/office/drawing/2014/main" id="{37338DE6-2832-4C00-92F3-15CC8585DC0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7" name="Freeform 63">
                <a:extLst>
                  <a:ext uri="{FF2B5EF4-FFF2-40B4-BE49-F238E27FC236}">
                    <a16:creationId xmlns:a16="http://schemas.microsoft.com/office/drawing/2014/main" id="{DC906010-47AE-4E92-BF40-55095F57D0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8" name="Freeform 64">
                <a:extLst>
                  <a:ext uri="{FF2B5EF4-FFF2-40B4-BE49-F238E27FC236}">
                    <a16:creationId xmlns:a16="http://schemas.microsoft.com/office/drawing/2014/main" id="{90BB712A-0A8D-421C-9A90-22BCF7D3FF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9" name="Freeform 65">
                <a:extLst>
                  <a:ext uri="{FF2B5EF4-FFF2-40B4-BE49-F238E27FC236}">
                    <a16:creationId xmlns:a16="http://schemas.microsoft.com/office/drawing/2014/main" id="{FDDCD9F7-390E-474A-B727-6A4574327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0" name="Freeform 66">
                <a:extLst>
                  <a:ext uri="{FF2B5EF4-FFF2-40B4-BE49-F238E27FC236}">
                    <a16:creationId xmlns:a16="http://schemas.microsoft.com/office/drawing/2014/main" id="{4595D8FA-33DD-499D-8E6A-F9F31A038F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1" name="Freeform 67">
                <a:extLst>
                  <a:ext uri="{FF2B5EF4-FFF2-40B4-BE49-F238E27FC236}">
                    <a16:creationId xmlns:a16="http://schemas.microsoft.com/office/drawing/2014/main" id="{4C208C50-FC22-430B-9964-CE6AEF2F4F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2" name="Freeform 68">
                <a:extLst>
                  <a:ext uri="{FF2B5EF4-FFF2-40B4-BE49-F238E27FC236}">
                    <a16:creationId xmlns:a16="http://schemas.microsoft.com/office/drawing/2014/main" id="{186A6AAA-C264-4323-A2E9-0A2D9897035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3" name="Freeform 69">
                <a:extLst>
                  <a:ext uri="{FF2B5EF4-FFF2-40B4-BE49-F238E27FC236}">
                    <a16:creationId xmlns:a16="http://schemas.microsoft.com/office/drawing/2014/main" id="{BE2466AD-4902-4417-8D0F-20072D8CF9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4" name="Freeform 70">
                <a:extLst>
                  <a:ext uri="{FF2B5EF4-FFF2-40B4-BE49-F238E27FC236}">
                    <a16:creationId xmlns:a16="http://schemas.microsoft.com/office/drawing/2014/main" id="{16BD42C6-25B0-4940-AE6B-563F757679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5" name="Freeform 71">
                <a:extLst>
                  <a:ext uri="{FF2B5EF4-FFF2-40B4-BE49-F238E27FC236}">
                    <a16:creationId xmlns:a16="http://schemas.microsoft.com/office/drawing/2014/main" id="{E9B0CB65-2BAF-4E60-90A2-0A5595E532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6" name="Freeform 72">
                <a:extLst>
                  <a:ext uri="{FF2B5EF4-FFF2-40B4-BE49-F238E27FC236}">
                    <a16:creationId xmlns:a16="http://schemas.microsoft.com/office/drawing/2014/main" id="{5D555A26-0018-44AB-9D92-8BDEAF8FF20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7" name="Freeform 73">
                <a:extLst>
                  <a:ext uri="{FF2B5EF4-FFF2-40B4-BE49-F238E27FC236}">
                    <a16:creationId xmlns:a16="http://schemas.microsoft.com/office/drawing/2014/main" id="{4EB93D48-3486-4A0C-AF61-75B0798D19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8" name="Freeform 74">
                <a:extLst>
                  <a:ext uri="{FF2B5EF4-FFF2-40B4-BE49-F238E27FC236}">
                    <a16:creationId xmlns:a16="http://schemas.microsoft.com/office/drawing/2014/main" id="{B6FEF8DD-B953-4A17-9451-613356FC884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9" name="Freeform 75">
                <a:extLst>
                  <a:ext uri="{FF2B5EF4-FFF2-40B4-BE49-F238E27FC236}">
                    <a16:creationId xmlns:a16="http://schemas.microsoft.com/office/drawing/2014/main" id="{ABAFA303-A119-49B5-9157-EFE73FE9E6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0" name="Freeform 76">
                <a:extLst>
                  <a:ext uri="{FF2B5EF4-FFF2-40B4-BE49-F238E27FC236}">
                    <a16:creationId xmlns:a16="http://schemas.microsoft.com/office/drawing/2014/main" id="{6C1345D4-D984-435F-9178-78DA4DAC5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1" name="Freeform 77">
                <a:extLst>
                  <a:ext uri="{FF2B5EF4-FFF2-40B4-BE49-F238E27FC236}">
                    <a16:creationId xmlns:a16="http://schemas.microsoft.com/office/drawing/2014/main" id="{C9888B14-DF51-4307-9504-02ABFD624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2" name="Freeform 78">
                <a:extLst>
                  <a:ext uri="{FF2B5EF4-FFF2-40B4-BE49-F238E27FC236}">
                    <a16:creationId xmlns:a16="http://schemas.microsoft.com/office/drawing/2014/main" id="{A21D3BA5-1B8C-44E0-8041-3F000803D4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3" name="Freeform 79">
                <a:extLst>
                  <a:ext uri="{FF2B5EF4-FFF2-40B4-BE49-F238E27FC236}">
                    <a16:creationId xmlns:a16="http://schemas.microsoft.com/office/drawing/2014/main" id="{7B62B77B-6D07-4A03-A939-DC4D5552D0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4" name="Freeform 80">
                <a:extLst>
                  <a:ext uri="{FF2B5EF4-FFF2-40B4-BE49-F238E27FC236}">
                    <a16:creationId xmlns:a16="http://schemas.microsoft.com/office/drawing/2014/main" id="{C66E719B-802A-4893-B8E3-5DB1FE426B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5" name="Freeform 81">
                <a:extLst>
                  <a:ext uri="{FF2B5EF4-FFF2-40B4-BE49-F238E27FC236}">
                    <a16:creationId xmlns:a16="http://schemas.microsoft.com/office/drawing/2014/main" id="{C819E221-328D-4FB7-872D-86A0EC80F4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6" name="Freeform 82">
                <a:extLst>
                  <a:ext uri="{FF2B5EF4-FFF2-40B4-BE49-F238E27FC236}">
                    <a16:creationId xmlns:a16="http://schemas.microsoft.com/office/drawing/2014/main" id="{D1BE03F3-7FC4-4A76-B014-7C5A2DF77C9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7" name="Freeform 83">
                <a:extLst>
                  <a:ext uri="{FF2B5EF4-FFF2-40B4-BE49-F238E27FC236}">
                    <a16:creationId xmlns:a16="http://schemas.microsoft.com/office/drawing/2014/main" id="{D3A88EDE-061B-4E90-90FF-CEA5C3CF1F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8" name="Freeform 84">
                <a:extLst>
                  <a:ext uri="{FF2B5EF4-FFF2-40B4-BE49-F238E27FC236}">
                    <a16:creationId xmlns:a16="http://schemas.microsoft.com/office/drawing/2014/main" id="{386D161C-824C-4629-A93E-92AAB9120F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9" name="Freeform 85">
                <a:extLst>
                  <a:ext uri="{FF2B5EF4-FFF2-40B4-BE49-F238E27FC236}">
                    <a16:creationId xmlns:a16="http://schemas.microsoft.com/office/drawing/2014/main" id="{D142917E-C083-4476-83E5-B8A8E7A5B9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0" name="Freeform 86">
                <a:extLst>
                  <a:ext uri="{FF2B5EF4-FFF2-40B4-BE49-F238E27FC236}">
                    <a16:creationId xmlns:a16="http://schemas.microsoft.com/office/drawing/2014/main" id="{A3A70860-EFAF-4C7A-AE17-DB5AC0048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1" name="Freeform 87">
                <a:extLst>
                  <a:ext uri="{FF2B5EF4-FFF2-40B4-BE49-F238E27FC236}">
                    <a16:creationId xmlns:a16="http://schemas.microsoft.com/office/drawing/2014/main" id="{B9FAE27E-3692-4E9E-A94C-820157F6A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2" name="Freeform 88">
                <a:extLst>
                  <a:ext uri="{FF2B5EF4-FFF2-40B4-BE49-F238E27FC236}">
                    <a16:creationId xmlns:a16="http://schemas.microsoft.com/office/drawing/2014/main" id="{96CD0DEE-AE1A-4AF9-BFC3-D508B355F9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3" name="Freeform 89">
                <a:extLst>
                  <a:ext uri="{FF2B5EF4-FFF2-40B4-BE49-F238E27FC236}">
                    <a16:creationId xmlns:a16="http://schemas.microsoft.com/office/drawing/2014/main" id="{FBD3E50B-F3D2-42AD-9559-32386EADEA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4" name="Freeform 90">
                <a:extLst>
                  <a:ext uri="{FF2B5EF4-FFF2-40B4-BE49-F238E27FC236}">
                    <a16:creationId xmlns:a16="http://schemas.microsoft.com/office/drawing/2014/main" id="{7B340D53-572D-4A10-8A25-6702EC26F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5" name="Freeform 91">
                <a:extLst>
                  <a:ext uri="{FF2B5EF4-FFF2-40B4-BE49-F238E27FC236}">
                    <a16:creationId xmlns:a16="http://schemas.microsoft.com/office/drawing/2014/main" id="{2BFFECA7-A8F2-4187-859B-7D76DBE2EF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6" name="Freeform 92">
                <a:extLst>
                  <a:ext uri="{FF2B5EF4-FFF2-40B4-BE49-F238E27FC236}">
                    <a16:creationId xmlns:a16="http://schemas.microsoft.com/office/drawing/2014/main" id="{DA50DCAC-4FF8-4A6E-87AF-5D961C3710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7" name="Freeform 93">
                <a:extLst>
                  <a:ext uri="{FF2B5EF4-FFF2-40B4-BE49-F238E27FC236}">
                    <a16:creationId xmlns:a16="http://schemas.microsoft.com/office/drawing/2014/main" id="{C1B13C60-5C63-4F61-A0B6-BA8D6F8FEC1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8" name="Freeform 94">
                <a:extLst>
                  <a:ext uri="{FF2B5EF4-FFF2-40B4-BE49-F238E27FC236}">
                    <a16:creationId xmlns:a16="http://schemas.microsoft.com/office/drawing/2014/main" id="{31BC7FB3-82CE-4C2D-9A92-D27691C2C4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9" name="Freeform 95">
                <a:extLst>
                  <a:ext uri="{FF2B5EF4-FFF2-40B4-BE49-F238E27FC236}">
                    <a16:creationId xmlns:a16="http://schemas.microsoft.com/office/drawing/2014/main" id="{2AE81EE5-C80E-4EB7-8153-CDEE8551F5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0" name="Freeform 96">
                <a:extLst>
                  <a:ext uri="{FF2B5EF4-FFF2-40B4-BE49-F238E27FC236}">
                    <a16:creationId xmlns:a16="http://schemas.microsoft.com/office/drawing/2014/main" id="{5629180E-4B9A-4C6C-884E-6E27735F51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1" name="Freeform 97">
                <a:extLst>
                  <a:ext uri="{FF2B5EF4-FFF2-40B4-BE49-F238E27FC236}">
                    <a16:creationId xmlns:a16="http://schemas.microsoft.com/office/drawing/2014/main" id="{7ACE0983-F21F-45CC-BFB9-D21574FE739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2" name="Freeform 98">
                <a:extLst>
                  <a:ext uri="{FF2B5EF4-FFF2-40B4-BE49-F238E27FC236}">
                    <a16:creationId xmlns:a16="http://schemas.microsoft.com/office/drawing/2014/main" id="{A3D60833-EFF4-41B9-9044-D30582C26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3" name="Freeform 99">
                <a:extLst>
                  <a:ext uri="{FF2B5EF4-FFF2-40B4-BE49-F238E27FC236}">
                    <a16:creationId xmlns:a16="http://schemas.microsoft.com/office/drawing/2014/main" id="{525216F9-A517-4CDB-A96B-0DF18C81BB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4" name="Freeform 100">
                <a:extLst>
                  <a:ext uri="{FF2B5EF4-FFF2-40B4-BE49-F238E27FC236}">
                    <a16:creationId xmlns:a16="http://schemas.microsoft.com/office/drawing/2014/main" id="{8E1951DF-1DDB-4CE4-8AA3-EA085D3325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5" name="Freeform 101">
                <a:extLst>
                  <a:ext uri="{FF2B5EF4-FFF2-40B4-BE49-F238E27FC236}">
                    <a16:creationId xmlns:a16="http://schemas.microsoft.com/office/drawing/2014/main" id="{58A6442E-ED49-4F75-866A-94CD394841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6" name="Freeform 102">
                <a:extLst>
                  <a:ext uri="{FF2B5EF4-FFF2-40B4-BE49-F238E27FC236}">
                    <a16:creationId xmlns:a16="http://schemas.microsoft.com/office/drawing/2014/main" id="{5251DCA2-CA33-43FD-9463-9F52270F3E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7" name="Freeform 103">
                <a:extLst>
                  <a:ext uri="{FF2B5EF4-FFF2-40B4-BE49-F238E27FC236}">
                    <a16:creationId xmlns:a16="http://schemas.microsoft.com/office/drawing/2014/main" id="{5432D707-E63D-4A75-8897-96721DC8C4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8" name="Freeform 104">
                <a:extLst>
                  <a:ext uri="{FF2B5EF4-FFF2-40B4-BE49-F238E27FC236}">
                    <a16:creationId xmlns:a16="http://schemas.microsoft.com/office/drawing/2014/main" id="{2205236D-C386-4866-BE9E-33AF001234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9" name="Freeform 105">
                <a:extLst>
                  <a:ext uri="{FF2B5EF4-FFF2-40B4-BE49-F238E27FC236}">
                    <a16:creationId xmlns:a16="http://schemas.microsoft.com/office/drawing/2014/main" id="{EB4233D1-6E6C-4E34-A50F-F8CC362D44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0" name="Freeform 106">
                <a:extLst>
                  <a:ext uri="{FF2B5EF4-FFF2-40B4-BE49-F238E27FC236}">
                    <a16:creationId xmlns:a16="http://schemas.microsoft.com/office/drawing/2014/main" id="{685E7E7E-8E5F-4638-8383-DC39DC6DF1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1" name="Freeform 107">
                <a:extLst>
                  <a:ext uri="{FF2B5EF4-FFF2-40B4-BE49-F238E27FC236}">
                    <a16:creationId xmlns:a16="http://schemas.microsoft.com/office/drawing/2014/main" id="{BA86E401-E10C-46C7-91FE-F771C6A768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2" name="Freeform 108">
                <a:extLst>
                  <a:ext uri="{FF2B5EF4-FFF2-40B4-BE49-F238E27FC236}">
                    <a16:creationId xmlns:a16="http://schemas.microsoft.com/office/drawing/2014/main" id="{CFCF5DFD-CEDE-4CB5-9E2B-AF14A6DE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3" name="Freeform 109">
                <a:extLst>
                  <a:ext uri="{FF2B5EF4-FFF2-40B4-BE49-F238E27FC236}">
                    <a16:creationId xmlns:a16="http://schemas.microsoft.com/office/drawing/2014/main" id="{55CA8DBD-F469-4AC7-9ED6-FC1BC8969E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4" name="Freeform 110">
                <a:extLst>
                  <a:ext uri="{FF2B5EF4-FFF2-40B4-BE49-F238E27FC236}">
                    <a16:creationId xmlns:a16="http://schemas.microsoft.com/office/drawing/2014/main" id="{DB422A9F-2B56-4D59-A3A4-563A446C2E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5" name="Freeform 111">
                <a:extLst>
                  <a:ext uri="{FF2B5EF4-FFF2-40B4-BE49-F238E27FC236}">
                    <a16:creationId xmlns:a16="http://schemas.microsoft.com/office/drawing/2014/main" id="{034E2F3D-AC0B-4CCD-BED5-13C4F94DF9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6" name="Freeform 112">
                <a:extLst>
                  <a:ext uri="{FF2B5EF4-FFF2-40B4-BE49-F238E27FC236}">
                    <a16:creationId xmlns:a16="http://schemas.microsoft.com/office/drawing/2014/main" id="{ECBAD69F-24DA-42C6-B798-5425BABF5A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7" name="Freeform 113">
                <a:extLst>
                  <a:ext uri="{FF2B5EF4-FFF2-40B4-BE49-F238E27FC236}">
                    <a16:creationId xmlns:a16="http://schemas.microsoft.com/office/drawing/2014/main" id="{D6A4C226-4C5C-4DDE-AFC5-449D574CCB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8" name="Freeform 114">
                <a:extLst>
                  <a:ext uri="{FF2B5EF4-FFF2-40B4-BE49-F238E27FC236}">
                    <a16:creationId xmlns:a16="http://schemas.microsoft.com/office/drawing/2014/main" id="{3013D2EE-452F-45BC-AF58-4D1B912062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9" name="Freeform 115">
                <a:extLst>
                  <a:ext uri="{FF2B5EF4-FFF2-40B4-BE49-F238E27FC236}">
                    <a16:creationId xmlns:a16="http://schemas.microsoft.com/office/drawing/2014/main" id="{098BEEEF-570B-471A-B4D1-A9E93163D5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0" name="Freeform 116">
                <a:extLst>
                  <a:ext uri="{FF2B5EF4-FFF2-40B4-BE49-F238E27FC236}">
                    <a16:creationId xmlns:a16="http://schemas.microsoft.com/office/drawing/2014/main" id="{E05A64B5-FACF-472F-8C89-D9E63FD25E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1" name="Freeform 117">
                <a:extLst>
                  <a:ext uri="{FF2B5EF4-FFF2-40B4-BE49-F238E27FC236}">
                    <a16:creationId xmlns:a16="http://schemas.microsoft.com/office/drawing/2014/main" id="{63366739-249E-433F-BC41-964F08190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2" name="Freeform 118">
                <a:extLst>
                  <a:ext uri="{FF2B5EF4-FFF2-40B4-BE49-F238E27FC236}">
                    <a16:creationId xmlns:a16="http://schemas.microsoft.com/office/drawing/2014/main" id="{A4A53A36-EF36-4616-AD0B-53C038CADD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3" name="Freeform 119">
                <a:extLst>
                  <a:ext uri="{FF2B5EF4-FFF2-40B4-BE49-F238E27FC236}">
                    <a16:creationId xmlns:a16="http://schemas.microsoft.com/office/drawing/2014/main" id="{5F1E60F9-AEA6-443F-8C4D-C84D4206D6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4" name="Freeform 120">
                <a:extLst>
                  <a:ext uri="{FF2B5EF4-FFF2-40B4-BE49-F238E27FC236}">
                    <a16:creationId xmlns:a16="http://schemas.microsoft.com/office/drawing/2014/main" id="{F81E4591-0362-42D2-A0DD-34769C1D2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5" name="Freeform 121">
                <a:extLst>
                  <a:ext uri="{FF2B5EF4-FFF2-40B4-BE49-F238E27FC236}">
                    <a16:creationId xmlns:a16="http://schemas.microsoft.com/office/drawing/2014/main" id="{5D805C5E-5F56-4664-A376-4FC595B08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6" name="Freeform 122">
                <a:extLst>
                  <a:ext uri="{FF2B5EF4-FFF2-40B4-BE49-F238E27FC236}">
                    <a16:creationId xmlns:a16="http://schemas.microsoft.com/office/drawing/2014/main" id="{CB82716D-B990-4BFC-B9F2-BCF693E43F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7" name="Freeform 123">
                <a:extLst>
                  <a:ext uri="{FF2B5EF4-FFF2-40B4-BE49-F238E27FC236}">
                    <a16:creationId xmlns:a16="http://schemas.microsoft.com/office/drawing/2014/main" id="{45749968-F26C-4DE1-B9A7-3638A8BCE0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8" name="Freeform 124">
                <a:extLst>
                  <a:ext uri="{FF2B5EF4-FFF2-40B4-BE49-F238E27FC236}">
                    <a16:creationId xmlns:a16="http://schemas.microsoft.com/office/drawing/2014/main" id="{AB01F99F-7F3D-4EB0-932E-CCA1762A79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9" name="Freeform 125">
                <a:extLst>
                  <a:ext uri="{FF2B5EF4-FFF2-40B4-BE49-F238E27FC236}">
                    <a16:creationId xmlns:a16="http://schemas.microsoft.com/office/drawing/2014/main" id="{032903E5-661D-4588-A6F2-A2E868ABEF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0" name="Freeform 126">
                <a:extLst>
                  <a:ext uri="{FF2B5EF4-FFF2-40B4-BE49-F238E27FC236}">
                    <a16:creationId xmlns:a16="http://schemas.microsoft.com/office/drawing/2014/main" id="{0852BA27-6A22-41F8-B968-AA56B491BA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1" name="Freeform 127">
                <a:extLst>
                  <a:ext uri="{FF2B5EF4-FFF2-40B4-BE49-F238E27FC236}">
                    <a16:creationId xmlns:a16="http://schemas.microsoft.com/office/drawing/2014/main" id="{87802B47-82FB-4D11-81ED-554B0EB504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2" name="Freeform 128">
                <a:extLst>
                  <a:ext uri="{FF2B5EF4-FFF2-40B4-BE49-F238E27FC236}">
                    <a16:creationId xmlns:a16="http://schemas.microsoft.com/office/drawing/2014/main" id="{410F4E08-6C08-42EC-A76E-FCB7A04671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3" name="Freeform 129">
                <a:extLst>
                  <a:ext uri="{FF2B5EF4-FFF2-40B4-BE49-F238E27FC236}">
                    <a16:creationId xmlns:a16="http://schemas.microsoft.com/office/drawing/2014/main" id="{F28A52D9-688C-4E97-8DB3-1E8589185E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4" name="Freeform 130">
                <a:extLst>
                  <a:ext uri="{FF2B5EF4-FFF2-40B4-BE49-F238E27FC236}">
                    <a16:creationId xmlns:a16="http://schemas.microsoft.com/office/drawing/2014/main" id="{CA958979-CC56-429C-879F-7EB6CF747A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5" name="Freeform 131">
                <a:extLst>
                  <a:ext uri="{FF2B5EF4-FFF2-40B4-BE49-F238E27FC236}">
                    <a16:creationId xmlns:a16="http://schemas.microsoft.com/office/drawing/2014/main" id="{568F51CB-0CA2-4520-ADD4-7616E280A3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6" name="Freeform 132">
                <a:extLst>
                  <a:ext uri="{FF2B5EF4-FFF2-40B4-BE49-F238E27FC236}">
                    <a16:creationId xmlns:a16="http://schemas.microsoft.com/office/drawing/2014/main" id="{7923F069-5CAC-4750-A3C3-393C784849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7" name="Freeform 133">
                <a:extLst>
                  <a:ext uri="{FF2B5EF4-FFF2-40B4-BE49-F238E27FC236}">
                    <a16:creationId xmlns:a16="http://schemas.microsoft.com/office/drawing/2014/main" id="{938B7369-CAC0-4205-87D6-ED0C375AC7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8" name="Freeform 134">
                <a:extLst>
                  <a:ext uri="{FF2B5EF4-FFF2-40B4-BE49-F238E27FC236}">
                    <a16:creationId xmlns:a16="http://schemas.microsoft.com/office/drawing/2014/main" id="{3EE88048-7D0B-4549-B548-C3F615B872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9" name="Freeform 135">
                <a:extLst>
                  <a:ext uri="{FF2B5EF4-FFF2-40B4-BE49-F238E27FC236}">
                    <a16:creationId xmlns:a16="http://schemas.microsoft.com/office/drawing/2014/main" id="{3FDD52CE-D2ED-4FFF-BDB6-9046A4D9DD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0" name="Freeform 136">
                <a:extLst>
                  <a:ext uri="{FF2B5EF4-FFF2-40B4-BE49-F238E27FC236}">
                    <a16:creationId xmlns:a16="http://schemas.microsoft.com/office/drawing/2014/main" id="{74D6E01A-95F8-4397-9533-1E3A6E8AA4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1" name="Freeform 137">
                <a:extLst>
                  <a:ext uri="{FF2B5EF4-FFF2-40B4-BE49-F238E27FC236}">
                    <a16:creationId xmlns:a16="http://schemas.microsoft.com/office/drawing/2014/main" id="{B7EE86D4-CCC1-4720-8AAE-4D07C422FE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2" name="Freeform 138">
                <a:extLst>
                  <a:ext uri="{FF2B5EF4-FFF2-40B4-BE49-F238E27FC236}">
                    <a16:creationId xmlns:a16="http://schemas.microsoft.com/office/drawing/2014/main" id="{F615193A-9B3C-4620-8C2B-D8879EE6DB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3" name="Freeform 139">
                <a:extLst>
                  <a:ext uri="{FF2B5EF4-FFF2-40B4-BE49-F238E27FC236}">
                    <a16:creationId xmlns:a16="http://schemas.microsoft.com/office/drawing/2014/main" id="{D4ABEF0F-13B2-41B3-AEFC-5D8226E1CB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4" name="Freeform 140">
                <a:extLst>
                  <a:ext uri="{FF2B5EF4-FFF2-40B4-BE49-F238E27FC236}">
                    <a16:creationId xmlns:a16="http://schemas.microsoft.com/office/drawing/2014/main" id="{33D27645-1A90-4A7D-AEB1-FF867F7899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5" name="Freeform 141">
                <a:extLst>
                  <a:ext uri="{FF2B5EF4-FFF2-40B4-BE49-F238E27FC236}">
                    <a16:creationId xmlns:a16="http://schemas.microsoft.com/office/drawing/2014/main" id="{D4D8CB7C-8B5F-4FA0-9C6C-945ACB5C3E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6" name="Freeform 142">
                <a:extLst>
                  <a:ext uri="{FF2B5EF4-FFF2-40B4-BE49-F238E27FC236}">
                    <a16:creationId xmlns:a16="http://schemas.microsoft.com/office/drawing/2014/main" id="{FE33CD28-F14C-4510-976F-F92BCE7CE19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7" name="Freeform 143">
                <a:extLst>
                  <a:ext uri="{FF2B5EF4-FFF2-40B4-BE49-F238E27FC236}">
                    <a16:creationId xmlns:a16="http://schemas.microsoft.com/office/drawing/2014/main" id="{A46F0741-6548-48EC-A542-32F51B6736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8" name="Freeform 144">
                <a:extLst>
                  <a:ext uri="{FF2B5EF4-FFF2-40B4-BE49-F238E27FC236}">
                    <a16:creationId xmlns:a16="http://schemas.microsoft.com/office/drawing/2014/main" id="{D799CEEE-EC40-410F-8827-3F89571725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9" name="Freeform 145">
                <a:extLst>
                  <a:ext uri="{FF2B5EF4-FFF2-40B4-BE49-F238E27FC236}">
                    <a16:creationId xmlns:a16="http://schemas.microsoft.com/office/drawing/2014/main" id="{9BB6F0D6-D1EF-4E11-8EAF-4A68931FFE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0" name="Freeform 146">
                <a:extLst>
                  <a:ext uri="{FF2B5EF4-FFF2-40B4-BE49-F238E27FC236}">
                    <a16:creationId xmlns:a16="http://schemas.microsoft.com/office/drawing/2014/main" id="{9767472C-5321-4B36-B511-25E0ABD4A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1" name="Freeform 147">
                <a:extLst>
                  <a:ext uri="{FF2B5EF4-FFF2-40B4-BE49-F238E27FC236}">
                    <a16:creationId xmlns:a16="http://schemas.microsoft.com/office/drawing/2014/main" id="{0D0CCEEF-CCF9-43E2-94F2-4754BE5388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2" name="Freeform 148">
                <a:extLst>
                  <a:ext uri="{FF2B5EF4-FFF2-40B4-BE49-F238E27FC236}">
                    <a16:creationId xmlns:a16="http://schemas.microsoft.com/office/drawing/2014/main" id="{5923B978-773C-4406-823A-0CC010AB9E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3" name="Freeform 149">
                <a:extLst>
                  <a:ext uri="{FF2B5EF4-FFF2-40B4-BE49-F238E27FC236}">
                    <a16:creationId xmlns:a16="http://schemas.microsoft.com/office/drawing/2014/main" id="{E08EC479-25E2-4A44-9315-E8579A190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4" name="Freeform 150">
                <a:extLst>
                  <a:ext uri="{FF2B5EF4-FFF2-40B4-BE49-F238E27FC236}">
                    <a16:creationId xmlns:a16="http://schemas.microsoft.com/office/drawing/2014/main" id="{83E09E10-00A5-45D6-A8AA-C3227AA8645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5" name="Freeform 151">
                <a:extLst>
                  <a:ext uri="{FF2B5EF4-FFF2-40B4-BE49-F238E27FC236}">
                    <a16:creationId xmlns:a16="http://schemas.microsoft.com/office/drawing/2014/main" id="{A699D945-8602-496A-997A-21F878D90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6" name="Freeform 152">
                <a:extLst>
                  <a:ext uri="{FF2B5EF4-FFF2-40B4-BE49-F238E27FC236}">
                    <a16:creationId xmlns:a16="http://schemas.microsoft.com/office/drawing/2014/main" id="{88404038-1178-4AF4-9242-57EACAF33D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7" name="Freeform 153">
                <a:extLst>
                  <a:ext uri="{FF2B5EF4-FFF2-40B4-BE49-F238E27FC236}">
                    <a16:creationId xmlns:a16="http://schemas.microsoft.com/office/drawing/2014/main" id="{4654850A-8F76-4617-8BD5-6E1BB648C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8" name="Freeform 154">
                <a:extLst>
                  <a:ext uri="{FF2B5EF4-FFF2-40B4-BE49-F238E27FC236}">
                    <a16:creationId xmlns:a16="http://schemas.microsoft.com/office/drawing/2014/main" id="{71B32D62-A6A9-447D-8E54-A6F44B5B90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9" name="Freeform 155">
                <a:extLst>
                  <a:ext uri="{FF2B5EF4-FFF2-40B4-BE49-F238E27FC236}">
                    <a16:creationId xmlns:a16="http://schemas.microsoft.com/office/drawing/2014/main" id="{C3B32978-620D-4DA0-8319-2E3258CB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0" name="Freeform 156">
                <a:extLst>
                  <a:ext uri="{FF2B5EF4-FFF2-40B4-BE49-F238E27FC236}">
                    <a16:creationId xmlns:a16="http://schemas.microsoft.com/office/drawing/2014/main" id="{47784AF0-021C-4E1A-93F3-F0FAD60532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1" name="Freeform 157">
                <a:extLst>
                  <a:ext uri="{FF2B5EF4-FFF2-40B4-BE49-F238E27FC236}">
                    <a16:creationId xmlns:a16="http://schemas.microsoft.com/office/drawing/2014/main" id="{F25444CE-04A5-4DAF-9A3D-4ACFB11FA3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2" name="Freeform 158">
                <a:extLst>
                  <a:ext uri="{FF2B5EF4-FFF2-40B4-BE49-F238E27FC236}">
                    <a16:creationId xmlns:a16="http://schemas.microsoft.com/office/drawing/2014/main" id="{F55441D6-1A03-49D5-8747-E15E3C004C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3" name="Freeform 159">
                <a:extLst>
                  <a:ext uri="{FF2B5EF4-FFF2-40B4-BE49-F238E27FC236}">
                    <a16:creationId xmlns:a16="http://schemas.microsoft.com/office/drawing/2014/main" id="{C8DC07EA-6A7B-4046-B7EE-17C369283B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4" name="Freeform 160">
                <a:extLst>
                  <a:ext uri="{FF2B5EF4-FFF2-40B4-BE49-F238E27FC236}">
                    <a16:creationId xmlns:a16="http://schemas.microsoft.com/office/drawing/2014/main" id="{BAF41206-8C81-40CD-AF46-084D393D9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5" name="Freeform 161">
                <a:extLst>
                  <a:ext uri="{FF2B5EF4-FFF2-40B4-BE49-F238E27FC236}">
                    <a16:creationId xmlns:a16="http://schemas.microsoft.com/office/drawing/2014/main" id="{625D584C-463F-4D37-92A3-EE6841722D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6" name="Freeform 162">
                <a:extLst>
                  <a:ext uri="{FF2B5EF4-FFF2-40B4-BE49-F238E27FC236}">
                    <a16:creationId xmlns:a16="http://schemas.microsoft.com/office/drawing/2014/main" id="{3225B4CC-2044-4210-BB2C-AD3C39A9E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7" name="Freeform 163">
                <a:extLst>
                  <a:ext uri="{FF2B5EF4-FFF2-40B4-BE49-F238E27FC236}">
                    <a16:creationId xmlns:a16="http://schemas.microsoft.com/office/drawing/2014/main" id="{1B52C56F-B594-40B8-A505-125533A93E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8" name="Freeform 164">
                <a:extLst>
                  <a:ext uri="{FF2B5EF4-FFF2-40B4-BE49-F238E27FC236}">
                    <a16:creationId xmlns:a16="http://schemas.microsoft.com/office/drawing/2014/main" id="{7F40C3E1-7AD2-4D95-A4C2-221D47F223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9" name="Freeform 165">
                <a:extLst>
                  <a:ext uri="{FF2B5EF4-FFF2-40B4-BE49-F238E27FC236}">
                    <a16:creationId xmlns:a16="http://schemas.microsoft.com/office/drawing/2014/main" id="{0181DDCE-B5A0-463D-B1FE-73658EAEE7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0" name="Freeform 166">
                <a:extLst>
                  <a:ext uri="{FF2B5EF4-FFF2-40B4-BE49-F238E27FC236}">
                    <a16:creationId xmlns:a16="http://schemas.microsoft.com/office/drawing/2014/main" id="{7D0BB235-58FC-47E0-868B-345459F97F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1" name="Freeform 167">
                <a:extLst>
                  <a:ext uri="{FF2B5EF4-FFF2-40B4-BE49-F238E27FC236}">
                    <a16:creationId xmlns:a16="http://schemas.microsoft.com/office/drawing/2014/main" id="{FC2A0BBC-3467-4972-9ACE-0A1228D1F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2" name="Freeform 168">
                <a:extLst>
                  <a:ext uri="{FF2B5EF4-FFF2-40B4-BE49-F238E27FC236}">
                    <a16:creationId xmlns:a16="http://schemas.microsoft.com/office/drawing/2014/main" id="{2CDDBCB9-4D79-420B-BAC7-7392A01185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3" name="Freeform 169">
                <a:extLst>
                  <a:ext uri="{FF2B5EF4-FFF2-40B4-BE49-F238E27FC236}">
                    <a16:creationId xmlns:a16="http://schemas.microsoft.com/office/drawing/2014/main" id="{81F495B2-D3D2-462E-BFD9-FF5E9632DC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4" name="Freeform 170">
                <a:extLst>
                  <a:ext uri="{FF2B5EF4-FFF2-40B4-BE49-F238E27FC236}">
                    <a16:creationId xmlns:a16="http://schemas.microsoft.com/office/drawing/2014/main" id="{F8FA87A6-0CB0-48E0-B906-DB26F829BA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5" name="Freeform 171">
                <a:extLst>
                  <a:ext uri="{FF2B5EF4-FFF2-40B4-BE49-F238E27FC236}">
                    <a16:creationId xmlns:a16="http://schemas.microsoft.com/office/drawing/2014/main" id="{E5CD4210-57AE-43F3-B388-11E34E5817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6" name="Freeform 172">
                <a:extLst>
                  <a:ext uri="{FF2B5EF4-FFF2-40B4-BE49-F238E27FC236}">
                    <a16:creationId xmlns:a16="http://schemas.microsoft.com/office/drawing/2014/main" id="{20A33AEA-2080-4D77-A31B-A02426E0D8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7" name="Freeform 173">
                <a:extLst>
                  <a:ext uri="{FF2B5EF4-FFF2-40B4-BE49-F238E27FC236}">
                    <a16:creationId xmlns:a16="http://schemas.microsoft.com/office/drawing/2014/main" id="{0ABCE092-496F-43CF-B1A2-7AB5DCAF59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8" name="Freeform 174">
                <a:extLst>
                  <a:ext uri="{FF2B5EF4-FFF2-40B4-BE49-F238E27FC236}">
                    <a16:creationId xmlns:a16="http://schemas.microsoft.com/office/drawing/2014/main" id="{1BE0506B-2084-443D-B909-4C6813F14B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9" name="Freeform 175">
                <a:extLst>
                  <a:ext uri="{FF2B5EF4-FFF2-40B4-BE49-F238E27FC236}">
                    <a16:creationId xmlns:a16="http://schemas.microsoft.com/office/drawing/2014/main" id="{A9C90E51-62ED-44C0-A342-E33EF3F442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0" name="Freeform 176">
                <a:extLst>
                  <a:ext uri="{FF2B5EF4-FFF2-40B4-BE49-F238E27FC236}">
                    <a16:creationId xmlns:a16="http://schemas.microsoft.com/office/drawing/2014/main" id="{614A575C-A77C-4C8B-A6D6-42AA645B7C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1" name="Freeform 177">
                <a:extLst>
                  <a:ext uri="{FF2B5EF4-FFF2-40B4-BE49-F238E27FC236}">
                    <a16:creationId xmlns:a16="http://schemas.microsoft.com/office/drawing/2014/main" id="{F891CAA1-6947-444D-9EE8-2C4374B553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2" name="Freeform 178">
                <a:extLst>
                  <a:ext uri="{FF2B5EF4-FFF2-40B4-BE49-F238E27FC236}">
                    <a16:creationId xmlns:a16="http://schemas.microsoft.com/office/drawing/2014/main" id="{BEB4B699-0A65-4D53-8E2D-3A31BE57BC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3" name="Freeform 179">
                <a:extLst>
                  <a:ext uri="{FF2B5EF4-FFF2-40B4-BE49-F238E27FC236}">
                    <a16:creationId xmlns:a16="http://schemas.microsoft.com/office/drawing/2014/main" id="{EF88BD90-8776-473C-ACBD-D2DBFD4B93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4" name="Freeform 180">
                <a:extLst>
                  <a:ext uri="{FF2B5EF4-FFF2-40B4-BE49-F238E27FC236}">
                    <a16:creationId xmlns:a16="http://schemas.microsoft.com/office/drawing/2014/main" id="{E82B9760-7FCA-460C-811C-F4EE182202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5" name="Freeform 181">
                <a:extLst>
                  <a:ext uri="{FF2B5EF4-FFF2-40B4-BE49-F238E27FC236}">
                    <a16:creationId xmlns:a16="http://schemas.microsoft.com/office/drawing/2014/main" id="{9063E49F-E6A7-443E-907C-02C3049865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6" name="Freeform 182">
                <a:extLst>
                  <a:ext uri="{FF2B5EF4-FFF2-40B4-BE49-F238E27FC236}">
                    <a16:creationId xmlns:a16="http://schemas.microsoft.com/office/drawing/2014/main" id="{B3D23E24-5A47-455A-951E-908D02F3D2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7" name="Freeform 183">
                <a:extLst>
                  <a:ext uri="{FF2B5EF4-FFF2-40B4-BE49-F238E27FC236}">
                    <a16:creationId xmlns:a16="http://schemas.microsoft.com/office/drawing/2014/main" id="{7096B07B-D638-4534-BA2D-79C98FDEF0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8" name="Freeform 184">
                <a:extLst>
                  <a:ext uri="{FF2B5EF4-FFF2-40B4-BE49-F238E27FC236}">
                    <a16:creationId xmlns:a16="http://schemas.microsoft.com/office/drawing/2014/main" id="{F315D9DA-C3F7-444B-B304-72073E0E228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9" name="Freeform 185">
                <a:extLst>
                  <a:ext uri="{FF2B5EF4-FFF2-40B4-BE49-F238E27FC236}">
                    <a16:creationId xmlns:a16="http://schemas.microsoft.com/office/drawing/2014/main" id="{BC5DC716-AE05-45A5-B414-398D31A512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0" name="Freeform 186">
                <a:extLst>
                  <a:ext uri="{FF2B5EF4-FFF2-40B4-BE49-F238E27FC236}">
                    <a16:creationId xmlns:a16="http://schemas.microsoft.com/office/drawing/2014/main" id="{6CD80D6E-F101-4C54-87AF-611DA5CF9F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1" name="Freeform 187">
                <a:extLst>
                  <a:ext uri="{FF2B5EF4-FFF2-40B4-BE49-F238E27FC236}">
                    <a16:creationId xmlns:a16="http://schemas.microsoft.com/office/drawing/2014/main" id="{8BEAFB1B-CF7E-47E1-8FF2-38EEF93988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2" name="Freeform 188">
                <a:extLst>
                  <a:ext uri="{FF2B5EF4-FFF2-40B4-BE49-F238E27FC236}">
                    <a16:creationId xmlns:a16="http://schemas.microsoft.com/office/drawing/2014/main" id="{ACD13D53-468A-4942-A674-4551B45CB4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3" name="Freeform 189">
                <a:extLst>
                  <a:ext uri="{FF2B5EF4-FFF2-40B4-BE49-F238E27FC236}">
                    <a16:creationId xmlns:a16="http://schemas.microsoft.com/office/drawing/2014/main" id="{504EC58D-7F9C-4853-BEF7-90279E2D12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4" name="Freeform 190">
                <a:extLst>
                  <a:ext uri="{FF2B5EF4-FFF2-40B4-BE49-F238E27FC236}">
                    <a16:creationId xmlns:a16="http://schemas.microsoft.com/office/drawing/2014/main" id="{51442DFD-51E1-41F5-A8DE-796BF7E20B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5" name="Freeform 191">
                <a:extLst>
                  <a:ext uri="{FF2B5EF4-FFF2-40B4-BE49-F238E27FC236}">
                    <a16:creationId xmlns:a16="http://schemas.microsoft.com/office/drawing/2014/main" id="{C42F6657-EB0A-4E58-8421-EE4CF90272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6" name="Freeform 192">
                <a:extLst>
                  <a:ext uri="{FF2B5EF4-FFF2-40B4-BE49-F238E27FC236}">
                    <a16:creationId xmlns:a16="http://schemas.microsoft.com/office/drawing/2014/main" id="{E83AAB3C-8BC9-4EF5-B261-2EFFF619D9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7" name="Freeform 193">
                <a:extLst>
                  <a:ext uri="{FF2B5EF4-FFF2-40B4-BE49-F238E27FC236}">
                    <a16:creationId xmlns:a16="http://schemas.microsoft.com/office/drawing/2014/main" id="{3392211B-4F7D-4F64-979E-E34740D025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8" name="Freeform 194">
                <a:extLst>
                  <a:ext uri="{FF2B5EF4-FFF2-40B4-BE49-F238E27FC236}">
                    <a16:creationId xmlns:a16="http://schemas.microsoft.com/office/drawing/2014/main" id="{6BFFED3C-4E34-4E09-8784-CBFA3B7761B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9" name="Freeform 195">
                <a:extLst>
                  <a:ext uri="{FF2B5EF4-FFF2-40B4-BE49-F238E27FC236}">
                    <a16:creationId xmlns:a16="http://schemas.microsoft.com/office/drawing/2014/main" id="{44348502-8A95-447B-87AB-64FBAA2993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0" name="Freeform 196">
                <a:extLst>
                  <a:ext uri="{FF2B5EF4-FFF2-40B4-BE49-F238E27FC236}">
                    <a16:creationId xmlns:a16="http://schemas.microsoft.com/office/drawing/2014/main" id="{D2E538DC-5CE7-47D1-9AC2-1F04F0817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1" name="Freeform 197">
                <a:extLst>
                  <a:ext uri="{FF2B5EF4-FFF2-40B4-BE49-F238E27FC236}">
                    <a16:creationId xmlns:a16="http://schemas.microsoft.com/office/drawing/2014/main" id="{A25D1F85-2617-4526-AF19-413271260F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2" name="Freeform 198">
                <a:extLst>
                  <a:ext uri="{FF2B5EF4-FFF2-40B4-BE49-F238E27FC236}">
                    <a16:creationId xmlns:a16="http://schemas.microsoft.com/office/drawing/2014/main" id="{E61D8F1B-5B26-4F22-99A5-D578B319D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3" name="Freeform 199">
                <a:extLst>
                  <a:ext uri="{FF2B5EF4-FFF2-40B4-BE49-F238E27FC236}">
                    <a16:creationId xmlns:a16="http://schemas.microsoft.com/office/drawing/2014/main" id="{1A7BE03B-E32F-4612-A13B-B9871FF16A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4" name="Freeform 200">
                <a:extLst>
                  <a:ext uri="{FF2B5EF4-FFF2-40B4-BE49-F238E27FC236}">
                    <a16:creationId xmlns:a16="http://schemas.microsoft.com/office/drawing/2014/main" id="{454037D5-AB5C-4CA3-A967-4C5532F9BA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5" name="Freeform 201">
                <a:extLst>
                  <a:ext uri="{FF2B5EF4-FFF2-40B4-BE49-F238E27FC236}">
                    <a16:creationId xmlns:a16="http://schemas.microsoft.com/office/drawing/2014/main" id="{306D99B3-1841-4C5F-AFD8-50D63863AB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6" name="Freeform 202">
                <a:extLst>
                  <a:ext uri="{FF2B5EF4-FFF2-40B4-BE49-F238E27FC236}">
                    <a16:creationId xmlns:a16="http://schemas.microsoft.com/office/drawing/2014/main" id="{C34F430E-1517-4A0B-8947-4BBEC0F9D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7" name="Freeform 203">
                <a:extLst>
                  <a:ext uri="{FF2B5EF4-FFF2-40B4-BE49-F238E27FC236}">
                    <a16:creationId xmlns:a16="http://schemas.microsoft.com/office/drawing/2014/main" id="{7F4720F5-F363-4707-8E5D-6746EC0E9B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23" name="Freeform 205">
              <a:extLst>
                <a:ext uri="{FF2B5EF4-FFF2-40B4-BE49-F238E27FC236}">
                  <a16:creationId xmlns:a16="http://schemas.microsoft.com/office/drawing/2014/main" id="{0996B854-1A98-4B7E-ADFA-F0D7938B99C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4" name="Freeform 206">
              <a:extLst>
                <a:ext uri="{FF2B5EF4-FFF2-40B4-BE49-F238E27FC236}">
                  <a16:creationId xmlns:a16="http://schemas.microsoft.com/office/drawing/2014/main" id="{AAFDBE8F-66EA-4611-B3B3-467361413DBE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5" name="Freeform 207">
              <a:extLst>
                <a:ext uri="{FF2B5EF4-FFF2-40B4-BE49-F238E27FC236}">
                  <a16:creationId xmlns:a16="http://schemas.microsoft.com/office/drawing/2014/main" id="{FE5EE64D-5E09-4DF9-99D2-8C18664DB9AB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6" name="Freeform 208">
              <a:extLst>
                <a:ext uri="{FF2B5EF4-FFF2-40B4-BE49-F238E27FC236}">
                  <a16:creationId xmlns:a16="http://schemas.microsoft.com/office/drawing/2014/main" id="{8F42112B-6989-4C1E-BBB1-8BBEE21E8A02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7" name="Freeform 209">
              <a:extLst>
                <a:ext uri="{FF2B5EF4-FFF2-40B4-BE49-F238E27FC236}">
                  <a16:creationId xmlns:a16="http://schemas.microsoft.com/office/drawing/2014/main" id="{F4C6965A-D18B-4C8D-BEC9-6F42B94735E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8" name="Freeform 210">
              <a:extLst>
                <a:ext uri="{FF2B5EF4-FFF2-40B4-BE49-F238E27FC236}">
                  <a16:creationId xmlns:a16="http://schemas.microsoft.com/office/drawing/2014/main" id="{0BD547D2-9EB0-4CBD-94D7-95B80D99D39E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9" name="Freeform 211">
              <a:extLst>
                <a:ext uri="{FF2B5EF4-FFF2-40B4-BE49-F238E27FC236}">
                  <a16:creationId xmlns:a16="http://schemas.microsoft.com/office/drawing/2014/main" id="{0E5C3C59-1BEC-4537-82A0-EA1837DC31BD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0" name="Freeform 212">
              <a:extLst>
                <a:ext uri="{FF2B5EF4-FFF2-40B4-BE49-F238E27FC236}">
                  <a16:creationId xmlns:a16="http://schemas.microsoft.com/office/drawing/2014/main" id="{3DCF6303-63CF-4782-A349-E34CBB344130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1" name="Freeform 213">
              <a:extLst>
                <a:ext uri="{FF2B5EF4-FFF2-40B4-BE49-F238E27FC236}">
                  <a16:creationId xmlns:a16="http://schemas.microsoft.com/office/drawing/2014/main" id="{16DA631A-CA5B-4ED3-8596-D43F93B338EE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2" name="Freeform 214">
              <a:extLst>
                <a:ext uri="{FF2B5EF4-FFF2-40B4-BE49-F238E27FC236}">
                  <a16:creationId xmlns:a16="http://schemas.microsoft.com/office/drawing/2014/main" id="{D02C68E8-E866-453D-8D3C-077FEFD6B42D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3" name="Freeform 215">
              <a:extLst>
                <a:ext uri="{FF2B5EF4-FFF2-40B4-BE49-F238E27FC236}">
                  <a16:creationId xmlns:a16="http://schemas.microsoft.com/office/drawing/2014/main" id="{4B73859F-DC0C-4B59-B596-DEA372E43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4" name="Freeform 216">
              <a:extLst>
                <a:ext uri="{FF2B5EF4-FFF2-40B4-BE49-F238E27FC236}">
                  <a16:creationId xmlns:a16="http://schemas.microsoft.com/office/drawing/2014/main" id="{91876BF9-20F7-4DB5-B719-13C6D9B35EF7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5" name="Freeform 217">
              <a:extLst>
                <a:ext uri="{FF2B5EF4-FFF2-40B4-BE49-F238E27FC236}">
                  <a16:creationId xmlns:a16="http://schemas.microsoft.com/office/drawing/2014/main" id="{A7D5AFAB-88C4-42BD-96D1-731204B82A3B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6" name="Freeform 218">
              <a:extLst>
                <a:ext uri="{FF2B5EF4-FFF2-40B4-BE49-F238E27FC236}">
                  <a16:creationId xmlns:a16="http://schemas.microsoft.com/office/drawing/2014/main" id="{FE060DC8-2B1A-46D3-8D69-7CFD919DF3C2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7" name="Freeform 219">
              <a:extLst>
                <a:ext uri="{FF2B5EF4-FFF2-40B4-BE49-F238E27FC236}">
                  <a16:creationId xmlns:a16="http://schemas.microsoft.com/office/drawing/2014/main" id="{CB15FC4A-DEAD-47D7-BB7D-F6EEABB36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8" name="Freeform 220">
              <a:extLst>
                <a:ext uri="{FF2B5EF4-FFF2-40B4-BE49-F238E27FC236}">
                  <a16:creationId xmlns:a16="http://schemas.microsoft.com/office/drawing/2014/main" id="{6E036B99-FB7B-4F28-A051-213742844FB7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9" name="Freeform 221">
              <a:extLst>
                <a:ext uri="{FF2B5EF4-FFF2-40B4-BE49-F238E27FC236}">
                  <a16:creationId xmlns:a16="http://schemas.microsoft.com/office/drawing/2014/main" id="{06046CC8-2C6B-401C-957C-9BEE2554735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0" name="Freeform 222">
              <a:extLst>
                <a:ext uri="{FF2B5EF4-FFF2-40B4-BE49-F238E27FC236}">
                  <a16:creationId xmlns:a16="http://schemas.microsoft.com/office/drawing/2014/main" id="{F4B426B4-E257-41FD-B234-1453F0F61A25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1" name="Freeform 223">
              <a:extLst>
                <a:ext uri="{FF2B5EF4-FFF2-40B4-BE49-F238E27FC236}">
                  <a16:creationId xmlns:a16="http://schemas.microsoft.com/office/drawing/2014/main" id="{F621B73A-5DEB-49AE-8C35-0B8D564C6E07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2" name="Freeform 224">
              <a:extLst>
                <a:ext uri="{FF2B5EF4-FFF2-40B4-BE49-F238E27FC236}">
                  <a16:creationId xmlns:a16="http://schemas.microsoft.com/office/drawing/2014/main" id="{FC227398-D3DF-4C1B-A1FF-F07C3F5E259A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3" name="Freeform 225">
              <a:extLst>
                <a:ext uri="{FF2B5EF4-FFF2-40B4-BE49-F238E27FC236}">
                  <a16:creationId xmlns:a16="http://schemas.microsoft.com/office/drawing/2014/main" id="{65F626F0-6828-4D22-B16C-2DEF8649251C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4" name="Freeform 226">
              <a:extLst>
                <a:ext uri="{FF2B5EF4-FFF2-40B4-BE49-F238E27FC236}">
                  <a16:creationId xmlns:a16="http://schemas.microsoft.com/office/drawing/2014/main" id="{B9846D47-8063-4908-AB63-84822FB09A99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5" name="Freeform 227">
              <a:extLst>
                <a:ext uri="{FF2B5EF4-FFF2-40B4-BE49-F238E27FC236}">
                  <a16:creationId xmlns:a16="http://schemas.microsoft.com/office/drawing/2014/main" id="{807B0A8C-E263-478D-9817-6A0A79146BEC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6" name="Freeform 228">
              <a:extLst>
                <a:ext uri="{FF2B5EF4-FFF2-40B4-BE49-F238E27FC236}">
                  <a16:creationId xmlns:a16="http://schemas.microsoft.com/office/drawing/2014/main" id="{CD6A91EE-9975-43A9-8D98-CF85F0C7149E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7" name="Freeform 229">
              <a:extLst>
                <a:ext uri="{FF2B5EF4-FFF2-40B4-BE49-F238E27FC236}">
                  <a16:creationId xmlns:a16="http://schemas.microsoft.com/office/drawing/2014/main" id="{5C650515-6B78-40DB-8D54-35C542BE0DF7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8" name="Freeform 230">
              <a:extLst>
                <a:ext uri="{FF2B5EF4-FFF2-40B4-BE49-F238E27FC236}">
                  <a16:creationId xmlns:a16="http://schemas.microsoft.com/office/drawing/2014/main" id="{E66255C3-8A20-4B03-95E4-A1D610121058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9" name="Freeform 231">
              <a:extLst>
                <a:ext uri="{FF2B5EF4-FFF2-40B4-BE49-F238E27FC236}">
                  <a16:creationId xmlns:a16="http://schemas.microsoft.com/office/drawing/2014/main" id="{544E3A6A-6B6A-46DA-9AF7-366DC2987CC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0" name="Freeform 232">
              <a:extLst>
                <a:ext uri="{FF2B5EF4-FFF2-40B4-BE49-F238E27FC236}">
                  <a16:creationId xmlns:a16="http://schemas.microsoft.com/office/drawing/2014/main" id="{3B3F73FB-86CA-4E17-BE2E-96DA6874A644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1" name="Freeform 233">
              <a:extLst>
                <a:ext uri="{FF2B5EF4-FFF2-40B4-BE49-F238E27FC236}">
                  <a16:creationId xmlns:a16="http://schemas.microsoft.com/office/drawing/2014/main" id="{955535C4-AC48-484E-B12B-18A97E4F1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2" name="Freeform 234">
              <a:extLst>
                <a:ext uri="{FF2B5EF4-FFF2-40B4-BE49-F238E27FC236}">
                  <a16:creationId xmlns:a16="http://schemas.microsoft.com/office/drawing/2014/main" id="{904C2C23-527A-4044-8303-C309AD1CC1C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3" name="Freeform 235">
              <a:extLst>
                <a:ext uri="{FF2B5EF4-FFF2-40B4-BE49-F238E27FC236}">
                  <a16:creationId xmlns:a16="http://schemas.microsoft.com/office/drawing/2014/main" id="{A15D449E-A95B-448A-A3FA-3213681A61C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4" name="Freeform 236">
              <a:extLst>
                <a:ext uri="{FF2B5EF4-FFF2-40B4-BE49-F238E27FC236}">
                  <a16:creationId xmlns:a16="http://schemas.microsoft.com/office/drawing/2014/main" id="{9FD70E9D-D91C-4566-BCB7-E537EE0F5236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5" name="Rectangle 237">
              <a:extLst>
                <a:ext uri="{FF2B5EF4-FFF2-40B4-BE49-F238E27FC236}">
                  <a16:creationId xmlns:a16="http://schemas.microsoft.com/office/drawing/2014/main" id="{AC660E7F-BED3-49D6-A026-403637794B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56" name="Freeform 238">
              <a:extLst>
                <a:ext uri="{FF2B5EF4-FFF2-40B4-BE49-F238E27FC236}">
                  <a16:creationId xmlns:a16="http://schemas.microsoft.com/office/drawing/2014/main" id="{E7852F63-4571-4CCC-843B-731B6F78AB77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7" name="Freeform 239">
              <a:extLst>
                <a:ext uri="{FF2B5EF4-FFF2-40B4-BE49-F238E27FC236}">
                  <a16:creationId xmlns:a16="http://schemas.microsoft.com/office/drawing/2014/main" id="{BD7E963A-81AE-4671-A970-25C1FE2A320D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8" name="Freeform 240">
              <a:extLst>
                <a:ext uri="{FF2B5EF4-FFF2-40B4-BE49-F238E27FC236}">
                  <a16:creationId xmlns:a16="http://schemas.microsoft.com/office/drawing/2014/main" id="{06EAFC2A-271A-4A47-BA9D-238DF72FE0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9" name="Freeform 241">
              <a:extLst>
                <a:ext uri="{FF2B5EF4-FFF2-40B4-BE49-F238E27FC236}">
                  <a16:creationId xmlns:a16="http://schemas.microsoft.com/office/drawing/2014/main" id="{592D3983-79EA-47B8-90F3-D60163725EEE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0" name="Freeform 242">
              <a:extLst>
                <a:ext uri="{FF2B5EF4-FFF2-40B4-BE49-F238E27FC236}">
                  <a16:creationId xmlns:a16="http://schemas.microsoft.com/office/drawing/2014/main" id="{D228FF34-4BC3-461F-99B8-DB23D9EF47F0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1" name="Freeform 243">
              <a:extLst>
                <a:ext uri="{FF2B5EF4-FFF2-40B4-BE49-F238E27FC236}">
                  <a16:creationId xmlns:a16="http://schemas.microsoft.com/office/drawing/2014/main" id="{7D2560FB-798D-49E6-9297-5699E9F03D03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2" name="Freeform 244">
              <a:extLst>
                <a:ext uri="{FF2B5EF4-FFF2-40B4-BE49-F238E27FC236}">
                  <a16:creationId xmlns:a16="http://schemas.microsoft.com/office/drawing/2014/main" id="{10589465-B4A0-41BE-9889-ADDD10E97A1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3" name="Freeform 245">
              <a:extLst>
                <a:ext uri="{FF2B5EF4-FFF2-40B4-BE49-F238E27FC236}">
                  <a16:creationId xmlns:a16="http://schemas.microsoft.com/office/drawing/2014/main" id="{957C152A-2BF1-4A44-953B-6AC9FA8B998E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4" name="Freeform 246">
              <a:extLst>
                <a:ext uri="{FF2B5EF4-FFF2-40B4-BE49-F238E27FC236}">
                  <a16:creationId xmlns:a16="http://schemas.microsoft.com/office/drawing/2014/main" id="{429DA653-72F1-47C7-BD7F-DBB16CB43581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5" name="Freeform 247">
              <a:extLst>
                <a:ext uri="{FF2B5EF4-FFF2-40B4-BE49-F238E27FC236}">
                  <a16:creationId xmlns:a16="http://schemas.microsoft.com/office/drawing/2014/main" id="{206489D0-1FC5-4E02-8CBE-48C8E3825643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6" name="Freeform 248">
              <a:extLst>
                <a:ext uri="{FF2B5EF4-FFF2-40B4-BE49-F238E27FC236}">
                  <a16:creationId xmlns:a16="http://schemas.microsoft.com/office/drawing/2014/main" id="{47AF384F-ADF7-4A6E-AD1A-BE76DEA3785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7" name="Freeform 249">
              <a:extLst>
                <a:ext uri="{FF2B5EF4-FFF2-40B4-BE49-F238E27FC236}">
                  <a16:creationId xmlns:a16="http://schemas.microsoft.com/office/drawing/2014/main" id="{C0ACFD6A-141B-4D26-997F-C0F6FE94E7B3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8" name="Freeform 250">
              <a:extLst>
                <a:ext uri="{FF2B5EF4-FFF2-40B4-BE49-F238E27FC236}">
                  <a16:creationId xmlns:a16="http://schemas.microsoft.com/office/drawing/2014/main" id="{180585F8-D524-48AB-B403-6E681212B6E9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9" name="Freeform 251">
              <a:extLst>
                <a:ext uri="{FF2B5EF4-FFF2-40B4-BE49-F238E27FC236}">
                  <a16:creationId xmlns:a16="http://schemas.microsoft.com/office/drawing/2014/main" id="{4A6616E9-E33C-43F0-96E9-87111BF50974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0" name="Freeform 252">
              <a:extLst>
                <a:ext uri="{FF2B5EF4-FFF2-40B4-BE49-F238E27FC236}">
                  <a16:creationId xmlns:a16="http://schemas.microsoft.com/office/drawing/2014/main" id="{AD6E1B68-FE7B-4B69-94E0-D5FDC4D57D88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1" name="Freeform 253">
              <a:extLst>
                <a:ext uri="{FF2B5EF4-FFF2-40B4-BE49-F238E27FC236}">
                  <a16:creationId xmlns:a16="http://schemas.microsoft.com/office/drawing/2014/main" id="{C5B9673B-97F4-408A-B425-8E542DF4AE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2" name="Freeform 254">
              <a:extLst>
                <a:ext uri="{FF2B5EF4-FFF2-40B4-BE49-F238E27FC236}">
                  <a16:creationId xmlns:a16="http://schemas.microsoft.com/office/drawing/2014/main" id="{236CAE6A-1D79-4E6B-ADD3-F3B9779E8629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3" name="Freeform 255">
              <a:extLst>
                <a:ext uri="{FF2B5EF4-FFF2-40B4-BE49-F238E27FC236}">
                  <a16:creationId xmlns:a16="http://schemas.microsoft.com/office/drawing/2014/main" id="{3FF2CD57-1F46-445D-95D8-77EA3819BE1C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4" name="Freeform 256">
              <a:extLst>
                <a:ext uri="{FF2B5EF4-FFF2-40B4-BE49-F238E27FC236}">
                  <a16:creationId xmlns:a16="http://schemas.microsoft.com/office/drawing/2014/main" id="{4960CB25-5641-4708-8280-50BFA74A4A08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5" name="Freeform 257">
              <a:extLst>
                <a:ext uri="{FF2B5EF4-FFF2-40B4-BE49-F238E27FC236}">
                  <a16:creationId xmlns:a16="http://schemas.microsoft.com/office/drawing/2014/main" id="{58976379-F256-4955-9CFE-4A828DC6DA72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6" name="Freeform 258">
              <a:extLst>
                <a:ext uri="{FF2B5EF4-FFF2-40B4-BE49-F238E27FC236}">
                  <a16:creationId xmlns:a16="http://schemas.microsoft.com/office/drawing/2014/main" id="{F8C922AB-93B3-4D6E-8A66-D763EF0C20A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7" name="Freeform 259">
              <a:extLst>
                <a:ext uri="{FF2B5EF4-FFF2-40B4-BE49-F238E27FC236}">
                  <a16:creationId xmlns:a16="http://schemas.microsoft.com/office/drawing/2014/main" id="{96D86F3E-ACCC-46AA-8BF3-6B5964511008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8" name="Freeform 260">
              <a:extLst>
                <a:ext uri="{FF2B5EF4-FFF2-40B4-BE49-F238E27FC236}">
                  <a16:creationId xmlns:a16="http://schemas.microsoft.com/office/drawing/2014/main" id="{AB9D7D80-442B-414C-8459-A3F2961F037A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292" name="Freeform 29">
            <a:extLst>
              <a:ext uri="{FF2B5EF4-FFF2-40B4-BE49-F238E27FC236}">
                <a16:creationId xmlns:a16="http://schemas.microsoft.com/office/drawing/2014/main" id="{0C5B29FA-3389-4540-BC7F-D3AC7F72FBD4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3" name="Freeform 38">
            <a:extLst>
              <a:ext uri="{FF2B5EF4-FFF2-40B4-BE49-F238E27FC236}">
                <a16:creationId xmlns:a16="http://schemas.microsoft.com/office/drawing/2014/main" id="{8F60EE35-F13A-4E4E-8BA8-C13054CA05D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4" name="Freeform 40">
            <a:extLst>
              <a:ext uri="{FF2B5EF4-FFF2-40B4-BE49-F238E27FC236}">
                <a16:creationId xmlns:a16="http://schemas.microsoft.com/office/drawing/2014/main" id="{1E82294D-2617-4880-AC4F-AC6387FA6EA0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5" name="Freeform 41">
            <a:extLst>
              <a:ext uri="{FF2B5EF4-FFF2-40B4-BE49-F238E27FC236}">
                <a16:creationId xmlns:a16="http://schemas.microsoft.com/office/drawing/2014/main" id="{AEE65FCA-7F77-45A7-B1D5-CF032D0C832C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6" name="Freeform 42">
            <a:extLst>
              <a:ext uri="{FF2B5EF4-FFF2-40B4-BE49-F238E27FC236}">
                <a16:creationId xmlns:a16="http://schemas.microsoft.com/office/drawing/2014/main" id="{F8EF0D3F-7DB6-4A0E-84F4-143DB7B4E0F3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7" name="Freeform 43">
            <a:extLst>
              <a:ext uri="{FF2B5EF4-FFF2-40B4-BE49-F238E27FC236}">
                <a16:creationId xmlns:a16="http://schemas.microsoft.com/office/drawing/2014/main" id="{9F52428F-40B0-49F5-AFD0-E3ACE6B9DA44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8" name="Freeform 44">
            <a:extLst>
              <a:ext uri="{FF2B5EF4-FFF2-40B4-BE49-F238E27FC236}">
                <a16:creationId xmlns:a16="http://schemas.microsoft.com/office/drawing/2014/main" id="{5AE65B0A-988F-4E47-B304-2D0823A0C87D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9" name="Freeform 45">
            <a:extLst>
              <a:ext uri="{FF2B5EF4-FFF2-40B4-BE49-F238E27FC236}">
                <a16:creationId xmlns:a16="http://schemas.microsoft.com/office/drawing/2014/main" id="{5F8A2928-12C2-4CDD-AB4C-5C1F45219FA9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0" name="Freeform 49">
            <a:extLst>
              <a:ext uri="{FF2B5EF4-FFF2-40B4-BE49-F238E27FC236}">
                <a16:creationId xmlns:a16="http://schemas.microsoft.com/office/drawing/2014/main" id="{1A45AF42-01EB-4599-922A-2B093E77F74F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1" name="Freeform 50">
            <a:extLst>
              <a:ext uri="{FF2B5EF4-FFF2-40B4-BE49-F238E27FC236}">
                <a16:creationId xmlns:a16="http://schemas.microsoft.com/office/drawing/2014/main" id="{11A0BB3A-82B7-4D4E-A979-D9210EA97E52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2" name="Freeform 55">
            <a:extLst>
              <a:ext uri="{FF2B5EF4-FFF2-40B4-BE49-F238E27FC236}">
                <a16:creationId xmlns:a16="http://schemas.microsoft.com/office/drawing/2014/main" id="{803A2370-7BF9-4135-BEE7-091DFCA6D4B2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3" name="Freeform 56">
            <a:extLst>
              <a:ext uri="{FF2B5EF4-FFF2-40B4-BE49-F238E27FC236}">
                <a16:creationId xmlns:a16="http://schemas.microsoft.com/office/drawing/2014/main" id="{3871F807-145D-4AE2-B02B-5EBE16B70BEA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4" name="Freeform 57">
            <a:extLst>
              <a:ext uri="{FF2B5EF4-FFF2-40B4-BE49-F238E27FC236}">
                <a16:creationId xmlns:a16="http://schemas.microsoft.com/office/drawing/2014/main" id="{E917841C-40E7-4C67-B064-C4AD6DE81410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5" name="Freeform 58">
            <a:extLst>
              <a:ext uri="{FF2B5EF4-FFF2-40B4-BE49-F238E27FC236}">
                <a16:creationId xmlns:a16="http://schemas.microsoft.com/office/drawing/2014/main" id="{05E0A2B4-DD06-40F2-82AE-0C1346F2F415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6" name="Freeform 59">
            <a:extLst>
              <a:ext uri="{FF2B5EF4-FFF2-40B4-BE49-F238E27FC236}">
                <a16:creationId xmlns:a16="http://schemas.microsoft.com/office/drawing/2014/main" id="{A920AD8A-44F3-4113-BAF2-789E939EA9A6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7" name="Freeform 60">
            <a:extLst>
              <a:ext uri="{FF2B5EF4-FFF2-40B4-BE49-F238E27FC236}">
                <a16:creationId xmlns:a16="http://schemas.microsoft.com/office/drawing/2014/main" id="{7535326B-1ED7-451D-BC0C-591E608E3B08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8" name="Freeform 61">
            <a:extLst>
              <a:ext uri="{FF2B5EF4-FFF2-40B4-BE49-F238E27FC236}">
                <a16:creationId xmlns:a16="http://schemas.microsoft.com/office/drawing/2014/main" id="{894F3DC3-0F78-4695-9D6E-EABA85A200E5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9" name="Freeform 73">
            <a:extLst>
              <a:ext uri="{FF2B5EF4-FFF2-40B4-BE49-F238E27FC236}">
                <a16:creationId xmlns:a16="http://schemas.microsoft.com/office/drawing/2014/main" id="{2F199A47-57C4-4335-8C3B-57F2139A7DD9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0" name="Freeform 74">
            <a:extLst>
              <a:ext uri="{FF2B5EF4-FFF2-40B4-BE49-F238E27FC236}">
                <a16:creationId xmlns:a16="http://schemas.microsoft.com/office/drawing/2014/main" id="{54A51B3B-7E54-4F51-ADD8-0063C0ED5AD0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1" name="Freeform 75">
            <a:extLst>
              <a:ext uri="{FF2B5EF4-FFF2-40B4-BE49-F238E27FC236}">
                <a16:creationId xmlns:a16="http://schemas.microsoft.com/office/drawing/2014/main" id="{254ADDF9-AE47-4E0F-9D81-DCF6F4DC3054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2" name="Freeform 76">
            <a:extLst>
              <a:ext uri="{FF2B5EF4-FFF2-40B4-BE49-F238E27FC236}">
                <a16:creationId xmlns:a16="http://schemas.microsoft.com/office/drawing/2014/main" id="{4D7CCF53-C94D-4ABA-9460-BCE3DFB9A285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3" name="Freeform 78">
            <a:extLst>
              <a:ext uri="{FF2B5EF4-FFF2-40B4-BE49-F238E27FC236}">
                <a16:creationId xmlns:a16="http://schemas.microsoft.com/office/drawing/2014/main" id="{36138AD5-C72C-4F9A-8714-86108FD2C156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4" name="Freeform 79">
            <a:extLst>
              <a:ext uri="{FF2B5EF4-FFF2-40B4-BE49-F238E27FC236}">
                <a16:creationId xmlns:a16="http://schemas.microsoft.com/office/drawing/2014/main" id="{41DD97DC-A563-42E6-9382-CE88F7D909B6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5" name="Freeform 81">
            <a:extLst>
              <a:ext uri="{FF2B5EF4-FFF2-40B4-BE49-F238E27FC236}">
                <a16:creationId xmlns:a16="http://schemas.microsoft.com/office/drawing/2014/main" id="{1136D96A-7C14-474C-A81D-A41626118726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6" name="Freeform 83">
            <a:extLst>
              <a:ext uri="{FF2B5EF4-FFF2-40B4-BE49-F238E27FC236}">
                <a16:creationId xmlns:a16="http://schemas.microsoft.com/office/drawing/2014/main" id="{84D8DD6E-A39A-4EC2-A66A-13B4650B1C4E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7" name="Freeform 84">
            <a:extLst>
              <a:ext uri="{FF2B5EF4-FFF2-40B4-BE49-F238E27FC236}">
                <a16:creationId xmlns:a16="http://schemas.microsoft.com/office/drawing/2014/main" id="{DF880A3A-B026-4B69-B9D9-0D661A7374A0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8" name="Freeform 91">
            <a:extLst>
              <a:ext uri="{FF2B5EF4-FFF2-40B4-BE49-F238E27FC236}">
                <a16:creationId xmlns:a16="http://schemas.microsoft.com/office/drawing/2014/main" id="{BD32CF9F-A907-4433-9E39-5ECF471E67CA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9" name="Freeform 95">
            <a:extLst>
              <a:ext uri="{FF2B5EF4-FFF2-40B4-BE49-F238E27FC236}">
                <a16:creationId xmlns:a16="http://schemas.microsoft.com/office/drawing/2014/main" id="{2382A2F1-B925-47AD-A62F-F90EA3AF9F6C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0" name="Freeform 96">
            <a:extLst>
              <a:ext uri="{FF2B5EF4-FFF2-40B4-BE49-F238E27FC236}">
                <a16:creationId xmlns:a16="http://schemas.microsoft.com/office/drawing/2014/main" id="{595C6C38-8DF5-4FAE-BDF4-5AFA89A210DC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1" name="Freeform 98">
            <a:extLst>
              <a:ext uri="{FF2B5EF4-FFF2-40B4-BE49-F238E27FC236}">
                <a16:creationId xmlns:a16="http://schemas.microsoft.com/office/drawing/2014/main" id="{B7800E62-9C13-4D62-96F1-F452CB0E97E2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23812</xdr:colOff>
      <xdr:row>1</xdr:row>
      <xdr:rowOff>0</xdr:rowOff>
    </xdr:to>
    <xdr:grpSp>
      <xdr:nvGrpSpPr>
        <xdr:cNvPr id="2" name="Title Border" descr="Flourish pattern" title="Title Border">
          <a:extLst>
            <a:ext uri="{FF2B5EF4-FFF2-40B4-BE49-F238E27FC236}">
              <a16:creationId xmlns:a16="http://schemas.microsoft.com/office/drawing/2014/main" id="{6620D5F7-4266-418E-A625-6AB8AA5B31BA}"/>
            </a:ext>
          </a:extLst>
        </xdr:cNvPr>
        <xdr:cNvGrpSpPr/>
      </xdr:nvGrpSpPr>
      <xdr:grpSpPr>
        <a:xfrm>
          <a:off x="0" y="0"/>
          <a:ext cx="5030152" cy="17145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3" name="Group 3">
            <a:extLst>
              <a:ext uri="{FF2B5EF4-FFF2-40B4-BE49-F238E27FC236}">
                <a16:creationId xmlns:a16="http://schemas.microsoft.com/office/drawing/2014/main" id="{650355D4-704B-411E-BA16-9868629B2FF3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4" name="Group 204">
              <a:extLst>
                <a:ext uri="{FF2B5EF4-FFF2-40B4-BE49-F238E27FC236}">
                  <a16:creationId xmlns:a16="http://schemas.microsoft.com/office/drawing/2014/main" id="{982DBFFE-27EB-4A60-ACC5-35FA29EE7F9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1" name="Freeform 5">
                <a:extLst>
                  <a:ext uri="{FF2B5EF4-FFF2-40B4-BE49-F238E27FC236}">
                    <a16:creationId xmlns:a16="http://schemas.microsoft.com/office/drawing/2014/main" id="{64E5357E-E66C-4DCD-97E4-54FC818856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" name="Freeform 6">
                <a:extLst>
                  <a:ext uri="{FF2B5EF4-FFF2-40B4-BE49-F238E27FC236}">
                    <a16:creationId xmlns:a16="http://schemas.microsoft.com/office/drawing/2014/main" id="{FA82D40F-99C8-484B-8A49-AFEB02AC6C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" name="Freeform 7">
                <a:extLst>
                  <a:ext uri="{FF2B5EF4-FFF2-40B4-BE49-F238E27FC236}">
                    <a16:creationId xmlns:a16="http://schemas.microsoft.com/office/drawing/2014/main" id="{788E876E-A9FC-4BE8-99C8-C1C690EE04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" name="Freeform 8">
                <a:extLst>
                  <a:ext uri="{FF2B5EF4-FFF2-40B4-BE49-F238E27FC236}">
                    <a16:creationId xmlns:a16="http://schemas.microsoft.com/office/drawing/2014/main" id="{0A8D62ED-1DF3-4881-AC2B-C8F6AD840B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9">
                <a:extLst>
                  <a:ext uri="{FF2B5EF4-FFF2-40B4-BE49-F238E27FC236}">
                    <a16:creationId xmlns:a16="http://schemas.microsoft.com/office/drawing/2014/main" id="{AF9792E4-9267-4050-AFD6-C3B9F9184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10">
                <a:extLst>
                  <a:ext uri="{FF2B5EF4-FFF2-40B4-BE49-F238E27FC236}">
                    <a16:creationId xmlns:a16="http://schemas.microsoft.com/office/drawing/2014/main" id="{A60F6C32-0438-4F7C-AE22-8A442D5575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11">
                <a:extLst>
                  <a:ext uri="{FF2B5EF4-FFF2-40B4-BE49-F238E27FC236}">
                    <a16:creationId xmlns:a16="http://schemas.microsoft.com/office/drawing/2014/main" id="{4B8F2745-2870-403C-8106-E1C3DB345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12">
                <a:extLst>
                  <a:ext uri="{FF2B5EF4-FFF2-40B4-BE49-F238E27FC236}">
                    <a16:creationId xmlns:a16="http://schemas.microsoft.com/office/drawing/2014/main" id="{EDCEA9AE-1B06-40B0-B249-10AD41B95D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3">
                <a:extLst>
                  <a:ext uri="{FF2B5EF4-FFF2-40B4-BE49-F238E27FC236}">
                    <a16:creationId xmlns:a16="http://schemas.microsoft.com/office/drawing/2014/main" id="{36BA779A-E7B4-4FE6-8FD9-10D1939BE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4">
                <a:extLst>
                  <a:ext uri="{FF2B5EF4-FFF2-40B4-BE49-F238E27FC236}">
                    <a16:creationId xmlns:a16="http://schemas.microsoft.com/office/drawing/2014/main" id="{3AFA4AE5-86D3-4E01-902C-31CB7A7359E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5">
                <a:extLst>
                  <a:ext uri="{FF2B5EF4-FFF2-40B4-BE49-F238E27FC236}">
                    <a16:creationId xmlns:a16="http://schemas.microsoft.com/office/drawing/2014/main" id="{CE1F9688-AF7C-406B-9AFB-5BBC7684FB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6">
                <a:extLst>
                  <a:ext uri="{FF2B5EF4-FFF2-40B4-BE49-F238E27FC236}">
                    <a16:creationId xmlns:a16="http://schemas.microsoft.com/office/drawing/2014/main" id="{00C638C6-DBF4-4DA6-A6C0-D83F0B58CE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7">
                <a:extLst>
                  <a:ext uri="{FF2B5EF4-FFF2-40B4-BE49-F238E27FC236}">
                    <a16:creationId xmlns:a16="http://schemas.microsoft.com/office/drawing/2014/main" id="{A610B0DC-9F35-4BE1-A552-A35B3995FB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8">
                <a:extLst>
                  <a:ext uri="{FF2B5EF4-FFF2-40B4-BE49-F238E27FC236}">
                    <a16:creationId xmlns:a16="http://schemas.microsoft.com/office/drawing/2014/main" id="{9EFC44E1-2EEF-485D-AC40-D74BB819C3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9">
                <a:extLst>
                  <a:ext uri="{FF2B5EF4-FFF2-40B4-BE49-F238E27FC236}">
                    <a16:creationId xmlns:a16="http://schemas.microsoft.com/office/drawing/2014/main" id="{25174623-C3BA-4C98-B33C-97447E4DC8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20">
                <a:extLst>
                  <a:ext uri="{FF2B5EF4-FFF2-40B4-BE49-F238E27FC236}">
                    <a16:creationId xmlns:a16="http://schemas.microsoft.com/office/drawing/2014/main" id="{A53A7049-3892-47AB-A6F7-2ED63F7E94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21">
                <a:extLst>
                  <a:ext uri="{FF2B5EF4-FFF2-40B4-BE49-F238E27FC236}">
                    <a16:creationId xmlns:a16="http://schemas.microsoft.com/office/drawing/2014/main" id="{9167DAB0-A780-4742-A52C-883AFB6CC5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22">
                <a:extLst>
                  <a:ext uri="{FF2B5EF4-FFF2-40B4-BE49-F238E27FC236}">
                    <a16:creationId xmlns:a16="http://schemas.microsoft.com/office/drawing/2014/main" id="{46361156-17E8-4F41-A1B6-C01BA9AC46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3">
                <a:extLst>
                  <a:ext uri="{FF2B5EF4-FFF2-40B4-BE49-F238E27FC236}">
                    <a16:creationId xmlns:a16="http://schemas.microsoft.com/office/drawing/2014/main" id="{3EE683A4-55DE-4550-9633-9FA4A1B922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4">
                <a:extLst>
                  <a:ext uri="{FF2B5EF4-FFF2-40B4-BE49-F238E27FC236}">
                    <a16:creationId xmlns:a16="http://schemas.microsoft.com/office/drawing/2014/main" id="{AF2CD403-89B6-45F8-A2FB-4F687EBA97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5">
                <a:extLst>
                  <a:ext uri="{FF2B5EF4-FFF2-40B4-BE49-F238E27FC236}">
                    <a16:creationId xmlns:a16="http://schemas.microsoft.com/office/drawing/2014/main" id="{545D6A9E-FF6A-4F86-B951-13A0078CF7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6">
                <a:extLst>
                  <a:ext uri="{FF2B5EF4-FFF2-40B4-BE49-F238E27FC236}">
                    <a16:creationId xmlns:a16="http://schemas.microsoft.com/office/drawing/2014/main" id="{084D2452-EACF-47C7-A30B-B86789947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7">
                <a:extLst>
                  <a:ext uri="{FF2B5EF4-FFF2-40B4-BE49-F238E27FC236}">
                    <a16:creationId xmlns:a16="http://schemas.microsoft.com/office/drawing/2014/main" id="{034F9295-85A5-4D5E-B289-DDB97747B9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8">
                <a:extLst>
                  <a:ext uri="{FF2B5EF4-FFF2-40B4-BE49-F238E27FC236}">
                    <a16:creationId xmlns:a16="http://schemas.microsoft.com/office/drawing/2014/main" id="{F5574134-B134-4C51-9E58-BC80F1B9C9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9">
                <a:extLst>
                  <a:ext uri="{FF2B5EF4-FFF2-40B4-BE49-F238E27FC236}">
                    <a16:creationId xmlns:a16="http://schemas.microsoft.com/office/drawing/2014/main" id="{9A508D81-A188-4F2D-B936-40F9008D51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30">
                <a:extLst>
                  <a:ext uri="{FF2B5EF4-FFF2-40B4-BE49-F238E27FC236}">
                    <a16:creationId xmlns:a16="http://schemas.microsoft.com/office/drawing/2014/main" id="{6C2D7012-7E5B-47E6-8751-60C036D7B3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31">
                <a:extLst>
                  <a:ext uri="{FF2B5EF4-FFF2-40B4-BE49-F238E27FC236}">
                    <a16:creationId xmlns:a16="http://schemas.microsoft.com/office/drawing/2014/main" id="{A731998A-BA5C-4B4C-B33F-FEA6F3C3A4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32">
                <a:extLst>
                  <a:ext uri="{FF2B5EF4-FFF2-40B4-BE49-F238E27FC236}">
                    <a16:creationId xmlns:a16="http://schemas.microsoft.com/office/drawing/2014/main" id="{A3AA3FBA-D837-4A63-86E9-72FC012811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3">
                <a:extLst>
                  <a:ext uri="{FF2B5EF4-FFF2-40B4-BE49-F238E27FC236}">
                    <a16:creationId xmlns:a16="http://schemas.microsoft.com/office/drawing/2014/main" id="{A6194B4F-BF45-469E-9005-8D28B4AC5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4">
                <a:extLst>
                  <a:ext uri="{FF2B5EF4-FFF2-40B4-BE49-F238E27FC236}">
                    <a16:creationId xmlns:a16="http://schemas.microsoft.com/office/drawing/2014/main" id="{550E882F-D64A-4847-9D17-206C904A8F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5">
                <a:extLst>
                  <a:ext uri="{FF2B5EF4-FFF2-40B4-BE49-F238E27FC236}">
                    <a16:creationId xmlns:a16="http://schemas.microsoft.com/office/drawing/2014/main" id="{74C7E3DA-7330-44FA-AF09-D54530AA81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6">
                <a:extLst>
                  <a:ext uri="{FF2B5EF4-FFF2-40B4-BE49-F238E27FC236}">
                    <a16:creationId xmlns:a16="http://schemas.microsoft.com/office/drawing/2014/main" id="{863A4C5A-8400-482C-BF1E-2DEBC19E51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7">
                <a:extLst>
                  <a:ext uri="{FF2B5EF4-FFF2-40B4-BE49-F238E27FC236}">
                    <a16:creationId xmlns:a16="http://schemas.microsoft.com/office/drawing/2014/main" id="{BD1A58ED-71B0-49AC-92CC-6CFC7DF1BC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8">
                <a:extLst>
                  <a:ext uri="{FF2B5EF4-FFF2-40B4-BE49-F238E27FC236}">
                    <a16:creationId xmlns:a16="http://schemas.microsoft.com/office/drawing/2014/main" id="{E74FB545-BEAE-4E0F-A8BA-C11AD4F5E4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9">
                <a:extLst>
                  <a:ext uri="{FF2B5EF4-FFF2-40B4-BE49-F238E27FC236}">
                    <a16:creationId xmlns:a16="http://schemas.microsoft.com/office/drawing/2014/main" id="{D19CC968-505F-469A-9C3C-C7CFD972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40">
                <a:extLst>
                  <a:ext uri="{FF2B5EF4-FFF2-40B4-BE49-F238E27FC236}">
                    <a16:creationId xmlns:a16="http://schemas.microsoft.com/office/drawing/2014/main" id="{DDBCFD24-4C0F-4596-A1B6-7DE5455F13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41">
                <a:extLst>
                  <a:ext uri="{FF2B5EF4-FFF2-40B4-BE49-F238E27FC236}">
                    <a16:creationId xmlns:a16="http://schemas.microsoft.com/office/drawing/2014/main" id="{E458A2CC-A166-4554-8766-C05D7BDC8D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42">
                <a:extLst>
                  <a:ext uri="{FF2B5EF4-FFF2-40B4-BE49-F238E27FC236}">
                    <a16:creationId xmlns:a16="http://schemas.microsoft.com/office/drawing/2014/main" id="{4F6CDD89-7703-4CCC-AC05-7E21B743E0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3">
                <a:extLst>
                  <a:ext uri="{FF2B5EF4-FFF2-40B4-BE49-F238E27FC236}">
                    <a16:creationId xmlns:a16="http://schemas.microsoft.com/office/drawing/2014/main" id="{FDDEE48D-A98F-41FF-80BC-029B3C8ADD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4">
                <a:extLst>
                  <a:ext uri="{FF2B5EF4-FFF2-40B4-BE49-F238E27FC236}">
                    <a16:creationId xmlns:a16="http://schemas.microsoft.com/office/drawing/2014/main" id="{EFF0E2E9-4726-473B-96BB-F65B408DEE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5">
                <a:extLst>
                  <a:ext uri="{FF2B5EF4-FFF2-40B4-BE49-F238E27FC236}">
                    <a16:creationId xmlns:a16="http://schemas.microsoft.com/office/drawing/2014/main" id="{8A5B61AA-1730-4EBB-9863-4E4106E02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6">
                <a:extLst>
                  <a:ext uri="{FF2B5EF4-FFF2-40B4-BE49-F238E27FC236}">
                    <a16:creationId xmlns:a16="http://schemas.microsoft.com/office/drawing/2014/main" id="{0464EF44-0665-46CA-A13C-A78D59096D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7">
                <a:extLst>
                  <a:ext uri="{FF2B5EF4-FFF2-40B4-BE49-F238E27FC236}">
                    <a16:creationId xmlns:a16="http://schemas.microsoft.com/office/drawing/2014/main" id="{060BCB96-14E4-4F52-B0B1-41C65EB417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8">
                <a:extLst>
                  <a:ext uri="{FF2B5EF4-FFF2-40B4-BE49-F238E27FC236}">
                    <a16:creationId xmlns:a16="http://schemas.microsoft.com/office/drawing/2014/main" id="{636A96D5-F3CA-40B3-9E25-2A3C6BFBC6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9">
                <a:extLst>
                  <a:ext uri="{FF2B5EF4-FFF2-40B4-BE49-F238E27FC236}">
                    <a16:creationId xmlns:a16="http://schemas.microsoft.com/office/drawing/2014/main" id="{B571DEBB-A4FD-40EC-B288-11441D4A22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50">
                <a:extLst>
                  <a:ext uri="{FF2B5EF4-FFF2-40B4-BE49-F238E27FC236}">
                    <a16:creationId xmlns:a16="http://schemas.microsoft.com/office/drawing/2014/main" id="{1F759A74-973C-4753-BB9E-090C10A2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51">
                <a:extLst>
                  <a:ext uri="{FF2B5EF4-FFF2-40B4-BE49-F238E27FC236}">
                    <a16:creationId xmlns:a16="http://schemas.microsoft.com/office/drawing/2014/main" id="{BA3BF5D0-FF95-4D10-9E8B-3269A42C33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52">
                <a:extLst>
                  <a:ext uri="{FF2B5EF4-FFF2-40B4-BE49-F238E27FC236}">
                    <a16:creationId xmlns:a16="http://schemas.microsoft.com/office/drawing/2014/main" id="{BC571FAA-8685-4B17-8EEE-C0C8DCCA04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3">
                <a:extLst>
                  <a:ext uri="{FF2B5EF4-FFF2-40B4-BE49-F238E27FC236}">
                    <a16:creationId xmlns:a16="http://schemas.microsoft.com/office/drawing/2014/main" id="{44E473EC-68C0-44DA-AF50-AE3D3FC31F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4">
                <a:extLst>
                  <a:ext uri="{FF2B5EF4-FFF2-40B4-BE49-F238E27FC236}">
                    <a16:creationId xmlns:a16="http://schemas.microsoft.com/office/drawing/2014/main" id="{E43C9822-D926-4C29-BD48-A3FF7A69D1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5">
                <a:extLst>
                  <a:ext uri="{FF2B5EF4-FFF2-40B4-BE49-F238E27FC236}">
                    <a16:creationId xmlns:a16="http://schemas.microsoft.com/office/drawing/2014/main" id="{95EF4C22-CA90-4D84-8514-35248E0FE7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6">
                <a:extLst>
                  <a:ext uri="{FF2B5EF4-FFF2-40B4-BE49-F238E27FC236}">
                    <a16:creationId xmlns:a16="http://schemas.microsoft.com/office/drawing/2014/main" id="{E7915E77-0C69-4FD7-B969-DB3482132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7">
                <a:extLst>
                  <a:ext uri="{FF2B5EF4-FFF2-40B4-BE49-F238E27FC236}">
                    <a16:creationId xmlns:a16="http://schemas.microsoft.com/office/drawing/2014/main" id="{5CD7757C-A50D-4F6C-AE33-170198973A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8">
                <a:extLst>
                  <a:ext uri="{FF2B5EF4-FFF2-40B4-BE49-F238E27FC236}">
                    <a16:creationId xmlns:a16="http://schemas.microsoft.com/office/drawing/2014/main" id="{87D38492-1200-4F0C-81B3-3437F84F63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9">
                <a:extLst>
                  <a:ext uri="{FF2B5EF4-FFF2-40B4-BE49-F238E27FC236}">
                    <a16:creationId xmlns:a16="http://schemas.microsoft.com/office/drawing/2014/main" id="{B5F03F7D-1D44-4E53-9E5B-1E4CE3008A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60">
                <a:extLst>
                  <a:ext uri="{FF2B5EF4-FFF2-40B4-BE49-F238E27FC236}">
                    <a16:creationId xmlns:a16="http://schemas.microsoft.com/office/drawing/2014/main" id="{CE825AA5-7FB6-4646-A52A-A9D6D58AEA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61">
                <a:extLst>
                  <a:ext uri="{FF2B5EF4-FFF2-40B4-BE49-F238E27FC236}">
                    <a16:creationId xmlns:a16="http://schemas.microsoft.com/office/drawing/2014/main" id="{B71A4642-AEA8-4F5B-B884-48E225DE2E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62">
                <a:extLst>
                  <a:ext uri="{FF2B5EF4-FFF2-40B4-BE49-F238E27FC236}">
                    <a16:creationId xmlns:a16="http://schemas.microsoft.com/office/drawing/2014/main" id="{25ED5749-8FFF-4F2B-88C2-C5B6AAEBCEA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3">
                <a:extLst>
                  <a:ext uri="{FF2B5EF4-FFF2-40B4-BE49-F238E27FC236}">
                    <a16:creationId xmlns:a16="http://schemas.microsoft.com/office/drawing/2014/main" id="{231E19A5-CC4F-48AE-92BE-9914EB16D8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4">
                <a:extLst>
                  <a:ext uri="{FF2B5EF4-FFF2-40B4-BE49-F238E27FC236}">
                    <a16:creationId xmlns:a16="http://schemas.microsoft.com/office/drawing/2014/main" id="{7B74538C-CF35-45DA-9D6D-50544B1BC6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5">
                <a:extLst>
                  <a:ext uri="{FF2B5EF4-FFF2-40B4-BE49-F238E27FC236}">
                    <a16:creationId xmlns:a16="http://schemas.microsoft.com/office/drawing/2014/main" id="{0997766B-2ED6-42C6-8526-33674F2B2B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6">
                <a:extLst>
                  <a:ext uri="{FF2B5EF4-FFF2-40B4-BE49-F238E27FC236}">
                    <a16:creationId xmlns:a16="http://schemas.microsoft.com/office/drawing/2014/main" id="{450B1638-A2F8-4312-ACFE-08A854D7A1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7">
                <a:extLst>
                  <a:ext uri="{FF2B5EF4-FFF2-40B4-BE49-F238E27FC236}">
                    <a16:creationId xmlns:a16="http://schemas.microsoft.com/office/drawing/2014/main" id="{378D4A4A-D2A8-4C76-B1D4-3617ED1090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8">
                <a:extLst>
                  <a:ext uri="{FF2B5EF4-FFF2-40B4-BE49-F238E27FC236}">
                    <a16:creationId xmlns:a16="http://schemas.microsoft.com/office/drawing/2014/main" id="{AC19242C-8A15-48EE-88BB-B042595E81F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9">
                <a:extLst>
                  <a:ext uri="{FF2B5EF4-FFF2-40B4-BE49-F238E27FC236}">
                    <a16:creationId xmlns:a16="http://schemas.microsoft.com/office/drawing/2014/main" id="{FB46127D-168F-4789-92DD-FF9838E208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70">
                <a:extLst>
                  <a:ext uri="{FF2B5EF4-FFF2-40B4-BE49-F238E27FC236}">
                    <a16:creationId xmlns:a16="http://schemas.microsoft.com/office/drawing/2014/main" id="{96967688-E5E1-4ECD-A636-925F2AB63D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71">
                <a:extLst>
                  <a:ext uri="{FF2B5EF4-FFF2-40B4-BE49-F238E27FC236}">
                    <a16:creationId xmlns:a16="http://schemas.microsoft.com/office/drawing/2014/main" id="{28A7DF03-364E-42E2-99FD-6087CCCBB6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72">
                <a:extLst>
                  <a:ext uri="{FF2B5EF4-FFF2-40B4-BE49-F238E27FC236}">
                    <a16:creationId xmlns:a16="http://schemas.microsoft.com/office/drawing/2014/main" id="{FAB62A55-446D-4A75-8147-2C17C0BC6D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3">
                <a:extLst>
                  <a:ext uri="{FF2B5EF4-FFF2-40B4-BE49-F238E27FC236}">
                    <a16:creationId xmlns:a16="http://schemas.microsoft.com/office/drawing/2014/main" id="{8D255629-6934-4BB9-926E-BA550FB088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4">
                <a:extLst>
                  <a:ext uri="{FF2B5EF4-FFF2-40B4-BE49-F238E27FC236}">
                    <a16:creationId xmlns:a16="http://schemas.microsoft.com/office/drawing/2014/main" id="{0464C94C-CA84-4E4A-A225-B7EAA0608EE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5">
                <a:extLst>
                  <a:ext uri="{FF2B5EF4-FFF2-40B4-BE49-F238E27FC236}">
                    <a16:creationId xmlns:a16="http://schemas.microsoft.com/office/drawing/2014/main" id="{EEB3BC59-4BDA-4558-9840-5F5B6F3550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6">
                <a:extLst>
                  <a:ext uri="{FF2B5EF4-FFF2-40B4-BE49-F238E27FC236}">
                    <a16:creationId xmlns:a16="http://schemas.microsoft.com/office/drawing/2014/main" id="{EF88D09F-3F30-4FC4-BDA7-9EC4138015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7">
                <a:extLst>
                  <a:ext uri="{FF2B5EF4-FFF2-40B4-BE49-F238E27FC236}">
                    <a16:creationId xmlns:a16="http://schemas.microsoft.com/office/drawing/2014/main" id="{8253C81B-EBB0-4385-9C5A-84D40A3AB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8">
                <a:extLst>
                  <a:ext uri="{FF2B5EF4-FFF2-40B4-BE49-F238E27FC236}">
                    <a16:creationId xmlns:a16="http://schemas.microsoft.com/office/drawing/2014/main" id="{CC9940EE-C2DD-4959-A4B4-8F043B163F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9">
                <a:extLst>
                  <a:ext uri="{FF2B5EF4-FFF2-40B4-BE49-F238E27FC236}">
                    <a16:creationId xmlns:a16="http://schemas.microsoft.com/office/drawing/2014/main" id="{7259792E-6C09-4CF1-80AD-4912EB6545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80">
                <a:extLst>
                  <a:ext uri="{FF2B5EF4-FFF2-40B4-BE49-F238E27FC236}">
                    <a16:creationId xmlns:a16="http://schemas.microsoft.com/office/drawing/2014/main" id="{AABFCD95-0DF4-4335-84C0-5440A1DC75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81">
                <a:extLst>
                  <a:ext uri="{FF2B5EF4-FFF2-40B4-BE49-F238E27FC236}">
                    <a16:creationId xmlns:a16="http://schemas.microsoft.com/office/drawing/2014/main" id="{6144CAD3-3E76-4F46-8D55-2028459E5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82">
                <a:extLst>
                  <a:ext uri="{FF2B5EF4-FFF2-40B4-BE49-F238E27FC236}">
                    <a16:creationId xmlns:a16="http://schemas.microsoft.com/office/drawing/2014/main" id="{7784C756-1457-4E27-AC7D-E96B899A374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3">
                <a:extLst>
                  <a:ext uri="{FF2B5EF4-FFF2-40B4-BE49-F238E27FC236}">
                    <a16:creationId xmlns:a16="http://schemas.microsoft.com/office/drawing/2014/main" id="{0B121340-9FF1-4DC1-A7E0-4BC12054CE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4">
                <a:extLst>
                  <a:ext uri="{FF2B5EF4-FFF2-40B4-BE49-F238E27FC236}">
                    <a16:creationId xmlns:a16="http://schemas.microsoft.com/office/drawing/2014/main" id="{AE7DF89A-334A-4CFE-81D3-56CC58AF61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5">
                <a:extLst>
                  <a:ext uri="{FF2B5EF4-FFF2-40B4-BE49-F238E27FC236}">
                    <a16:creationId xmlns:a16="http://schemas.microsoft.com/office/drawing/2014/main" id="{3C80717D-4606-4A66-A8E3-82C2566911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6">
                <a:extLst>
                  <a:ext uri="{FF2B5EF4-FFF2-40B4-BE49-F238E27FC236}">
                    <a16:creationId xmlns:a16="http://schemas.microsoft.com/office/drawing/2014/main" id="{4127B297-EF5A-4E43-9F1B-86692321C0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7">
                <a:extLst>
                  <a:ext uri="{FF2B5EF4-FFF2-40B4-BE49-F238E27FC236}">
                    <a16:creationId xmlns:a16="http://schemas.microsoft.com/office/drawing/2014/main" id="{CBFCA347-F4C0-4CE5-81CF-7ADDF185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8">
                <a:extLst>
                  <a:ext uri="{FF2B5EF4-FFF2-40B4-BE49-F238E27FC236}">
                    <a16:creationId xmlns:a16="http://schemas.microsoft.com/office/drawing/2014/main" id="{7004DD88-6F25-47C1-8690-9EEC2751D5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9">
                <a:extLst>
                  <a:ext uri="{FF2B5EF4-FFF2-40B4-BE49-F238E27FC236}">
                    <a16:creationId xmlns:a16="http://schemas.microsoft.com/office/drawing/2014/main" id="{735C8D05-178C-4920-9733-50FEC49D57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90">
                <a:extLst>
                  <a:ext uri="{FF2B5EF4-FFF2-40B4-BE49-F238E27FC236}">
                    <a16:creationId xmlns:a16="http://schemas.microsoft.com/office/drawing/2014/main" id="{D8E7C8C1-4F50-49A1-9091-890244BDCD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91">
                <a:extLst>
                  <a:ext uri="{FF2B5EF4-FFF2-40B4-BE49-F238E27FC236}">
                    <a16:creationId xmlns:a16="http://schemas.microsoft.com/office/drawing/2014/main" id="{0F16DA34-89C7-48F6-8495-B25F11ADFA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92">
                <a:extLst>
                  <a:ext uri="{FF2B5EF4-FFF2-40B4-BE49-F238E27FC236}">
                    <a16:creationId xmlns:a16="http://schemas.microsoft.com/office/drawing/2014/main" id="{33FACF18-F444-4DEF-9762-B1128620D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3">
                <a:extLst>
                  <a:ext uri="{FF2B5EF4-FFF2-40B4-BE49-F238E27FC236}">
                    <a16:creationId xmlns:a16="http://schemas.microsoft.com/office/drawing/2014/main" id="{434633D4-E9E3-4D34-AAFF-56B3F57D5E1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4">
                <a:extLst>
                  <a:ext uri="{FF2B5EF4-FFF2-40B4-BE49-F238E27FC236}">
                    <a16:creationId xmlns:a16="http://schemas.microsoft.com/office/drawing/2014/main" id="{55EB7200-75F0-415A-B562-F138DD02EF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5">
                <a:extLst>
                  <a:ext uri="{FF2B5EF4-FFF2-40B4-BE49-F238E27FC236}">
                    <a16:creationId xmlns:a16="http://schemas.microsoft.com/office/drawing/2014/main" id="{FE4206EF-6F22-4F53-B1E3-02ECF9868B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6">
                <a:extLst>
                  <a:ext uri="{FF2B5EF4-FFF2-40B4-BE49-F238E27FC236}">
                    <a16:creationId xmlns:a16="http://schemas.microsoft.com/office/drawing/2014/main" id="{88D1943B-137E-4C9E-B1CD-8DCA54C5C56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7">
                <a:extLst>
                  <a:ext uri="{FF2B5EF4-FFF2-40B4-BE49-F238E27FC236}">
                    <a16:creationId xmlns:a16="http://schemas.microsoft.com/office/drawing/2014/main" id="{0F0507B6-55F0-4098-9990-5518DD04708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8">
                <a:extLst>
                  <a:ext uri="{FF2B5EF4-FFF2-40B4-BE49-F238E27FC236}">
                    <a16:creationId xmlns:a16="http://schemas.microsoft.com/office/drawing/2014/main" id="{ED928782-3A34-441D-8BFB-BB64F96B9A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9">
                <a:extLst>
                  <a:ext uri="{FF2B5EF4-FFF2-40B4-BE49-F238E27FC236}">
                    <a16:creationId xmlns:a16="http://schemas.microsoft.com/office/drawing/2014/main" id="{066B5F63-9F00-4D9C-AB70-7883BF557C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100">
                <a:extLst>
                  <a:ext uri="{FF2B5EF4-FFF2-40B4-BE49-F238E27FC236}">
                    <a16:creationId xmlns:a16="http://schemas.microsoft.com/office/drawing/2014/main" id="{F3F28822-ACF1-463A-AACC-C0CADED18F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101">
                <a:extLst>
                  <a:ext uri="{FF2B5EF4-FFF2-40B4-BE49-F238E27FC236}">
                    <a16:creationId xmlns:a16="http://schemas.microsoft.com/office/drawing/2014/main" id="{7F73FF16-946B-4173-A14E-CA9B05B0D0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102">
                <a:extLst>
                  <a:ext uri="{FF2B5EF4-FFF2-40B4-BE49-F238E27FC236}">
                    <a16:creationId xmlns:a16="http://schemas.microsoft.com/office/drawing/2014/main" id="{318D2DF2-C755-4839-A085-EC7FC94F67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3">
                <a:extLst>
                  <a:ext uri="{FF2B5EF4-FFF2-40B4-BE49-F238E27FC236}">
                    <a16:creationId xmlns:a16="http://schemas.microsoft.com/office/drawing/2014/main" id="{44D4A8FB-BC87-4D4E-8F5D-1758496B05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4">
                <a:extLst>
                  <a:ext uri="{FF2B5EF4-FFF2-40B4-BE49-F238E27FC236}">
                    <a16:creationId xmlns:a16="http://schemas.microsoft.com/office/drawing/2014/main" id="{805808A6-4296-405B-ABBC-68AC2A0AF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5">
                <a:extLst>
                  <a:ext uri="{FF2B5EF4-FFF2-40B4-BE49-F238E27FC236}">
                    <a16:creationId xmlns:a16="http://schemas.microsoft.com/office/drawing/2014/main" id="{4005F908-F844-4D33-9EC5-6DFE6F5545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6">
                <a:extLst>
                  <a:ext uri="{FF2B5EF4-FFF2-40B4-BE49-F238E27FC236}">
                    <a16:creationId xmlns:a16="http://schemas.microsoft.com/office/drawing/2014/main" id="{6FD30244-50FA-4C34-AC7D-A273F0AFC1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7">
                <a:extLst>
                  <a:ext uri="{FF2B5EF4-FFF2-40B4-BE49-F238E27FC236}">
                    <a16:creationId xmlns:a16="http://schemas.microsoft.com/office/drawing/2014/main" id="{C1DB353A-FE0E-4CE0-801A-7A2A7ECC99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8">
                <a:extLst>
                  <a:ext uri="{FF2B5EF4-FFF2-40B4-BE49-F238E27FC236}">
                    <a16:creationId xmlns:a16="http://schemas.microsoft.com/office/drawing/2014/main" id="{BC22B521-26A2-42C3-A5F8-5C906B9418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9">
                <a:extLst>
                  <a:ext uri="{FF2B5EF4-FFF2-40B4-BE49-F238E27FC236}">
                    <a16:creationId xmlns:a16="http://schemas.microsoft.com/office/drawing/2014/main" id="{902F44EB-2744-485A-B675-B6F7C7CA44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10">
                <a:extLst>
                  <a:ext uri="{FF2B5EF4-FFF2-40B4-BE49-F238E27FC236}">
                    <a16:creationId xmlns:a16="http://schemas.microsoft.com/office/drawing/2014/main" id="{97F6BB6C-0CDE-4F6B-8748-D0C057D15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11">
                <a:extLst>
                  <a:ext uri="{FF2B5EF4-FFF2-40B4-BE49-F238E27FC236}">
                    <a16:creationId xmlns:a16="http://schemas.microsoft.com/office/drawing/2014/main" id="{4FD87EE0-A11D-4145-8C7E-0D158E5410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12">
                <a:extLst>
                  <a:ext uri="{FF2B5EF4-FFF2-40B4-BE49-F238E27FC236}">
                    <a16:creationId xmlns:a16="http://schemas.microsoft.com/office/drawing/2014/main" id="{9FDD719C-C9FB-4A21-BB87-815A17671F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3">
                <a:extLst>
                  <a:ext uri="{FF2B5EF4-FFF2-40B4-BE49-F238E27FC236}">
                    <a16:creationId xmlns:a16="http://schemas.microsoft.com/office/drawing/2014/main" id="{4CD56A10-C7F9-42FF-BB51-CACB8868C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4">
                <a:extLst>
                  <a:ext uri="{FF2B5EF4-FFF2-40B4-BE49-F238E27FC236}">
                    <a16:creationId xmlns:a16="http://schemas.microsoft.com/office/drawing/2014/main" id="{2E28E3FE-BC9B-4E41-BE1E-A7BD3285A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5">
                <a:extLst>
                  <a:ext uri="{FF2B5EF4-FFF2-40B4-BE49-F238E27FC236}">
                    <a16:creationId xmlns:a16="http://schemas.microsoft.com/office/drawing/2014/main" id="{4F555891-B4BB-4F8C-BFA0-DE68EAB293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6">
                <a:extLst>
                  <a:ext uri="{FF2B5EF4-FFF2-40B4-BE49-F238E27FC236}">
                    <a16:creationId xmlns:a16="http://schemas.microsoft.com/office/drawing/2014/main" id="{3586E081-B4D3-4AC3-BA90-68A1F2F6E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7">
                <a:extLst>
                  <a:ext uri="{FF2B5EF4-FFF2-40B4-BE49-F238E27FC236}">
                    <a16:creationId xmlns:a16="http://schemas.microsoft.com/office/drawing/2014/main" id="{6E6BDA3D-7DCB-4E5B-A9A7-1D80A4593F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8">
                <a:extLst>
                  <a:ext uri="{FF2B5EF4-FFF2-40B4-BE49-F238E27FC236}">
                    <a16:creationId xmlns:a16="http://schemas.microsoft.com/office/drawing/2014/main" id="{FCCFBCDE-344E-47F0-8E8B-E5341A67F8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9">
                <a:extLst>
                  <a:ext uri="{FF2B5EF4-FFF2-40B4-BE49-F238E27FC236}">
                    <a16:creationId xmlns:a16="http://schemas.microsoft.com/office/drawing/2014/main" id="{99F47E97-2624-4A76-90D3-E2374A5EFE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20">
                <a:extLst>
                  <a:ext uri="{FF2B5EF4-FFF2-40B4-BE49-F238E27FC236}">
                    <a16:creationId xmlns:a16="http://schemas.microsoft.com/office/drawing/2014/main" id="{80C47419-BCBC-47CA-B7AE-68852567FE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21">
                <a:extLst>
                  <a:ext uri="{FF2B5EF4-FFF2-40B4-BE49-F238E27FC236}">
                    <a16:creationId xmlns:a16="http://schemas.microsoft.com/office/drawing/2014/main" id="{B2D848A6-0EB4-45DE-B92C-895CEB81EB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22">
                <a:extLst>
                  <a:ext uri="{FF2B5EF4-FFF2-40B4-BE49-F238E27FC236}">
                    <a16:creationId xmlns:a16="http://schemas.microsoft.com/office/drawing/2014/main" id="{77F82C36-64E8-4698-9EA9-BF64FE1A43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3">
                <a:extLst>
                  <a:ext uri="{FF2B5EF4-FFF2-40B4-BE49-F238E27FC236}">
                    <a16:creationId xmlns:a16="http://schemas.microsoft.com/office/drawing/2014/main" id="{4233F38A-8E66-4C3B-A456-07DE7C29BA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4">
                <a:extLst>
                  <a:ext uri="{FF2B5EF4-FFF2-40B4-BE49-F238E27FC236}">
                    <a16:creationId xmlns:a16="http://schemas.microsoft.com/office/drawing/2014/main" id="{9F20C661-8BF1-415F-A9CD-95E3C8A4B9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5">
                <a:extLst>
                  <a:ext uri="{FF2B5EF4-FFF2-40B4-BE49-F238E27FC236}">
                    <a16:creationId xmlns:a16="http://schemas.microsoft.com/office/drawing/2014/main" id="{E169379C-794C-4DEB-8CD8-FFDFF3A5F8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6">
                <a:extLst>
                  <a:ext uri="{FF2B5EF4-FFF2-40B4-BE49-F238E27FC236}">
                    <a16:creationId xmlns:a16="http://schemas.microsoft.com/office/drawing/2014/main" id="{92ACD66F-2A3D-4B3B-99BF-D1AEE6CEF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7">
                <a:extLst>
                  <a:ext uri="{FF2B5EF4-FFF2-40B4-BE49-F238E27FC236}">
                    <a16:creationId xmlns:a16="http://schemas.microsoft.com/office/drawing/2014/main" id="{754C3604-78F0-4935-80A0-484FF2752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8">
                <a:extLst>
                  <a:ext uri="{FF2B5EF4-FFF2-40B4-BE49-F238E27FC236}">
                    <a16:creationId xmlns:a16="http://schemas.microsoft.com/office/drawing/2014/main" id="{443BB14E-25D6-435D-9F1F-A814EEE956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9">
                <a:extLst>
                  <a:ext uri="{FF2B5EF4-FFF2-40B4-BE49-F238E27FC236}">
                    <a16:creationId xmlns:a16="http://schemas.microsoft.com/office/drawing/2014/main" id="{1C8B15C9-B557-48EF-A1FF-4EAD5BBCB8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30">
                <a:extLst>
                  <a:ext uri="{FF2B5EF4-FFF2-40B4-BE49-F238E27FC236}">
                    <a16:creationId xmlns:a16="http://schemas.microsoft.com/office/drawing/2014/main" id="{D51DDC8C-08E1-4E7B-8694-3DB8D7B985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31">
                <a:extLst>
                  <a:ext uri="{FF2B5EF4-FFF2-40B4-BE49-F238E27FC236}">
                    <a16:creationId xmlns:a16="http://schemas.microsoft.com/office/drawing/2014/main" id="{672D7E1C-FADA-439F-8E2B-F17C8AED78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32">
                <a:extLst>
                  <a:ext uri="{FF2B5EF4-FFF2-40B4-BE49-F238E27FC236}">
                    <a16:creationId xmlns:a16="http://schemas.microsoft.com/office/drawing/2014/main" id="{A4E1F970-2FFA-4A79-A06A-19F416E452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3">
                <a:extLst>
                  <a:ext uri="{FF2B5EF4-FFF2-40B4-BE49-F238E27FC236}">
                    <a16:creationId xmlns:a16="http://schemas.microsoft.com/office/drawing/2014/main" id="{C3D3C02A-B6D5-40C1-B323-3FCA9580B1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4">
                <a:extLst>
                  <a:ext uri="{FF2B5EF4-FFF2-40B4-BE49-F238E27FC236}">
                    <a16:creationId xmlns:a16="http://schemas.microsoft.com/office/drawing/2014/main" id="{A58E1DFD-C88F-4972-8545-0159F29AFD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5">
                <a:extLst>
                  <a:ext uri="{FF2B5EF4-FFF2-40B4-BE49-F238E27FC236}">
                    <a16:creationId xmlns:a16="http://schemas.microsoft.com/office/drawing/2014/main" id="{23F4ED6B-E086-47E2-83CB-5702468CF8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6">
                <a:extLst>
                  <a:ext uri="{FF2B5EF4-FFF2-40B4-BE49-F238E27FC236}">
                    <a16:creationId xmlns:a16="http://schemas.microsoft.com/office/drawing/2014/main" id="{7843D0A2-E802-4471-B0CA-2081AF10F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7">
                <a:extLst>
                  <a:ext uri="{FF2B5EF4-FFF2-40B4-BE49-F238E27FC236}">
                    <a16:creationId xmlns:a16="http://schemas.microsoft.com/office/drawing/2014/main" id="{BDCCAD20-82C1-4C57-B3AF-48358BF2A8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8">
                <a:extLst>
                  <a:ext uri="{FF2B5EF4-FFF2-40B4-BE49-F238E27FC236}">
                    <a16:creationId xmlns:a16="http://schemas.microsoft.com/office/drawing/2014/main" id="{49B026E3-D0A5-4700-A3B4-08F929951E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9">
                <a:extLst>
                  <a:ext uri="{FF2B5EF4-FFF2-40B4-BE49-F238E27FC236}">
                    <a16:creationId xmlns:a16="http://schemas.microsoft.com/office/drawing/2014/main" id="{55599AB3-75A4-42E5-9EAC-3E8C7566E6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40">
                <a:extLst>
                  <a:ext uri="{FF2B5EF4-FFF2-40B4-BE49-F238E27FC236}">
                    <a16:creationId xmlns:a16="http://schemas.microsoft.com/office/drawing/2014/main" id="{C33E6CEC-04E8-4BEF-896F-DE56646563B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41">
                <a:extLst>
                  <a:ext uri="{FF2B5EF4-FFF2-40B4-BE49-F238E27FC236}">
                    <a16:creationId xmlns:a16="http://schemas.microsoft.com/office/drawing/2014/main" id="{D8204433-B36F-4A28-AB33-1D9281A412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42">
                <a:extLst>
                  <a:ext uri="{FF2B5EF4-FFF2-40B4-BE49-F238E27FC236}">
                    <a16:creationId xmlns:a16="http://schemas.microsoft.com/office/drawing/2014/main" id="{BDB9D128-52A9-43FC-82E2-408C41C19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3">
                <a:extLst>
                  <a:ext uri="{FF2B5EF4-FFF2-40B4-BE49-F238E27FC236}">
                    <a16:creationId xmlns:a16="http://schemas.microsoft.com/office/drawing/2014/main" id="{639B9E3A-D1DE-402D-A6FC-F11B80F1AF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4">
                <a:extLst>
                  <a:ext uri="{FF2B5EF4-FFF2-40B4-BE49-F238E27FC236}">
                    <a16:creationId xmlns:a16="http://schemas.microsoft.com/office/drawing/2014/main" id="{5A04DB1D-860C-402A-9CAB-1D31F15276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5">
                <a:extLst>
                  <a:ext uri="{FF2B5EF4-FFF2-40B4-BE49-F238E27FC236}">
                    <a16:creationId xmlns:a16="http://schemas.microsoft.com/office/drawing/2014/main" id="{E8BC9ECF-CD68-49E2-9AD7-072BC431FF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6">
                <a:extLst>
                  <a:ext uri="{FF2B5EF4-FFF2-40B4-BE49-F238E27FC236}">
                    <a16:creationId xmlns:a16="http://schemas.microsoft.com/office/drawing/2014/main" id="{2FC17B58-9DA3-4E80-95A3-FA6649ED03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7">
                <a:extLst>
                  <a:ext uri="{FF2B5EF4-FFF2-40B4-BE49-F238E27FC236}">
                    <a16:creationId xmlns:a16="http://schemas.microsoft.com/office/drawing/2014/main" id="{D479A19A-F0B0-4053-838A-381A9DC6D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8">
                <a:extLst>
                  <a:ext uri="{FF2B5EF4-FFF2-40B4-BE49-F238E27FC236}">
                    <a16:creationId xmlns:a16="http://schemas.microsoft.com/office/drawing/2014/main" id="{20696AD3-2E9E-4D5D-8B50-7CA2F28CF1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9">
                <a:extLst>
                  <a:ext uri="{FF2B5EF4-FFF2-40B4-BE49-F238E27FC236}">
                    <a16:creationId xmlns:a16="http://schemas.microsoft.com/office/drawing/2014/main" id="{B79B7C88-369D-43CA-8093-04616F5952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50">
                <a:extLst>
                  <a:ext uri="{FF2B5EF4-FFF2-40B4-BE49-F238E27FC236}">
                    <a16:creationId xmlns:a16="http://schemas.microsoft.com/office/drawing/2014/main" id="{CBF6AE73-9CC2-4420-B341-FF461A1E1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51">
                <a:extLst>
                  <a:ext uri="{FF2B5EF4-FFF2-40B4-BE49-F238E27FC236}">
                    <a16:creationId xmlns:a16="http://schemas.microsoft.com/office/drawing/2014/main" id="{451D101E-4AD8-4D28-836F-AC414999CC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52">
                <a:extLst>
                  <a:ext uri="{FF2B5EF4-FFF2-40B4-BE49-F238E27FC236}">
                    <a16:creationId xmlns:a16="http://schemas.microsoft.com/office/drawing/2014/main" id="{7BF5A445-75D9-4DB4-A554-8C1A3D7499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3">
                <a:extLst>
                  <a:ext uri="{FF2B5EF4-FFF2-40B4-BE49-F238E27FC236}">
                    <a16:creationId xmlns:a16="http://schemas.microsoft.com/office/drawing/2014/main" id="{9555C762-8A61-4A64-8BBC-FA71FBA7D2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4">
                <a:extLst>
                  <a:ext uri="{FF2B5EF4-FFF2-40B4-BE49-F238E27FC236}">
                    <a16:creationId xmlns:a16="http://schemas.microsoft.com/office/drawing/2014/main" id="{84723B4F-A37D-4978-B3C3-E8299873C1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5">
                <a:extLst>
                  <a:ext uri="{FF2B5EF4-FFF2-40B4-BE49-F238E27FC236}">
                    <a16:creationId xmlns:a16="http://schemas.microsoft.com/office/drawing/2014/main" id="{DB49BCB8-B252-430E-B5C1-55D84D98E2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6">
                <a:extLst>
                  <a:ext uri="{FF2B5EF4-FFF2-40B4-BE49-F238E27FC236}">
                    <a16:creationId xmlns:a16="http://schemas.microsoft.com/office/drawing/2014/main" id="{33AEFF2E-8D8D-42E0-A5CC-52704F4B23D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7">
                <a:extLst>
                  <a:ext uri="{FF2B5EF4-FFF2-40B4-BE49-F238E27FC236}">
                    <a16:creationId xmlns:a16="http://schemas.microsoft.com/office/drawing/2014/main" id="{8A300FED-6209-44F5-BC4C-1E66191DC40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8">
                <a:extLst>
                  <a:ext uri="{FF2B5EF4-FFF2-40B4-BE49-F238E27FC236}">
                    <a16:creationId xmlns:a16="http://schemas.microsoft.com/office/drawing/2014/main" id="{25ECAC27-2224-42E9-BAA3-C9E0A10605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9">
                <a:extLst>
                  <a:ext uri="{FF2B5EF4-FFF2-40B4-BE49-F238E27FC236}">
                    <a16:creationId xmlns:a16="http://schemas.microsoft.com/office/drawing/2014/main" id="{343FA134-FD7F-4A31-8E29-0580330626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60">
                <a:extLst>
                  <a:ext uri="{FF2B5EF4-FFF2-40B4-BE49-F238E27FC236}">
                    <a16:creationId xmlns:a16="http://schemas.microsoft.com/office/drawing/2014/main" id="{31ABE453-7E7E-4083-9681-3092D14574C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61">
                <a:extLst>
                  <a:ext uri="{FF2B5EF4-FFF2-40B4-BE49-F238E27FC236}">
                    <a16:creationId xmlns:a16="http://schemas.microsoft.com/office/drawing/2014/main" id="{99A4A88D-FBC4-4190-8D6B-978C1B8A3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62">
                <a:extLst>
                  <a:ext uri="{FF2B5EF4-FFF2-40B4-BE49-F238E27FC236}">
                    <a16:creationId xmlns:a16="http://schemas.microsoft.com/office/drawing/2014/main" id="{66EE2936-B9D7-4150-82FE-D6077DAC03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3">
                <a:extLst>
                  <a:ext uri="{FF2B5EF4-FFF2-40B4-BE49-F238E27FC236}">
                    <a16:creationId xmlns:a16="http://schemas.microsoft.com/office/drawing/2014/main" id="{DEF621D3-BF9E-4707-8985-F969FC6146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4">
                <a:extLst>
                  <a:ext uri="{FF2B5EF4-FFF2-40B4-BE49-F238E27FC236}">
                    <a16:creationId xmlns:a16="http://schemas.microsoft.com/office/drawing/2014/main" id="{E6406222-05C3-43DF-A1AE-BDF9280A41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5">
                <a:extLst>
                  <a:ext uri="{FF2B5EF4-FFF2-40B4-BE49-F238E27FC236}">
                    <a16:creationId xmlns:a16="http://schemas.microsoft.com/office/drawing/2014/main" id="{262A6678-AD6C-4CF9-9D04-2B2EDF0018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6">
                <a:extLst>
                  <a:ext uri="{FF2B5EF4-FFF2-40B4-BE49-F238E27FC236}">
                    <a16:creationId xmlns:a16="http://schemas.microsoft.com/office/drawing/2014/main" id="{CF365FE8-674F-420D-8A55-CE2B276DEE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7">
                <a:extLst>
                  <a:ext uri="{FF2B5EF4-FFF2-40B4-BE49-F238E27FC236}">
                    <a16:creationId xmlns:a16="http://schemas.microsoft.com/office/drawing/2014/main" id="{D95F293E-ED4E-48EB-BFD0-7494B3B387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8">
                <a:extLst>
                  <a:ext uri="{FF2B5EF4-FFF2-40B4-BE49-F238E27FC236}">
                    <a16:creationId xmlns:a16="http://schemas.microsoft.com/office/drawing/2014/main" id="{B118B775-3368-44C0-BC37-6BC9B5242A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9">
                <a:extLst>
                  <a:ext uri="{FF2B5EF4-FFF2-40B4-BE49-F238E27FC236}">
                    <a16:creationId xmlns:a16="http://schemas.microsoft.com/office/drawing/2014/main" id="{41FE18C6-307F-4B73-91BB-0D1271CC89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70">
                <a:extLst>
                  <a:ext uri="{FF2B5EF4-FFF2-40B4-BE49-F238E27FC236}">
                    <a16:creationId xmlns:a16="http://schemas.microsoft.com/office/drawing/2014/main" id="{E88145D9-5294-4A47-8AF0-7256DFC38B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71">
                <a:extLst>
                  <a:ext uri="{FF2B5EF4-FFF2-40B4-BE49-F238E27FC236}">
                    <a16:creationId xmlns:a16="http://schemas.microsoft.com/office/drawing/2014/main" id="{9FA8A624-8875-49DF-A6C0-B4BB57A1C8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72">
                <a:extLst>
                  <a:ext uri="{FF2B5EF4-FFF2-40B4-BE49-F238E27FC236}">
                    <a16:creationId xmlns:a16="http://schemas.microsoft.com/office/drawing/2014/main" id="{95AD6663-9B4C-44DA-8E25-CF8ECFB225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3">
                <a:extLst>
                  <a:ext uri="{FF2B5EF4-FFF2-40B4-BE49-F238E27FC236}">
                    <a16:creationId xmlns:a16="http://schemas.microsoft.com/office/drawing/2014/main" id="{1A27F91B-829E-4571-9641-71C23AFF1A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4">
                <a:extLst>
                  <a:ext uri="{FF2B5EF4-FFF2-40B4-BE49-F238E27FC236}">
                    <a16:creationId xmlns:a16="http://schemas.microsoft.com/office/drawing/2014/main" id="{E05F74D9-B1CE-4F69-AE7B-B4890DC79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5">
                <a:extLst>
                  <a:ext uri="{FF2B5EF4-FFF2-40B4-BE49-F238E27FC236}">
                    <a16:creationId xmlns:a16="http://schemas.microsoft.com/office/drawing/2014/main" id="{1D275630-550D-47B0-84FC-96F2F11F23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6">
                <a:extLst>
                  <a:ext uri="{FF2B5EF4-FFF2-40B4-BE49-F238E27FC236}">
                    <a16:creationId xmlns:a16="http://schemas.microsoft.com/office/drawing/2014/main" id="{DCFA78E4-BD3F-4B4E-BB5A-CB9BBFEDA1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7">
                <a:extLst>
                  <a:ext uri="{FF2B5EF4-FFF2-40B4-BE49-F238E27FC236}">
                    <a16:creationId xmlns:a16="http://schemas.microsoft.com/office/drawing/2014/main" id="{0EB8805F-C44C-407D-86F6-22341B700F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8">
                <a:extLst>
                  <a:ext uri="{FF2B5EF4-FFF2-40B4-BE49-F238E27FC236}">
                    <a16:creationId xmlns:a16="http://schemas.microsoft.com/office/drawing/2014/main" id="{B8B3C6EF-16B3-45B5-92F8-929E87D48F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9">
                <a:extLst>
                  <a:ext uri="{FF2B5EF4-FFF2-40B4-BE49-F238E27FC236}">
                    <a16:creationId xmlns:a16="http://schemas.microsoft.com/office/drawing/2014/main" id="{CF3FBFE6-79FF-4185-B9F3-79411105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80">
                <a:extLst>
                  <a:ext uri="{FF2B5EF4-FFF2-40B4-BE49-F238E27FC236}">
                    <a16:creationId xmlns:a16="http://schemas.microsoft.com/office/drawing/2014/main" id="{24C10949-2E50-4E2B-B38F-92C23F1A3E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81">
                <a:extLst>
                  <a:ext uri="{FF2B5EF4-FFF2-40B4-BE49-F238E27FC236}">
                    <a16:creationId xmlns:a16="http://schemas.microsoft.com/office/drawing/2014/main" id="{2BFA831D-01A9-45F8-BBF3-5B7EFA6751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82">
                <a:extLst>
                  <a:ext uri="{FF2B5EF4-FFF2-40B4-BE49-F238E27FC236}">
                    <a16:creationId xmlns:a16="http://schemas.microsoft.com/office/drawing/2014/main" id="{FF38C967-DD05-4345-BF8C-6221651E7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3">
                <a:extLst>
                  <a:ext uri="{FF2B5EF4-FFF2-40B4-BE49-F238E27FC236}">
                    <a16:creationId xmlns:a16="http://schemas.microsoft.com/office/drawing/2014/main" id="{E737727B-E23C-4339-BEC9-D9850B33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4">
                <a:extLst>
                  <a:ext uri="{FF2B5EF4-FFF2-40B4-BE49-F238E27FC236}">
                    <a16:creationId xmlns:a16="http://schemas.microsoft.com/office/drawing/2014/main" id="{A5A111E3-42F7-49DD-BDFB-E157C920BE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5">
                <a:extLst>
                  <a:ext uri="{FF2B5EF4-FFF2-40B4-BE49-F238E27FC236}">
                    <a16:creationId xmlns:a16="http://schemas.microsoft.com/office/drawing/2014/main" id="{7CD49E5D-0D5E-4A48-B769-3B1EE866B1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6">
                <a:extLst>
                  <a:ext uri="{FF2B5EF4-FFF2-40B4-BE49-F238E27FC236}">
                    <a16:creationId xmlns:a16="http://schemas.microsoft.com/office/drawing/2014/main" id="{42344779-D026-4F8E-A50A-7576424B52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7">
                <a:extLst>
                  <a:ext uri="{FF2B5EF4-FFF2-40B4-BE49-F238E27FC236}">
                    <a16:creationId xmlns:a16="http://schemas.microsoft.com/office/drawing/2014/main" id="{28D5EA46-E5D0-4464-A5DE-9EE0912DA0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8">
                <a:extLst>
                  <a:ext uri="{FF2B5EF4-FFF2-40B4-BE49-F238E27FC236}">
                    <a16:creationId xmlns:a16="http://schemas.microsoft.com/office/drawing/2014/main" id="{4D353FAB-6DEA-4067-BF2C-741B787391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9">
                <a:extLst>
                  <a:ext uri="{FF2B5EF4-FFF2-40B4-BE49-F238E27FC236}">
                    <a16:creationId xmlns:a16="http://schemas.microsoft.com/office/drawing/2014/main" id="{D0DAD654-7634-4691-A9B2-F517D7B1BD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90">
                <a:extLst>
                  <a:ext uri="{FF2B5EF4-FFF2-40B4-BE49-F238E27FC236}">
                    <a16:creationId xmlns:a16="http://schemas.microsoft.com/office/drawing/2014/main" id="{D5D36854-ED24-4EF9-A5A5-40835FECA9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91">
                <a:extLst>
                  <a:ext uri="{FF2B5EF4-FFF2-40B4-BE49-F238E27FC236}">
                    <a16:creationId xmlns:a16="http://schemas.microsoft.com/office/drawing/2014/main" id="{EDC701C9-F688-4BCC-A873-5BE82DE1C4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92">
                <a:extLst>
                  <a:ext uri="{FF2B5EF4-FFF2-40B4-BE49-F238E27FC236}">
                    <a16:creationId xmlns:a16="http://schemas.microsoft.com/office/drawing/2014/main" id="{973EEBDA-AB4B-460A-A3D3-2C3C888090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3">
                <a:extLst>
                  <a:ext uri="{FF2B5EF4-FFF2-40B4-BE49-F238E27FC236}">
                    <a16:creationId xmlns:a16="http://schemas.microsoft.com/office/drawing/2014/main" id="{B0239A0B-D282-443A-B190-A8FF524E5FE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4">
                <a:extLst>
                  <a:ext uri="{FF2B5EF4-FFF2-40B4-BE49-F238E27FC236}">
                    <a16:creationId xmlns:a16="http://schemas.microsoft.com/office/drawing/2014/main" id="{15D41D46-85B6-4F33-8B09-7DC1ACE0B3D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5">
                <a:extLst>
                  <a:ext uri="{FF2B5EF4-FFF2-40B4-BE49-F238E27FC236}">
                    <a16:creationId xmlns:a16="http://schemas.microsoft.com/office/drawing/2014/main" id="{7C9A3726-B18E-4DFC-91EE-01CEF42168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6">
                <a:extLst>
                  <a:ext uri="{FF2B5EF4-FFF2-40B4-BE49-F238E27FC236}">
                    <a16:creationId xmlns:a16="http://schemas.microsoft.com/office/drawing/2014/main" id="{C2CD6932-6F95-4EAF-8AA5-FFE4123107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7">
                <a:extLst>
                  <a:ext uri="{FF2B5EF4-FFF2-40B4-BE49-F238E27FC236}">
                    <a16:creationId xmlns:a16="http://schemas.microsoft.com/office/drawing/2014/main" id="{9B55F22B-3480-49DA-836E-B782A840DF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8">
                <a:extLst>
                  <a:ext uri="{FF2B5EF4-FFF2-40B4-BE49-F238E27FC236}">
                    <a16:creationId xmlns:a16="http://schemas.microsoft.com/office/drawing/2014/main" id="{EC05A7CD-8814-4A24-B961-9108AABC2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9">
                <a:extLst>
                  <a:ext uri="{FF2B5EF4-FFF2-40B4-BE49-F238E27FC236}">
                    <a16:creationId xmlns:a16="http://schemas.microsoft.com/office/drawing/2014/main" id="{9DECB1D4-A3CD-4AFD-8D11-CA37C8F3A4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200">
                <a:extLst>
                  <a:ext uri="{FF2B5EF4-FFF2-40B4-BE49-F238E27FC236}">
                    <a16:creationId xmlns:a16="http://schemas.microsoft.com/office/drawing/2014/main" id="{ECBC4B66-CABC-4DDA-AD63-6AB93FA094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201">
                <a:extLst>
                  <a:ext uri="{FF2B5EF4-FFF2-40B4-BE49-F238E27FC236}">
                    <a16:creationId xmlns:a16="http://schemas.microsoft.com/office/drawing/2014/main" id="{C190450C-9CDF-44E4-9367-DD9C8BC7CD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202">
                <a:extLst>
                  <a:ext uri="{FF2B5EF4-FFF2-40B4-BE49-F238E27FC236}">
                    <a16:creationId xmlns:a16="http://schemas.microsoft.com/office/drawing/2014/main" id="{98EEE6F0-F929-483B-B170-5F54AA9BF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3">
                <a:extLst>
                  <a:ext uri="{FF2B5EF4-FFF2-40B4-BE49-F238E27FC236}">
                    <a16:creationId xmlns:a16="http://schemas.microsoft.com/office/drawing/2014/main" id="{2961970E-6F1C-433E-9BDC-07C3C40D5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5" name="Freeform 205">
              <a:extLst>
                <a:ext uri="{FF2B5EF4-FFF2-40B4-BE49-F238E27FC236}">
                  <a16:creationId xmlns:a16="http://schemas.microsoft.com/office/drawing/2014/main" id="{5126A110-C0D1-4D3E-B545-7CA5AFF0529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" name="Freeform 206">
              <a:extLst>
                <a:ext uri="{FF2B5EF4-FFF2-40B4-BE49-F238E27FC236}">
                  <a16:creationId xmlns:a16="http://schemas.microsoft.com/office/drawing/2014/main" id="{737F793F-2829-4929-91A8-76FCE5ACA20B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" name="Freeform 207">
              <a:extLst>
                <a:ext uri="{FF2B5EF4-FFF2-40B4-BE49-F238E27FC236}">
                  <a16:creationId xmlns:a16="http://schemas.microsoft.com/office/drawing/2014/main" id="{30C0A7EB-8E5D-4714-AED5-0F189FE90E43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8" name="Freeform 208">
              <a:extLst>
                <a:ext uri="{FF2B5EF4-FFF2-40B4-BE49-F238E27FC236}">
                  <a16:creationId xmlns:a16="http://schemas.microsoft.com/office/drawing/2014/main" id="{BD8E778C-C5EE-411F-88CA-193E34E3E103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9">
              <a:extLst>
                <a:ext uri="{FF2B5EF4-FFF2-40B4-BE49-F238E27FC236}">
                  <a16:creationId xmlns:a16="http://schemas.microsoft.com/office/drawing/2014/main" id="{58829B85-CC83-4E18-87FE-5E2EFBBF249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10">
              <a:extLst>
                <a:ext uri="{FF2B5EF4-FFF2-40B4-BE49-F238E27FC236}">
                  <a16:creationId xmlns:a16="http://schemas.microsoft.com/office/drawing/2014/main" id="{04DAB6CC-1F60-43B8-8C16-83647430EE3F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11">
              <a:extLst>
                <a:ext uri="{FF2B5EF4-FFF2-40B4-BE49-F238E27FC236}">
                  <a16:creationId xmlns:a16="http://schemas.microsoft.com/office/drawing/2014/main" id="{27C843A0-C1D2-4F72-AD8A-D72298010121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12">
              <a:extLst>
                <a:ext uri="{FF2B5EF4-FFF2-40B4-BE49-F238E27FC236}">
                  <a16:creationId xmlns:a16="http://schemas.microsoft.com/office/drawing/2014/main" id="{2049DB42-4FF3-47F5-A72C-0CA2CD930559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3">
              <a:extLst>
                <a:ext uri="{FF2B5EF4-FFF2-40B4-BE49-F238E27FC236}">
                  <a16:creationId xmlns:a16="http://schemas.microsoft.com/office/drawing/2014/main" id="{5739EF9F-3452-400A-96E3-9817553E94C4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4">
              <a:extLst>
                <a:ext uri="{FF2B5EF4-FFF2-40B4-BE49-F238E27FC236}">
                  <a16:creationId xmlns:a16="http://schemas.microsoft.com/office/drawing/2014/main" id="{B59999BC-45B6-447F-A759-ABA84493856B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5">
              <a:extLst>
                <a:ext uri="{FF2B5EF4-FFF2-40B4-BE49-F238E27FC236}">
                  <a16:creationId xmlns:a16="http://schemas.microsoft.com/office/drawing/2014/main" id="{40379487-F5EC-4225-AA2B-B8ACC85C26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6">
              <a:extLst>
                <a:ext uri="{FF2B5EF4-FFF2-40B4-BE49-F238E27FC236}">
                  <a16:creationId xmlns:a16="http://schemas.microsoft.com/office/drawing/2014/main" id="{B84AF340-99FF-40BA-A9E0-CE5AD0907CD6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7">
              <a:extLst>
                <a:ext uri="{FF2B5EF4-FFF2-40B4-BE49-F238E27FC236}">
                  <a16:creationId xmlns:a16="http://schemas.microsoft.com/office/drawing/2014/main" id="{27B6375B-26D4-47D9-8CE7-372BE9002641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8">
              <a:extLst>
                <a:ext uri="{FF2B5EF4-FFF2-40B4-BE49-F238E27FC236}">
                  <a16:creationId xmlns:a16="http://schemas.microsoft.com/office/drawing/2014/main" id="{A5C3511A-4F26-41E5-B987-8F903680B6C7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9">
              <a:extLst>
                <a:ext uri="{FF2B5EF4-FFF2-40B4-BE49-F238E27FC236}">
                  <a16:creationId xmlns:a16="http://schemas.microsoft.com/office/drawing/2014/main" id="{B3F94B4D-217B-4BD8-A4E3-8C3F47DE686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20">
              <a:extLst>
                <a:ext uri="{FF2B5EF4-FFF2-40B4-BE49-F238E27FC236}">
                  <a16:creationId xmlns:a16="http://schemas.microsoft.com/office/drawing/2014/main" id="{4E58A919-E9C8-46BE-A159-E394AA429F4B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21">
              <a:extLst>
                <a:ext uri="{FF2B5EF4-FFF2-40B4-BE49-F238E27FC236}">
                  <a16:creationId xmlns:a16="http://schemas.microsoft.com/office/drawing/2014/main" id="{995B2616-0EAC-4021-84A2-C75F70E19A7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22">
              <a:extLst>
                <a:ext uri="{FF2B5EF4-FFF2-40B4-BE49-F238E27FC236}">
                  <a16:creationId xmlns:a16="http://schemas.microsoft.com/office/drawing/2014/main" id="{FBD4015B-D67B-429C-99B3-E85799B2F8A6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3">
              <a:extLst>
                <a:ext uri="{FF2B5EF4-FFF2-40B4-BE49-F238E27FC236}">
                  <a16:creationId xmlns:a16="http://schemas.microsoft.com/office/drawing/2014/main" id="{3D198657-A97E-4AEC-A721-235A19CC5C6C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4">
              <a:extLst>
                <a:ext uri="{FF2B5EF4-FFF2-40B4-BE49-F238E27FC236}">
                  <a16:creationId xmlns:a16="http://schemas.microsoft.com/office/drawing/2014/main" id="{4829EF73-4C0F-40DB-A47F-EEB035B1E787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5">
              <a:extLst>
                <a:ext uri="{FF2B5EF4-FFF2-40B4-BE49-F238E27FC236}">
                  <a16:creationId xmlns:a16="http://schemas.microsoft.com/office/drawing/2014/main" id="{780C918E-7D54-4FA9-97CE-DD78C7619CE2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6">
              <a:extLst>
                <a:ext uri="{FF2B5EF4-FFF2-40B4-BE49-F238E27FC236}">
                  <a16:creationId xmlns:a16="http://schemas.microsoft.com/office/drawing/2014/main" id="{AE06FFFF-E199-42AB-BF45-C85558913E97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7">
              <a:extLst>
                <a:ext uri="{FF2B5EF4-FFF2-40B4-BE49-F238E27FC236}">
                  <a16:creationId xmlns:a16="http://schemas.microsoft.com/office/drawing/2014/main" id="{17C4FA15-69CB-44B4-99E0-E282FA960217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8">
              <a:extLst>
                <a:ext uri="{FF2B5EF4-FFF2-40B4-BE49-F238E27FC236}">
                  <a16:creationId xmlns:a16="http://schemas.microsoft.com/office/drawing/2014/main" id="{A09DFFA9-D235-448B-8A26-6BCC28DB9AB9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9">
              <a:extLst>
                <a:ext uri="{FF2B5EF4-FFF2-40B4-BE49-F238E27FC236}">
                  <a16:creationId xmlns:a16="http://schemas.microsoft.com/office/drawing/2014/main" id="{58D4D9E6-060A-4064-AB4D-F406A2D283FC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30">
              <a:extLst>
                <a:ext uri="{FF2B5EF4-FFF2-40B4-BE49-F238E27FC236}">
                  <a16:creationId xmlns:a16="http://schemas.microsoft.com/office/drawing/2014/main" id="{8C2D8305-7F82-4407-9BB9-79144AB60B14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31">
              <a:extLst>
                <a:ext uri="{FF2B5EF4-FFF2-40B4-BE49-F238E27FC236}">
                  <a16:creationId xmlns:a16="http://schemas.microsoft.com/office/drawing/2014/main" id="{7D36A900-37A9-48D5-B2E6-1AE87D55191D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32">
              <a:extLst>
                <a:ext uri="{FF2B5EF4-FFF2-40B4-BE49-F238E27FC236}">
                  <a16:creationId xmlns:a16="http://schemas.microsoft.com/office/drawing/2014/main" id="{341A4005-ED64-4243-8B39-012A4918AE2A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3">
              <a:extLst>
                <a:ext uri="{FF2B5EF4-FFF2-40B4-BE49-F238E27FC236}">
                  <a16:creationId xmlns:a16="http://schemas.microsoft.com/office/drawing/2014/main" id="{F5CF58D5-6B88-4761-8F98-ACE1A939EA2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4">
              <a:extLst>
                <a:ext uri="{FF2B5EF4-FFF2-40B4-BE49-F238E27FC236}">
                  <a16:creationId xmlns:a16="http://schemas.microsoft.com/office/drawing/2014/main" id="{034D4EF3-3275-4235-B82B-57EA0B4D6229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5">
              <a:extLst>
                <a:ext uri="{FF2B5EF4-FFF2-40B4-BE49-F238E27FC236}">
                  <a16:creationId xmlns:a16="http://schemas.microsoft.com/office/drawing/2014/main" id="{95A3670A-6C8A-4231-A555-28B4FB033E5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6">
              <a:extLst>
                <a:ext uri="{FF2B5EF4-FFF2-40B4-BE49-F238E27FC236}">
                  <a16:creationId xmlns:a16="http://schemas.microsoft.com/office/drawing/2014/main" id="{29187F28-29B7-44B2-88E6-B520769A61C0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Rectangle 237">
              <a:extLst>
                <a:ext uri="{FF2B5EF4-FFF2-40B4-BE49-F238E27FC236}">
                  <a16:creationId xmlns:a16="http://schemas.microsoft.com/office/drawing/2014/main" id="{79C42C93-FB0B-4D8A-9E3D-989B24B5C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68" name="Freeform 238">
              <a:extLst>
                <a:ext uri="{FF2B5EF4-FFF2-40B4-BE49-F238E27FC236}">
                  <a16:creationId xmlns:a16="http://schemas.microsoft.com/office/drawing/2014/main" id="{DA06BDFC-42CB-4DCA-8BD2-C8C74B82001E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9">
              <a:extLst>
                <a:ext uri="{FF2B5EF4-FFF2-40B4-BE49-F238E27FC236}">
                  <a16:creationId xmlns:a16="http://schemas.microsoft.com/office/drawing/2014/main" id="{E2CE2525-11C7-41F0-B537-7DCBDBF9559C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Freeform 240">
              <a:extLst>
                <a:ext uri="{FF2B5EF4-FFF2-40B4-BE49-F238E27FC236}">
                  <a16:creationId xmlns:a16="http://schemas.microsoft.com/office/drawing/2014/main" id="{B356A361-FE28-4C11-8A46-FFB7818FD85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1" name="Freeform 241">
              <a:extLst>
                <a:ext uri="{FF2B5EF4-FFF2-40B4-BE49-F238E27FC236}">
                  <a16:creationId xmlns:a16="http://schemas.microsoft.com/office/drawing/2014/main" id="{1DC60A90-FD6F-4571-A418-15A5E61D5B22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42">
              <a:extLst>
                <a:ext uri="{FF2B5EF4-FFF2-40B4-BE49-F238E27FC236}">
                  <a16:creationId xmlns:a16="http://schemas.microsoft.com/office/drawing/2014/main" id="{B671B8BF-EA5F-44BB-B13F-A41FDB13DE34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3">
              <a:extLst>
                <a:ext uri="{FF2B5EF4-FFF2-40B4-BE49-F238E27FC236}">
                  <a16:creationId xmlns:a16="http://schemas.microsoft.com/office/drawing/2014/main" id="{FEA4F5A2-48F6-420D-BB6E-2B7C4F35A3CC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4">
              <a:extLst>
                <a:ext uri="{FF2B5EF4-FFF2-40B4-BE49-F238E27FC236}">
                  <a16:creationId xmlns:a16="http://schemas.microsoft.com/office/drawing/2014/main" id="{6E47CEAD-70EE-4E32-B1AC-FC5F32AD83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5">
              <a:extLst>
                <a:ext uri="{FF2B5EF4-FFF2-40B4-BE49-F238E27FC236}">
                  <a16:creationId xmlns:a16="http://schemas.microsoft.com/office/drawing/2014/main" id="{0E6C9684-F97D-4E9B-92B9-3C2AAE820C20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6">
              <a:extLst>
                <a:ext uri="{FF2B5EF4-FFF2-40B4-BE49-F238E27FC236}">
                  <a16:creationId xmlns:a16="http://schemas.microsoft.com/office/drawing/2014/main" id="{52BF93B1-BEE4-48A7-929E-85D744C7882F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7">
              <a:extLst>
                <a:ext uri="{FF2B5EF4-FFF2-40B4-BE49-F238E27FC236}">
                  <a16:creationId xmlns:a16="http://schemas.microsoft.com/office/drawing/2014/main" id="{022222ED-CBC9-4EF1-97E5-F42716492BA9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8">
              <a:extLst>
                <a:ext uri="{FF2B5EF4-FFF2-40B4-BE49-F238E27FC236}">
                  <a16:creationId xmlns:a16="http://schemas.microsoft.com/office/drawing/2014/main" id="{1B714519-09F3-4279-B859-BAA239A00F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9">
              <a:extLst>
                <a:ext uri="{FF2B5EF4-FFF2-40B4-BE49-F238E27FC236}">
                  <a16:creationId xmlns:a16="http://schemas.microsoft.com/office/drawing/2014/main" id="{99967F89-0B03-4004-8D3F-DB6CF62D7C0B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50">
              <a:extLst>
                <a:ext uri="{FF2B5EF4-FFF2-40B4-BE49-F238E27FC236}">
                  <a16:creationId xmlns:a16="http://schemas.microsoft.com/office/drawing/2014/main" id="{8D489A7B-4A44-4C35-8FE9-1B9E52175F67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51">
              <a:extLst>
                <a:ext uri="{FF2B5EF4-FFF2-40B4-BE49-F238E27FC236}">
                  <a16:creationId xmlns:a16="http://schemas.microsoft.com/office/drawing/2014/main" id="{B54ED22A-467A-4D31-8275-CA0CEC783737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52">
              <a:extLst>
                <a:ext uri="{FF2B5EF4-FFF2-40B4-BE49-F238E27FC236}">
                  <a16:creationId xmlns:a16="http://schemas.microsoft.com/office/drawing/2014/main" id="{EB4F9D1D-BA73-49A8-987F-73595CE83F2A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3">
              <a:extLst>
                <a:ext uri="{FF2B5EF4-FFF2-40B4-BE49-F238E27FC236}">
                  <a16:creationId xmlns:a16="http://schemas.microsoft.com/office/drawing/2014/main" id="{F88D3077-895B-4382-845E-56463A36BB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4">
              <a:extLst>
                <a:ext uri="{FF2B5EF4-FFF2-40B4-BE49-F238E27FC236}">
                  <a16:creationId xmlns:a16="http://schemas.microsoft.com/office/drawing/2014/main" id="{5D80683C-97D3-4375-BAF2-0BE4D01037DD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5">
              <a:extLst>
                <a:ext uri="{FF2B5EF4-FFF2-40B4-BE49-F238E27FC236}">
                  <a16:creationId xmlns:a16="http://schemas.microsoft.com/office/drawing/2014/main" id="{ACFC9209-7E86-44F5-85A5-84C64DAE73F8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6">
              <a:extLst>
                <a:ext uri="{FF2B5EF4-FFF2-40B4-BE49-F238E27FC236}">
                  <a16:creationId xmlns:a16="http://schemas.microsoft.com/office/drawing/2014/main" id="{49954019-9C40-4BE0-840F-EEAAD4157070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7">
              <a:extLst>
                <a:ext uri="{FF2B5EF4-FFF2-40B4-BE49-F238E27FC236}">
                  <a16:creationId xmlns:a16="http://schemas.microsoft.com/office/drawing/2014/main" id="{A5087876-1212-47DF-B845-DC7E825EB77F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8">
              <a:extLst>
                <a:ext uri="{FF2B5EF4-FFF2-40B4-BE49-F238E27FC236}">
                  <a16:creationId xmlns:a16="http://schemas.microsoft.com/office/drawing/2014/main" id="{E96069DA-0895-4DD4-84BB-E8602C139C4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9">
              <a:extLst>
                <a:ext uri="{FF2B5EF4-FFF2-40B4-BE49-F238E27FC236}">
                  <a16:creationId xmlns:a16="http://schemas.microsoft.com/office/drawing/2014/main" id="{0C119385-39EE-4997-8CB3-B56CD591A442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60">
              <a:extLst>
                <a:ext uri="{FF2B5EF4-FFF2-40B4-BE49-F238E27FC236}">
                  <a16:creationId xmlns:a16="http://schemas.microsoft.com/office/drawing/2014/main" id="{13B54FB3-48CE-43DB-B03D-B7E0DED8D9F8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4" name="Freeform 29">
            <a:extLst>
              <a:ext uri="{FF2B5EF4-FFF2-40B4-BE49-F238E27FC236}">
                <a16:creationId xmlns:a16="http://schemas.microsoft.com/office/drawing/2014/main" id="{A2B7BDC0-8195-4A4F-9D98-11BDEAFE5D8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" name="Freeform 38">
            <a:extLst>
              <a:ext uri="{FF2B5EF4-FFF2-40B4-BE49-F238E27FC236}">
                <a16:creationId xmlns:a16="http://schemas.microsoft.com/office/drawing/2014/main" id="{0AE5946E-F6D7-472D-9627-04560BEB48B0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" name="Freeform 40">
            <a:extLst>
              <a:ext uri="{FF2B5EF4-FFF2-40B4-BE49-F238E27FC236}">
                <a16:creationId xmlns:a16="http://schemas.microsoft.com/office/drawing/2014/main" id="{29144503-D03B-4CD0-81E1-C44A1D491DAD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" name="Freeform 41">
            <a:extLst>
              <a:ext uri="{FF2B5EF4-FFF2-40B4-BE49-F238E27FC236}">
                <a16:creationId xmlns:a16="http://schemas.microsoft.com/office/drawing/2014/main" id="{2066F078-426A-4624-A916-70CDBDDD8AAD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42">
            <a:extLst>
              <a:ext uri="{FF2B5EF4-FFF2-40B4-BE49-F238E27FC236}">
                <a16:creationId xmlns:a16="http://schemas.microsoft.com/office/drawing/2014/main" id="{39D7C757-173D-4D32-9B0E-FB0FF9978082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3">
            <a:extLst>
              <a:ext uri="{FF2B5EF4-FFF2-40B4-BE49-F238E27FC236}">
                <a16:creationId xmlns:a16="http://schemas.microsoft.com/office/drawing/2014/main" id="{0C8067E3-E0E6-4CCA-A993-E32A79289F06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4">
            <a:extLst>
              <a:ext uri="{FF2B5EF4-FFF2-40B4-BE49-F238E27FC236}">
                <a16:creationId xmlns:a16="http://schemas.microsoft.com/office/drawing/2014/main" id="{E391F520-9CEF-4440-94C0-765C15DD54D2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5">
            <a:extLst>
              <a:ext uri="{FF2B5EF4-FFF2-40B4-BE49-F238E27FC236}">
                <a16:creationId xmlns:a16="http://schemas.microsoft.com/office/drawing/2014/main" id="{441A1E25-341A-40E8-B037-4349549BB3A0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9">
            <a:extLst>
              <a:ext uri="{FF2B5EF4-FFF2-40B4-BE49-F238E27FC236}">
                <a16:creationId xmlns:a16="http://schemas.microsoft.com/office/drawing/2014/main" id="{02002863-EA7F-4172-A525-ED50A4099B92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id="{AE5C2AAD-68CF-4F0A-8E4C-9F3DAC539358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55">
            <a:extLst>
              <a:ext uri="{FF2B5EF4-FFF2-40B4-BE49-F238E27FC236}">
                <a16:creationId xmlns:a16="http://schemas.microsoft.com/office/drawing/2014/main" id="{0E1D8158-ECA1-4938-A0DE-0041CB31B971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56">
            <a:extLst>
              <a:ext uri="{FF2B5EF4-FFF2-40B4-BE49-F238E27FC236}">
                <a16:creationId xmlns:a16="http://schemas.microsoft.com/office/drawing/2014/main" id="{EEA1D0A4-7271-4341-BD6A-2AA7C8BB05A5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7">
            <a:extLst>
              <a:ext uri="{FF2B5EF4-FFF2-40B4-BE49-F238E27FC236}">
                <a16:creationId xmlns:a16="http://schemas.microsoft.com/office/drawing/2014/main" id="{5CBBFF0B-D8A2-4E01-8CC3-8C1DC66272D7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8">
            <a:extLst>
              <a:ext uri="{FF2B5EF4-FFF2-40B4-BE49-F238E27FC236}">
                <a16:creationId xmlns:a16="http://schemas.microsoft.com/office/drawing/2014/main" id="{24CAA4F6-FB3A-45BC-9A8A-2B8C110AE682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9">
            <a:extLst>
              <a:ext uri="{FF2B5EF4-FFF2-40B4-BE49-F238E27FC236}">
                <a16:creationId xmlns:a16="http://schemas.microsoft.com/office/drawing/2014/main" id="{659AB7F0-702B-4C78-A4C9-F0402FB7CA5E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60">
            <a:extLst>
              <a:ext uri="{FF2B5EF4-FFF2-40B4-BE49-F238E27FC236}">
                <a16:creationId xmlns:a16="http://schemas.microsoft.com/office/drawing/2014/main" id="{AF4FA5E9-0BA9-4BAD-9661-7005D0F2BB26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61">
            <a:extLst>
              <a:ext uri="{FF2B5EF4-FFF2-40B4-BE49-F238E27FC236}">
                <a16:creationId xmlns:a16="http://schemas.microsoft.com/office/drawing/2014/main" id="{6AA69EAD-0C4D-47F7-9A2E-F001E76391FC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73">
            <a:extLst>
              <a:ext uri="{FF2B5EF4-FFF2-40B4-BE49-F238E27FC236}">
                <a16:creationId xmlns:a16="http://schemas.microsoft.com/office/drawing/2014/main" id="{D4E03DEB-1012-4E3B-A297-BF41A044E648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74">
            <a:extLst>
              <a:ext uri="{FF2B5EF4-FFF2-40B4-BE49-F238E27FC236}">
                <a16:creationId xmlns:a16="http://schemas.microsoft.com/office/drawing/2014/main" id="{4D6C4F97-F352-41EA-BBD4-BBD3AAA945EE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75">
            <a:extLst>
              <a:ext uri="{FF2B5EF4-FFF2-40B4-BE49-F238E27FC236}">
                <a16:creationId xmlns:a16="http://schemas.microsoft.com/office/drawing/2014/main" id="{483B75D7-D584-4728-B150-9DF7DAFC0D12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6">
            <a:extLst>
              <a:ext uri="{FF2B5EF4-FFF2-40B4-BE49-F238E27FC236}">
                <a16:creationId xmlns:a16="http://schemas.microsoft.com/office/drawing/2014/main" id="{4CC55C4B-8EFF-44EA-89F2-B517424AC66A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8">
            <a:extLst>
              <a:ext uri="{FF2B5EF4-FFF2-40B4-BE49-F238E27FC236}">
                <a16:creationId xmlns:a16="http://schemas.microsoft.com/office/drawing/2014/main" id="{53976EB8-4575-4ABE-824C-8DE9CCA7131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9">
            <a:extLst>
              <a:ext uri="{FF2B5EF4-FFF2-40B4-BE49-F238E27FC236}">
                <a16:creationId xmlns:a16="http://schemas.microsoft.com/office/drawing/2014/main" id="{A23A384F-C07E-4E8F-8459-DDDD58343F2F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81">
            <a:extLst>
              <a:ext uri="{FF2B5EF4-FFF2-40B4-BE49-F238E27FC236}">
                <a16:creationId xmlns:a16="http://schemas.microsoft.com/office/drawing/2014/main" id="{2281D926-C9D8-481C-87A4-D75E3E09AD03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83">
            <a:extLst>
              <a:ext uri="{FF2B5EF4-FFF2-40B4-BE49-F238E27FC236}">
                <a16:creationId xmlns:a16="http://schemas.microsoft.com/office/drawing/2014/main" id="{44844E49-2B03-46BB-BDAF-41758299D44F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84">
            <a:extLst>
              <a:ext uri="{FF2B5EF4-FFF2-40B4-BE49-F238E27FC236}">
                <a16:creationId xmlns:a16="http://schemas.microsoft.com/office/drawing/2014/main" id="{BEB8799C-F8C0-4E92-A23F-629C44E97A25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91">
            <a:extLst>
              <a:ext uri="{FF2B5EF4-FFF2-40B4-BE49-F238E27FC236}">
                <a16:creationId xmlns:a16="http://schemas.microsoft.com/office/drawing/2014/main" id="{C5895C87-74A8-4F22-82E3-C4A0DD1A29A0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95">
            <a:extLst>
              <a:ext uri="{FF2B5EF4-FFF2-40B4-BE49-F238E27FC236}">
                <a16:creationId xmlns:a16="http://schemas.microsoft.com/office/drawing/2014/main" id="{A6DD0FD3-9416-4228-B726-950315AA6C74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96">
            <a:extLst>
              <a:ext uri="{FF2B5EF4-FFF2-40B4-BE49-F238E27FC236}">
                <a16:creationId xmlns:a16="http://schemas.microsoft.com/office/drawing/2014/main" id="{41E4D5C3-F54F-4B66-80AF-FF564F4FBC8A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8">
            <a:extLst>
              <a:ext uri="{FF2B5EF4-FFF2-40B4-BE49-F238E27FC236}">
                <a16:creationId xmlns:a16="http://schemas.microsoft.com/office/drawing/2014/main" id="{69E6FEAB-B8B4-40DA-953E-29CF4E655040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</xdr:row>
      <xdr:rowOff>0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9CE5F69E-0353-46B3-AC45-AD9EE2B1DA04}"/>
            </a:ext>
          </a:extLst>
        </xdr:cNvPr>
        <xdr:cNvGrpSpPr/>
      </xdr:nvGrpSpPr>
      <xdr:grpSpPr>
        <a:xfrm>
          <a:off x="0" y="0"/>
          <a:ext cx="10839450" cy="171450"/>
          <a:chOff x="0" y="0"/>
          <a:chExt cx="10293879" cy="186266"/>
        </a:xfrm>
      </xdr:grpSpPr>
      <xdr:grpSp>
        <xdr:nvGrpSpPr>
          <xdr:cNvPr id="2" name="Title Border" descr="Flourish pattern" title="Title Border">
            <a:extLst>
              <a:ext uri="{FF2B5EF4-FFF2-40B4-BE49-F238E27FC236}">
                <a16:creationId xmlns:a16="http://schemas.microsoft.com/office/drawing/2014/main" id="{04D04203-1528-43CA-9CC1-07A4F369538A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3" name="Group 3">
              <a:extLst>
                <a:ext uri="{FF2B5EF4-FFF2-40B4-BE49-F238E27FC236}">
                  <a16:creationId xmlns:a16="http://schemas.microsoft.com/office/drawing/2014/main" id="{83B61732-3C98-4C67-B39A-60577A75D53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4" name="Group 204">
                <a:extLst>
                  <a:ext uri="{FF2B5EF4-FFF2-40B4-BE49-F238E27FC236}">
                    <a16:creationId xmlns:a16="http://schemas.microsoft.com/office/drawing/2014/main" id="{C9AE6F74-D314-4FC1-BC06-C12621676AD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1" name="Freeform 5">
                  <a:extLst>
                    <a:ext uri="{FF2B5EF4-FFF2-40B4-BE49-F238E27FC236}">
                      <a16:creationId xmlns:a16="http://schemas.microsoft.com/office/drawing/2014/main" id="{CC290F9E-7564-4F8A-B55A-16420D3408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2" name="Freeform 6">
                  <a:extLst>
                    <a:ext uri="{FF2B5EF4-FFF2-40B4-BE49-F238E27FC236}">
                      <a16:creationId xmlns:a16="http://schemas.microsoft.com/office/drawing/2014/main" id="{FCA18F89-91DA-4A99-95ED-023275E103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3" name="Freeform 7">
                  <a:extLst>
                    <a:ext uri="{FF2B5EF4-FFF2-40B4-BE49-F238E27FC236}">
                      <a16:creationId xmlns:a16="http://schemas.microsoft.com/office/drawing/2014/main" id="{E920035D-41E9-465D-9048-5E7521A100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4" name="Freeform 8">
                  <a:extLst>
                    <a:ext uri="{FF2B5EF4-FFF2-40B4-BE49-F238E27FC236}">
                      <a16:creationId xmlns:a16="http://schemas.microsoft.com/office/drawing/2014/main" id="{B4F0E21A-4BF4-47E9-AD3C-0A5CC1E222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" name="Freeform 9">
                  <a:extLst>
                    <a:ext uri="{FF2B5EF4-FFF2-40B4-BE49-F238E27FC236}">
                      <a16:creationId xmlns:a16="http://schemas.microsoft.com/office/drawing/2014/main" id="{9D94141E-E296-4558-8046-239723C6B7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" name="Freeform 10">
                  <a:extLst>
                    <a:ext uri="{FF2B5EF4-FFF2-40B4-BE49-F238E27FC236}">
                      <a16:creationId xmlns:a16="http://schemas.microsoft.com/office/drawing/2014/main" id="{22B381D4-C172-43D8-A996-C0D945318A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" name="Freeform 11">
                  <a:extLst>
                    <a:ext uri="{FF2B5EF4-FFF2-40B4-BE49-F238E27FC236}">
                      <a16:creationId xmlns:a16="http://schemas.microsoft.com/office/drawing/2014/main" id="{72C0FF87-754D-4870-BBB4-A95E1439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" name="Freeform 12">
                  <a:extLst>
                    <a:ext uri="{FF2B5EF4-FFF2-40B4-BE49-F238E27FC236}">
                      <a16:creationId xmlns:a16="http://schemas.microsoft.com/office/drawing/2014/main" id="{BEB11395-C788-4350-AA20-E1CD45B37B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" name="Freeform 13">
                  <a:extLst>
                    <a:ext uri="{FF2B5EF4-FFF2-40B4-BE49-F238E27FC236}">
                      <a16:creationId xmlns:a16="http://schemas.microsoft.com/office/drawing/2014/main" id="{C24CF712-888E-4800-9351-AB723DD1A7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" name="Freeform 14">
                  <a:extLst>
                    <a:ext uri="{FF2B5EF4-FFF2-40B4-BE49-F238E27FC236}">
                      <a16:creationId xmlns:a16="http://schemas.microsoft.com/office/drawing/2014/main" id="{9C27844A-9BCB-4AA3-804A-E910C20D6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" name="Freeform 15">
                  <a:extLst>
                    <a:ext uri="{FF2B5EF4-FFF2-40B4-BE49-F238E27FC236}">
                      <a16:creationId xmlns:a16="http://schemas.microsoft.com/office/drawing/2014/main" id="{7B220DA8-85BF-4550-A0CF-24C54DCE1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" name="Freeform 16">
                  <a:extLst>
                    <a:ext uri="{FF2B5EF4-FFF2-40B4-BE49-F238E27FC236}">
                      <a16:creationId xmlns:a16="http://schemas.microsoft.com/office/drawing/2014/main" id="{BD98470F-70D4-4274-82B1-E0CE6DB047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" name="Freeform 17">
                  <a:extLst>
                    <a:ext uri="{FF2B5EF4-FFF2-40B4-BE49-F238E27FC236}">
                      <a16:creationId xmlns:a16="http://schemas.microsoft.com/office/drawing/2014/main" id="{58E432D4-E85E-4A9C-A94B-EB94E060D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" name="Freeform 18">
                  <a:extLst>
                    <a:ext uri="{FF2B5EF4-FFF2-40B4-BE49-F238E27FC236}">
                      <a16:creationId xmlns:a16="http://schemas.microsoft.com/office/drawing/2014/main" id="{D61C9393-A400-4CD2-B6BB-E178971836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" name="Freeform 19">
                  <a:extLst>
                    <a:ext uri="{FF2B5EF4-FFF2-40B4-BE49-F238E27FC236}">
                      <a16:creationId xmlns:a16="http://schemas.microsoft.com/office/drawing/2014/main" id="{43B15CD6-FDF4-439A-9574-CD0AFEA66D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" name="Freeform 20">
                  <a:extLst>
                    <a:ext uri="{FF2B5EF4-FFF2-40B4-BE49-F238E27FC236}">
                      <a16:creationId xmlns:a16="http://schemas.microsoft.com/office/drawing/2014/main" id="{48D7E0C8-EEBE-420B-B7DC-2D42935814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" name="Freeform 21">
                  <a:extLst>
                    <a:ext uri="{FF2B5EF4-FFF2-40B4-BE49-F238E27FC236}">
                      <a16:creationId xmlns:a16="http://schemas.microsoft.com/office/drawing/2014/main" id="{DD58A341-DE1C-4F10-B2E1-E5D4D8407E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" name="Freeform 22">
                  <a:extLst>
                    <a:ext uri="{FF2B5EF4-FFF2-40B4-BE49-F238E27FC236}">
                      <a16:creationId xmlns:a16="http://schemas.microsoft.com/office/drawing/2014/main" id="{FC3B59DE-165D-436E-8CB7-09E987FB2E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" name="Freeform 23">
                  <a:extLst>
                    <a:ext uri="{FF2B5EF4-FFF2-40B4-BE49-F238E27FC236}">
                      <a16:creationId xmlns:a16="http://schemas.microsoft.com/office/drawing/2014/main" id="{95119DFD-B067-41E5-A21A-79335BE20A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" name="Freeform 24">
                  <a:extLst>
                    <a:ext uri="{FF2B5EF4-FFF2-40B4-BE49-F238E27FC236}">
                      <a16:creationId xmlns:a16="http://schemas.microsoft.com/office/drawing/2014/main" id="{AD378D4E-854D-4D10-8380-E5D22E46F1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" name="Freeform 25">
                  <a:extLst>
                    <a:ext uri="{FF2B5EF4-FFF2-40B4-BE49-F238E27FC236}">
                      <a16:creationId xmlns:a16="http://schemas.microsoft.com/office/drawing/2014/main" id="{E2B60593-FE1C-4572-B47D-87ABEE0DA8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" name="Freeform 26">
                  <a:extLst>
                    <a:ext uri="{FF2B5EF4-FFF2-40B4-BE49-F238E27FC236}">
                      <a16:creationId xmlns:a16="http://schemas.microsoft.com/office/drawing/2014/main" id="{ED899CC5-C252-4ADD-9592-AA9006DABB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" name="Freeform 27">
                  <a:extLst>
                    <a:ext uri="{FF2B5EF4-FFF2-40B4-BE49-F238E27FC236}">
                      <a16:creationId xmlns:a16="http://schemas.microsoft.com/office/drawing/2014/main" id="{D4007366-C4E9-428B-83C9-C78CE497D7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" name="Freeform 28">
                  <a:extLst>
                    <a:ext uri="{FF2B5EF4-FFF2-40B4-BE49-F238E27FC236}">
                      <a16:creationId xmlns:a16="http://schemas.microsoft.com/office/drawing/2014/main" id="{B1FE8CB6-D507-466C-9B32-672C20BE19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" name="Freeform 29">
                  <a:extLst>
                    <a:ext uri="{FF2B5EF4-FFF2-40B4-BE49-F238E27FC236}">
                      <a16:creationId xmlns:a16="http://schemas.microsoft.com/office/drawing/2014/main" id="{09F3C8F1-F8D0-419F-BCAA-C7423F208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6" name="Freeform 30">
                  <a:extLst>
                    <a:ext uri="{FF2B5EF4-FFF2-40B4-BE49-F238E27FC236}">
                      <a16:creationId xmlns:a16="http://schemas.microsoft.com/office/drawing/2014/main" id="{1321CF65-9183-48A2-B255-7C9C91F17D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7" name="Freeform 31">
                  <a:extLst>
                    <a:ext uri="{FF2B5EF4-FFF2-40B4-BE49-F238E27FC236}">
                      <a16:creationId xmlns:a16="http://schemas.microsoft.com/office/drawing/2014/main" id="{B57B5689-5C0D-4C52-AC94-9F4A92CD23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8" name="Freeform 32">
                  <a:extLst>
                    <a:ext uri="{FF2B5EF4-FFF2-40B4-BE49-F238E27FC236}">
                      <a16:creationId xmlns:a16="http://schemas.microsoft.com/office/drawing/2014/main" id="{AA8D8A60-657C-4BAA-A566-AC7C29ED4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9" name="Freeform 33">
                  <a:extLst>
                    <a:ext uri="{FF2B5EF4-FFF2-40B4-BE49-F238E27FC236}">
                      <a16:creationId xmlns:a16="http://schemas.microsoft.com/office/drawing/2014/main" id="{A8E5A64F-51EF-4F99-B2AB-D8AFD6F50D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0" name="Freeform 34">
                  <a:extLst>
                    <a:ext uri="{FF2B5EF4-FFF2-40B4-BE49-F238E27FC236}">
                      <a16:creationId xmlns:a16="http://schemas.microsoft.com/office/drawing/2014/main" id="{3FBFAF0C-EE47-485B-A99F-4A823D790D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1" name="Freeform 35">
                  <a:extLst>
                    <a:ext uri="{FF2B5EF4-FFF2-40B4-BE49-F238E27FC236}">
                      <a16:creationId xmlns:a16="http://schemas.microsoft.com/office/drawing/2014/main" id="{FE528CE9-6C81-41A0-A93D-F4F8B4738D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2" name="Freeform 36">
                  <a:extLst>
                    <a:ext uri="{FF2B5EF4-FFF2-40B4-BE49-F238E27FC236}">
                      <a16:creationId xmlns:a16="http://schemas.microsoft.com/office/drawing/2014/main" id="{1DB76DB8-000B-465A-9BD7-DAFE903C01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3" name="Freeform 37">
                  <a:extLst>
                    <a:ext uri="{FF2B5EF4-FFF2-40B4-BE49-F238E27FC236}">
                      <a16:creationId xmlns:a16="http://schemas.microsoft.com/office/drawing/2014/main" id="{D9D2CEC6-F7BC-4A6A-8DE3-5909BF983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4" name="Freeform 38">
                  <a:extLst>
                    <a:ext uri="{FF2B5EF4-FFF2-40B4-BE49-F238E27FC236}">
                      <a16:creationId xmlns:a16="http://schemas.microsoft.com/office/drawing/2014/main" id="{5A81B8AB-24CB-4A3F-91D2-C94BD3790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5" name="Freeform 39">
                  <a:extLst>
                    <a:ext uri="{FF2B5EF4-FFF2-40B4-BE49-F238E27FC236}">
                      <a16:creationId xmlns:a16="http://schemas.microsoft.com/office/drawing/2014/main" id="{D07F23D1-600F-4437-8F9E-3C3708F0A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6" name="Freeform 40">
                  <a:extLst>
                    <a:ext uri="{FF2B5EF4-FFF2-40B4-BE49-F238E27FC236}">
                      <a16:creationId xmlns:a16="http://schemas.microsoft.com/office/drawing/2014/main" id="{63D3ADA1-5F14-46A7-92FD-0BC8A74089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7" name="Freeform 41">
                  <a:extLst>
                    <a:ext uri="{FF2B5EF4-FFF2-40B4-BE49-F238E27FC236}">
                      <a16:creationId xmlns:a16="http://schemas.microsoft.com/office/drawing/2014/main" id="{054D3372-A348-4534-8B53-FADB3DC15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8" name="Freeform 42">
                  <a:extLst>
                    <a:ext uri="{FF2B5EF4-FFF2-40B4-BE49-F238E27FC236}">
                      <a16:creationId xmlns:a16="http://schemas.microsoft.com/office/drawing/2014/main" id="{3EBCB5FE-46DC-4C07-82B7-C473460F4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9" name="Freeform 43">
                  <a:extLst>
                    <a:ext uri="{FF2B5EF4-FFF2-40B4-BE49-F238E27FC236}">
                      <a16:creationId xmlns:a16="http://schemas.microsoft.com/office/drawing/2014/main" id="{0F4D1A60-638D-447C-B454-867141BCB9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0" name="Freeform 44">
                  <a:extLst>
                    <a:ext uri="{FF2B5EF4-FFF2-40B4-BE49-F238E27FC236}">
                      <a16:creationId xmlns:a16="http://schemas.microsoft.com/office/drawing/2014/main" id="{ECCA0E0C-DA93-4248-92B7-226F422A7E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1" name="Freeform 45">
                  <a:extLst>
                    <a:ext uri="{FF2B5EF4-FFF2-40B4-BE49-F238E27FC236}">
                      <a16:creationId xmlns:a16="http://schemas.microsoft.com/office/drawing/2014/main" id="{EB2B8BFB-5FBF-437B-9E1E-BD3D0BFAF3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2" name="Freeform 46">
                  <a:extLst>
                    <a:ext uri="{FF2B5EF4-FFF2-40B4-BE49-F238E27FC236}">
                      <a16:creationId xmlns:a16="http://schemas.microsoft.com/office/drawing/2014/main" id="{C70B4761-A3CA-45A1-9EBA-306BAA5057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3" name="Freeform 47">
                  <a:extLst>
                    <a:ext uri="{FF2B5EF4-FFF2-40B4-BE49-F238E27FC236}">
                      <a16:creationId xmlns:a16="http://schemas.microsoft.com/office/drawing/2014/main" id="{C8B13798-B8CE-456A-B39A-C06D06AB0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4" name="Freeform 48">
                  <a:extLst>
                    <a:ext uri="{FF2B5EF4-FFF2-40B4-BE49-F238E27FC236}">
                      <a16:creationId xmlns:a16="http://schemas.microsoft.com/office/drawing/2014/main" id="{BD7B65E5-3166-4298-B9E6-4D8C290472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5" name="Freeform 49">
                  <a:extLst>
                    <a:ext uri="{FF2B5EF4-FFF2-40B4-BE49-F238E27FC236}">
                      <a16:creationId xmlns:a16="http://schemas.microsoft.com/office/drawing/2014/main" id="{F49C5E8D-74A2-4B25-AF57-B76AB09CCC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6" name="Freeform 50">
                  <a:extLst>
                    <a:ext uri="{FF2B5EF4-FFF2-40B4-BE49-F238E27FC236}">
                      <a16:creationId xmlns:a16="http://schemas.microsoft.com/office/drawing/2014/main" id="{A9B89132-A889-48FF-8213-70E30627B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7" name="Freeform 51">
                  <a:extLst>
                    <a:ext uri="{FF2B5EF4-FFF2-40B4-BE49-F238E27FC236}">
                      <a16:creationId xmlns:a16="http://schemas.microsoft.com/office/drawing/2014/main" id="{68D35B03-B004-4103-A796-3AF076CC1D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8" name="Freeform 52">
                  <a:extLst>
                    <a:ext uri="{FF2B5EF4-FFF2-40B4-BE49-F238E27FC236}">
                      <a16:creationId xmlns:a16="http://schemas.microsoft.com/office/drawing/2014/main" id="{170158AA-D228-46DF-9BB7-BD0E01AA36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9" name="Freeform 53">
                  <a:extLst>
                    <a:ext uri="{FF2B5EF4-FFF2-40B4-BE49-F238E27FC236}">
                      <a16:creationId xmlns:a16="http://schemas.microsoft.com/office/drawing/2014/main" id="{7984867F-845C-4883-A5BB-29C1BB9ED7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0" name="Freeform 54">
                  <a:extLst>
                    <a:ext uri="{FF2B5EF4-FFF2-40B4-BE49-F238E27FC236}">
                      <a16:creationId xmlns:a16="http://schemas.microsoft.com/office/drawing/2014/main" id="{DCC42432-337B-4555-B6AF-EA287B7970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1" name="Freeform 55">
                  <a:extLst>
                    <a:ext uri="{FF2B5EF4-FFF2-40B4-BE49-F238E27FC236}">
                      <a16:creationId xmlns:a16="http://schemas.microsoft.com/office/drawing/2014/main" id="{4932A3EA-B763-4407-87CC-D538097917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2" name="Freeform 56">
                  <a:extLst>
                    <a:ext uri="{FF2B5EF4-FFF2-40B4-BE49-F238E27FC236}">
                      <a16:creationId xmlns:a16="http://schemas.microsoft.com/office/drawing/2014/main" id="{6FED42D2-19AB-4133-ACFD-9B80AB97AD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3" name="Freeform 57">
                  <a:extLst>
                    <a:ext uri="{FF2B5EF4-FFF2-40B4-BE49-F238E27FC236}">
                      <a16:creationId xmlns:a16="http://schemas.microsoft.com/office/drawing/2014/main" id="{49E915C5-3276-488A-982C-E45FB00AB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4" name="Freeform 58">
                  <a:extLst>
                    <a:ext uri="{FF2B5EF4-FFF2-40B4-BE49-F238E27FC236}">
                      <a16:creationId xmlns:a16="http://schemas.microsoft.com/office/drawing/2014/main" id="{7176F369-8A62-40D9-A9AA-D5EFCC4DA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5" name="Freeform 59">
                  <a:extLst>
                    <a:ext uri="{FF2B5EF4-FFF2-40B4-BE49-F238E27FC236}">
                      <a16:creationId xmlns:a16="http://schemas.microsoft.com/office/drawing/2014/main" id="{19DC56E9-1BA6-4B0B-9FB8-E5613B2B5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6" name="Freeform 60">
                  <a:extLst>
                    <a:ext uri="{FF2B5EF4-FFF2-40B4-BE49-F238E27FC236}">
                      <a16:creationId xmlns:a16="http://schemas.microsoft.com/office/drawing/2014/main" id="{4F813D51-3A7D-4165-9DF8-DF6EDFBE31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7" name="Freeform 61">
                  <a:extLst>
                    <a:ext uri="{FF2B5EF4-FFF2-40B4-BE49-F238E27FC236}">
                      <a16:creationId xmlns:a16="http://schemas.microsoft.com/office/drawing/2014/main" id="{BAF6BEF7-E98E-4F4A-94E1-93C4AFA65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8" name="Freeform 62">
                  <a:extLst>
                    <a:ext uri="{FF2B5EF4-FFF2-40B4-BE49-F238E27FC236}">
                      <a16:creationId xmlns:a16="http://schemas.microsoft.com/office/drawing/2014/main" id="{4C10C6BE-6E74-4635-863F-2244F10A3C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9" name="Freeform 63">
                  <a:extLst>
                    <a:ext uri="{FF2B5EF4-FFF2-40B4-BE49-F238E27FC236}">
                      <a16:creationId xmlns:a16="http://schemas.microsoft.com/office/drawing/2014/main" id="{15BC32AB-226B-4702-AA67-09DC3FF18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0" name="Freeform 64">
                  <a:extLst>
                    <a:ext uri="{FF2B5EF4-FFF2-40B4-BE49-F238E27FC236}">
                      <a16:creationId xmlns:a16="http://schemas.microsoft.com/office/drawing/2014/main" id="{D85320DC-182C-450F-B342-71D24AAF7A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1" name="Freeform 65">
                  <a:extLst>
                    <a:ext uri="{FF2B5EF4-FFF2-40B4-BE49-F238E27FC236}">
                      <a16:creationId xmlns:a16="http://schemas.microsoft.com/office/drawing/2014/main" id="{5459B44A-ECAC-4187-834F-0CF844397B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2" name="Freeform 66">
                  <a:extLst>
                    <a:ext uri="{FF2B5EF4-FFF2-40B4-BE49-F238E27FC236}">
                      <a16:creationId xmlns:a16="http://schemas.microsoft.com/office/drawing/2014/main" id="{F929CCEE-A2C6-4F23-A9C9-AA416F8E74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3" name="Freeform 67">
                  <a:extLst>
                    <a:ext uri="{FF2B5EF4-FFF2-40B4-BE49-F238E27FC236}">
                      <a16:creationId xmlns:a16="http://schemas.microsoft.com/office/drawing/2014/main" id="{4169BFE1-AB25-452E-90ED-0B83D60E78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4" name="Freeform 68">
                  <a:extLst>
                    <a:ext uri="{FF2B5EF4-FFF2-40B4-BE49-F238E27FC236}">
                      <a16:creationId xmlns:a16="http://schemas.microsoft.com/office/drawing/2014/main" id="{4C17C13A-7C01-4BBA-AAEC-32ADC1DD3E1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5" name="Freeform 69">
                  <a:extLst>
                    <a:ext uri="{FF2B5EF4-FFF2-40B4-BE49-F238E27FC236}">
                      <a16:creationId xmlns:a16="http://schemas.microsoft.com/office/drawing/2014/main" id="{22412AD3-E146-499B-85AE-EE961D45B7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6" name="Freeform 70">
                  <a:extLst>
                    <a:ext uri="{FF2B5EF4-FFF2-40B4-BE49-F238E27FC236}">
                      <a16:creationId xmlns:a16="http://schemas.microsoft.com/office/drawing/2014/main" id="{43E57FA8-FC2D-4063-BE5B-2176A69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7" name="Freeform 71">
                  <a:extLst>
                    <a:ext uri="{FF2B5EF4-FFF2-40B4-BE49-F238E27FC236}">
                      <a16:creationId xmlns:a16="http://schemas.microsoft.com/office/drawing/2014/main" id="{C9C525AD-C730-4D8A-98DB-351A837928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8" name="Freeform 72">
                  <a:extLst>
                    <a:ext uri="{FF2B5EF4-FFF2-40B4-BE49-F238E27FC236}">
                      <a16:creationId xmlns:a16="http://schemas.microsoft.com/office/drawing/2014/main" id="{CA432B03-4EDB-45DB-8217-2B4F1A9D2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9" name="Freeform 73">
                  <a:extLst>
                    <a:ext uri="{FF2B5EF4-FFF2-40B4-BE49-F238E27FC236}">
                      <a16:creationId xmlns:a16="http://schemas.microsoft.com/office/drawing/2014/main" id="{89EF6950-B9FE-46EB-B45D-5AA60385EB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0" name="Freeform 74">
                  <a:extLst>
                    <a:ext uri="{FF2B5EF4-FFF2-40B4-BE49-F238E27FC236}">
                      <a16:creationId xmlns:a16="http://schemas.microsoft.com/office/drawing/2014/main" id="{D3482DD9-BCD5-4A45-8818-8A0420888C2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1" name="Freeform 75">
                  <a:extLst>
                    <a:ext uri="{FF2B5EF4-FFF2-40B4-BE49-F238E27FC236}">
                      <a16:creationId xmlns:a16="http://schemas.microsoft.com/office/drawing/2014/main" id="{515C0F52-21E2-4E12-A9EE-E740CA6EA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2" name="Freeform 76">
                  <a:extLst>
                    <a:ext uri="{FF2B5EF4-FFF2-40B4-BE49-F238E27FC236}">
                      <a16:creationId xmlns:a16="http://schemas.microsoft.com/office/drawing/2014/main" id="{402DE973-0F88-4CAB-82E6-8C1761B2D7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3" name="Freeform 77">
                  <a:extLst>
                    <a:ext uri="{FF2B5EF4-FFF2-40B4-BE49-F238E27FC236}">
                      <a16:creationId xmlns:a16="http://schemas.microsoft.com/office/drawing/2014/main" id="{6E367D2A-6338-4F4D-A3CC-39ECBE5E84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4" name="Freeform 78">
                  <a:extLst>
                    <a:ext uri="{FF2B5EF4-FFF2-40B4-BE49-F238E27FC236}">
                      <a16:creationId xmlns:a16="http://schemas.microsoft.com/office/drawing/2014/main" id="{74F970C4-14B1-42BD-9BB7-A35297B2D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5" name="Freeform 79">
                  <a:extLst>
                    <a:ext uri="{FF2B5EF4-FFF2-40B4-BE49-F238E27FC236}">
                      <a16:creationId xmlns:a16="http://schemas.microsoft.com/office/drawing/2014/main" id="{639FB972-2A25-4A55-84D3-403D28E498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6" name="Freeform 80">
                  <a:extLst>
                    <a:ext uri="{FF2B5EF4-FFF2-40B4-BE49-F238E27FC236}">
                      <a16:creationId xmlns:a16="http://schemas.microsoft.com/office/drawing/2014/main" id="{3E972BB1-2F9B-46F4-A468-A08F465F23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7" name="Freeform 81">
                  <a:extLst>
                    <a:ext uri="{FF2B5EF4-FFF2-40B4-BE49-F238E27FC236}">
                      <a16:creationId xmlns:a16="http://schemas.microsoft.com/office/drawing/2014/main" id="{F0DEBFF4-121D-43B0-984E-17BFEB6314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8" name="Freeform 82">
                  <a:extLst>
                    <a:ext uri="{FF2B5EF4-FFF2-40B4-BE49-F238E27FC236}">
                      <a16:creationId xmlns:a16="http://schemas.microsoft.com/office/drawing/2014/main" id="{B770D407-00C6-488F-A5E2-4EE1EAE8D0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9" name="Freeform 83">
                  <a:extLst>
                    <a:ext uri="{FF2B5EF4-FFF2-40B4-BE49-F238E27FC236}">
                      <a16:creationId xmlns:a16="http://schemas.microsoft.com/office/drawing/2014/main" id="{79A04CAE-669A-42E5-A73F-F3DB4E03F0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0" name="Freeform 84">
                  <a:extLst>
                    <a:ext uri="{FF2B5EF4-FFF2-40B4-BE49-F238E27FC236}">
                      <a16:creationId xmlns:a16="http://schemas.microsoft.com/office/drawing/2014/main" id="{CB030764-8D7A-4DC4-8A92-BE733592C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1" name="Freeform 85">
                  <a:extLst>
                    <a:ext uri="{FF2B5EF4-FFF2-40B4-BE49-F238E27FC236}">
                      <a16:creationId xmlns:a16="http://schemas.microsoft.com/office/drawing/2014/main" id="{4702BE31-49A9-4DCC-829A-AECE1FB8C1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2" name="Freeform 86">
                  <a:extLst>
                    <a:ext uri="{FF2B5EF4-FFF2-40B4-BE49-F238E27FC236}">
                      <a16:creationId xmlns:a16="http://schemas.microsoft.com/office/drawing/2014/main" id="{186195B9-CBB1-43C6-BF86-4F76580309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3" name="Freeform 87">
                  <a:extLst>
                    <a:ext uri="{FF2B5EF4-FFF2-40B4-BE49-F238E27FC236}">
                      <a16:creationId xmlns:a16="http://schemas.microsoft.com/office/drawing/2014/main" id="{7A9DD454-FEA3-4AF3-BF96-F86C92A13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4" name="Freeform 88">
                  <a:extLst>
                    <a:ext uri="{FF2B5EF4-FFF2-40B4-BE49-F238E27FC236}">
                      <a16:creationId xmlns:a16="http://schemas.microsoft.com/office/drawing/2014/main" id="{4140FD6A-F788-4027-A862-416FCEC46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5" name="Freeform 89">
                  <a:extLst>
                    <a:ext uri="{FF2B5EF4-FFF2-40B4-BE49-F238E27FC236}">
                      <a16:creationId xmlns:a16="http://schemas.microsoft.com/office/drawing/2014/main" id="{491FFE2C-30FB-4D3C-8713-6A2233DFA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6" name="Freeform 90">
                  <a:extLst>
                    <a:ext uri="{FF2B5EF4-FFF2-40B4-BE49-F238E27FC236}">
                      <a16:creationId xmlns:a16="http://schemas.microsoft.com/office/drawing/2014/main" id="{6E26FDD6-1424-4479-98BC-7A686934C56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7" name="Freeform 91">
                  <a:extLst>
                    <a:ext uri="{FF2B5EF4-FFF2-40B4-BE49-F238E27FC236}">
                      <a16:creationId xmlns:a16="http://schemas.microsoft.com/office/drawing/2014/main" id="{B1CDFEF3-C4A4-406C-83AD-7457FBFC53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8" name="Freeform 92">
                  <a:extLst>
                    <a:ext uri="{FF2B5EF4-FFF2-40B4-BE49-F238E27FC236}">
                      <a16:creationId xmlns:a16="http://schemas.microsoft.com/office/drawing/2014/main" id="{D3E4F0B9-BC94-4605-9916-F1977F35E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9" name="Freeform 93">
                  <a:extLst>
                    <a:ext uri="{FF2B5EF4-FFF2-40B4-BE49-F238E27FC236}">
                      <a16:creationId xmlns:a16="http://schemas.microsoft.com/office/drawing/2014/main" id="{6BF599A3-2E43-4DF5-9FCB-69E63737185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0" name="Freeform 94">
                  <a:extLst>
                    <a:ext uri="{FF2B5EF4-FFF2-40B4-BE49-F238E27FC236}">
                      <a16:creationId xmlns:a16="http://schemas.microsoft.com/office/drawing/2014/main" id="{FCD9D169-F9C9-452D-A451-F8AC5F6DBB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1" name="Freeform 95">
                  <a:extLst>
                    <a:ext uri="{FF2B5EF4-FFF2-40B4-BE49-F238E27FC236}">
                      <a16:creationId xmlns:a16="http://schemas.microsoft.com/office/drawing/2014/main" id="{BFC02ACE-9EFB-4B93-8756-6A009B6982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2" name="Freeform 96">
                  <a:extLst>
                    <a:ext uri="{FF2B5EF4-FFF2-40B4-BE49-F238E27FC236}">
                      <a16:creationId xmlns:a16="http://schemas.microsoft.com/office/drawing/2014/main" id="{2FD09388-FA45-49D0-9BA2-8CD52AFAC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3" name="Freeform 97">
                  <a:extLst>
                    <a:ext uri="{FF2B5EF4-FFF2-40B4-BE49-F238E27FC236}">
                      <a16:creationId xmlns:a16="http://schemas.microsoft.com/office/drawing/2014/main" id="{A58BE576-B7EC-4377-97E7-8D085878BE9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4" name="Freeform 98">
                  <a:extLst>
                    <a:ext uri="{FF2B5EF4-FFF2-40B4-BE49-F238E27FC236}">
                      <a16:creationId xmlns:a16="http://schemas.microsoft.com/office/drawing/2014/main" id="{C85186F7-5471-4FE4-A5DF-086D744BA6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5" name="Freeform 99">
                  <a:extLst>
                    <a:ext uri="{FF2B5EF4-FFF2-40B4-BE49-F238E27FC236}">
                      <a16:creationId xmlns:a16="http://schemas.microsoft.com/office/drawing/2014/main" id="{8750777C-9E4A-44DA-B2D2-42BF70FE3E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6" name="Freeform 100">
                  <a:extLst>
                    <a:ext uri="{FF2B5EF4-FFF2-40B4-BE49-F238E27FC236}">
                      <a16:creationId xmlns:a16="http://schemas.microsoft.com/office/drawing/2014/main" id="{9D2C29C4-712B-4BD5-8C03-1292922072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7" name="Freeform 101">
                  <a:extLst>
                    <a:ext uri="{FF2B5EF4-FFF2-40B4-BE49-F238E27FC236}">
                      <a16:creationId xmlns:a16="http://schemas.microsoft.com/office/drawing/2014/main" id="{6B575974-DB79-4062-8C7B-637C08A12A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8" name="Freeform 102">
                  <a:extLst>
                    <a:ext uri="{FF2B5EF4-FFF2-40B4-BE49-F238E27FC236}">
                      <a16:creationId xmlns:a16="http://schemas.microsoft.com/office/drawing/2014/main" id="{7F55BC7A-8259-4898-86BA-4E9665944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9" name="Freeform 103">
                  <a:extLst>
                    <a:ext uri="{FF2B5EF4-FFF2-40B4-BE49-F238E27FC236}">
                      <a16:creationId xmlns:a16="http://schemas.microsoft.com/office/drawing/2014/main" id="{B158CCC6-F6A4-487F-A275-B8D269AC0C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0" name="Freeform 104">
                  <a:extLst>
                    <a:ext uri="{FF2B5EF4-FFF2-40B4-BE49-F238E27FC236}">
                      <a16:creationId xmlns:a16="http://schemas.microsoft.com/office/drawing/2014/main" id="{EFA0D836-8E97-49FE-B5DD-0093347661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1" name="Freeform 105">
                  <a:extLst>
                    <a:ext uri="{FF2B5EF4-FFF2-40B4-BE49-F238E27FC236}">
                      <a16:creationId xmlns:a16="http://schemas.microsoft.com/office/drawing/2014/main" id="{AFCC3923-9AAF-455B-8314-726CFD0AA1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2" name="Freeform 106">
                  <a:extLst>
                    <a:ext uri="{FF2B5EF4-FFF2-40B4-BE49-F238E27FC236}">
                      <a16:creationId xmlns:a16="http://schemas.microsoft.com/office/drawing/2014/main" id="{779345CE-05EE-418B-A1D3-E0D558FBB7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3" name="Freeform 107">
                  <a:extLst>
                    <a:ext uri="{FF2B5EF4-FFF2-40B4-BE49-F238E27FC236}">
                      <a16:creationId xmlns:a16="http://schemas.microsoft.com/office/drawing/2014/main" id="{A22FA6AC-CC93-4731-B1AC-D7A7847DE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4" name="Freeform 108">
                  <a:extLst>
                    <a:ext uri="{FF2B5EF4-FFF2-40B4-BE49-F238E27FC236}">
                      <a16:creationId xmlns:a16="http://schemas.microsoft.com/office/drawing/2014/main" id="{AD8544F9-A505-4182-974A-C731C80A4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5" name="Freeform 109">
                  <a:extLst>
                    <a:ext uri="{FF2B5EF4-FFF2-40B4-BE49-F238E27FC236}">
                      <a16:creationId xmlns:a16="http://schemas.microsoft.com/office/drawing/2014/main" id="{0A5F566B-4C73-4989-B474-B9E097AC70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6" name="Freeform 110">
                  <a:extLst>
                    <a:ext uri="{FF2B5EF4-FFF2-40B4-BE49-F238E27FC236}">
                      <a16:creationId xmlns:a16="http://schemas.microsoft.com/office/drawing/2014/main" id="{B399AE7D-7543-4739-8D99-E64988AF18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7" name="Freeform 111">
                  <a:extLst>
                    <a:ext uri="{FF2B5EF4-FFF2-40B4-BE49-F238E27FC236}">
                      <a16:creationId xmlns:a16="http://schemas.microsoft.com/office/drawing/2014/main" id="{7815BFAA-7722-4508-A2B5-9CDA0764B8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8" name="Freeform 112">
                  <a:extLst>
                    <a:ext uri="{FF2B5EF4-FFF2-40B4-BE49-F238E27FC236}">
                      <a16:creationId xmlns:a16="http://schemas.microsoft.com/office/drawing/2014/main" id="{8E87D400-1781-4A08-9A41-B703452BF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9" name="Freeform 113">
                  <a:extLst>
                    <a:ext uri="{FF2B5EF4-FFF2-40B4-BE49-F238E27FC236}">
                      <a16:creationId xmlns:a16="http://schemas.microsoft.com/office/drawing/2014/main" id="{541E9762-4D21-4975-BC12-F47ACAE53E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0" name="Freeform 114">
                  <a:extLst>
                    <a:ext uri="{FF2B5EF4-FFF2-40B4-BE49-F238E27FC236}">
                      <a16:creationId xmlns:a16="http://schemas.microsoft.com/office/drawing/2014/main" id="{134C11D7-5E07-46E1-93A4-07A4FDF733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1" name="Freeform 115">
                  <a:extLst>
                    <a:ext uri="{FF2B5EF4-FFF2-40B4-BE49-F238E27FC236}">
                      <a16:creationId xmlns:a16="http://schemas.microsoft.com/office/drawing/2014/main" id="{90160CA6-0DF8-4FBB-9346-89951E38D6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2" name="Freeform 116">
                  <a:extLst>
                    <a:ext uri="{FF2B5EF4-FFF2-40B4-BE49-F238E27FC236}">
                      <a16:creationId xmlns:a16="http://schemas.microsoft.com/office/drawing/2014/main" id="{6B1D05D3-B626-4238-A9A8-129DE37A41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3" name="Freeform 117">
                  <a:extLst>
                    <a:ext uri="{FF2B5EF4-FFF2-40B4-BE49-F238E27FC236}">
                      <a16:creationId xmlns:a16="http://schemas.microsoft.com/office/drawing/2014/main" id="{C2F64BC2-D8D7-4494-8ED7-929D850C22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4" name="Freeform 118">
                  <a:extLst>
                    <a:ext uri="{FF2B5EF4-FFF2-40B4-BE49-F238E27FC236}">
                      <a16:creationId xmlns:a16="http://schemas.microsoft.com/office/drawing/2014/main" id="{9C7855CE-B95E-4C45-8208-62BBB6E578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5" name="Freeform 119">
                  <a:extLst>
                    <a:ext uri="{FF2B5EF4-FFF2-40B4-BE49-F238E27FC236}">
                      <a16:creationId xmlns:a16="http://schemas.microsoft.com/office/drawing/2014/main" id="{96E4D9D8-B4E8-4397-970E-CD205B280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6" name="Freeform 120">
                  <a:extLst>
                    <a:ext uri="{FF2B5EF4-FFF2-40B4-BE49-F238E27FC236}">
                      <a16:creationId xmlns:a16="http://schemas.microsoft.com/office/drawing/2014/main" id="{8FBAB256-F401-4E8D-9477-77BDFF4F84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7" name="Freeform 121">
                  <a:extLst>
                    <a:ext uri="{FF2B5EF4-FFF2-40B4-BE49-F238E27FC236}">
                      <a16:creationId xmlns:a16="http://schemas.microsoft.com/office/drawing/2014/main" id="{1794A0AA-87BE-414F-8E52-3C22C4DB05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8" name="Freeform 122">
                  <a:extLst>
                    <a:ext uri="{FF2B5EF4-FFF2-40B4-BE49-F238E27FC236}">
                      <a16:creationId xmlns:a16="http://schemas.microsoft.com/office/drawing/2014/main" id="{E9ABCAC3-4150-4935-97B0-0DAD435DF4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9" name="Freeform 123">
                  <a:extLst>
                    <a:ext uri="{FF2B5EF4-FFF2-40B4-BE49-F238E27FC236}">
                      <a16:creationId xmlns:a16="http://schemas.microsoft.com/office/drawing/2014/main" id="{C540F100-A6EE-4B04-823D-83E7F766D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0" name="Freeform 124">
                  <a:extLst>
                    <a:ext uri="{FF2B5EF4-FFF2-40B4-BE49-F238E27FC236}">
                      <a16:creationId xmlns:a16="http://schemas.microsoft.com/office/drawing/2014/main" id="{DC539937-8596-4B2E-9AF1-33F728B2C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1" name="Freeform 125">
                  <a:extLst>
                    <a:ext uri="{FF2B5EF4-FFF2-40B4-BE49-F238E27FC236}">
                      <a16:creationId xmlns:a16="http://schemas.microsoft.com/office/drawing/2014/main" id="{190562ED-C561-499B-98AF-1C610DF8D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2" name="Freeform 126">
                  <a:extLst>
                    <a:ext uri="{FF2B5EF4-FFF2-40B4-BE49-F238E27FC236}">
                      <a16:creationId xmlns:a16="http://schemas.microsoft.com/office/drawing/2014/main" id="{789B0B05-357D-4A06-ACAC-BA9C5B0501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3" name="Freeform 127">
                  <a:extLst>
                    <a:ext uri="{FF2B5EF4-FFF2-40B4-BE49-F238E27FC236}">
                      <a16:creationId xmlns:a16="http://schemas.microsoft.com/office/drawing/2014/main" id="{4F37B7BB-6D1B-4AC9-B935-A8ACAABCC0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4" name="Freeform 128">
                  <a:extLst>
                    <a:ext uri="{FF2B5EF4-FFF2-40B4-BE49-F238E27FC236}">
                      <a16:creationId xmlns:a16="http://schemas.microsoft.com/office/drawing/2014/main" id="{7D9F675F-FCB7-4C9F-B282-922921CB96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5" name="Freeform 129">
                  <a:extLst>
                    <a:ext uri="{FF2B5EF4-FFF2-40B4-BE49-F238E27FC236}">
                      <a16:creationId xmlns:a16="http://schemas.microsoft.com/office/drawing/2014/main" id="{4B3DBDD3-045B-4C29-A1C9-74ACF331C9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6" name="Freeform 130">
                  <a:extLst>
                    <a:ext uri="{FF2B5EF4-FFF2-40B4-BE49-F238E27FC236}">
                      <a16:creationId xmlns:a16="http://schemas.microsoft.com/office/drawing/2014/main" id="{7918E44F-F104-4F5B-8E2F-9D098BF74C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7" name="Freeform 131">
                  <a:extLst>
                    <a:ext uri="{FF2B5EF4-FFF2-40B4-BE49-F238E27FC236}">
                      <a16:creationId xmlns:a16="http://schemas.microsoft.com/office/drawing/2014/main" id="{7BAD722B-EF0F-4681-8E97-BD94F780E2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8" name="Freeform 132">
                  <a:extLst>
                    <a:ext uri="{FF2B5EF4-FFF2-40B4-BE49-F238E27FC236}">
                      <a16:creationId xmlns:a16="http://schemas.microsoft.com/office/drawing/2014/main" id="{C6AC7335-81DD-4476-A09A-ABB1F71BC7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9" name="Freeform 133">
                  <a:extLst>
                    <a:ext uri="{FF2B5EF4-FFF2-40B4-BE49-F238E27FC236}">
                      <a16:creationId xmlns:a16="http://schemas.microsoft.com/office/drawing/2014/main" id="{C7B2FB4B-9C74-4034-B16D-FF00A6AB43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0" name="Freeform 134">
                  <a:extLst>
                    <a:ext uri="{FF2B5EF4-FFF2-40B4-BE49-F238E27FC236}">
                      <a16:creationId xmlns:a16="http://schemas.microsoft.com/office/drawing/2014/main" id="{5FE2053B-0049-4114-AF52-AADAB44F6B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1" name="Freeform 135">
                  <a:extLst>
                    <a:ext uri="{FF2B5EF4-FFF2-40B4-BE49-F238E27FC236}">
                      <a16:creationId xmlns:a16="http://schemas.microsoft.com/office/drawing/2014/main" id="{9C062DEE-4FDF-4104-9C3A-1791E3D883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2" name="Freeform 136">
                  <a:extLst>
                    <a:ext uri="{FF2B5EF4-FFF2-40B4-BE49-F238E27FC236}">
                      <a16:creationId xmlns:a16="http://schemas.microsoft.com/office/drawing/2014/main" id="{7AB30ACE-2737-46D3-AD77-2D9E60F28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3" name="Freeform 137">
                  <a:extLst>
                    <a:ext uri="{FF2B5EF4-FFF2-40B4-BE49-F238E27FC236}">
                      <a16:creationId xmlns:a16="http://schemas.microsoft.com/office/drawing/2014/main" id="{1FC95B6A-6BC8-4C73-ADBB-916FE4EC6B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4" name="Freeform 138">
                  <a:extLst>
                    <a:ext uri="{FF2B5EF4-FFF2-40B4-BE49-F238E27FC236}">
                      <a16:creationId xmlns:a16="http://schemas.microsoft.com/office/drawing/2014/main" id="{2F52EE56-A37E-4B94-9609-0F75432C0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5" name="Freeform 139">
                  <a:extLst>
                    <a:ext uri="{FF2B5EF4-FFF2-40B4-BE49-F238E27FC236}">
                      <a16:creationId xmlns:a16="http://schemas.microsoft.com/office/drawing/2014/main" id="{185693CD-ED3B-4F15-8565-89ECB8FFB9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6" name="Freeform 140">
                  <a:extLst>
                    <a:ext uri="{FF2B5EF4-FFF2-40B4-BE49-F238E27FC236}">
                      <a16:creationId xmlns:a16="http://schemas.microsoft.com/office/drawing/2014/main" id="{300D7F87-BB5A-4117-8029-71340FB9FF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7" name="Freeform 141">
                  <a:extLst>
                    <a:ext uri="{FF2B5EF4-FFF2-40B4-BE49-F238E27FC236}">
                      <a16:creationId xmlns:a16="http://schemas.microsoft.com/office/drawing/2014/main" id="{0BBBC0EE-BD12-46C0-BE89-7D7BEC23C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8" name="Freeform 142">
                  <a:extLst>
                    <a:ext uri="{FF2B5EF4-FFF2-40B4-BE49-F238E27FC236}">
                      <a16:creationId xmlns:a16="http://schemas.microsoft.com/office/drawing/2014/main" id="{41D276AD-E5D6-4AA6-9802-8EE790D52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9" name="Freeform 143">
                  <a:extLst>
                    <a:ext uri="{FF2B5EF4-FFF2-40B4-BE49-F238E27FC236}">
                      <a16:creationId xmlns:a16="http://schemas.microsoft.com/office/drawing/2014/main" id="{6CE59FD2-D192-4F7B-9F91-5C04328E31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0" name="Freeform 144">
                  <a:extLst>
                    <a:ext uri="{FF2B5EF4-FFF2-40B4-BE49-F238E27FC236}">
                      <a16:creationId xmlns:a16="http://schemas.microsoft.com/office/drawing/2014/main" id="{D062294B-35CC-4E53-B2C5-9891ABB7B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1" name="Freeform 145">
                  <a:extLst>
                    <a:ext uri="{FF2B5EF4-FFF2-40B4-BE49-F238E27FC236}">
                      <a16:creationId xmlns:a16="http://schemas.microsoft.com/office/drawing/2014/main" id="{A9700091-B8E3-42BC-926E-8ACCB50E97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2" name="Freeform 146">
                  <a:extLst>
                    <a:ext uri="{FF2B5EF4-FFF2-40B4-BE49-F238E27FC236}">
                      <a16:creationId xmlns:a16="http://schemas.microsoft.com/office/drawing/2014/main" id="{A97B83FC-AA1C-4055-AFD7-32E28DAD94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3" name="Freeform 147">
                  <a:extLst>
                    <a:ext uri="{FF2B5EF4-FFF2-40B4-BE49-F238E27FC236}">
                      <a16:creationId xmlns:a16="http://schemas.microsoft.com/office/drawing/2014/main" id="{0E3C796A-5156-485F-9AEC-46A1D6E73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4" name="Freeform 148">
                  <a:extLst>
                    <a:ext uri="{FF2B5EF4-FFF2-40B4-BE49-F238E27FC236}">
                      <a16:creationId xmlns:a16="http://schemas.microsoft.com/office/drawing/2014/main" id="{9EE79862-7846-45EA-84FA-01F2A60CA8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5" name="Freeform 149">
                  <a:extLst>
                    <a:ext uri="{FF2B5EF4-FFF2-40B4-BE49-F238E27FC236}">
                      <a16:creationId xmlns:a16="http://schemas.microsoft.com/office/drawing/2014/main" id="{4F65E196-1BBA-4C2A-8D6A-6E435341FF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6" name="Freeform 150">
                  <a:extLst>
                    <a:ext uri="{FF2B5EF4-FFF2-40B4-BE49-F238E27FC236}">
                      <a16:creationId xmlns:a16="http://schemas.microsoft.com/office/drawing/2014/main" id="{A2E87329-166A-4B26-A95F-994DE8816B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7" name="Freeform 151">
                  <a:extLst>
                    <a:ext uri="{FF2B5EF4-FFF2-40B4-BE49-F238E27FC236}">
                      <a16:creationId xmlns:a16="http://schemas.microsoft.com/office/drawing/2014/main" id="{4E0BA59B-E8B4-450A-BC94-F2654457D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8" name="Freeform 152">
                  <a:extLst>
                    <a:ext uri="{FF2B5EF4-FFF2-40B4-BE49-F238E27FC236}">
                      <a16:creationId xmlns:a16="http://schemas.microsoft.com/office/drawing/2014/main" id="{9E61A271-19D2-4B5C-A08D-C6822B00B91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9" name="Freeform 153">
                  <a:extLst>
                    <a:ext uri="{FF2B5EF4-FFF2-40B4-BE49-F238E27FC236}">
                      <a16:creationId xmlns:a16="http://schemas.microsoft.com/office/drawing/2014/main" id="{A27A6AC9-97D1-4A2C-800F-752C381226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0" name="Freeform 154">
                  <a:extLst>
                    <a:ext uri="{FF2B5EF4-FFF2-40B4-BE49-F238E27FC236}">
                      <a16:creationId xmlns:a16="http://schemas.microsoft.com/office/drawing/2014/main" id="{454C3CE7-67FB-4A0F-A250-38D752AD70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1" name="Freeform 155">
                  <a:extLst>
                    <a:ext uri="{FF2B5EF4-FFF2-40B4-BE49-F238E27FC236}">
                      <a16:creationId xmlns:a16="http://schemas.microsoft.com/office/drawing/2014/main" id="{D4492445-CE03-4DFB-878A-A45ECED97E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2" name="Freeform 156">
                  <a:extLst>
                    <a:ext uri="{FF2B5EF4-FFF2-40B4-BE49-F238E27FC236}">
                      <a16:creationId xmlns:a16="http://schemas.microsoft.com/office/drawing/2014/main" id="{84917676-37C0-40A7-AE61-92B439B87E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3" name="Freeform 157">
                  <a:extLst>
                    <a:ext uri="{FF2B5EF4-FFF2-40B4-BE49-F238E27FC236}">
                      <a16:creationId xmlns:a16="http://schemas.microsoft.com/office/drawing/2014/main" id="{2467A41A-B731-4B3B-9CA8-E03DD238F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4" name="Freeform 158">
                  <a:extLst>
                    <a:ext uri="{FF2B5EF4-FFF2-40B4-BE49-F238E27FC236}">
                      <a16:creationId xmlns:a16="http://schemas.microsoft.com/office/drawing/2014/main" id="{FDC16147-290F-4F4A-A002-4C5A9AEB83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5" name="Freeform 159">
                  <a:extLst>
                    <a:ext uri="{FF2B5EF4-FFF2-40B4-BE49-F238E27FC236}">
                      <a16:creationId xmlns:a16="http://schemas.microsoft.com/office/drawing/2014/main" id="{58F82044-CE62-4BD9-9913-396AE5291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6" name="Freeform 160">
                  <a:extLst>
                    <a:ext uri="{FF2B5EF4-FFF2-40B4-BE49-F238E27FC236}">
                      <a16:creationId xmlns:a16="http://schemas.microsoft.com/office/drawing/2014/main" id="{07505D0B-1803-4A76-99ED-077A709EE4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7" name="Freeform 161">
                  <a:extLst>
                    <a:ext uri="{FF2B5EF4-FFF2-40B4-BE49-F238E27FC236}">
                      <a16:creationId xmlns:a16="http://schemas.microsoft.com/office/drawing/2014/main" id="{40178DF8-1D03-45DD-B385-8B673EF71C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8" name="Freeform 162">
                  <a:extLst>
                    <a:ext uri="{FF2B5EF4-FFF2-40B4-BE49-F238E27FC236}">
                      <a16:creationId xmlns:a16="http://schemas.microsoft.com/office/drawing/2014/main" id="{0F265697-C8F7-49B5-BA13-6098D0CCF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9" name="Freeform 163">
                  <a:extLst>
                    <a:ext uri="{FF2B5EF4-FFF2-40B4-BE49-F238E27FC236}">
                      <a16:creationId xmlns:a16="http://schemas.microsoft.com/office/drawing/2014/main" id="{1158D78B-94A9-42BD-B177-CACAC00D52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0" name="Freeform 164">
                  <a:extLst>
                    <a:ext uri="{FF2B5EF4-FFF2-40B4-BE49-F238E27FC236}">
                      <a16:creationId xmlns:a16="http://schemas.microsoft.com/office/drawing/2014/main" id="{FF1E22A7-E712-4BAA-B803-17DC75D813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1" name="Freeform 165">
                  <a:extLst>
                    <a:ext uri="{FF2B5EF4-FFF2-40B4-BE49-F238E27FC236}">
                      <a16:creationId xmlns:a16="http://schemas.microsoft.com/office/drawing/2014/main" id="{C783B0B7-BEE8-406B-9E8F-5A1B6DC525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2" name="Freeform 166">
                  <a:extLst>
                    <a:ext uri="{FF2B5EF4-FFF2-40B4-BE49-F238E27FC236}">
                      <a16:creationId xmlns:a16="http://schemas.microsoft.com/office/drawing/2014/main" id="{7244EEFD-BE83-4817-8203-6E0A506714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3" name="Freeform 167">
                  <a:extLst>
                    <a:ext uri="{FF2B5EF4-FFF2-40B4-BE49-F238E27FC236}">
                      <a16:creationId xmlns:a16="http://schemas.microsoft.com/office/drawing/2014/main" id="{55932475-A747-44C0-8661-F44A6B785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4" name="Freeform 168">
                  <a:extLst>
                    <a:ext uri="{FF2B5EF4-FFF2-40B4-BE49-F238E27FC236}">
                      <a16:creationId xmlns:a16="http://schemas.microsoft.com/office/drawing/2014/main" id="{BBC09ED0-C611-4A90-96C9-E2B7DA4F7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5" name="Freeform 169">
                  <a:extLst>
                    <a:ext uri="{FF2B5EF4-FFF2-40B4-BE49-F238E27FC236}">
                      <a16:creationId xmlns:a16="http://schemas.microsoft.com/office/drawing/2014/main" id="{69671C84-B9A7-43E3-BC57-198C6A04C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6" name="Freeform 170">
                  <a:extLst>
                    <a:ext uri="{FF2B5EF4-FFF2-40B4-BE49-F238E27FC236}">
                      <a16:creationId xmlns:a16="http://schemas.microsoft.com/office/drawing/2014/main" id="{42BAEEA1-3130-4C95-8EB6-3DAFF25AAB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7" name="Freeform 171">
                  <a:extLst>
                    <a:ext uri="{FF2B5EF4-FFF2-40B4-BE49-F238E27FC236}">
                      <a16:creationId xmlns:a16="http://schemas.microsoft.com/office/drawing/2014/main" id="{0103E9C0-904E-404E-A5FD-ABBC54D4F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8" name="Freeform 172">
                  <a:extLst>
                    <a:ext uri="{FF2B5EF4-FFF2-40B4-BE49-F238E27FC236}">
                      <a16:creationId xmlns:a16="http://schemas.microsoft.com/office/drawing/2014/main" id="{56F576CC-5DED-41C4-B244-5CAEDBA9C5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9" name="Freeform 173">
                  <a:extLst>
                    <a:ext uri="{FF2B5EF4-FFF2-40B4-BE49-F238E27FC236}">
                      <a16:creationId xmlns:a16="http://schemas.microsoft.com/office/drawing/2014/main" id="{882C4DBC-4E20-475B-87EC-38F8C2F7E1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0" name="Freeform 174">
                  <a:extLst>
                    <a:ext uri="{FF2B5EF4-FFF2-40B4-BE49-F238E27FC236}">
                      <a16:creationId xmlns:a16="http://schemas.microsoft.com/office/drawing/2014/main" id="{0E6C633B-E4F6-4073-AFE0-A531E9C42E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1" name="Freeform 175">
                  <a:extLst>
                    <a:ext uri="{FF2B5EF4-FFF2-40B4-BE49-F238E27FC236}">
                      <a16:creationId xmlns:a16="http://schemas.microsoft.com/office/drawing/2014/main" id="{77A95A03-D538-469E-8732-8DB7E3BE4C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2" name="Freeform 176">
                  <a:extLst>
                    <a:ext uri="{FF2B5EF4-FFF2-40B4-BE49-F238E27FC236}">
                      <a16:creationId xmlns:a16="http://schemas.microsoft.com/office/drawing/2014/main" id="{EA335398-A12B-448D-B776-93E87173CF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3" name="Freeform 177">
                  <a:extLst>
                    <a:ext uri="{FF2B5EF4-FFF2-40B4-BE49-F238E27FC236}">
                      <a16:creationId xmlns:a16="http://schemas.microsoft.com/office/drawing/2014/main" id="{9F4B6735-119B-4069-9EEA-DA0DBDDA55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4" name="Freeform 178">
                  <a:extLst>
                    <a:ext uri="{FF2B5EF4-FFF2-40B4-BE49-F238E27FC236}">
                      <a16:creationId xmlns:a16="http://schemas.microsoft.com/office/drawing/2014/main" id="{9015469C-3471-4ECD-B342-511ED41816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5" name="Freeform 179">
                  <a:extLst>
                    <a:ext uri="{FF2B5EF4-FFF2-40B4-BE49-F238E27FC236}">
                      <a16:creationId xmlns:a16="http://schemas.microsoft.com/office/drawing/2014/main" id="{6A86DD21-DE7C-43D0-B99E-EFECF3C334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6" name="Freeform 180">
                  <a:extLst>
                    <a:ext uri="{FF2B5EF4-FFF2-40B4-BE49-F238E27FC236}">
                      <a16:creationId xmlns:a16="http://schemas.microsoft.com/office/drawing/2014/main" id="{268FA56E-C4D0-4A9F-B148-20A228F22D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7" name="Freeform 181">
                  <a:extLst>
                    <a:ext uri="{FF2B5EF4-FFF2-40B4-BE49-F238E27FC236}">
                      <a16:creationId xmlns:a16="http://schemas.microsoft.com/office/drawing/2014/main" id="{2A1F3923-03DD-4B48-B554-24EBBA9344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8" name="Freeform 182">
                  <a:extLst>
                    <a:ext uri="{FF2B5EF4-FFF2-40B4-BE49-F238E27FC236}">
                      <a16:creationId xmlns:a16="http://schemas.microsoft.com/office/drawing/2014/main" id="{9955E2A2-6197-4C7E-A5DA-BF07A44067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9" name="Freeform 183">
                  <a:extLst>
                    <a:ext uri="{FF2B5EF4-FFF2-40B4-BE49-F238E27FC236}">
                      <a16:creationId xmlns:a16="http://schemas.microsoft.com/office/drawing/2014/main" id="{0CBB8599-9A34-4B5F-8979-A3313175A6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0" name="Freeform 184">
                  <a:extLst>
                    <a:ext uri="{FF2B5EF4-FFF2-40B4-BE49-F238E27FC236}">
                      <a16:creationId xmlns:a16="http://schemas.microsoft.com/office/drawing/2014/main" id="{0F174268-6E9C-4E6E-B434-96F583BC87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1" name="Freeform 185">
                  <a:extLst>
                    <a:ext uri="{FF2B5EF4-FFF2-40B4-BE49-F238E27FC236}">
                      <a16:creationId xmlns:a16="http://schemas.microsoft.com/office/drawing/2014/main" id="{41CA3C8B-6910-44BF-A064-6855201A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2" name="Freeform 186">
                  <a:extLst>
                    <a:ext uri="{FF2B5EF4-FFF2-40B4-BE49-F238E27FC236}">
                      <a16:creationId xmlns:a16="http://schemas.microsoft.com/office/drawing/2014/main" id="{0E77A394-D0B5-43B1-B3B0-678C0A539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3" name="Freeform 187">
                  <a:extLst>
                    <a:ext uri="{FF2B5EF4-FFF2-40B4-BE49-F238E27FC236}">
                      <a16:creationId xmlns:a16="http://schemas.microsoft.com/office/drawing/2014/main" id="{84E0FAB1-5DCA-4B63-A1CB-48417B89A4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4" name="Freeform 188">
                  <a:extLst>
                    <a:ext uri="{FF2B5EF4-FFF2-40B4-BE49-F238E27FC236}">
                      <a16:creationId xmlns:a16="http://schemas.microsoft.com/office/drawing/2014/main" id="{F1EA870F-38B2-40B5-8132-8A3BCAD312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5" name="Freeform 189">
                  <a:extLst>
                    <a:ext uri="{FF2B5EF4-FFF2-40B4-BE49-F238E27FC236}">
                      <a16:creationId xmlns:a16="http://schemas.microsoft.com/office/drawing/2014/main" id="{E3E2A860-A4FD-4686-92E3-A5B566C3DA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6" name="Freeform 190">
                  <a:extLst>
                    <a:ext uri="{FF2B5EF4-FFF2-40B4-BE49-F238E27FC236}">
                      <a16:creationId xmlns:a16="http://schemas.microsoft.com/office/drawing/2014/main" id="{E3C2F34B-4819-4E53-9AE5-E7CD534AD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7" name="Freeform 191">
                  <a:extLst>
                    <a:ext uri="{FF2B5EF4-FFF2-40B4-BE49-F238E27FC236}">
                      <a16:creationId xmlns:a16="http://schemas.microsoft.com/office/drawing/2014/main" id="{4B50E747-9BF4-4D8C-85D1-56090D2801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8" name="Freeform 192">
                  <a:extLst>
                    <a:ext uri="{FF2B5EF4-FFF2-40B4-BE49-F238E27FC236}">
                      <a16:creationId xmlns:a16="http://schemas.microsoft.com/office/drawing/2014/main" id="{AD877E49-2E79-4D7E-948C-F4440AA0B3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9" name="Freeform 193">
                  <a:extLst>
                    <a:ext uri="{FF2B5EF4-FFF2-40B4-BE49-F238E27FC236}">
                      <a16:creationId xmlns:a16="http://schemas.microsoft.com/office/drawing/2014/main" id="{1B4DF6A3-53EE-449D-887B-3F9DFDC85F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0" name="Freeform 194">
                  <a:extLst>
                    <a:ext uri="{FF2B5EF4-FFF2-40B4-BE49-F238E27FC236}">
                      <a16:creationId xmlns:a16="http://schemas.microsoft.com/office/drawing/2014/main" id="{8CF7305E-CB00-4C6F-9DE0-EFD942084F1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1" name="Freeform 195">
                  <a:extLst>
                    <a:ext uri="{FF2B5EF4-FFF2-40B4-BE49-F238E27FC236}">
                      <a16:creationId xmlns:a16="http://schemas.microsoft.com/office/drawing/2014/main" id="{00CED824-AA81-4BEF-8B45-4573F11D84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2" name="Freeform 196">
                  <a:extLst>
                    <a:ext uri="{FF2B5EF4-FFF2-40B4-BE49-F238E27FC236}">
                      <a16:creationId xmlns:a16="http://schemas.microsoft.com/office/drawing/2014/main" id="{E9EE8214-FF74-493C-A169-11E4AFFF1B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3" name="Freeform 197">
                  <a:extLst>
                    <a:ext uri="{FF2B5EF4-FFF2-40B4-BE49-F238E27FC236}">
                      <a16:creationId xmlns:a16="http://schemas.microsoft.com/office/drawing/2014/main" id="{23939D27-6200-483B-8C50-B1712977E2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4" name="Freeform 198">
                  <a:extLst>
                    <a:ext uri="{FF2B5EF4-FFF2-40B4-BE49-F238E27FC236}">
                      <a16:creationId xmlns:a16="http://schemas.microsoft.com/office/drawing/2014/main" id="{084D7A6C-AF9E-4A34-999D-900502AE61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5" name="Freeform 199">
                  <a:extLst>
                    <a:ext uri="{FF2B5EF4-FFF2-40B4-BE49-F238E27FC236}">
                      <a16:creationId xmlns:a16="http://schemas.microsoft.com/office/drawing/2014/main" id="{929A2F38-7DE9-4B41-8485-7A8996F29C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6" name="Freeform 200">
                  <a:extLst>
                    <a:ext uri="{FF2B5EF4-FFF2-40B4-BE49-F238E27FC236}">
                      <a16:creationId xmlns:a16="http://schemas.microsoft.com/office/drawing/2014/main" id="{1B887F58-4BCF-4A2C-BB4D-C0C1CA7146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7" name="Freeform 201">
                  <a:extLst>
                    <a:ext uri="{FF2B5EF4-FFF2-40B4-BE49-F238E27FC236}">
                      <a16:creationId xmlns:a16="http://schemas.microsoft.com/office/drawing/2014/main" id="{77990F9D-57CB-4649-82CA-2F02B249F5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8" name="Freeform 202">
                  <a:extLst>
                    <a:ext uri="{FF2B5EF4-FFF2-40B4-BE49-F238E27FC236}">
                      <a16:creationId xmlns:a16="http://schemas.microsoft.com/office/drawing/2014/main" id="{35891890-4479-45E4-8EC4-99F39AED3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9" name="Freeform 203">
                  <a:extLst>
                    <a:ext uri="{FF2B5EF4-FFF2-40B4-BE49-F238E27FC236}">
                      <a16:creationId xmlns:a16="http://schemas.microsoft.com/office/drawing/2014/main" id="{7147F56F-66B1-4A12-80E1-8A1BD6B878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5" name="Freeform 205">
                <a:extLst>
                  <a:ext uri="{FF2B5EF4-FFF2-40B4-BE49-F238E27FC236}">
                    <a16:creationId xmlns:a16="http://schemas.microsoft.com/office/drawing/2014/main" id="{F2D46F17-E247-410A-AD7C-B19E80DC4F5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" name="Freeform 206">
                <a:extLst>
                  <a:ext uri="{FF2B5EF4-FFF2-40B4-BE49-F238E27FC236}">
                    <a16:creationId xmlns:a16="http://schemas.microsoft.com/office/drawing/2014/main" id="{86B887AD-D93D-4DFA-9C38-D9F597EC9D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" name="Freeform 207">
                <a:extLst>
                  <a:ext uri="{FF2B5EF4-FFF2-40B4-BE49-F238E27FC236}">
                    <a16:creationId xmlns:a16="http://schemas.microsoft.com/office/drawing/2014/main" id="{79BD1C1B-6740-46D2-AF3F-8800569725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" name="Freeform 208">
                <a:extLst>
                  <a:ext uri="{FF2B5EF4-FFF2-40B4-BE49-F238E27FC236}">
                    <a16:creationId xmlns:a16="http://schemas.microsoft.com/office/drawing/2014/main" id="{4B6B9F6F-97CB-4E6D-8E00-92D5C67450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" name="Freeform 209">
                <a:extLst>
                  <a:ext uri="{FF2B5EF4-FFF2-40B4-BE49-F238E27FC236}">
                    <a16:creationId xmlns:a16="http://schemas.microsoft.com/office/drawing/2014/main" id="{874F4E9F-834B-46FC-BB5C-B0D875ECFB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" name="Freeform 210">
                <a:extLst>
                  <a:ext uri="{FF2B5EF4-FFF2-40B4-BE49-F238E27FC236}">
                    <a16:creationId xmlns:a16="http://schemas.microsoft.com/office/drawing/2014/main" id="{169A0846-1E4D-4929-BE32-6032626F5C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" name="Freeform 211">
                <a:extLst>
                  <a:ext uri="{FF2B5EF4-FFF2-40B4-BE49-F238E27FC236}">
                    <a16:creationId xmlns:a16="http://schemas.microsoft.com/office/drawing/2014/main" id="{276C5EAD-7574-4E7A-A42E-D25CB4225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" name="Freeform 212">
                <a:extLst>
                  <a:ext uri="{FF2B5EF4-FFF2-40B4-BE49-F238E27FC236}">
                    <a16:creationId xmlns:a16="http://schemas.microsoft.com/office/drawing/2014/main" id="{C203B365-F46D-4233-A079-0B4E08ED94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" name="Freeform 213">
                <a:extLst>
                  <a:ext uri="{FF2B5EF4-FFF2-40B4-BE49-F238E27FC236}">
                    <a16:creationId xmlns:a16="http://schemas.microsoft.com/office/drawing/2014/main" id="{688B1858-0D82-4A8B-8A9D-417BE6535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" name="Freeform 214">
                <a:extLst>
                  <a:ext uri="{FF2B5EF4-FFF2-40B4-BE49-F238E27FC236}">
                    <a16:creationId xmlns:a16="http://schemas.microsoft.com/office/drawing/2014/main" id="{4DE393D6-2E5D-45CA-BC38-480BD0D51F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" name="Freeform 215">
                <a:extLst>
                  <a:ext uri="{FF2B5EF4-FFF2-40B4-BE49-F238E27FC236}">
                    <a16:creationId xmlns:a16="http://schemas.microsoft.com/office/drawing/2014/main" id="{1CFCF463-9787-4B5A-A3F4-8EAA280075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" name="Freeform 216">
                <a:extLst>
                  <a:ext uri="{FF2B5EF4-FFF2-40B4-BE49-F238E27FC236}">
                    <a16:creationId xmlns:a16="http://schemas.microsoft.com/office/drawing/2014/main" id="{564F57B6-F3A0-4097-9137-44BBE0DC3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" name="Freeform 217">
                <a:extLst>
                  <a:ext uri="{FF2B5EF4-FFF2-40B4-BE49-F238E27FC236}">
                    <a16:creationId xmlns:a16="http://schemas.microsoft.com/office/drawing/2014/main" id="{06EE7701-B2A7-4687-A7DE-386113AE88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" name="Freeform 218">
                <a:extLst>
                  <a:ext uri="{FF2B5EF4-FFF2-40B4-BE49-F238E27FC236}">
                    <a16:creationId xmlns:a16="http://schemas.microsoft.com/office/drawing/2014/main" id="{C5110118-ECC2-4CD4-A97F-C57D285731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" name="Freeform 219">
                <a:extLst>
                  <a:ext uri="{FF2B5EF4-FFF2-40B4-BE49-F238E27FC236}">
                    <a16:creationId xmlns:a16="http://schemas.microsoft.com/office/drawing/2014/main" id="{8282AABE-18CA-44FC-8C3F-DB3F99AE4E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" name="Freeform 220">
                <a:extLst>
                  <a:ext uri="{FF2B5EF4-FFF2-40B4-BE49-F238E27FC236}">
                    <a16:creationId xmlns:a16="http://schemas.microsoft.com/office/drawing/2014/main" id="{39E04DD9-5F19-4CFD-82E4-9D17AF254C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" name="Freeform 221">
                <a:extLst>
                  <a:ext uri="{FF2B5EF4-FFF2-40B4-BE49-F238E27FC236}">
                    <a16:creationId xmlns:a16="http://schemas.microsoft.com/office/drawing/2014/main" id="{7A93E173-D482-428A-A111-1B9B5B14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" name="Freeform 222">
                <a:extLst>
                  <a:ext uri="{FF2B5EF4-FFF2-40B4-BE49-F238E27FC236}">
                    <a16:creationId xmlns:a16="http://schemas.microsoft.com/office/drawing/2014/main" id="{103396B0-F7AE-4FD9-84D7-366A409C1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" name="Freeform 223">
                <a:extLst>
                  <a:ext uri="{FF2B5EF4-FFF2-40B4-BE49-F238E27FC236}">
                    <a16:creationId xmlns:a16="http://schemas.microsoft.com/office/drawing/2014/main" id="{AC1545FB-3CD8-4FAD-989C-DA3A1E21330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" name="Freeform 224">
                <a:extLst>
                  <a:ext uri="{FF2B5EF4-FFF2-40B4-BE49-F238E27FC236}">
                    <a16:creationId xmlns:a16="http://schemas.microsoft.com/office/drawing/2014/main" id="{B76F381D-2E0E-4D15-AD24-F757416237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" name="Freeform 225">
                <a:extLst>
                  <a:ext uri="{FF2B5EF4-FFF2-40B4-BE49-F238E27FC236}">
                    <a16:creationId xmlns:a16="http://schemas.microsoft.com/office/drawing/2014/main" id="{5FB037D3-56F4-4BE1-91C4-11D803AD1A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" name="Freeform 226">
                <a:extLst>
                  <a:ext uri="{FF2B5EF4-FFF2-40B4-BE49-F238E27FC236}">
                    <a16:creationId xmlns:a16="http://schemas.microsoft.com/office/drawing/2014/main" id="{35F84709-CC2D-4A72-BB51-05C16FF55D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" name="Freeform 227">
                <a:extLst>
                  <a:ext uri="{FF2B5EF4-FFF2-40B4-BE49-F238E27FC236}">
                    <a16:creationId xmlns:a16="http://schemas.microsoft.com/office/drawing/2014/main" id="{C2068575-4E18-4ED1-841A-A27D691FBB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8" name="Freeform 228">
                <a:extLst>
                  <a:ext uri="{FF2B5EF4-FFF2-40B4-BE49-F238E27FC236}">
                    <a16:creationId xmlns:a16="http://schemas.microsoft.com/office/drawing/2014/main" id="{8A18E786-53ED-49CF-BB99-A1B312FB3F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9" name="Freeform 229">
                <a:extLst>
                  <a:ext uri="{FF2B5EF4-FFF2-40B4-BE49-F238E27FC236}">
                    <a16:creationId xmlns:a16="http://schemas.microsoft.com/office/drawing/2014/main" id="{33BA9929-B60E-45E8-9B2A-B506C3B9B6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0" name="Freeform 230">
                <a:extLst>
                  <a:ext uri="{FF2B5EF4-FFF2-40B4-BE49-F238E27FC236}">
                    <a16:creationId xmlns:a16="http://schemas.microsoft.com/office/drawing/2014/main" id="{801AA788-2DC0-4049-BC26-B5E0A2A8A0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" name="Freeform 231">
                <a:extLst>
                  <a:ext uri="{FF2B5EF4-FFF2-40B4-BE49-F238E27FC236}">
                    <a16:creationId xmlns:a16="http://schemas.microsoft.com/office/drawing/2014/main" id="{C5F15148-3D88-4DF0-85BD-6FA071CF65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" name="Freeform 232">
                <a:extLst>
                  <a:ext uri="{FF2B5EF4-FFF2-40B4-BE49-F238E27FC236}">
                    <a16:creationId xmlns:a16="http://schemas.microsoft.com/office/drawing/2014/main" id="{D4E9EDB2-4543-491D-A7BF-7901D93824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" name="Freeform 233">
                <a:extLst>
                  <a:ext uri="{FF2B5EF4-FFF2-40B4-BE49-F238E27FC236}">
                    <a16:creationId xmlns:a16="http://schemas.microsoft.com/office/drawing/2014/main" id="{01EC5B8A-FF02-4E73-8DBF-1AFBEC1287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" name="Freeform 234">
                <a:extLst>
                  <a:ext uri="{FF2B5EF4-FFF2-40B4-BE49-F238E27FC236}">
                    <a16:creationId xmlns:a16="http://schemas.microsoft.com/office/drawing/2014/main" id="{11C0BAA9-30C9-45AA-834B-73C4E157C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" name="Freeform 235">
                <a:extLst>
                  <a:ext uri="{FF2B5EF4-FFF2-40B4-BE49-F238E27FC236}">
                    <a16:creationId xmlns:a16="http://schemas.microsoft.com/office/drawing/2014/main" id="{59575CED-0BE8-480D-B7D4-EB3AA4F062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" name="Freeform 236">
                <a:extLst>
                  <a:ext uri="{FF2B5EF4-FFF2-40B4-BE49-F238E27FC236}">
                    <a16:creationId xmlns:a16="http://schemas.microsoft.com/office/drawing/2014/main" id="{60F1ABED-F191-4F65-ABE3-BCC00F32A6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7" name="Rectangle 237">
                <a:extLst>
                  <a:ext uri="{FF2B5EF4-FFF2-40B4-BE49-F238E27FC236}">
                    <a16:creationId xmlns:a16="http://schemas.microsoft.com/office/drawing/2014/main" id="{FF83D0EC-5754-4965-BA54-1FC79EB372B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8" name="Freeform 238">
                <a:extLst>
                  <a:ext uri="{FF2B5EF4-FFF2-40B4-BE49-F238E27FC236}">
                    <a16:creationId xmlns:a16="http://schemas.microsoft.com/office/drawing/2014/main" id="{F3A4DECA-B746-4892-B5BA-14659ABBC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9" name="Freeform 239">
                <a:extLst>
                  <a:ext uri="{FF2B5EF4-FFF2-40B4-BE49-F238E27FC236}">
                    <a16:creationId xmlns:a16="http://schemas.microsoft.com/office/drawing/2014/main" id="{42AFCF22-52EE-45ED-8F13-8DE2CCE20A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0" name="Freeform 240">
                <a:extLst>
                  <a:ext uri="{FF2B5EF4-FFF2-40B4-BE49-F238E27FC236}">
                    <a16:creationId xmlns:a16="http://schemas.microsoft.com/office/drawing/2014/main" id="{C5238D05-A0A9-4213-905E-20DCF56CCD4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1" name="Freeform 241">
                <a:extLst>
                  <a:ext uri="{FF2B5EF4-FFF2-40B4-BE49-F238E27FC236}">
                    <a16:creationId xmlns:a16="http://schemas.microsoft.com/office/drawing/2014/main" id="{C7F1404C-3066-4600-A8ED-74502B57A3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2" name="Freeform 242">
                <a:extLst>
                  <a:ext uri="{FF2B5EF4-FFF2-40B4-BE49-F238E27FC236}">
                    <a16:creationId xmlns:a16="http://schemas.microsoft.com/office/drawing/2014/main" id="{EE069ABE-FDC1-4394-BC58-6C4033A523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3" name="Freeform 243">
                <a:extLst>
                  <a:ext uri="{FF2B5EF4-FFF2-40B4-BE49-F238E27FC236}">
                    <a16:creationId xmlns:a16="http://schemas.microsoft.com/office/drawing/2014/main" id="{99D855B2-8B13-4BAD-AE6C-00BBDB4781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4" name="Freeform 244">
                <a:extLst>
                  <a:ext uri="{FF2B5EF4-FFF2-40B4-BE49-F238E27FC236}">
                    <a16:creationId xmlns:a16="http://schemas.microsoft.com/office/drawing/2014/main" id="{7B266FFC-C632-4FF2-9F22-A9EA1B3F5CA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5" name="Freeform 245">
                <a:extLst>
                  <a:ext uri="{FF2B5EF4-FFF2-40B4-BE49-F238E27FC236}">
                    <a16:creationId xmlns:a16="http://schemas.microsoft.com/office/drawing/2014/main" id="{00325FF3-1081-4A40-A1E8-05501317D1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6" name="Freeform 246">
                <a:extLst>
                  <a:ext uri="{FF2B5EF4-FFF2-40B4-BE49-F238E27FC236}">
                    <a16:creationId xmlns:a16="http://schemas.microsoft.com/office/drawing/2014/main" id="{195C70EA-A70E-41AD-9ED4-3A9FF736BA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7" name="Freeform 247">
                <a:extLst>
                  <a:ext uri="{FF2B5EF4-FFF2-40B4-BE49-F238E27FC236}">
                    <a16:creationId xmlns:a16="http://schemas.microsoft.com/office/drawing/2014/main" id="{B4C44B78-17DC-4423-8ECA-C90258E1CD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8" name="Freeform 248">
                <a:extLst>
                  <a:ext uri="{FF2B5EF4-FFF2-40B4-BE49-F238E27FC236}">
                    <a16:creationId xmlns:a16="http://schemas.microsoft.com/office/drawing/2014/main" id="{183BC83D-5A40-4E0D-A7D9-31882BC1F85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9" name="Freeform 249">
                <a:extLst>
                  <a:ext uri="{FF2B5EF4-FFF2-40B4-BE49-F238E27FC236}">
                    <a16:creationId xmlns:a16="http://schemas.microsoft.com/office/drawing/2014/main" id="{12B63048-B749-46A0-97A3-9B0CE9D271D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0" name="Freeform 250">
                <a:extLst>
                  <a:ext uri="{FF2B5EF4-FFF2-40B4-BE49-F238E27FC236}">
                    <a16:creationId xmlns:a16="http://schemas.microsoft.com/office/drawing/2014/main" id="{6F55C5C5-D162-43DF-A5B7-8B6517D9EF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1" name="Freeform 251">
                <a:extLst>
                  <a:ext uri="{FF2B5EF4-FFF2-40B4-BE49-F238E27FC236}">
                    <a16:creationId xmlns:a16="http://schemas.microsoft.com/office/drawing/2014/main" id="{E4C3010B-14BD-4A5B-8B6E-7DCF48B4DC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2" name="Freeform 252">
                <a:extLst>
                  <a:ext uri="{FF2B5EF4-FFF2-40B4-BE49-F238E27FC236}">
                    <a16:creationId xmlns:a16="http://schemas.microsoft.com/office/drawing/2014/main" id="{C3E0A855-72B1-4FD6-AEBA-6B681E4A7B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3" name="Freeform 253">
                <a:extLst>
                  <a:ext uri="{FF2B5EF4-FFF2-40B4-BE49-F238E27FC236}">
                    <a16:creationId xmlns:a16="http://schemas.microsoft.com/office/drawing/2014/main" id="{91176F1F-E026-40FA-A5CA-1EDEE17C7B2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4" name="Freeform 254">
                <a:extLst>
                  <a:ext uri="{FF2B5EF4-FFF2-40B4-BE49-F238E27FC236}">
                    <a16:creationId xmlns:a16="http://schemas.microsoft.com/office/drawing/2014/main" id="{97C3A595-6B63-4EEB-9304-92863A277D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5" name="Freeform 255">
                <a:extLst>
                  <a:ext uri="{FF2B5EF4-FFF2-40B4-BE49-F238E27FC236}">
                    <a16:creationId xmlns:a16="http://schemas.microsoft.com/office/drawing/2014/main" id="{CEF7E0B2-47B2-4B67-B56E-39C7102CD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6" name="Freeform 256">
                <a:extLst>
                  <a:ext uri="{FF2B5EF4-FFF2-40B4-BE49-F238E27FC236}">
                    <a16:creationId xmlns:a16="http://schemas.microsoft.com/office/drawing/2014/main" id="{6DBA22F4-CAA0-4B75-A293-6EA796BD9A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7" name="Freeform 257">
                <a:extLst>
                  <a:ext uri="{FF2B5EF4-FFF2-40B4-BE49-F238E27FC236}">
                    <a16:creationId xmlns:a16="http://schemas.microsoft.com/office/drawing/2014/main" id="{094D5611-C9CF-43F5-B4CB-E65D001B07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8" name="Freeform 258">
                <a:extLst>
                  <a:ext uri="{FF2B5EF4-FFF2-40B4-BE49-F238E27FC236}">
                    <a16:creationId xmlns:a16="http://schemas.microsoft.com/office/drawing/2014/main" id="{788BAB48-F29B-41B5-BC87-5086B293B9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9" name="Freeform 259">
                <a:extLst>
                  <a:ext uri="{FF2B5EF4-FFF2-40B4-BE49-F238E27FC236}">
                    <a16:creationId xmlns:a16="http://schemas.microsoft.com/office/drawing/2014/main" id="{A612ADCE-8439-43B1-B0E9-0FCA19B4D6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" name="Freeform 260">
                <a:extLst>
                  <a:ext uri="{FF2B5EF4-FFF2-40B4-BE49-F238E27FC236}">
                    <a16:creationId xmlns:a16="http://schemas.microsoft.com/office/drawing/2014/main" id="{E63B55B9-37BA-4088-A550-B1B5F3F60A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4" name="Freeform 29">
              <a:extLst>
                <a:ext uri="{FF2B5EF4-FFF2-40B4-BE49-F238E27FC236}">
                  <a16:creationId xmlns:a16="http://schemas.microsoft.com/office/drawing/2014/main" id="{AF6C7BFE-ED6F-4306-B28E-C9A1A0FB3612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" name="Freeform 38">
              <a:extLst>
                <a:ext uri="{FF2B5EF4-FFF2-40B4-BE49-F238E27FC236}">
                  <a16:creationId xmlns:a16="http://schemas.microsoft.com/office/drawing/2014/main" id="{05FB5DCC-5766-41F5-8548-BD368F1361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" name="Freeform 40">
              <a:extLst>
                <a:ext uri="{FF2B5EF4-FFF2-40B4-BE49-F238E27FC236}">
                  <a16:creationId xmlns:a16="http://schemas.microsoft.com/office/drawing/2014/main" id="{85BCA02A-FBFA-48C1-BBA4-61F6AB108E1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" name="Freeform 41">
              <a:extLst>
                <a:ext uri="{FF2B5EF4-FFF2-40B4-BE49-F238E27FC236}">
                  <a16:creationId xmlns:a16="http://schemas.microsoft.com/office/drawing/2014/main" id="{7DE5539B-BB60-4F8C-B908-1BC0A1B1CFD6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" name="Freeform 42">
              <a:extLst>
                <a:ext uri="{FF2B5EF4-FFF2-40B4-BE49-F238E27FC236}">
                  <a16:creationId xmlns:a16="http://schemas.microsoft.com/office/drawing/2014/main" id="{688AD257-D7A4-4CC7-99B5-B066289CF7E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" name="Freeform 43">
              <a:extLst>
                <a:ext uri="{FF2B5EF4-FFF2-40B4-BE49-F238E27FC236}">
                  <a16:creationId xmlns:a16="http://schemas.microsoft.com/office/drawing/2014/main" id="{0704A948-0229-4C2F-98BC-20DC7F2DD2A7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44">
              <a:extLst>
                <a:ext uri="{FF2B5EF4-FFF2-40B4-BE49-F238E27FC236}">
                  <a16:creationId xmlns:a16="http://schemas.microsoft.com/office/drawing/2014/main" id="{9F3D083D-1773-4AB6-BC4E-0875422EB13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1" name="Freeform 45">
              <a:extLst>
                <a:ext uri="{FF2B5EF4-FFF2-40B4-BE49-F238E27FC236}">
                  <a16:creationId xmlns:a16="http://schemas.microsoft.com/office/drawing/2014/main" id="{20CBC4DE-E6C4-438F-9AAF-2230DDCA49E8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2" name="Freeform 49">
              <a:extLst>
                <a:ext uri="{FF2B5EF4-FFF2-40B4-BE49-F238E27FC236}">
                  <a16:creationId xmlns:a16="http://schemas.microsoft.com/office/drawing/2014/main" id="{4676913A-B319-4CEC-8105-F8A435DFBBE0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50">
              <a:extLst>
                <a:ext uri="{FF2B5EF4-FFF2-40B4-BE49-F238E27FC236}">
                  <a16:creationId xmlns:a16="http://schemas.microsoft.com/office/drawing/2014/main" id="{BCC5B685-1127-45F6-B69D-6467CAAC2970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4" name="Freeform 55">
              <a:extLst>
                <a:ext uri="{FF2B5EF4-FFF2-40B4-BE49-F238E27FC236}">
                  <a16:creationId xmlns:a16="http://schemas.microsoft.com/office/drawing/2014/main" id="{1F2EEC60-EF72-47C2-A587-A313178C975C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5" name="Freeform 56">
              <a:extLst>
                <a:ext uri="{FF2B5EF4-FFF2-40B4-BE49-F238E27FC236}">
                  <a16:creationId xmlns:a16="http://schemas.microsoft.com/office/drawing/2014/main" id="{16B458B9-71D5-4D71-AD08-88CED557CED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6" name="Freeform 57">
              <a:extLst>
                <a:ext uri="{FF2B5EF4-FFF2-40B4-BE49-F238E27FC236}">
                  <a16:creationId xmlns:a16="http://schemas.microsoft.com/office/drawing/2014/main" id="{A413B2F9-E9B3-4ACB-81C2-7328C1B2459B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7" name="Freeform 58">
              <a:extLst>
                <a:ext uri="{FF2B5EF4-FFF2-40B4-BE49-F238E27FC236}">
                  <a16:creationId xmlns:a16="http://schemas.microsoft.com/office/drawing/2014/main" id="{33B6D91A-8F10-4FEB-8F06-448FB73220E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8" name="Freeform 59">
              <a:extLst>
                <a:ext uri="{FF2B5EF4-FFF2-40B4-BE49-F238E27FC236}">
                  <a16:creationId xmlns:a16="http://schemas.microsoft.com/office/drawing/2014/main" id="{656063C7-F147-46B9-B534-2084C677B873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9" name="Freeform 60">
              <a:extLst>
                <a:ext uri="{FF2B5EF4-FFF2-40B4-BE49-F238E27FC236}">
                  <a16:creationId xmlns:a16="http://schemas.microsoft.com/office/drawing/2014/main" id="{F969542F-F5C1-4CF2-BA3D-971FA6657227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0" name="Freeform 61">
              <a:extLst>
                <a:ext uri="{FF2B5EF4-FFF2-40B4-BE49-F238E27FC236}">
                  <a16:creationId xmlns:a16="http://schemas.microsoft.com/office/drawing/2014/main" id="{9EB16EA5-3876-48A6-8391-D4E87DD15D05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1" name="Freeform 73">
              <a:extLst>
                <a:ext uri="{FF2B5EF4-FFF2-40B4-BE49-F238E27FC236}">
                  <a16:creationId xmlns:a16="http://schemas.microsoft.com/office/drawing/2014/main" id="{FB61682C-4113-4A8E-8D7E-B9162E4983A6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2" name="Freeform 74">
              <a:extLst>
                <a:ext uri="{FF2B5EF4-FFF2-40B4-BE49-F238E27FC236}">
                  <a16:creationId xmlns:a16="http://schemas.microsoft.com/office/drawing/2014/main" id="{B069922E-1B0E-42CB-A4F8-8B88B245FF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3" name="Freeform 75">
              <a:extLst>
                <a:ext uri="{FF2B5EF4-FFF2-40B4-BE49-F238E27FC236}">
                  <a16:creationId xmlns:a16="http://schemas.microsoft.com/office/drawing/2014/main" id="{EA416442-567F-48C2-9D24-9C00B94B5F1A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4" name="Freeform 76">
              <a:extLst>
                <a:ext uri="{FF2B5EF4-FFF2-40B4-BE49-F238E27FC236}">
                  <a16:creationId xmlns:a16="http://schemas.microsoft.com/office/drawing/2014/main" id="{71E5A7D3-0861-4A03-A439-85976951DC8A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5" name="Freeform 78">
              <a:extLst>
                <a:ext uri="{FF2B5EF4-FFF2-40B4-BE49-F238E27FC236}">
                  <a16:creationId xmlns:a16="http://schemas.microsoft.com/office/drawing/2014/main" id="{F11AD4A5-86BA-4E48-B260-483241D0E7C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6" name="Freeform 79">
              <a:extLst>
                <a:ext uri="{FF2B5EF4-FFF2-40B4-BE49-F238E27FC236}">
                  <a16:creationId xmlns:a16="http://schemas.microsoft.com/office/drawing/2014/main" id="{7906F5CA-DAAC-453E-A5B6-4947FF783B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7" name="Freeform 81">
              <a:extLst>
                <a:ext uri="{FF2B5EF4-FFF2-40B4-BE49-F238E27FC236}">
                  <a16:creationId xmlns:a16="http://schemas.microsoft.com/office/drawing/2014/main" id="{57095B02-9B3D-4AED-A266-FC086DC5E6E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8" name="Freeform 83">
              <a:extLst>
                <a:ext uri="{FF2B5EF4-FFF2-40B4-BE49-F238E27FC236}">
                  <a16:creationId xmlns:a16="http://schemas.microsoft.com/office/drawing/2014/main" id="{F810BCFF-E7C5-47CB-8374-2F22847E3B6B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" name="Freeform 84">
              <a:extLst>
                <a:ext uri="{FF2B5EF4-FFF2-40B4-BE49-F238E27FC236}">
                  <a16:creationId xmlns:a16="http://schemas.microsoft.com/office/drawing/2014/main" id="{0A7F2B50-E0E6-4F07-A8A2-A4500827C17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" name="Freeform 91">
              <a:extLst>
                <a:ext uri="{FF2B5EF4-FFF2-40B4-BE49-F238E27FC236}">
                  <a16:creationId xmlns:a16="http://schemas.microsoft.com/office/drawing/2014/main" id="{52496571-68BC-4B76-AC8F-5565D629FCB3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" name="Freeform 95">
              <a:extLst>
                <a:ext uri="{FF2B5EF4-FFF2-40B4-BE49-F238E27FC236}">
                  <a16:creationId xmlns:a16="http://schemas.microsoft.com/office/drawing/2014/main" id="{E94E4672-4B08-45CD-A099-501C758E7CA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" name="Freeform 96">
              <a:extLst>
                <a:ext uri="{FF2B5EF4-FFF2-40B4-BE49-F238E27FC236}">
                  <a16:creationId xmlns:a16="http://schemas.microsoft.com/office/drawing/2014/main" id="{457F7443-6921-42BE-B008-C47C58361B6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" name="Freeform 98">
              <a:extLst>
                <a:ext uri="{FF2B5EF4-FFF2-40B4-BE49-F238E27FC236}">
                  <a16:creationId xmlns:a16="http://schemas.microsoft.com/office/drawing/2014/main" id="{FE0121DF-2FCB-4C41-AF83-9D68110D28F4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E300678B-49DB-42A9-BCE9-15864B1384CE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6CD51207-B56A-4D26-BC89-CFD8D45591F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2D496163-CAFA-4E26-8EC5-8D5098B3C16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3D17A388-E57E-4350-9022-498D8E928D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C6C31AB-6A19-4686-8D5D-BC57A0978E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5C5AD2D2-78C1-4A04-8F1E-DCA4EFF900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DB4B58EE-5FC7-472A-9FE4-084353872A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CE4E1E8-CCB0-43BE-B260-EA2656BDAA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A7D905E1-1F0C-49EF-9797-04CD162FB6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8D997376-A556-4F83-833C-8EDB03B5E5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224234BC-ADE8-45C6-9E8C-CD79FF3278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759F9927-3FBF-484D-BE4C-EBCB62B75B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EC353A94-6B98-4E3E-A2E4-5E41B567A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D7CF96C7-8871-4AF8-998B-256BBCB3FE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12EEE471-E0A5-4670-8437-27C5ADF41B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619B2F00-D9BF-4BB1-951D-FF3ECAC16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E309CF8-CA51-41F9-B239-477C9D583A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6708A077-F18C-48CF-B558-5E890AA77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ED26CD78-03B4-4DB7-B020-940BFE147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1CE5158E-B670-4B0F-92C6-6B1D2D0CE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70D74AC9-3B03-46AE-AF0A-ED95F1D6A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801E36AF-285D-4714-9B63-420E5844C3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77F4C0DD-B422-4B82-914C-D8B3C5BBA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1AA36DCC-C8F2-41FB-A081-FF3759FF75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3EF15067-6764-4867-9EAF-87B1C0C763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2274FA6C-072D-4A84-995F-8FD19ECD83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C4022C78-35CE-47CB-B9B8-548AB5B5BC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9454B475-7177-40C2-90D6-AF22E170CB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99F3A911-DE04-4964-B6C0-AABC302F0D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E8852C5C-7493-4212-831F-54AAAB8BE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B558C140-B685-4E30-BB8D-6169EBC618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018A4F3A-8F8E-4246-8E9A-78445A8EE2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EA3CFFF1-7F99-43FF-8AFB-D5F583F8B2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D6ABB08A-6B07-4705-8238-EA9C19CE69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9B612FA1-1841-41C5-8DAC-FEB4CE7E1B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39B7456D-73AC-4F47-B905-19DB6F8272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BCDAB000-CC71-4E00-BC48-C4DBAA363A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D8E0204C-4450-4AD7-BE57-3679C02E15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9B8E0A1C-6ABD-4AC0-B709-08FDB374CE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A3DE7F39-62C0-47B5-90CD-21E4654474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F5659D07-8A9B-4DF1-A049-762CD2C08A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6AFC146A-0E8D-4D81-8D5E-1837EE7F1A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A75B5D78-C9A3-4D8B-B7E0-4ABB75D7C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C2225636-4AE2-488D-B0F5-0621F2718A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0E958028-AF4F-4E9C-95E8-73016FDCE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B0011DB9-B80E-478E-A37D-89B4F5A884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23964143-82DE-4F78-A7A5-C84E3688E6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D52E984C-3BF7-4C18-937C-34A89D6B3A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377FCA06-72E7-4DB4-81F2-A58B3D3C27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1D651520-A709-4C20-930F-182D36F7F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99247B37-FFFF-4FA6-8AAD-E91379D4A4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BAA2B42E-192B-497A-B33E-64DE71AB2B5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9F5F9EB8-F063-4D53-9AA7-404E418649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0456D3A9-51DE-420C-A0DD-D5F8EFFDF1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EA50008C-541A-46B1-AC8C-867B7C89E4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DF3AEFA8-FFEA-4FD7-8E07-3DDE0DF3A6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EB643B66-1279-41E2-99B4-CB6FCEB6D7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A94F41C6-824E-4094-9EB1-201C078684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B3A05E83-F396-432B-B80E-B7A208C12C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0FED9A37-E0C9-4CC8-84A8-CDB4D9DD7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3A670183-F041-4D4F-B8A9-6FE0FBCE98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3FE390EB-B085-40BB-94E8-56FECE7D0F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943B0E6D-02C4-4D51-B284-1F6F441B2B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C95AD9-7DFB-4401-9364-1F4A2EC391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CD8200ED-510E-4198-9730-E1079820CE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B12682D8-0D67-4964-9295-9901F73D95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7E43231B-9EC4-4086-BD0F-5B255694243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8292ED51-686E-4542-BFD1-1F6D74398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BD3C4627-0DB0-45D7-83F6-32FCF1B31E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835B9E65-C053-4495-A5FF-964CDC177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4BE71484-41E6-47F8-AB7B-E19CA3E57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697F9F46-5E90-4B93-BCED-F718FFB832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4001D639-EB7C-4A06-A2C0-EC24DFDAA0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B0B819D8-9610-4077-806D-CAA61097A7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95817096-0A5F-432F-BEDC-86C8F8C853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7F3C515-A51D-47EF-A7A5-7D9592E1EA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2D1EFD8-9918-4DA4-B0AD-A0E9A24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E65B1B73-00A8-4955-B855-C2CF095B84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6D164675-6626-46F6-825F-341FAEE8AD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B7066714-CABB-41EF-B6EA-202629C2D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98CEC31C-974D-431D-B55D-A6FC8B867E2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9FB8FF53-90F7-42DB-AE30-A3D7392442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08EC8F7-F436-483D-B985-7DEADF4869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DFFF274E-7F9C-46D0-B711-2C668850A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032F1EFD-7C35-44DE-950B-E549AEFD8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41F24E1D-B821-40B8-B2EA-90BCF6E6FC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1F41633C-10D3-4B33-8839-B37F9FB467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7CB9D88E-54A4-4EF3-A47B-F97303F5FD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D2E84F83-03E7-4545-BE92-35A2033F5D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EAE2BA6E-0814-4E37-9F3B-FE78075CB2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88F09EB4-BB3F-4A75-92D1-0789C4A77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46906B02-E233-4FF2-9C9B-70A78EFA8BF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C2914247-8FA5-48A3-8FD8-1CBA8FE952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7856EC8-08B8-43F3-A829-3D48716E34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B58BAB23-CFD5-47AC-AF76-CD9E38E4867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29DBDEDE-5C00-425B-BDFB-0D98393297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2F6B55FE-9F6B-4B5D-9D10-EEB2A91835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C000C45A-C390-4347-AF0C-CB30B58A5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E73727E4-302B-49C2-BF9E-FAC6F239F8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ECEE7924-AEA5-4E17-987D-F8E2D4647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ED60241B-ABAE-488D-8B21-1E6687A9C4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CDD9827C-82C4-4FC8-9511-0EB1465FDA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35FFD5C7-9775-44B2-927B-CA07907048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7160DC82-F2CD-4C6C-BF80-0D712E2A09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64BCD585-1A8C-4A9F-BE6E-75988E3A8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0B7F2739-FFED-44FD-BCFA-AAEE170AD0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F62CA03C-5012-4725-A83C-449B2C22B7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0B8A330E-E8D2-4A56-8131-C1CF4B279F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E61D06E3-2CD9-4DE7-8E56-F08A0684AC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0562C0FD-9087-4CB4-A5A2-A74640AA8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27692C90-CA4A-41E8-B7D9-64696870A5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D5114929-8F07-49CF-987B-7756A6CC6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2E8AE3D2-AA1C-429D-A32B-B246302C7F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10F0EA1E-312A-490F-B4E9-6FA1BDFE6C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755EC207-2CA1-4823-9E9C-D7C200F24B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E6E93B97-9B5C-41FB-B88E-6441A6A2EE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994EFAD4-B4B4-49C5-BB96-52BB93EDD8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4F451BA3-A40D-4FD6-8FA5-1E3A13D62E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D955D23A-C500-4ECD-A980-02EEEC5D3E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EDC0877C-BDF8-4BD1-B80F-AE765F001D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78F2B22B-7CFF-42A8-9701-6468863148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21666EBE-5D13-4F29-BDB2-F28D1BC4EF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6F15A236-7B47-4AC5-8548-27D89F886F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3062A725-4E73-4285-870E-C38BCCB931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774DDFF8-1F6F-4B2C-BB9F-9E2156A3B9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7B384F45-36E4-4BDB-895E-39D5AD60AE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DD6F32EF-92EB-40ED-B0AD-FE54747851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F2CDBE9D-2D8E-4D1B-A99F-408F0CD215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5FC5F93E-5B53-4B86-9626-7F39E00C6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3355CAC-3500-4A50-9A7C-0B6A834F0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ADB3F903-EEB6-46EE-A3A8-892354A925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0D1A5154-B6A7-4B02-AA4C-AE69F01D04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93F85D91-EDAD-4D1F-B0DB-94BD2850CC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F98DC348-7CFE-44E4-8FC7-D397DB0F92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7C34BD84-4C53-4DF0-B982-59C6C37863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2D21140C-C35C-4CB3-A736-80AB61CB5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BE81C6E-3E10-4684-9FFA-D41028EE1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AE429CFF-B7AF-4DC5-AE9C-C472BD5ECA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6170C66-F674-4658-9810-9CE7171902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2E6F5E9-DFC4-4EB6-9941-8445BD757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48BF7119-635E-42DF-AC01-554E9198E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FCDA4D91-3173-409A-ACB1-D5A320BF23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5303B748-BAE6-4BF1-A6BD-FB677DAE50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6B19AE7B-B21E-478A-B040-40BADC02F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CE591671-71C9-4045-89D7-148936756B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342ECC6A-F152-4865-A53A-221B948013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364D1233-8290-4AA2-98C2-12D2EB6317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6D81F6E1-1B97-45CE-9E63-1DA4236CFA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24A06719-FB18-47E9-BE13-B7362025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91314009-6B39-475A-AF8E-DBCFE7EB1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6D9065CE-D091-4022-88C9-6358C85E9B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FB8796DF-489C-485E-8EC1-A131300D6B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3049364F-FCEC-4638-8D48-07F6B0305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7707D86A-9514-4B53-A284-6159E44B50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89E3F78-4752-4397-B684-DA5E0D278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104D3A74-9AB3-4EDF-A0EE-86E4DDBAAE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A64E190F-47C9-4CBA-9842-681B28BE19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BB451922-C31C-4C68-9951-4CC5DE841B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107D5599-EFEC-4F95-B449-B8FA7C23EB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7A94279B-A707-4C13-B1CD-F68D6303F9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43069F03-D035-41B9-ABD7-486062F7E9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A4BA4108-C2F3-475E-BB35-B61A817EF0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FAB82A7A-4D1D-4E3D-A6EE-439691DE52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B004EA06-0CA2-4FBD-A8A0-05405DB363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B78DB5AC-71A1-4DDC-AEA1-17011FB5B3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B00EFC7E-7860-4D6D-B0F2-0CC62259E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23EB0C90-B25A-49AF-83B2-3FD7571611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93833354-AAEB-411C-A920-77011B8FA7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8F6448DF-0BA5-4840-8692-875513C3B5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7A455611-80AC-46FA-9357-966298EA2F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B200E8C-89C2-42B6-97B3-840DBFA824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6AD1469-53E0-4C41-995F-676E0EC7B3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35EF5069-0683-4361-B042-A09049553F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831DCFB4-2D9F-4A5E-9CF8-09314BD550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ED85157A-CAC6-4454-BB7A-36448D802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37045DD1-926D-492B-97AA-C659E8B384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C4BFE1DE-A852-4BE9-BE7A-39EEA0D60B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7EFB54B7-0FFC-4404-B2C8-357A49154B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4228A4C9-546E-41FB-9CDA-FC157B30BE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7F296786-A6FA-4305-8160-2D565B3E31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EA58A034-64B4-4DAF-AB03-AC61F72087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4FFFB392-B1AF-471A-B64F-4DFBA07221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4C3F69F6-97BB-43B7-95AA-7503C8CAA1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123620F-6FB0-4F6E-B051-307E26DC0E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29AFF701-5B03-4510-9C2D-23C4F3B55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B0F44C5F-FD6D-4D83-A8CB-F1CB6EB05B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67FB5992-46C9-4553-A80F-5A308628B5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2E17D739-B6FF-490C-BDA0-A6B156EC3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8D166EAB-16AF-4001-AECF-FFFD1F5A29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9126F9F5-2EF0-4FFC-B6AE-EA630886DE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E6611D61-435E-4D70-82DF-99BB972D23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AA42284C-59BB-487B-B0ED-FA8480AD40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8B4CCFB-8741-4327-A94E-24AA21CC479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1BBABF3C-0FF0-42AF-A37B-BF9A362FDE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ADE6A07F-3704-4143-85FD-96C67D67F7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D0302A31-E1CC-4DF3-82CF-EC063F12EC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2440DEAB-5D49-4837-BF0C-6043EBB2F7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23AD5260-3944-4B7F-8F8B-32C904397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3735C482-DAD4-4877-A3B5-A5A1A7E4AD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52F5CB81-CA2D-44DC-A6F3-4F3EC8676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9DA385B1-37B0-4F47-BCD2-651295CE2F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64217DF3-707C-4E7B-B3C1-FC264DF956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B8762B0D-39E4-4F59-846C-FC7FEB0C4E6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3A45E3C1-E91D-4996-96FE-77B6EE0A74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51C74FFC-AF6B-469D-8CE2-2C9778E66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0F78C679-A7A1-454A-8CD2-DA9198932D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D37342D0-107F-47C0-A416-AD31F80F0C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DC36B2E2-862F-47AC-A30F-615CD2FE7C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05D6B5A5-8638-4182-A755-2E6734381F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2CEE10DD-1254-4CD7-A5BA-B4D63DFF76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24072B79-BBDD-4B1D-8CF9-711F788A4B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6CD90A28-4245-406B-B10B-6B38F4A307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24549936-68D2-4BC3-9555-F00C077681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BD7AB32-552A-467D-9272-A4092DADE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71A90166-F95B-42D4-9952-A42BBD5B8B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A4FF0714-5997-4871-B287-32A08CB5BA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4EE86973-57E2-4EB3-8B81-EE5FB64F3C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1960273E-F991-439B-A1B4-45698BBADC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A5A6F4A-A4A6-4D47-911C-DF78FC6BA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96CDB26F-EFB9-4529-9753-40A297E3F8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BA2914EF-BEFE-4109-8435-37178FC283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4AF55DCE-31C5-41A6-A136-B0CF31F17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0A31F554-2B96-4250-BE97-E817EB55686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A15819AE-21C2-4CF5-9063-C48AE50DDC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059104F8-0F40-4FCA-900D-BC89BE84DB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641BEF73-2AEE-43C2-A1A1-058A81B5DF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E74AC49-1BA5-423A-A1C9-FE2A7F1792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73A0643B-452D-4F79-AE0D-46A3AB0E44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81C13D79-8593-415D-B078-E6D56283EF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03D830A8-CB7D-44F4-B4F6-46590B22C8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A39FD18C-1E08-4BE4-98CF-E112C8F1751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E401E77A-5E27-416E-BBD9-45C64753E6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6C422532-0683-4D56-A11E-DA3E63286C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123E6E97-8BDD-4D7F-9D20-70BEA34185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820E12C4-C007-43F6-B8BC-E634F41E7BB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A670B793-57BC-4233-BF7D-24A68B440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A100414C-BBD5-4722-84CA-9EFF88049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2A6A0200-F95D-4DF4-BB55-38CD0566419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8690DD7A-5360-4882-AC5F-FE6C69F929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9D66655C-D1AC-4F4D-AFD0-5158FEF4AF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0FD4C9C1-3617-4CCD-867E-8F58719A01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10ED3982-60FD-440E-A44D-4C49B8D46C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0DC76747-6AF9-4F9C-B3B1-40ACBC82EF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8042A862-DD76-4B34-95F3-D0CC2C977E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F09DA453-3E77-4A29-BA05-2A8C1F40A4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75C0E0EE-DF4C-4E7E-9AFA-8468A0CC73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31794D1-417B-4CD4-B6EF-B9C74F60D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125439B0-6691-41A5-8E60-5991CB144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E35D39C0-1EF8-4BE4-8FF6-8E9CB12829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620ACEC1-DD1A-43C3-8800-13FE36B9DC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B3130310-DDA1-4066-8BB6-600640BEACA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036DAEB1-EFD4-4BA3-A01F-BBDE6A37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77535B3B-1EC4-4805-95BB-DAC8C99E09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2B21E1A-2DCB-49FC-8E05-58B0F40F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0D6DAF37-D85D-4AB1-99CD-4E2566C1E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C8763488-716F-4848-BD1F-E82118BE807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92895FDC-60CA-48B0-9AAA-688ECB05DB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294B9B6F-6EC3-40B0-A58C-E49BAE8A47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B31B9177-633A-4964-9725-D53DB9D3DB0D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3EC29A96-A080-414C-98BD-E431A3DDD26A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5C56600F-72DE-404D-8C11-FD4285EB11FF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DAAC0677-30B1-48AA-B88F-FB76748DFADD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65B23E4F-65AA-40D8-922F-189FFCDC217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7A2D846E-6F99-40D3-AC87-E184DA7E830F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8DDBAD29-B0E3-450D-AA2E-70E31E85F75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B0154A27-F4CD-4F8E-BE51-09CC876ACBFF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7CB58D61-E9C4-4C1D-9411-9686B3F496C2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C5F2BBF7-670B-4CC8-82C4-9D584E4D193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A0768D4F-0F20-4C61-8238-26B779A0DE6B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5D56FEE9-5433-4434-891D-C8C21B64AFA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5F03AC0A-0856-4B46-8E39-11C2727C1DDD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529802BF-A704-44F1-9031-DF96112F97FA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CF995B8D-C06D-4884-BD5A-38C8DBF3E50D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43FD8B97-47AD-4C8C-AFF4-8F649A8223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2C32C1F1-E06A-4487-A64F-63B01D62ED0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3C9620-6AA8-4798-8234-5797DD5E5800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321BC201-253F-4091-A3BE-8EFAA42534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26097BA5-21B3-4689-BAB1-BD7287D1A938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DB18E07B-2C62-4671-A3ED-DC1D230B0257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84219DFF-DEE8-4014-8094-DB35A8FBD1D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7E055322-CAD1-4CF2-857D-E82ACB2BC023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B4D99283-DEE7-4242-8385-19522FBA3C0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2B0C9609-727A-4264-A6FC-3AC4F2269E7A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ECC39BE4-DD94-46CE-9D3F-8CAB1C45F3A8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BD3FF801-AD40-463E-985A-ADD8085CDE4C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8F9F9D10-DBEF-45F2-A36B-3C73365E350F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54EC44A-44F3-461E-A347-B4A6D263324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BC825E74-5DFE-4D14-87FD-33D551DA5C16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8465</xdr:colOff>
      <xdr:row>0</xdr:row>
      <xdr:rowOff>176742</xdr:rowOff>
    </xdr:to>
    <xdr:grpSp>
      <xdr:nvGrpSpPr>
        <xdr:cNvPr id="5" name="Title Border" descr="Flourish pattern" title="Title Border">
          <a:extLst>
            <a:ext uri="{FF2B5EF4-FFF2-40B4-BE49-F238E27FC236}">
              <a16:creationId xmlns:a16="http://schemas.microsoft.com/office/drawing/2014/main" id="{55E68BCE-82EC-42C0-ACD0-8C2A0A1AB711}"/>
            </a:ext>
          </a:extLst>
        </xdr:cNvPr>
        <xdr:cNvGrpSpPr/>
      </xdr:nvGrpSpPr>
      <xdr:grpSpPr>
        <a:xfrm>
          <a:off x="0" y="0"/>
          <a:ext cx="6079156" cy="172932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6" name="Group 3">
            <a:extLst>
              <a:ext uri="{FF2B5EF4-FFF2-40B4-BE49-F238E27FC236}">
                <a16:creationId xmlns:a16="http://schemas.microsoft.com/office/drawing/2014/main" id="{D85C1A28-68C8-4943-A72A-81B975ABF83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7" name="Group 204">
              <a:extLst>
                <a:ext uri="{FF2B5EF4-FFF2-40B4-BE49-F238E27FC236}">
                  <a16:creationId xmlns:a16="http://schemas.microsoft.com/office/drawing/2014/main" id="{326E5DB0-B587-4FE3-BB8D-34172CEBC15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4" name="Freeform 5">
                <a:extLst>
                  <a:ext uri="{FF2B5EF4-FFF2-40B4-BE49-F238E27FC236}">
                    <a16:creationId xmlns:a16="http://schemas.microsoft.com/office/drawing/2014/main" id="{1D8BC82D-C543-4B08-A032-7467F9E59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6">
                <a:extLst>
                  <a:ext uri="{FF2B5EF4-FFF2-40B4-BE49-F238E27FC236}">
                    <a16:creationId xmlns:a16="http://schemas.microsoft.com/office/drawing/2014/main" id="{571A8E27-2019-4A2C-8D9F-945DD1329E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7">
                <a:extLst>
                  <a:ext uri="{FF2B5EF4-FFF2-40B4-BE49-F238E27FC236}">
                    <a16:creationId xmlns:a16="http://schemas.microsoft.com/office/drawing/2014/main" id="{82A9BED0-88D1-4624-B1B1-FB9FC099EC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8">
                <a:extLst>
                  <a:ext uri="{FF2B5EF4-FFF2-40B4-BE49-F238E27FC236}">
                    <a16:creationId xmlns:a16="http://schemas.microsoft.com/office/drawing/2014/main" id="{5AB11465-F0B1-4E30-907C-E59B816F11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9">
                <a:extLst>
                  <a:ext uri="{FF2B5EF4-FFF2-40B4-BE49-F238E27FC236}">
                    <a16:creationId xmlns:a16="http://schemas.microsoft.com/office/drawing/2014/main" id="{34DBA5E2-689E-4379-90A5-E9268D8DC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0">
                <a:extLst>
                  <a:ext uri="{FF2B5EF4-FFF2-40B4-BE49-F238E27FC236}">
                    <a16:creationId xmlns:a16="http://schemas.microsoft.com/office/drawing/2014/main" id="{A33E8568-61EC-4EFB-AAD2-4DF3BF24C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1">
                <a:extLst>
                  <a:ext uri="{FF2B5EF4-FFF2-40B4-BE49-F238E27FC236}">
                    <a16:creationId xmlns:a16="http://schemas.microsoft.com/office/drawing/2014/main" id="{4E5F6234-9709-4EF4-8777-F72E3CF88B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2">
                <a:extLst>
                  <a:ext uri="{FF2B5EF4-FFF2-40B4-BE49-F238E27FC236}">
                    <a16:creationId xmlns:a16="http://schemas.microsoft.com/office/drawing/2014/main" id="{BA6AA60F-6E7C-49C5-A8A0-A9B7841AF6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3">
                <a:extLst>
                  <a:ext uri="{FF2B5EF4-FFF2-40B4-BE49-F238E27FC236}">
                    <a16:creationId xmlns:a16="http://schemas.microsoft.com/office/drawing/2014/main" id="{E9E7F3FB-B303-4F4F-96A1-4879B6BB90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4">
                <a:extLst>
                  <a:ext uri="{FF2B5EF4-FFF2-40B4-BE49-F238E27FC236}">
                    <a16:creationId xmlns:a16="http://schemas.microsoft.com/office/drawing/2014/main" id="{80BADD23-76AB-44FF-BF45-EE530644DF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5">
                <a:extLst>
                  <a:ext uri="{FF2B5EF4-FFF2-40B4-BE49-F238E27FC236}">
                    <a16:creationId xmlns:a16="http://schemas.microsoft.com/office/drawing/2014/main" id="{04553D39-3F0D-49A0-9E33-7ADED78EF4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6">
                <a:extLst>
                  <a:ext uri="{FF2B5EF4-FFF2-40B4-BE49-F238E27FC236}">
                    <a16:creationId xmlns:a16="http://schemas.microsoft.com/office/drawing/2014/main" id="{25C08C96-248C-4A81-9A56-51D39163B2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17">
                <a:extLst>
                  <a:ext uri="{FF2B5EF4-FFF2-40B4-BE49-F238E27FC236}">
                    <a16:creationId xmlns:a16="http://schemas.microsoft.com/office/drawing/2014/main" id="{8EF880AF-FDA5-4898-9397-AD82DADD1E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18">
                <a:extLst>
                  <a:ext uri="{FF2B5EF4-FFF2-40B4-BE49-F238E27FC236}">
                    <a16:creationId xmlns:a16="http://schemas.microsoft.com/office/drawing/2014/main" id="{06D12283-6209-4169-9A4E-05669151FD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19">
                <a:extLst>
                  <a:ext uri="{FF2B5EF4-FFF2-40B4-BE49-F238E27FC236}">
                    <a16:creationId xmlns:a16="http://schemas.microsoft.com/office/drawing/2014/main" id="{14285AB3-CA3D-476E-8EFB-17CE848851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0">
                <a:extLst>
                  <a:ext uri="{FF2B5EF4-FFF2-40B4-BE49-F238E27FC236}">
                    <a16:creationId xmlns:a16="http://schemas.microsoft.com/office/drawing/2014/main" id="{D784877C-3582-490F-8815-5E1849DBB8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1">
                <a:extLst>
                  <a:ext uri="{FF2B5EF4-FFF2-40B4-BE49-F238E27FC236}">
                    <a16:creationId xmlns:a16="http://schemas.microsoft.com/office/drawing/2014/main" id="{A69A111B-68E5-4D62-80CE-1581E2CDC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2">
                <a:extLst>
                  <a:ext uri="{FF2B5EF4-FFF2-40B4-BE49-F238E27FC236}">
                    <a16:creationId xmlns:a16="http://schemas.microsoft.com/office/drawing/2014/main" id="{2F36D571-0A2E-41FC-8DA0-AAB637A76F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3">
                <a:extLst>
                  <a:ext uri="{FF2B5EF4-FFF2-40B4-BE49-F238E27FC236}">
                    <a16:creationId xmlns:a16="http://schemas.microsoft.com/office/drawing/2014/main" id="{4D0BA058-4CA5-47B8-A5A3-1B8BAC5725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4">
                <a:extLst>
                  <a:ext uri="{FF2B5EF4-FFF2-40B4-BE49-F238E27FC236}">
                    <a16:creationId xmlns:a16="http://schemas.microsoft.com/office/drawing/2014/main" id="{7A75F780-2E0B-429C-88AE-F57794B61E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5">
                <a:extLst>
                  <a:ext uri="{FF2B5EF4-FFF2-40B4-BE49-F238E27FC236}">
                    <a16:creationId xmlns:a16="http://schemas.microsoft.com/office/drawing/2014/main" id="{33777100-B73D-473F-9F8A-35F479E73E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6">
                <a:extLst>
                  <a:ext uri="{FF2B5EF4-FFF2-40B4-BE49-F238E27FC236}">
                    <a16:creationId xmlns:a16="http://schemas.microsoft.com/office/drawing/2014/main" id="{45708FFF-F847-4EA5-B2AA-401CA8123A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27">
                <a:extLst>
                  <a:ext uri="{FF2B5EF4-FFF2-40B4-BE49-F238E27FC236}">
                    <a16:creationId xmlns:a16="http://schemas.microsoft.com/office/drawing/2014/main" id="{8F723AAA-5F34-4085-930B-9F688956B7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28">
                <a:extLst>
                  <a:ext uri="{FF2B5EF4-FFF2-40B4-BE49-F238E27FC236}">
                    <a16:creationId xmlns:a16="http://schemas.microsoft.com/office/drawing/2014/main" id="{5E607145-79F5-4D03-ABDF-729581D31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29">
                <a:extLst>
                  <a:ext uri="{FF2B5EF4-FFF2-40B4-BE49-F238E27FC236}">
                    <a16:creationId xmlns:a16="http://schemas.microsoft.com/office/drawing/2014/main" id="{98FC0090-A5CE-4A92-8883-1C5607DBF6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0">
                <a:extLst>
                  <a:ext uri="{FF2B5EF4-FFF2-40B4-BE49-F238E27FC236}">
                    <a16:creationId xmlns:a16="http://schemas.microsoft.com/office/drawing/2014/main" id="{38795505-D7A4-4595-936A-6FA596F182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1">
                <a:extLst>
                  <a:ext uri="{FF2B5EF4-FFF2-40B4-BE49-F238E27FC236}">
                    <a16:creationId xmlns:a16="http://schemas.microsoft.com/office/drawing/2014/main" id="{11D54F0D-AF03-4E32-A4BD-513A1E2A2A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2">
                <a:extLst>
                  <a:ext uri="{FF2B5EF4-FFF2-40B4-BE49-F238E27FC236}">
                    <a16:creationId xmlns:a16="http://schemas.microsoft.com/office/drawing/2014/main" id="{7EF1E4A9-DAFC-4D7C-B83B-97FE366E2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3">
                <a:extLst>
                  <a:ext uri="{FF2B5EF4-FFF2-40B4-BE49-F238E27FC236}">
                    <a16:creationId xmlns:a16="http://schemas.microsoft.com/office/drawing/2014/main" id="{48A859D5-5337-4ABC-A43A-DE4BEE62C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4">
                <a:extLst>
                  <a:ext uri="{FF2B5EF4-FFF2-40B4-BE49-F238E27FC236}">
                    <a16:creationId xmlns:a16="http://schemas.microsoft.com/office/drawing/2014/main" id="{646A5FEA-F57A-422B-840E-55F0C2278C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5">
                <a:extLst>
                  <a:ext uri="{FF2B5EF4-FFF2-40B4-BE49-F238E27FC236}">
                    <a16:creationId xmlns:a16="http://schemas.microsoft.com/office/drawing/2014/main" id="{791773B6-31CB-4F6E-B4D6-D958BA22A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6">
                <a:extLst>
                  <a:ext uri="{FF2B5EF4-FFF2-40B4-BE49-F238E27FC236}">
                    <a16:creationId xmlns:a16="http://schemas.microsoft.com/office/drawing/2014/main" id="{2572EF36-FD91-4BD1-BFDA-FF43F59B9E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37">
                <a:extLst>
                  <a:ext uri="{FF2B5EF4-FFF2-40B4-BE49-F238E27FC236}">
                    <a16:creationId xmlns:a16="http://schemas.microsoft.com/office/drawing/2014/main" id="{98720C69-A7AA-48B8-A8EB-5931CCA8B3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38">
                <a:extLst>
                  <a:ext uri="{FF2B5EF4-FFF2-40B4-BE49-F238E27FC236}">
                    <a16:creationId xmlns:a16="http://schemas.microsoft.com/office/drawing/2014/main" id="{EFD3A239-2F5A-4FD0-8D38-8AFBC3EED2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39">
                <a:extLst>
                  <a:ext uri="{FF2B5EF4-FFF2-40B4-BE49-F238E27FC236}">
                    <a16:creationId xmlns:a16="http://schemas.microsoft.com/office/drawing/2014/main" id="{0E30BDA7-1BB9-40C6-8FA0-8521FE0F50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0">
                <a:extLst>
                  <a:ext uri="{FF2B5EF4-FFF2-40B4-BE49-F238E27FC236}">
                    <a16:creationId xmlns:a16="http://schemas.microsoft.com/office/drawing/2014/main" id="{D869BE13-DC08-40DA-A718-531710D252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1">
                <a:extLst>
                  <a:ext uri="{FF2B5EF4-FFF2-40B4-BE49-F238E27FC236}">
                    <a16:creationId xmlns:a16="http://schemas.microsoft.com/office/drawing/2014/main" id="{1DA46944-ED40-43D6-9644-4A3DF44FD4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2">
                <a:extLst>
                  <a:ext uri="{FF2B5EF4-FFF2-40B4-BE49-F238E27FC236}">
                    <a16:creationId xmlns:a16="http://schemas.microsoft.com/office/drawing/2014/main" id="{C9141A40-8F06-4FA5-BB46-178C0B8EA3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3">
                <a:extLst>
                  <a:ext uri="{FF2B5EF4-FFF2-40B4-BE49-F238E27FC236}">
                    <a16:creationId xmlns:a16="http://schemas.microsoft.com/office/drawing/2014/main" id="{BC13AD9E-90C4-4404-97DD-3455E36CBE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4">
                <a:extLst>
                  <a:ext uri="{FF2B5EF4-FFF2-40B4-BE49-F238E27FC236}">
                    <a16:creationId xmlns:a16="http://schemas.microsoft.com/office/drawing/2014/main" id="{4B85763A-81EF-46D4-912C-CB26D0943C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5">
                <a:extLst>
                  <a:ext uri="{FF2B5EF4-FFF2-40B4-BE49-F238E27FC236}">
                    <a16:creationId xmlns:a16="http://schemas.microsoft.com/office/drawing/2014/main" id="{6C3A639A-2487-4F77-A6B5-A240C0219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6">
                <a:extLst>
                  <a:ext uri="{FF2B5EF4-FFF2-40B4-BE49-F238E27FC236}">
                    <a16:creationId xmlns:a16="http://schemas.microsoft.com/office/drawing/2014/main" id="{37050046-B2D8-4B20-874E-7617C7CF51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47">
                <a:extLst>
                  <a:ext uri="{FF2B5EF4-FFF2-40B4-BE49-F238E27FC236}">
                    <a16:creationId xmlns:a16="http://schemas.microsoft.com/office/drawing/2014/main" id="{CB20F203-53FE-466F-9575-A95B30D35E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48">
                <a:extLst>
                  <a:ext uri="{FF2B5EF4-FFF2-40B4-BE49-F238E27FC236}">
                    <a16:creationId xmlns:a16="http://schemas.microsoft.com/office/drawing/2014/main" id="{98E86FAF-1B68-463D-B613-3F7C852BC9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49">
                <a:extLst>
                  <a:ext uri="{FF2B5EF4-FFF2-40B4-BE49-F238E27FC236}">
                    <a16:creationId xmlns:a16="http://schemas.microsoft.com/office/drawing/2014/main" id="{4432E2F2-E89E-4110-A302-2A9F616B88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0">
                <a:extLst>
                  <a:ext uri="{FF2B5EF4-FFF2-40B4-BE49-F238E27FC236}">
                    <a16:creationId xmlns:a16="http://schemas.microsoft.com/office/drawing/2014/main" id="{4FFEDAEE-C9A8-461C-B5BF-C354D035A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1">
                <a:extLst>
                  <a:ext uri="{FF2B5EF4-FFF2-40B4-BE49-F238E27FC236}">
                    <a16:creationId xmlns:a16="http://schemas.microsoft.com/office/drawing/2014/main" id="{A5B45C3F-E14F-4B7D-B411-D9FF56CC83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2">
                <a:extLst>
                  <a:ext uri="{FF2B5EF4-FFF2-40B4-BE49-F238E27FC236}">
                    <a16:creationId xmlns:a16="http://schemas.microsoft.com/office/drawing/2014/main" id="{A6DD8AF7-3463-41F4-B05A-4E7E4F327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3">
                <a:extLst>
                  <a:ext uri="{FF2B5EF4-FFF2-40B4-BE49-F238E27FC236}">
                    <a16:creationId xmlns:a16="http://schemas.microsoft.com/office/drawing/2014/main" id="{ECDE89B0-8348-46D2-B51B-E584DA11040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4">
                <a:extLst>
                  <a:ext uri="{FF2B5EF4-FFF2-40B4-BE49-F238E27FC236}">
                    <a16:creationId xmlns:a16="http://schemas.microsoft.com/office/drawing/2014/main" id="{C109DE5A-7B14-4D55-8036-4262C34AB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5">
                <a:extLst>
                  <a:ext uri="{FF2B5EF4-FFF2-40B4-BE49-F238E27FC236}">
                    <a16:creationId xmlns:a16="http://schemas.microsoft.com/office/drawing/2014/main" id="{6D20E3B6-3FA1-4610-8591-0EC532B97EF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6">
                <a:extLst>
                  <a:ext uri="{FF2B5EF4-FFF2-40B4-BE49-F238E27FC236}">
                    <a16:creationId xmlns:a16="http://schemas.microsoft.com/office/drawing/2014/main" id="{8FE55C7E-4768-49A7-9D18-3766CE6D03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57">
                <a:extLst>
                  <a:ext uri="{FF2B5EF4-FFF2-40B4-BE49-F238E27FC236}">
                    <a16:creationId xmlns:a16="http://schemas.microsoft.com/office/drawing/2014/main" id="{673E560A-61D3-483F-AAF7-1228696F7E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58">
                <a:extLst>
                  <a:ext uri="{FF2B5EF4-FFF2-40B4-BE49-F238E27FC236}">
                    <a16:creationId xmlns:a16="http://schemas.microsoft.com/office/drawing/2014/main" id="{A599AF7D-DA1C-4E16-AD07-C36EF99B22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59">
                <a:extLst>
                  <a:ext uri="{FF2B5EF4-FFF2-40B4-BE49-F238E27FC236}">
                    <a16:creationId xmlns:a16="http://schemas.microsoft.com/office/drawing/2014/main" id="{CBCFDBD3-8E72-44B0-A9D5-9A78F1F896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0">
                <a:extLst>
                  <a:ext uri="{FF2B5EF4-FFF2-40B4-BE49-F238E27FC236}">
                    <a16:creationId xmlns:a16="http://schemas.microsoft.com/office/drawing/2014/main" id="{D24D39E4-50B6-4891-B825-CCFEAAF824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1">
                <a:extLst>
                  <a:ext uri="{FF2B5EF4-FFF2-40B4-BE49-F238E27FC236}">
                    <a16:creationId xmlns:a16="http://schemas.microsoft.com/office/drawing/2014/main" id="{E9366D00-584F-49FA-9028-8F4346C02A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2">
                <a:extLst>
                  <a:ext uri="{FF2B5EF4-FFF2-40B4-BE49-F238E27FC236}">
                    <a16:creationId xmlns:a16="http://schemas.microsoft.com/office/drawing/2014/main" id="{C6EAC326-7A4A-4E51-98C6-D6ADD148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3">
                <a:extLst>
                  <a:ext uri="{FF2B5EF4-FFF2-40B4-BE49-F238E27FC236}">
                    <a16:creationId xmlns:a16="http://schemas.microsoft.com/office/drawing/2014/main" id="{CBF3FC36-DE4C-442E-B3EE-E0E18552A5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4">
                <a:extLst>
                  <a:ext uri="{FF2B5EF4-FFF2-40B4-BE49-F238E27FC236}">
                    <a16:creationId xmlns:a16="http://schemas.microsoft.com/office/drawing/2014/main" id="{0F1ABAA2-AEA6-4F66-BC88-1BD615067B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5">
                <a:extLst>
                  <a:ext uri="{FF2B5EF4-FFF2-40B4-BE49-F238E27FC236}">
                    <a16:creationId xmlns:a16="http://schemas.microsoft.com/office/drawing/2014/main" id="{6C23E1F5-8757-48E5-AD7F-BED1D8F51E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6">
                <a:extLst>
                  <a:ext uri="{FF2B5EF4-FFF2-40B4-BE49-F238E27FC236}">
                    <a16:creationId xmlns:a16="http://schemas.microsoft.com/office/drawing/2014/main" id="{F1428EC0-0A66-4EC2-89AD-35AEBA1A61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67">
                <a:extLst>
                  <a:ext uri="{FF2B5EF4-FFF2-40B4-BE49-F238E27FC236}">
                    <a16:creationId xmlns:a16="http://schemas.microsoft.com/office/drawing/2014/main" id="{DC9E3BB8-5CD7-4FAB-A1EB-C06782B547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68">
                <a:extLst>
                  <a:ext uri="{FF2B5EF4-FFF2-40B4-BE49-F238E27FC236}">
                    <a16:creationId xmlns:a16="http://schemas.microsoft.com/office/drawing/2014/main" id="{6AEB6590-68A7-4846-84E9-771D392C76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69">
                <a:extLst>
                  <a:ext uri="{FF2B5EF4-FFF2-40B4-BE49-F238E27FC236}">
                    <a16:creationId xmlns:a16="http://schemas.microsoft.com/office/drawing/2014/main" id="{17FDFEA6-5FF8-48F3-9D01-A1FB3400B2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0">
                <a:extLst>
                  <a:ext uri="{FF2B5EF4-FFF2-40B4-BE49-F238E27FC236}">
                    <a16:creationId xmlns:a16="http://schemas.microsoft.com/office/drawing/2014/main" id="{ACF6D216-0211-4A04-9DB8-7578F5427B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1">
                <a:extLst>
                  <a:ext uri="{FF2B5EF4-FFF2-40B4-BE49-F238E27FC236}">
                    <a16:creationId xmlns:a16="http://schemas.microsoft.com/office/drawing/2014/main" id="{FF41B357-F52F-4A2D-949F-8DFCEAAD39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2">
                <a:extLst>
                  <a:ext uri="{FF2B5EF4-FFF2-40B4-BE49-F238E27FC236}">
                    <a16:creationId xmlns:a16="http://schemas.microsoft.com/office/drawing/2014/main" id="{40F3AF5E-772C-4218-850C-2CBAAE8C3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3">
                <a:extLst>
                  <a:ext uri="{FF2B5EF4-FFF2-40B4-BE49-F238E27FC236}">
                    <a16:creationId xmlns:a16="http://schemas.microsoft.com/office/drawing/2014/main" id="{A15919F2-5CB2-4DC2-A172-3C5CE86218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4">
                <a:extLst>
                  <a:ext uri="{FF2B5EF4-FFF2-40B4-BE49-F238E27FC236}">
                    <a16:creationId xmlns:a16="http://schemas.microsoft.com/office/drawing/2014/main" id="{2165BCE0-ED1B-4582-8592-B8E9D994D1F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5">
                <a:extLst>
                  <a:ext uri="{FF2B5EF4-FFF2-40B4-BE49-F238E27FC236}">
                    <a16:creationId xmlns:a16="http://schemas.microsoft.com/office/drawing/2014/main" id="{312AE61D-00B4-4F0F-BAEF-F2A2683E7DC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6">
                <a:extLst>
                  <a:ext uri="{FF2B5EF4-FFF2-40B4-BE49-F238E27FC236}">
                    <a16:creationId xmlns:a16="http://schemas.microsoft.com/office/drawing/2014/main" id="{ED4B2CD3-54D3-42A6-9D73-35A295016C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77">
                <a:extLst>
                  <a:ext uri="{FF2B5EF4-FFF2-40B4-BE49-F238E27FC236}">
                    <a16:creationId xmlns:a16="http://schemas.microsoft.com/office/drawing/2014/main" id="{9C201649-6DAF-4170-855E-59D37665F4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78">
                <a:extLst>
                  <a:ext uri="{FF2B5EF4-FFF2-40B4-BE49-F238E27FC236}">
                    <a16:creationId xmlns:a16="http://schemas.microsoft.com/office/drawing/2014/main" id="{1D4CFCE0-970A-4623-B3C8-5E9C7CDE8B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79">
                <a:extLst>
                  <a:ext uri="{FF2B5EF4-FFF2-40B4-BE49-F238E27FC236}">
                    <a16:creationId xmlns:a16="http://schemas.microsoft.com/office/drawing/2014/main" id="{80F61A75-C450-481F-8EBC-7404B303E2E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0">
                <a:extLst>
                  <a:ext uri="{FF2B5EF4-FFF2-40B4-BE49-F238E27FC236}">
                    <a16:creationId xmlns:a16="http://schemas.microsoft.com/office/drawing/2014/main" id="{08768EAE-D55E-42AC-BF51-F07F107B8F7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1">
                <a:extLst>
                  <a:ext uri="{FF2B5EF4-FFF2-40B4-BE49-F238E27FC236}">
                    <a16:creationId xmlns:a16="http://schemas.microsoft.com/office/drawing/2014/main" id="{D22B7228-3AB6-42B3-BB8C-6B00EB2C3D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2">
                <a:extLst>
                  <a:ext uri="{FF2B5EF4-FFF2-40B4-BE49-F238E27FC236}">
                    <a16:creationId xmlns:a16="http://schemas.microsoft.com/office/drawing/2014/main" id="{83A28D35-3CF3-415E-9883-8587318154E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3">
                <a:extLst>
                  <a:ext uri="{FF2B5EF4-FFF2-40B4-BE49-F238E27FC236}">
                    <a16:creationId xmlns:a16="http://schemas.microsoft.com/office/drawing/2014/main" id="{FA4A6121-1273-4C19-9E51-3257262534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4">
                <a:extLst>
                  <a:ext uri="{FF2B5EF4-FFF2-40B4-BE49-F238E27FC236}">
                    <a16:creationId xmlns:a16="http://schemas.microsoft.com/office/drawing/2014/main" id="{30CA0DF1-6C5B-4E0C-A42C-828CDC564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5">
                <a:extLst>
                  <a:ext uri="{FF2B5EF4-FFF2-40B4-BE49-F238E27FC236}">
                    <a16:creationId xmlns:a16="http://schemas.microsoft.com/office/drawing/2014/main" id="{1E69275A-9DC4-4A31-B910-32B0B6B20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6">
                <a:extLst>
                  <a:ext uri="{FF2B5EF4-FFF2-40B4-BE49-F238E27FC236}">
                    <a16:creationId xmlns:a16="http://schemas.microsoft.com/office/drawing/2014/main" id="{75DCB6BE-A9B1-4ADD-A6FA-D5804C7EB8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87">
                <a:extLst>
                  <a:ext uri="{FF2B5EF4-FFF2-40B4-BE49-F238E27FC236}">
                    <a16:creationId xmlns:a16="http://schemas.microsoft.com/office/drawing/2014/main" id="{C3A5A3F4-BF07-40E8-AF44-FD4888DD99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88">
                <a:extLst>
                  <a:ext uri="{FF2B5EF4-FFF2-40B4-BE49-F238E27FC236}">
                    <a16:creationId xmlns:a16="http://schemas.microsoft.com/office/drawing/2014/main" id="{A7E23D79-6DFC-4B1E-8F6A-C51EB47388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89">
                <a:extLst>
                  <a:ext uri="{FF2B5EF4-FFF2-40B4-BE49-F238E27FC236}">
                    <a16:creationId xmlns:a16="http://schemas.microsoft.com/office/drawing/2014/main" id="{FF2748CD-CED5-4485-BCF7-A442AEFA4E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0">
                <a:extLst>
                  <a:ext uri="{FF2B5EF4-FFF2-40B4-BE49-F238E27FC236}">
                    <a16:creationId xmlns:a16="http://schemas.microsoft.com/office/drawing/2014/main" id="{937F6200-AF00-431B-A294-5AC055B83D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1">
                <a:extLst>
                  <a:ext uri="{FF2B5EF4-FFF2-40B4-BE49-F238E27FC236}">
                    <a16:creationId xmlns:a16="http://schemas.microsoft.com/office/drawing/2014/main" id="{E6641CCB-EFB0-4C7B-923E-D19D1A1CC3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2">
                <a:extLst>
                  <a:ext uri="{FF2B5EF4-FFF2-40B4-BE49-F238E27FC236}">
                    <a16:creationId xmlns:a16="http://schemas.microsoft.com/office/drawing/2014/main" id="{235E6AC5-05C9-4123-9571-63509725B7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3">
                <a:extLst>
                  <a:ext uri="{FF2B5EF4-FFF2-40B4-BE49-F238E27FC236}">
                    <a16:creationId xmlns:a16="http://schemas.microsoft.com/office/drawing/2014/main" id="{F3795B50-3CC5-42DB-B73F-04A9C66EDA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4">
                <a:extLst>
                  <a:ext uri="{FF2B5EF4-FFF2-40B4-BE49-F238E27FC236}">
                    <a16:creationId xmlns:a16="http://schemas.microsoft.com/office/drawing/2014/main" id="{0392211D-7E83-4001-B17B-DE4FAB87F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5">
                <a:extLst>
                  <a:ext uri="{FF2B5EF4-FFF2-40B4-BE49-F238E27FC236}">
                    <a16:creationId xmlns:a16="http://schemas.microsoft.com/office/drawing/2014/main" id="{EA6D5FF4-C5E0-4E75-AABF-9BA5E71D00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6">
                <a:extLst>
                  <a:ext uri="{FF2B5EF4-FFF2-40B4-BE49-F238E27FC236}">
                    <a16:creationId xmlns:a16="http://schemas.microsoft.com/office/drawing/2014/main" id="{FBB48F26-2B39-4A16-92A1-DCF5A8AE542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97">
                <a:extLst>
                  <a:ext uri="{FF2B5EF4-FFF2-40B4-BE49-F238E27FC236}">
                    <a16:creationId xmlns:a16="http://schemas.microsoft.com/office/drawing/2014/main" id="{403BE0F4-1937-46D7-B694-2113DADC646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98">
                <a:extLst>
                  <a:ext uri="{FF2B5EF4-FFF2-40B4-BE49-F238E27FC236}">
                    <a16:creationId xmlns:a16="http://schemas.microsoft.com/office/drawing/2014/main" id="{5CF3110F-83D7-4F73-83CA-DBAB38C161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99">
                <a:extLst>
                  <a:ext uri="{FF2B5EF4-FFF2-40B4-BE49-F238E27FC236}">
                    <a16:creationId xmlns:a16="http://schemas.microsoft.com/office/drawing/2014/main" id="{3D1B21A9-1F57-4F0D-BDC9-22B6F02B1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0">
                <a:extLst>
                  <a:ext uri="{FF2B5EF4-FFF2-40B4-BE49-F238E27FC236}">
                    <a16:creationId xmlns:a16="http://schemas.microsoft.com/office/drawing/2014/main" id="{2F5EDEA6-A53B-4FE1-94BE-E740A61851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1">
                <a:extLst>
                  <a:ext uri="{FF2B5EF4-FFF2-40B4-BE49-F238E27FC236}">
                    <a16:creationId xmlns:a16="http://schemas.microsoft.com/office/drawing/2014/main" id="{5B99514D-38F5-4CDD-B571-D355E15F09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2">
                <a:extLst>
                  <a:ext uri="{FF2B5EF4-FFF2-40B4-BE49-F238E27FC236}">
                    <a16:creationId xmlns:a16="http://schemas.microsoft.com/office/drawing/2014/main" id="{A222B6DF-E14D-4E20-9648-42DEB8E308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3">
                <a:extLst>
                  <a:ext uri="{FF2B5EF4-FFF2-40B4-BE49-F238E27FC236}">
                    <a16:creationId xmlns:a16="http://schemas.microsoft.com/office/drawing/2014/main" id="{42D5151A-888C-44E3-94D8-FB4A0D9D6B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4">
                <a:extLst>
                  <a:ext uri="{FF2B5EF4-FFF2-40B4-BE49-F238E27FC236}">
                    <a16:creationId xmlns:a16="http://schemas.microsoft.com/office/drawing/2014/main" id="{CDE8E9F8-E904-434F-B32D-90A741D5E6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5">
                <a:extLst>
                  <a:ext uri="{FF2B5EF4-FFF2-40B4-BE49-F238E27FC236}">
                    <a16:creationId xmlns:a16="http://schemas.microsoft.com/office/drawing/2014/main" id="{96091D58-5AF3-4D2D-B135-C93231782D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6">
                <a:extLst>
                  <a:ext uri="{FF2B5EF4-FFF2-40B4-BE49-F238E27FC236}">
                    <a16:creationId xmlns:a16="http://schemas.microsoft.com/office/drawing/2014/main" id="{E39FC9C0-B693-41F4-820E-D1D94F5353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07">
                <a:extLst>
                  <a:ext uri="{FF2B5EF4-FFF2-40B4-BE49-F238E27FC236}">
                    <a16:creationId xmlns:a16="http://schemas.microsoft.com/office/drawing/2014/main" id="{212E6320-AAB5-4D0E-A10E-2D7AEDAA6B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08">
                <a:extLst>
                  <a:ext uri="{FF2B5EF4-FFF2-40B4-BE49-F238E27FC236}">
                    <a16:creationId xmlns:a16="http://schemas.microsoft.com/office/drawing/2014/main" id="{02B72220-15F3-4B03-A7EA-1E64A5CBEE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09">
                <a:extLst>
                  <a:ext uri="{FF2B5EF4-FFF2-40B4-BE49-F238E27FC236}">
                    <a16:creationId xmlns:a16="http://schemas.microsoft.com/office/drawing/2014/main" id="{5E3FA922-5731-4111-AF4F-A00AFD9CE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0">
                <a:extLst>
                  <a:ext uri="{FF2B5EF4-FFF2-40B4-BE49-F238E27FC236}">
                    <a16:creationId xmlns:a16="http://schemas.microsoft.com/office/drawing/2014/main" id="{A13120BC-D6BF-4E87-9C4B-23381A8B8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1">
                <a:extLst>
                  <a:ext uri="{FF2B5EF4-FFF2-40B4-BE49-F238E27FC236}">
                    <a16:creationId xmlns:a16="http://schemas.microsoft.com/office/drawing/2014/main" id="{CD6C54CB-E26F-49C7-8F24-C7C061EF99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2">
                <a:extLst>
                  <a:ext uri="{FF2B5EF4-FFF2-40B4-BE49-F238E27FC236}">
                    <a16:creationId xmlns:a16="http://schemas.microsoft.com/office/drawing/2014/main" id="{BF7C7665-CA40-4494-A09C-DBE2965C3A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3">
                <a:extLst>
                  <a:ext uri="{FF2B5EF4-FFF2-40B4-BE49-F238E27FC236}">
                    <a16:creationId xmlns:a16="http://schemas.microsoft.com/office/drawing/2014/main" id="{CF129D4A-81A6-49B0-9DE9-776F494126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4">
                <a:extLst>
                  <a:ext uri="{FF2B5EF4-FFF2-40B4-BE49-F238E27FC236}">
                    <a16:creationId xmlns:a16="http://schemas.microsoft.com/office/drawing/2014/main" id="{9002746A-E05E-4E72-9E20-1DD8556015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5">
                <a:extLst>
                  <a:ext uri="{FF2B5EF4-FFF2-40B4-BE49-F238E27FC236}">
                    <a16:creationId xmlns:a16="http://schemas.microsoft.com/office/drawing/2014/main" id="{2F31E984-FDB3-4AE4-8BDE-B0156BB660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6">
                <a:extLst>
                  <a:ext uri="{FF2B5EF4-FFF2-40B4-BE49-F238E27FC236}">
                    <a16:creationId xmlns:a16="http://schemas.microsoft.com/office/drawing/2014/main" id="{19B60EC2-89A6-4AF3-8DBE-2A36C5C7B8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17">
                <a:extLst>
                  <a:ext uri="{FF2B5EF4-FFF2-40B4-BE49-F238E27FC236}">
                    <a16:creationId xmlns:a16="http://schemas.microsoft.com/office/drawing/2014/main" id="{220807BF-ADDE-4106-8958-B4149CA909C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18">
                <a:extLst>
                  <a:ext uri="{FF2B5EF4-FFF2-40B4-BE49-F238E27FC236}">
                    <a16:creationId xmlns:a16="http://schemas.microsoft.com/office/drawing/2014/main" id="{A8085727-AC7B-43DE-8E84-BD62EFCFA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19">
                <a:extLst>
                  <a:ext uri="{FF2B5EF4-FFF2-40B4-BE49-F238E27FC236}">
                    <a16:creationId xmlns:a16="http://schemas.microsoft.com/office/drawing/2014/main" id="{E4C210A9-0396-4696-9723-EDD61430C09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0">
                <a:extLst>
                  <a:ext uri="{FF2B5EF4-FFF2-40B4-BE49-F238E27FC236}">
                    <a16:creationId xmlns:a16="http://schemas.microsoft.com/office/drawing/2014/main" id="{018D1690-8B25-44DD-B6B8-1F5FFB152D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1">
                <a:extLst>
                  <a:ext uri="{FF2B5EF4-FFF2-40B4-BE49-F238E27FC236}">
                    <a16:creationId xmlns:a16="http://schemas.microsoft.com/office/drawing/2014/main" id="{4D5AC1DF-B270-4891-AA1F-30CF4C6BDB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2">
                <a:extLst>
                  <a:ext uri="{FF2B5EF4-FFF2-40B4-BE49-F238E27FC236}">
                    <a16:creationId xmlns:a16="http://schemas.microsoft.com/office/drawing/2014/main" id="{F4661820-D369-4F45-9478-CDDB7C6B39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3">
                <a:extLst>
                  <a:ext uri="{FF2B5EF4-FFF2-40B4-BE49-F238E27FC236}">
                    <a16:creationId xmlns:a16="http://schemas.microsoft.com/office/drawing/2014/main" id="{6F251834-CD7F-4634-8677-6BAB259617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4">
                <a:extLst>
                  <a:ext uri="{FF2B5EF4-FFF2-40B4-BE49-F238E27FC236}">
                    <a16:creationId xmlns:a16="http://schemas.microsoft.com/office/drawing/2014/main" id="{751D98B8-3EB7-4338-B4FA-1A553E4D32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5">
                <a:extLst>
                  <a:ext uri="{FF2B5EF4-FFF2-40B4-BE49-F238E27FC236}">
                    <a16:creationId xmlns:a16="http://schemas.microsoft.com/office/drawing/2014/main" id="{0D1CCD83-0809-45C9-A268-974ECFC163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6">
                <a:extLst>
                  <a:ext uri="{FF2B5EF4-FFF2-40B4-BE49-F238E27FC236}">
                    <a16:creationId xmlns:a16="http://schemas.microsoft.com/office/drawing/2014/main" id="{6B05A31B-2CAC-42B0-8CAA-D197AEC74F4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27">
                <a:extLst>
                  <a:ext uri="{FF2B5EF4-FFF2-40B4-BE49-F238E27FC236}">
                    <a16:creationId xmlns:a16="http://schemas.microsoft.com/office/drawing/2014/main" id="{AD2E23BE-B97A-4A8E-B6A6-BF6CCC9861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28">
                <a:extLst>
                  <a:ext uri="{FF2B5EF4-FFF2-40B4-BE49-F238E27FC236}">
                    <a16:creationId xmlns:a16="http://schemas.microsoft.com/office/drawing/2014/main" id="{25646CDA-6FFC-4173-B8FC-2F07F143C9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29">
                <a:extLst>
                  <a:ext uri="{FF2B5EF4-FFF2-40B4-BE49-F238E27FC236}">
                    <a16:creationId xmlns:a16="http://schemas.microsoft.com/office/drawing/2014/main" id="{F5CE2016-9F13-4E1B-8186-117E4B7C62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0">
                <a:extLst>
                  <a:ext uri="{FF2B5EF4-FFF2-40B4-BE49-F238E27FC236}">
                    <a16:creationId xmlns:a16="http://schemas.microsoft.com/office/drawing/2014/main" id="{819ECFB2-3D56-4200-9DD1-7FD8014F58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1">
                <a:extLst>
                  <a:ext uri="{FF2B5EF4-FFF2-40B4-BE49-F238E27FC236}">
                    <a16:creationId xmlns:a16="http://schemas.microsoft.com/office/drawing/2014/main" id="{CCBFF47D-0B32-4460-B63A-1E712CA4D4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2">
                <a:extLst>
                  <a:ext uri="{FF2B5EF4-FFF2-40B4-BE49-F238E27FC236}">
                    <a16:creationId xmlns:a16="http://schemas.microsoft.com/office/drawing/2014/main" id="{92F5A5F0-58C6-4D59-B9C7-6B89B4F561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3">
                <a:extLst>
                  <a:ext uri="{FF2B5EF4-FFF2-40B4-BE49-F238E27FC236}">
                    <a16:creationId xmlns:a16="http://schemas.microsoft.com/office/drawing/2014/main" id="{FE34C277-438D-4B14-8F62-8D28B22F39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4">
                <a:extLst>
                  <a:ext uri="{FF2B5EF4-FFF2-40B4-BE49-F238E27FC236}">
                    <a16:creationId xmlns:a16="http://schemas.microsoft.com/office/drawing/2014/main" id="{78E89D48-D595-4B37-898A-58DE092597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5">
                <a:extLst>
                  <a:ext uri="{FF2B5EF4-FFF2-40B4-BE49-F238E27FC236}">
                    <a16:creationId xmlns:a16="http://schemas.microsoft.com/office/drawing/2014/main" id="{EF3ADB27-673F-4218-831B-77F5C2D4D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6">
                <a:extLst>
                  <a:ext uri="{FF2B5EF4-FFF2-40B4-BE49-F238E27FC236}">
                    <a16:creationId xmlns:a16="http://schemas.microsoft.com/office/drawing/2014/main" id="{8945CD43-1DBB-439B-9A6F-5A9D18EB3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37">
                <a:extLst>
                  <a:ext uri="{FF2B5EF4-FFF2-40B4-BE49-F238E27FC236}">
                    <a16:creationId xmlns:a16="http://schemas.microsoft.com/office/drawing/2014/main" id="{11014E55-AA8F-4E33-A2B2-60116185C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38">
                <a:extLst>
                  <a:ext uri="{FF2B5EF4-FFF2-40B4-BE49-F238E27FC236}">
                    <a16:creationId xmlns:a16="http://schemas.microsoft.com/office/drawing/2014/main" id="{8100CA85-B74D-4670-8C77-AD30EDA9D5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39">
                <a:extLst>
                  <a:ext uri="{FF2B5EF4-FFF2-40B4-BE49-F238E27FC236}">
                    <a16:creationId xmlns:a16="http://schemas.microsoft.com/office/drawing/2014/main" id="{3169BC5D-1D51-4268-9FE3-658613517F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0">
                <a:extLst>
                  <a:ext uri="{FF2B5EF4-FFF2-40B4-BE49-F238E27FC236}">
                    <a16:creationId xmlns:a16="http://schemas.microsoft.com/office/drawing/2014/main" id="{E2CA794F-26E2-4616-89E9-038A5FFC92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1">
                <a:extLst>
                  <a:ext uri="{FF2B5EF4-FFF2-40B4-BE49-F238E27FC236}">
                    <a16:creationId xmlns:a16="http://schemas.microsoft.com/office/drawing/2014/main" id="{7E70D11D-3846-43DF-A1E4-BAB2E0EEE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2">
                <a:extLst>
                  <a:ext uri="{FF2B5EF4-FFF2-40B4-BE49-F238E27FC236}">
                    <a16:creationId xmlns:a16="http://schemas.microsoft.com/office/drawing/2014/main" id="{0B279DF7-6AA0-4556-815A-22DD440E8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3">
                <a:extLst>
                  <a:ext uri="{FF2B5EF4-FFF2-40B4-BE49-F238E27FC236}">
                    <a16:creationId xmlns:a16="http://schemas.microsoft.com/office/drawing/2014/main" id="{016C8E4E-8E4D-45EB-BD71-956DD538B4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4">
                <a:extLst>
                  <a:ext uri="{FF2B5EF4-FFF2-40B4-BE49-F238E27FC236}">
                    <a16:creationId xmlns:a16="http://schemas.microsoft.com/office/drawing/2014/main" id="{EF9E5508-C993-4FFD-8498-1999A44BDE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5">
                <a:extLst>
                  <a:ext uri="{FF2B5EF4-FFF2-40B4-BE49-F238E27FC236}">
                    <a16:creationId xmlns:a16="http://schemas.microsoft.com/office/drawing/2014/main" id="{58F05174-5B0A-4F73-906D-86E6237EA5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6">
                <a:extLst>
                  <a:ext uri="{FF2B5EF4-FFF2-40B4-BE49-F238E27FC236}">
                    <a16:creationId xmlns:a16="http://schemas.microsoft.com/office/drawing/2014/main" id="{616F8FB4-4121-48F4-87AE-7317D34E8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47">
                <a:extLst>
                  <a:ext uri="{FF2B5EF4-FFF2-40B4-BE49-F238E27FC236}">
                    <a16:creationId xmlns:a16="http://schemas.microsoft.com/office/drawing/2014/main" id="{E5B0FDF1-6EEA-45D6-B60C-62D12130AA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48">
                <a:extLst>
                  <a:ext uri="{FF2B5EF4-FFF2-40B4-BE49-F238E27FC236}">
                    <a16:creationId xmlns:a16="http://schemas.microsoft.com/office/drawing/2014/main" id="{76EB78D8-BE01-42BB-8A37-9DC12BF1242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49">
                <a:extLst>
                  <a:ext uri="{FF2B5EF4-FFF2-40B4-BE49-F238E27FC236}">
                    <a16:creationId xmlns:a16="http://schemas.microsoft.com/office/drawing/2014/main" id="{AFA221CE-3493-418A-ACC7-B12816AA94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0">
                <a:extLst>
                  <a:ext uri="{FF2B5EF4-FFF2-40B4-BE49-F238E27FC236}">
                    <a16:creationId xmlns:a16="http://schemas.microsoft.com/office/drawing/2014/main" id="{314D7A6F-F311-4A10-BF53-C64EA40C8A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1">
                <a:extLst>
                  <a:ext uri="{FF2B5EF4-FFF2-40B4-BE49-F238E27FC236}">
                    <a16:creationId xmlns:a16="http://schemas.microsoft.com/office/drawing/2014/main" id="{CDE6FADD-2949-4683-B57E-DAFA63140F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2">
                <a:extLst>
                  <a:ext uri="{FF2B5EF4-FFF2-40B4-BE49-F238E27FC236}">
                    <a16:creationId xmlns:a16="http://schemas.microsoft.com/office/drawing/2014/main" id="{47D481DC-CC2B-47CE-AFEE-417760C2F6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3">
                <a:extLst>
                  <a:ext uri="{FF2B5EF4-FFF2-40B4-BE49-F238E27FC236}">
                    <a16:creationId xmlns:a16="http://schemas.microsoft.com/office/drawing/2014/main" id="{EFA5BD01-8189-4704-B973-537107B5D5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4">
                <a:extLst>
                  <a:ext uri="{FF2B5EF4-FFF2-40B4-BE49-F238E27FC236}">
                    <a16:creationId xmlns:a16="http://schemas.microsoft.com/office/drawing/2014/main" id="{6328716F-C530-4051-9563-5093189F6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5">
                <a:extLst>
                  <a:ext uri="{FF2B5EF4-FFF2-40B4-BE49-F238E27FC236}">
                    <a16:creationId xmlns:a16="http://schemas.microsoft.com/office/drawing/2014/main" id="{5533F455-FB05-41E1-B698-15818E0368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6">
                <a:extLst>
                  <a:ext uri="{FF2B5EF4-FFF2-40B4-BE49-F238E27FC236}">
                    <a16:creationId xmlns:a16="http://schemas.microsoft.com/office/drawing/2014/main" id="{7D19A689-4651-4631-B3D9-B73EACC11C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57">
                <a:extLst>
                  <a:ext uri="{FF2B5EF4-FFF2-40B4-BE49-F238E27FC236}">
                    <a16:creationId xmlns:a16="http://schemas.microsoft.com/office/drawing/2014/main" id="{1DB17C7F-394B-49FD-8008-1828A5B943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58">
                <a:extLst>
                  <a:ext uri="{FF2B5EF4-FFF2-40B4-BE49-F238E27FC236}">
                    <a16:creationId xmlns:a16="http://schemas.microsoft.com/office/drawing/2014/main" id="{52A4360D-0536-4606-8525-553E8EDF2C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59">
                <a:extLst>
                  <a:ext uri="{FF2B5EF4-FFF2-40B4-BE49-F238E27FC236}">
                    <a16:creationId xmlns:a16="http://schemas.microsoft.com/office/drawing/2014/main" id="{3156EE7C-1355-4608-8743-03BCF3F851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0">
                <a:extLst>
                  <a:ext uri="{FF2B5EF4-FFF2-40B4-BE49-F238E27FC236}">
                    <a16:creationId xmlns:a16="http://schemas.microsoft.com/office/drawing/2014/main" id="{130E88B0-EFDB-4ADA-8C21-25BD2BFF1D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1">
                <a:extLst>
                  <a:ext uri="{FF2B5EF4-FFF2-40B4-BE49-F238E27FC236}">
                    <a16:creationId xmlns:a16="http://schemas.microsoft.com/office/drawing/2014/main" id="{BFBCBC0D-6002-46D6-B237-6C109B961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2">
                <a:extLst>
                  <a:ext uri="{FF2B5EF4-FFF2-40B4-BE49-F238E27FC236}">
                    <a16:creationId xmlns:a16="http://schemas.microsoft.com/office/drawing/2014/main" id="{00A4873D-71CA-4CB4-A8DA-617AF7625B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3">
                <a:extLst>
                  <a:ext uri="{FF2B5EF4-FFF2-40B4-BE49-F238E27FC236}">
                    <a16:creationId xmlns:a16="http://schemas.microsoft.com/office/drawing/2014/main" id="{937575CD-1830-4096-ACF7-195C241214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4">
                <a:extLst>
                  <a:ext uri="{FF2B5EF4-FFF2-40B4-BE49-F238E27FC236}">
                    <a16:creationId xmlns:a16="http://schemas.microsoft.com/office/drawing/2014/main" id="{B3F904C2-4D60-422F-92B8-ECEFA50986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5">
                <a:extLst>
                  <a:ext uri="{FF2B5EF4-FFF2-40B4-BE49-F238E27FC236}">
                    <a16:creationId xmlns:a16="http://schemas.microsoft.com/office/drawing/2014/main" id="{1C8E3CDB-DB86-425B-8C4D-E120BC47E5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6">
                <a:extLst>
                  <a:ext uri="{FF2B5EF4-FFF2-40B4-BE49-F238E27FC236}">
                    <a16:creationId xmlns:a16="http://schemas.microsoft.com/office/drawing/2014/main" id="{5526A8F0-3CCA-4E11-AF75-4BB040680A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67">
                <a:extLst>
                  <a:ext uri="{FF2B5EF4-FFF2-40B4-BE49-F238E27FC236}">
                    <a16:creationId xmlns:a16="http://schemas.microsoft.com/office/drawing/2014/main" id="{79BB818E-AA55-493F-8A21-88F2DF29D6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68">
                <a:extLst>
                  <a:ext uri="{FF2B5EF4-FFF2-40B4-BE49-F238E27FC236}">
                    <a16:creationId xmlns:a16="http://schemas.microsoft.com/office/drawing/2014/main" id="{C9BFDF86-67FE-4FAC-A62F-DD6B2E8B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69">
                <a:extLst>
                  <a:ext uri="{FF2B5EF4-FFF2-40B4-BE49-F238E27FC236}">
                    <a16:creationId xmlns:a16="http://schemas.microsoft.com/office/drawing/2014/main" id="{B8CEF9F7-21A6-4C58-AAFC-F05696CD36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0">
                <a:extLst>
                  <a:ext uri="{FF2B5EF4-FFF2-40B4-BE49-F238E27FC236}">
                    <a16:creationId xmlns:a16="http://schemas.microsoft.com/office/drawing/2014/main" id="{E93E5944-5FCB-4CBA-B293-B4288BA3C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1">
                <a:extLst>
                  <a:ext uri="{FF2B5EF4-FFF2-40B4-BE49-F238E27FC236}">
                    <a16:creationId xmlns:a16="http://schemas.microsoft.com/office/drawing/2014/main" id="{3659992A-1DD2-4F0A-9F8C-87F5DD23F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2">
                <a:extLst>
                  <a:ext uri="{FF2B5EF4-FFF2-40B4-BE49-F238E27FC236}">
                    <a16:creationId xmlns:a16="http://schemas.microsoft.com/office/drawing/2014/main" id="{C0454F90-BC60-44E7-B526-96A681A1FA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3">
                <a:extLst>
                  <a:ext uri="{FF2B5EF4-FFF2-40B4-BE49-F238E27FC236}">
                    <a16:creationId xmlns:a16="http://schemas.microsoft.com/office/drawing/2014/main" id="{B9860741-DFB5-4F5E-A5F3-3D5B0D15C8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4">
                <a:extLst>
                  <a:ext uri="{FF2B5EF4-FFF2-40B4-BE49-F238E27FC236}">
                    <a16:creationId xmlns:a16="http://schemas.microsoft.com/office/drawing/2014/main" id="{65FC41DB-3366-4F20-99E3-84558918C7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5">
                <a:extLst>
                  <a:ext uri="{FF2B5EF4-FFF2-40B4-BE49-F238E27FC236}">
                    <a16:creationId xmlns:a16="http://schemas.microsoft.com/office/drawing/2014/main" id="{D71F98E4-AF72-4949-BBC3-386BE81998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6">
                <a:extLst>
                  <a:ext uri="{FF2B5EF4-FFF2-40B4-BE49-F238E27FC236}">
                    <a16:creationId xmlns:a16="http://schemas.microsoft.com/office/drawing/2014/main" id="{AA629283-E2B7-4514-8360-698AAB0F85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77">
                <a:extLst>
                  <a:ext uri="{FF2B5EF4-FFF2-40B4-BE49-F238E27FC236}">
                    <a16:creationId xmlns:a16="http://schemas.microsoft.com/office/drawing/2014/main" id="{6CD6B4D8-9091-41BD-9829-A9C0D0D5C1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78">
                <a:extLst>
                  <a:ext uri="{FF2B5EF4-FFF2-40B4-BE49-F238E27FC236}">
                    <a16:creationId xmlns:a16="http://schemas.microsoft.com/office/drawing/2014/main" id="{DAAE10EB-4F65-4D37-9BA6-7B3D7FD47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79">
                <a:extLst>
                  <a:ext uri="{FF2B5EF4-FFF2-40B4-BE49-F238E27FC236}">
                    <a16:creationId xmlns:a16="http://schemas.microsoft.com/office/drawing/2014/main" id="{73731246-0B6D-480D-97B6-6BB8D48FBE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0">
                <a:extLst>
                  <a:ext uri="{FF2B5EF4-FFF2-40B4-BE49-F238E27FC236}">
                    <a16:creationId xmlns:a16="http://schemas.microsoft.com/office/drawing/2014/main" id="{933A7F44-3CEF-4921-B790-C7E70A2612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1">
                <a:extLst>
                  <a:ext uri="{FF2B5EF4-FFF2-40B4-BE49-F238E27FC236}">
                    <a16:creationId xmlns:a16="http://schemas.microsoft.com/office/drawing/2014/main" id="{889C87A5-BD66-40C1-9B95-D062E1D063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2">
                <a:extLst>
                  <a:ext uri="{FF2B5EF4-FFF2-40B4-BE49-F238E27FC236}">
                    <a16:creationId xmlns:a16="http://schemas.microsoft.com/office/drawing/2014/main" id="{3C2A27B9-12D3-43F8-BF1E-CD150AFB9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3">
                <a:extLst>
                  <a:ext uri="{FF2B5EF4-FFF2-40B4-BE49-F238E27FC236}">
                    <a16:creationId xmlns:a16="http://schemas.microsoft.com/office/drawing/2014/main" id="{7F4FB903-377C-4477-86D8-E05796B465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4">
                <a:extLst>
                  <a:ext uri="{FF2B5EF4-FFF2-40B4-BE49-F238E27FC236}">
                    <a16:creationId xmlns:a16="http://schemas.microsoft.com/office/drawing/2014/main" id="{F76DB1B4-7AF5-4870-AD9F-16EC08313B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5">
                <a:extLst>
                  <a:ext uri="{FF2B5EF4-FFF2-40B4-BE49-F238E27FC236}">
                    <a16:creationId xmlns:a16="http://schemas.microsoft.com/office/drawing/2014/main" id="{96714776-8908-47E8-AF3C-C13444EF3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6">
                <a:extLst>
                  <a:ext uri="{FF2B5EF4-FFF2-40B4-BE49-F238E27FC236}">
                    <a16:creationId xmlns:a16="http://schemas.microsoft.com/office/drawing/2014/main" id="{F7FFBC15-7627-4AE0-9790-1BBC7354EC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87">
                <a:extLst>
                  <a:ext uri="{FF2B5EF4-FFF2-40B4-BE49-F238E27FC236}">
                    <a16:creationId xmlns:a16="http://schemas.microsoft.com/office/drawing/2014/main" id="{646C7E09-BF68-4EB8-90DB-ECCA374DF4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88">
                <a:extLst>
                  <a:ext uri="{FF2B5EF4-FFF2-40B4-BE49-F238E27FC236}">
                    <a16:creationId xmlns:a16="http://schemas.microsoft.com/office/drawing/2014/main" id="{1B65D2EE-39B0-4CB6-B433-531D3D0741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89">
                <a:extLst>
                  <a:ext uri="{FF2B5EF4-FFF2-40B4-BE49-F238E27FC236}">
                    <a16:creationId xmlns:a16="http://schemas.microsoft.com/office/drawing/2014/main" id="{BCCD5109-E800-4957-89E9-FC95BFA14C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0">
                <a:extLst>
                  <a:ext uri="{FF2B5EF4-FFF2-40B4-BE49-F238E27FC236}">
                    <a16:creationId xmlns:a16="http://schemas.microsoft.com/office/drawing/2014/main" id="{FD359C4A-9DB5-4244-9E26-778199A1A6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1">
                <a:extLst>
                  <a:ext uri="{FF2B5EF4-FFF2-40B4-BE49-F238E27FC236}">
                    <a16:creationId xmlns:a16="http://schemas.microsoft.com/office/drawing/2014/main" id="{918A498A-114A-4B63-9AC6-658B22D50D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2">
                <a:extLst>
                  <a:ext uri="{FF2B5EF4-FFF2-40B4-BE49-F238E27FC236}">
                    <a16:creationId xmlns:a16="http://schemas.microsoft.com/office/drawing/2014/main" id="{4EE8F781-FC76-44C5-B7B5-DEAC96DAE5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3">
                <a:extLst>
                  <a:ext uri="{FF2B5EF4-FFF2-40B4-BE49-F238E27FC236}">
                    <a16:creationId xmlns:a16="http://schemas.microsoft.com/office/drawing/2014/main" id="{2CAD8347-C445-47D9-8C0E-B13B5FE0F4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4">
                <a:extLst>
                  <a:ext uri="{FF2B5EF4-FFF2-40B4-BE49-F238E27FC236}">
                    <a16:creationId xmlns:a16="http://schemas.microsoft.com/office/drawing/2014/main" id="{3DA1BD40-FB9B-4822-A9E9-7F8264C7023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5">
                <a:extLst>
                  <a:ext uri="{FF2B5EF4-FFF2-40B4-BE49-F238E27FC236}">
                    <a16:creationId xmlns:a16="http://schemas.microsoft.com/office/drawing/2014/main" id="{EBB4706B-085F-4780-8BD8-B5731B0E25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6">
                <a:extLst>
                  <a:ext uri="{FF2B5EF4-FFF2-40B4-BE49-F238E27FC236}">
                    <a16:creationId xmlns:a16="http://schemas.microsoft.com/office/drawing/2014/main" id="{6058F2DD-1F93-425C-B641-BA0EDD2942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197">
                <a:extLst>
                  <a:ext uri="{FF2B5EF4-FFF2-40B4-BE49-F238E27FC236}">
                    <a16:creationId xmlns:a16="http://schemas.microsoft.com/office/drawing/2014/main" id="{5AB3C225-0291-4866-BECB-135085B869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198">
                <a:extLst>
                  <a:ext uri="{FF2B5EF4-FFF2-40B4-BE49-F238E27FC236}">
                    <a16:creationId xmlns:a16="http://schemas.microsoft.com/office/drawing/2014/main" id="{1F155C22-1323-4E97-9154-363A48B86E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199">
                <a:extLst>
                  <a:ext uri="{FF2B5EF4-FFF2-40B4-BE49-F238E27FC236}">
                    <a16:creationId xmlns:a16="http://schemas.microsoft.com/office/drawing/2014/main" id="{BDACA0F6-E130-44E4-B5EF-DDA516CEBE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0">
                <a:extLst>
                  <a:ext uri="{FF2B5EF4-FFF2-40B4-BE49-F238E27FC236}">
                    <a16:creationId xmlns:a16="http://schemas.microsoft.com/office/drawing/2014/main" id="{7EA7899B-8952-4DCC-A826-D152197344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0" name="Freeform 201">
                <a:extLst>
                  <a:ext uri="{FF2B5EF4-FFF2-40B4-BE49-F238E27FC236}">
                    <a16:creationId xmlns:a16="http://schemas.microsoft.com/office/drawing/2014/main" id="{503F9EEF-D1B9-4899-8BBA-79D827AB93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1" name="Freeform 202">
                <a:extLst>
                  <a:ext uri="{FF2B5EF4-FFF2-40B4-BE49-F238E27FC236}">
                    <a16:creationId xmlns:a16="http://schemas.microsoft.com/office/drawing/2014/main" id="{96140931-80A7-4D29-A71C-D49933BCEE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2" name="Freeform 203">
                <a:extLst>
                  <a:ext uri="{FF2B5EF4-FFF2-40B4-BE49-F238E27FC236}">
                    <a16:creationId xmlns:a16="http://schemas.microsoft.com/office/drawing/2014/main" id="{0C546A9B-D985-4473-A16A-AF575B6EEA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8" name="Freeform 205">
              <a:extLst>
                <a:ext uri="{FF2B5EF4-FFF2-40B4-BE49-F238E27FC236}">
                  <a16:creationId xmlns:a16="http://schemas.microsoft.com/office/drawing/2014/main" id="{54D7CCAB-6C06-4B47-B137-533E82ABBFE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6">
              <a:extLst>
                <a:ext uri="{FF2B5EF4-FFF2-40B4-BE49-F238E27FC236}">
                  <a16:creationId xmlns:a16="http://schemas.microsoft.com/office/drawing/2014/main" id="{4F05E84F-DB4A-479C-947B-52137E6CEDF6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07">
              <a:extLst>
                <a:ext uri="{FF2B5EF4-FFF2-40B4-BE49-F238E27FC236}">
                  <a16:creationId xmlns:a16="http://schemas.microsoft.com/office/drawing/2014/main" id="{B4888799-977E-441F-8B8F-B83457B896B9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08">
              <a:extLst>
                <a:ext uri="{FF2B5EF4-FFF2-40B4-BE49-F238E27FC236}">
                  <a16:creationId xmlns:a16="http://schemas.microsoft.com/office/drawing/2014/main" id="{4E4F1A31-BEBD-47E7-AA0C-96D134F17550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09">
              <a:extLst>
                <a:ext uri="{FF2B5EF4-FFF2-40B4-BE49-F238E27FC236}">
                  <a16:creationId xmlns:a16="http://schemas.microsoft.com/office/drawing/2014/main" id="{E0086463-2656-4FDC-8D27-2EDD2301B88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0">
              <a:extLst>
                <a:ext uri="{FF2B5EF4-FFF2-40B4-BE49-F238E27FC236}">
                  <a16:creationId xmlns:a16="http://schemas.microsoft.com/office/drawing/2014/main" id="{16A44430-76EB-44A4-A951-6E708886DC27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1">
              <a:extLst>
                <a:ext uri="{FF2B5EF4-FFF2-40B4-BE49-F238E27FC236}">
                  <a16:creationId xmlns:a16="http://schemas.microsoft.com/office/drawing/2014/main" id="{2639152D-9AAF-4818-A4E8-32AACC398C96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2">
              <a:extLst>
                <a:ext uri="{FF2B5EF4-FFF2-40B4-BE49-F238E27FC236}">
                  <a16:creationId xmlns:a16="http://schemas.microsoft.com/office/drawing/2014/main" id="{1E25BB26-4490-40CA-8E46-9A1F4168F926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3">
              <a:extLst>
                <a:ext uri="{FF2B5EF4-FFF2-40B4-BE49-F238E27FC236}">
                  <a16:creationId xmlns:a16="http://schemas.microsoft.com/office/drawing/2014/main" id="{97CCEA5F-B293-4F69-BBAB-B4A7434B03AF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4">
              <a:extLst>
                <a:ext uri="{FF2B5EF4-FFF2-40B4-BE49-F238E27FC236}">
                  <a16:creationId xmlns:a16="http://schemas.microsoft.com/office/drawing/2014/main" id="{C5250D63-4123-411C-B723-3C40094D2971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5">
              <a:extLst>
                <a:ext uri="{FF2B5EF4-FFF2-40B4-BE49-F238E27FC236}">
                  <a16:creationId xmlns:a16="http://schemas.microsoft.com/office/drawing/2014/main" id="{A0B771DD-4178-4EBA-A18A-C68FF6957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6">
              <a:extLst>
                <a:ext uri="{FF2B5EF4-FFF2-40B4-BE49-F238E27FC236}">
                  <a16:creationId xmlns:a16="http://schemas.microsoft.com/office/drawing/2014/main" id="{F4700DB7-2141-4B72-9A27-127BED30971F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17">
              <a:extLst>
                <a:ext uri="{FF2B5EF4-FFF2-40B4-BE49-F238E27FC236}">
                  <a16:creationId xmlns:a16="http://schemas.microsoft.com/office/drawing/2014/main" id="{AC499D8E-5117-4800-B5EB-FFD76657D86A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18">
              <a:extLst>
                <a:ext uri="{FF2B5EF4-FFF2-40B4-BE49-F238E27FC236}">
                  <a16:creationId xmlns:a16="http://schemas.microsoft.com/office/drawing/2014/main" id="{3A203242-CAE7-44FC-97B3-4216669290A4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19">
              <a:extLst>
                <a:ext uri="{FF2B5EF4-FFF2-40B4-BE49-F238E27FC236}">
                  <a16:creationId xmlns:a16="http://schemas.microsoft.com/office/drawing/2014/main" id="{E3815922-BF15-4D7F-93F8-9BCE6E8599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0">
              <a:extLst>
                <a:ext uri="{FF2B5EF4-FFF2-40B4-BE49-F238E27FC236}">
                  <a16:creationId xmlns:a16="http://schemas.microsoft.com/office/drawing/2014/main" id="{C250F247-B171-4D7A-9BC6-D6AB3BA21BC9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1">
              <a:extLst>
                <a:ext uri="{FF2B5EF4-FFF2-40B4-BE49-F238E27FC236}">
                  <a16:creationId xmlns:a16="http://schemas.microsoft.com/office/drawing/2014/main" id="{C1AEBCCD-D38D-4B63-A33B-A4E3CE99AC9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2">
              <a:extLst>
                <a:ext uri="{FF2B5EF4-FFF2-40B4-BE49-F238E27FC236}">
                  <a16:creationId xmlns:a16="http://schemas.microsoft.com/office/drawing/2014/main" id="{53BB1E06-0211-4C39-ADF0-4B78028B16E4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3">
              <a:extLst>
                <a:ext uri="{FF2B5EF4-FFF2-40B4-BE49-F238E27FC236}">
                  <a16:creationId xmlns:a16="http://schemas.microsoft.com/office/drawing/2014/main" id="{2843515F-CE15-4070-9910-4138A704A0BF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4">
              <a:extLst>
                <a:ext uri="{FF2B5EF4-FFF2-40B4-BE49-F238E27FC236}">
                  <a16:creationId xmlns:a16="http://schemas.microsoft.com/office/drawing/2014/main" id="{F6240C99-585E-4E48-8E8A-1790087965B2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5">
              <a:extLst>
                <a:ext uri="{FF2B5EF4-FFF2-40B4-BE49-F238E27FC236}">
                  <a16:creationId xmlns:a16="http://schemas.microsoft.com/office/drawing/2014/main" id="{BBFE264B-7A46-4B49-9602-BFD7E93C5DF9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6">
              <a:extLst>
                <a:ext uri="{FF2B5EF4-FFF2-40B4-BE49-F238E27FC236}">
                  <a16:creationId xmlns:a16="http://schemas.microsoft.com/office/drawing/2014/main" id="{13A29E68-AF3F-4C25-B307-BBA3CF10F836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27">
              <a:extLst>
                <a:ext uri="{FF2B5EF4-FFF2-40B4-BE49-F238E27FC236}">
                  <a16:creationId xmlns:a16="http://schemas.microsoft.com/office/drawing/2014/main" id="{4511D1F2-81BD-48BC-A095-3C62E402F09E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28">
              <a:extLst>
                <a:ext uri="{FF2B5EF4-FFF2-40B4-BE49-F238E27FC236}">
                  <a16:creationId xmlns:a16="http://schemas.microsoft.com/office/drawing/2014/main" id="{29F4AB87-68E6-4D96-9FD3-6C63422FCCEF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29">
              <a:extLst>
                <a:ext uri="{FF2B5EF4-FFF2-40B4-BE49-F238E27FC236}">
                  <a16:creationId xmlns:a16="http://schemas.microsoft.com/office/drawing/2014/main" id="{DBA3C5C9-9504-4388-AFF8-4AA8C67B5843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0">
              <a:extLst>
                <a:ext uri="{FF2B5EF4-FFF2-40B4-BE49-F238E27FC236}">
                  <a16:creationId xmlns:a16="http://schemas.microsoft.com/office/drawing/2014/main" id="{2353A00C-B154-4127-8373-03F6C38F2C8B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1">
              <a:extLst>
                <a:ext uri="{FF2B5EF4-FFF2-40B4-BE49-F238E27FC236}">
                  <a16:creationId xmlns:a16="http://schemas.microsoft.com/office/drawing/2014/main" id="{D536AE3D-06CD-466A-86FB-9B6B748C265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2">
              <a:extLst>
                <a:ext uri="{FF2B5EF4-FFF2-40B4-BE49-F238E27FC236}">
                  <a16:creationId xmlns:a16="http://schemas.microsoft.com/office/drawing/2014/main" id="{522AF4C7-201F-460C-B267-800920F7EE0E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3">
              <a:extLst>
                <a:ext uri="{FF2B5EF4-FFF2-40B4-BE49-F238E27FC236}">
                  <a16:creationId xmlns:a16="http://schemas.microsoft.com/office/drawing/2014/main" id="{9509AD95-75E8-4FDD-AAC9-00471B5DEC4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Freeform 234">
              <a:extLst>
                <a:ext uri="{FF2B5EF4-FFF2-40B4-BE49-F238E27FC236}">
                  <a16:creationId xmlns:a16="http://schemas.microsoft.com/office/drawing/2014/main" id="{696AAA59-5688-4918-917C-001F2F205F9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8" name="Freeform 235">
              <a:extLst>
                <a:ext uri="{FF2B5EF4-FFF2-40B4-BE49-F238E27FC236}">
                  <a16:creationId xmlns:a16="http://schemas.microsoft.com/office/drawing/2014/main" id="{F1B60EF7-10D6-472E-89CC-8678142D133C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6">
              <a:extLst>
                <a:ext uri="{FF2B5EF4-FFF2-40B4-BE49-F238E27FC236}">
                  <a16:creationId xmlns:a16="http://schemas.microsoft.com/office/drawing/2014/main" id="{7550763B-7ABA-45C5-ADDF-AE89A93426E3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Rectangle 237">
              <a:extLst>
                <a:ext uri="{FF2B5EF4-FFF2-40B4-BE49-F238E27FC236}">
                  <a16:creationId xmlns:a16="http://schemas.microsoft.com/office/drawing/2014/main" id="{6FEBC461-AC14-4262-A465-0E8F473A03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71" name="Freeform 238">
              <a:extLst>
                <a:ext uri="{FF2B5EF4-FFF2-40B4-BE49-F238E27FC236}">
                  <a16:creationId xmlns:a16="http://schemas.microsoft.com/office/drawing/2014/main" id="{37BAC756-00E9-4A3B-B4B8-900F4AECB501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39">
              <a:extLst>
                <a:ext uri="{FF2B5EF4-FFF2-40B4-BE49-F238E27FC236}">
                  <a16:creationId xmlns:a16="http://schemas.microsoft.com/office/drawing/2014/main" id="{2E6A137C-4E28-40EE-A8BC-58DBF3BC6BE3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0">
              <a:extLst>
                <a:ext uri="{FF2B5EF4-FFF2-40B4-BE49-F238E27FC236}">
                  <a16:creationId xmlns:a16="http://schemas.microsoft.com/office/drawing/2014/main" id="{1F033FAE-DB55-4201-8535-1F68AB8966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1">
              <a:extLst>
                <a:ext uri="{FF2B5EF4-FFF2-40B4-BE49-F238E27FC236}">
                  <a16:creationId xmlns:a16="http://schemas.microsoft.com/office/drawing/2014/main" id="{19180EEC-97CE-4759-AF1F-8670DB6C5DE1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2">
              <a:extLst>
                <a:ext uri="{FF2B5EF4-FFF2-40B4-BE49-F238E27FC236}">
                  <a16:creationId xmlns:a16="http://schemas.microsoft.com/office/drawing/2014/main" id="{D24553D6-0541-467D-871B-4A6B0F22F752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3">
              <a:extLst>
                <a:ext uri="{FF2B5EF4-FFF2-40B4-BE49-F238E27FC236}">
                  <a16:creationId xmlns:a16="http://schemas.microsoft.com/office/drawing/2014/main" id="{98FF9153-2488-4EDE-8E28-F8E2A5F54C84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4">
              <a:extLst>
                <a:ext uri="{FF2B5EF4-FFF2-40B4-BE49-F238E27FC236}">
                  <a16:creationId xmlns:a16="http://schemas.microsoft.com/office/drawing/2014/main" id="{E899ED05-003A-4F45-99E1-037169B4A27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5">
              <a:extLst>
                <a:ext uri="{FF2B5EF4-FFF2-40B4-BE49-F238E27FC236}">
                  <a16:creationId xmlns:a16="http://schemas.microsoft.com/office/drawing/2014/main" id="{B339B26B-A6E5-4581-B984-D4DAA258CFA6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6">
              <a:extLst>
                <a:ext uri="{FF2B5EF4-FFF2-40B4-BE49-F238E27FC236}">
                  <a16:creationId xmlns:a16="http://schemas.microsoft.com/office/drawing/2014/main" id="{BF053661-02A1-4FB6-A204-FCE25CBD8A50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47">
              <a:extLst>
                <a:ext uri="{FF2B5EF4-FFF2-40B4-BE49-F238E27FC236}">
                  <a16:creationId xmlns:a16="http://schemas.microsoft.com/office/drawing/2014/main" id="{9C91E471-7369-4A6F-8731-8BED68A103FD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48">
              <a:extLst>
                <a:ext uri="{FF2B5EF4-FFF2-40B4-BE49-F238E27FC236}">
                  <a16:creationId xmlns:a16="http://schemas.microsoft.com/office/drawing/2014/main" id="{3D6684E6-E021-4B17-A34A-8B4E1988F6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49">
              <a:extLst>
                <a:ext uri="{FF2B5EF4-FFF2-40B4-BE49-F238E27FC236}">
                  <a16:creationId xmlns:a16="http://schemas.microsoft.com/office/drawing/2014/main" id="{BA158743-FE92-4FA4-AD9E-25E9C0DD6231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0">
              <a:extLst>
                <a:ext uri="{FF2B5EF4-FFF2-40B4-BE49-F238E27FC236}">
                  <a16:creationId xmlns:a16="http://schemas.microsoft.com/office/drawing/2014/main" id="{44A230BB-0837-43C7-91D2-4DF66FA52FC1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1">
              <a:extLst>
                <a:ext uri="{FF2B5EF4-FFF2-40B4-BE49-F238E27FC236}">
                  <a16:creationId xmlns:a16="http://schemas.microsoft.com/office/drawing/2014/main" id="{241FFFFD-A0ED-4D22-A6E3-A23ED8C79AFA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2">
              <a:extLst>
                <a:ext uri="{FF2B5EF4-FFF2-40B4-BE49-F238E27FC236}">
                  <a16:creationId xmlns:a16="http://schemas.microsoft.com/office/drawing/2014/main" id="{16610239-3E96-43CE-9CE2-0C5C57F4983F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3">
              <a:extLst>
                <a:ext uri="{FF2B5EF4-FFF2-40B4-BE49-F238E27FC236}">
                  <a16:creationId xmlns:a16="http://schemas.microsoft.com/office/drawing/2014/main" id="{AC64FCEE-2281-4086-ACE2-64D7795843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4">
              <a:extLst>
                <a:ext uri="{FF2B5EF4-FFF2-40B4-BE49-F238E27FC236}">
                  <a16:creationId xmlns:a16="http://schemas.microsoft.com/office/drawing/2014/main" id="{B0F59841-2258-4EAC-A32F-274D6E3B2E73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5">
              <a:extLst>
                <a:ext uri="{FF2B5EF4-FFF2-40B4-BE49-F238E27FC236}">
                  <a16:creationId xmlns:a16="http://schemas.microsoft.com/office/drawing/2014/main" id="{52CD1F56-AEBC-45ED-BDDD-8FF4F617D669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6">
              <a:extLst>
                <a:ext uri="{FF2B5EF4-FFF2-40B4-BE49-F238E27FC236}">
                  <a16:creationId xmlns:a16="http://schemas.microsoft.com/office/drawing/2014/main" id="{96E8FC33-7EE3-4BCC-B3FD-DB153D4CDA6D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57">
              <a:extLst>
                <a:ext uri="{FF2B5EF4-FFF2-40B4-BE49-F238E27FC236}">
                  <a16:creationId xmlns:a16="http://schemas.microsoft.com/office/drawing/2014/main" id="{BCD3FCF7-F4CD-4B0B-B110-A3B676B82CEB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1" name="Freeform 258">
              <a:extLst>
                <a:ext uri="{FF2B5EF4-FFF2-40B4-BE49-F238E27FC236}">
                  <a16:creationId xmlns:a16="http://schemas.microsoft.com/office/drawing/2014/main" id="{4B9FB6C2-2C42-4C24-BE4A-ACFC6281AD5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2" name="Freeform 259">
              <a:extLst>
                <a:ext uri="{FF2B5EF4-FFF2-40B4-BE49-F238E27FC236}">
                  <a16:creationId xmlns:a16="http://schemas.microsoft.com/office/drawing/2014/main" id="{F1375E2B-CEAD-43CF-A61B-0C75287B9FB6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3" name="Freeform 260">
              <a:extLst>
                <a:ext uri="{FF2B5EF4-FFF2-40B4-BE49-F238E27FC236}">
                  <a16:creationId xmlns:a16="http://schemas.microsoft.com/office/drawing/2014/main" id="{B1F0FECA-86F4-49AB-9D14-63A4E7F13F83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7" name="Freeform 29">
            <a:extLst>
              <a:ext uri="{FF2B5EF4-FFF2-40B4-BE49-F238E27FC236}">
                <a16:creationId xmlns:a16="http://schemas.microsoft.com/office/drawing/2014/main" id="{45BDDBEA-B8E0-496A-8DA9-D20F6F1637D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38">
            <a:extLst>
              <a:ext uri="{FF2B5EF4-FFF2-40B4-BE49-F238E27FC236}">
                <a16:creationId xmlns:a16="http://schemas.microsoft.com/office/drawing/2014/main" id="{565226E7-4F1D-45B5-917B-82A3ABECC4F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0">
            <a:extLst>
              <a:ext uri="{FF2B5EF4-FFF2-40B4-BE49-F238E27FC236}">
                <a16:creationId xmlns:a16="http://schemas.microsoft.com/office/drawing/2014/main" id="{2762CD6C-76FC-4F43-A077-A60558D0C212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1">
            <a:extLst>
              <a:ext uri="{FF2B5EF4-FFF2-40B4-BE49-F238E27FC236}">
                <a16:creationId xmlns:a16="http://schemas.microsoft.com/office/drawing/2014/main" id="{4DFFD1D1-2505-4330-BD71-8BF0AE095CB6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2">
            <a:extLst>
              <a:ext uri="{FF2B5EF4-FFF2-40B4-BE49-F238E27FC236}">
                <a16:creationId xmlns:a16="http://schemas.microsoft.com/office/drawing/2014/main" id="{CCC2AE7D-7670-4E68-85A3-1BE4D5336948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3">
            <a:extLst>
              <a:ext uri="{FF2B5EF4-FFF2-40B4-BE49-F238E27FC236}">
                <a16:creationId xmlns:a16="http://schemas.microsoft.com/office/drawing/2014/main" id="{6F7B3538-2455-428F-B66C-E1EFEFD6E6BF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44">
            <a:extLst>
              <a:ext uri="{FF2B5EF4-FFF2-40B4-BE49-F238E27FC236}">
                <a16:creationId xmlns:a16="http://schemas.microsoft.com/office/drawing/2014/main" id="{1FBADD2B-91CD-49A8-B491-ABFB72D31007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45">
            <a:extLst>
              <a:ext uri="{FF2B5EF4-FFF2-40B4-BE49-F238E27FC236}">
                <a16:creationId xmlns:a16="http://schemas.microsoft.com/office/drawing/2014/main" id="{6A6B2207-B621-49C0-8D83-9F130DFE210C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49">
            <a:extLst>
              <a:ext uri="{FF2B5EF4-FFF2-40B4-BE49-F238E27FC236}">
                <a16:creationId xmlns:a16="http://schemas.microsoft.com/office/drawing/2014/main" id="{8B7AE03D-D7DD-4188-9D95-B31B0E3B9311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0">
            <a:extLst>
              <a:ext uri="{FF2B5EF4-FFF2-40B4-BE49-F238E27FC236}">
                <a16:creationId xmlns:a16="http://schemas.microsoft.com/office/drawing/2014/main" id="{60E05F6E-FCD0-45BD-8769-24B9028708F4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5">
            <a:extLst>
              <a:ext uri="{FF2B5EF4-FFF2-40B4-BE49-F238E27FC236}">
                <a16:creationId xmlns:a16="http://schemas.microsoft.com/office/drawing/2014/main" id="{786E07C9-D426-4511-9975-BC0F1F84BE8E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6">
            <a:extLst>
              <a:ext uri="{FF2B5EF4-FFF2-40B4-BE49-F238E27FC236}">
                <a16:creationId xmlns:a16="http://schemas.microsoft.com/office/drawing/2014/main" id="{EFCD2DEB-351C-4DF9-B184-67102289296E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57">
            <a:extLst>
              <a:ext uri="{FF2B5EF4-FFF2-40B4-BE49-F238E27FC236}">
                <a16:creationId xmlns:a16="http://schemas.microsoft.com/office/drawing/2014/main" id="{6E26F163-5077-4FC9-B317-F94558587278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58">
            <a:extLst>
              <a:ext uri="{FF2B5EF4-FFF2-40B4-BE49-F238E27FC236}">
                <a16:creationId xmlns:a16="http://schemas.microsoft.com/office/drawing/2014/main" id="{EDC75203-B828-4533-A0A0-9BFEBF0D687F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59">
            <a:extLst>
              <a:ext uri="{FF2B5EF4-FFF2-40B4-BE49-F238E27FC236}">
                <a16:creationId xmlns:a16="http://schemas.microsoft.com/office/drawing/2014/main" id="{48DC0D5B-516D-4D4B-B383-01FE103C377F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60">
            <a:extLst>
              <a:ext uri="{FF2B5EF4-FFF2-40B4-BE49-F238E27FC236}">
                <a16:creationId xmlns:a16="http://schemas.microsoft.com/office/drawing/2014/main" id="{7E785E2D-1A45-4996-8E5F-49ECD78303BA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61">
            <a:extLst>
              <a:ext uri="{FF2B5EF4-FFF2-40B4-BE49-F238E27FC236}">
                <a16:creationId xmlns:a16="http://schemas.microsoft.com/office/drawing/2014/main" id="{34E1AF3D-99F5-47B2-AFCC-9A54D5B97B01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3">
            <a:extLst>
              <a:ext uri="{FF2B5EF4-FFF2-40B4-BE49-F238E27FC236}">
                <a16:creationId xmlns:a16="http://schemas.microsoft.com/office/drawing/2014/main" id="{6B1E4271-5F0D-4406-BC67-622DFE7E9ADB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4">
            <a:extLst>
              <a:ext uri="{FF2B5EF4-FFF2-40B4-BE49-F238E27FC236}">
                <a16:creationId xmlns:a16="http://schemas.microsoft.com/office/drawing/2014/main" id="{22842780-D7E4-4E56-8FFE-4D2F9F450811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5">
            <a:extLst>
              <a:ext uri="{FF2B5EF4-FFF2-40B4-BE49-F238E27FC236}">
                <a16:creationId xmlns:a16="http://schemas.microsoft.com/office/drawing/2014/main" id="{4BC891E9-D1D1-405B-8FF4-2F440D26BE95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76">
            <a:extLst>
              <a:ext uri="{FF2B5EF4-FFF2-40B4-BE49-F238E27FC236}">
                <a16:creationId xmlns:a16="http://schemas.microsoft.com/office/drawing/2014/main" id="{88071BAD-8BDE-488C-A032-98E47D3B8116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78">
            <a:extLst>
              <a:ext uri="{FF2B5EF4-FFF2-40B4-BE49-F238E27FC236}">
                <a16:creationId xmlns:a16="http://schemas.microsoft.com/office/drawing/2014/main" id="{B1A31162-C957-402C-B6C9-72958B848B5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79">
            <a:extLst>
              <a:ext uri="{FF2B5EF4-FFF2-40B4-BE49-F238E27FC236}">
                <a16:creationId xmlns:a16="http://schemas.microsoft.com/office/drawing/2014/main" id="{F4723C56-4D38-4C44-BC65-AA53E66A3B50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81">
            <a:extLst>
              <a:ext uri="{FF2B5EF4-FFF2-40B4-BE49-F238E27FC236}">
                <a16:creationId xmlns:a16="http://schemas.microsoft.com/office/drawing/2014/main" id="{884D3422-F1ED-477D-9E12-AB7FE0558439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83">
            <a:extLst>
              <a:ext uri="{FF2B5EF4-FFF2-40B4-BE49-F238E27FC236}">
                <a16:creationId xmlns:a16="http://schemas.microsoft.com/office/drawing/2014/main" id="{136DFE0D-0B20-41FE-9AB8-812588A7ABA5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84">
            <a:extLst>
              <a:ext uri="{FF2B5EF4-FFF2-40B4-BE49-F238E27FC236}">
                <a16:creationId xmlns:a16="http://schemas.microsoft.com/office/drawing/2014/main" id="{F1499F31-B1AF-4CA9-931F-EBD3FB677173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1">
            <a:extLst>
              <a:ext uri="{FF2B5EF4-FFF2-40B4-BE49-F238E27FC236}">
                <a16:creationId xmlns:a16="http://schemas.microsoft.com/office/drawing/2014/main" id="{AB51F85D-659E-4019-8B42-11001F2B15DC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4" name="Freeform 95">
            <a:extLst>
              <a:ext uri="{FF2B5EF4-FFF2-40B4-BE49-F238E27FC236}">
                <a16:creationId xmlns:a16="http://schemas.microsoft.com/office/drawing/2014/main" id="{A79A033D-BFF2-45B3-A57D-FE82E7C857C5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5" name="Freeform 96">
            <a:extLst>
              <a:ext uri="{FF2B5EF4-FFF2-40B4-BE49-F238E27FC236}">
                <a16:creationId xmlns:a16="http://schemas.microsoft.com/office/drawing/2014/main" id="{D04D8FA3-9BFB-46A9-9995-B4F659843B0E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6" name="Freeform 98">
            <a:extLst>
              <a:ext uri="{FF2B5EF4-FFF2-40B4-BE49-F238E27FC236}">
                <a16:creationId xmlns:a16="http://schemas.microsoft.com/office/drawing/2014/main" id="{6570B888-58A7-405F-AAAF-E925D8ED0E8D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ientDB" displayName="ClientDB" ref="A6:K368" totalsRowShown="0" headerRowDxfId="19" dataDxfId="18" headerRowCellStyle="Accent1">
  <autoFilter ref="A6:K368" xr:uid="{00000000-0009-0000-0100-000001000000}"/>
  <sortState xmlns:xlrd2="http://schemas.microsoft.com/office/spreadsheetml/2017/richdata2" ref="A7:K368">
    <sortCondition sortBy="cellColor" ref="A6:A368" dxfId="17"/>
  </sortState>
  <tableColumns count="11">
    <tableColumn id="1" xr3:uid="{00000000-0010-0000-0000-000001000000}" name="Client ID" dataDxfId="16"/>
    <tableColumn id="2" xr3:uid="{00000000-0010-0000-0000-000002000000}" name="First Name"/>
    <tableColumn id="3" xr3:uid="{00000000-0010-0000-0000-000003000000}" name="Last Name"/>
    <tableColumn id="4" xr3:uid="{00000000-0010-0000-0000-000004000000}" name="Organisation"/>
    <tableColumn id="5" xr3:uid="{00000000-0010-0000-0000-000005000000}" name="Start Date" dataDxfId="15"/>
    <tableColumn id="6" xr3:uid="{00000000-0010-0000-0000-000006000000}" name="Email"/>
    <tableColumn id="7" xr3:uid="{00000000-0010-0000-0000-000007000000}" name="Country" dataDxfId="14"/>
    <tableColumn id="8" xr3:uid="{00000000-0010-0000-0000-000008000000}" name="Events" dataDxfId="13"/>
    <tableColumn id="9" xr3:uid="{00000000-0010-0000-0000-000009000000}" name="New*" dataDxfId="12"/>
    <tableColumn id="11" xr3:uid="{00000000-0010-0000-0000-00000B000000}" name="Gift?" dataDxfId="11"/>
    <tableColumn id="10" xr3:uid="{00000000-0010-0000-0000-00000A000000}" name="Status" dataDxfId="10"/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ttendees" displayName="Attendees" ref="A6:F96" totalsRowShown="0" headerRowDxfId="9" dataDxfId="8" headerRowCellStyle="Accent1">
  <autoFilter ref="A6:F96" xr:uid="{00000000-0009-0000-0100-000002000000}"/>
  <sortState xmlns:xlrd2="http://schemas.microsoft.com/office/spreadsheetml/2017/richdata2" ref="A7:F96">
    <sortCondition ref="C6:C96"/>
  </sortState>
  <tableColumns count="6">
    <tableColumn id="1" xr3:uid="{00000000-0010-0000-0100-000001000000}" name="Client ID" dataDxfId="7"/>
    <tableColumn id="2" xr3:uid="{00000000-0010-0000-0100-000002000000}" name="First Name" dataDxfId="6"/>
    <tableColumn id="3" xr3:uid="{00000000-0010-0000-0100-000003000000}" name="Last Name" dataDxfId="5"/>
    <tableColumn id="4" xr3:uid="{00000000-0010-0000-0100-000004000000}" name="Country" dataDxfId="4"/>
    <tableColumn id="5" xr3:uid="{00000000-0010-0000-0100-000005000000}" name="Status" dataDxfId="3"/>
    <tableColumn id="6" xr3:uid="{00000000-0010-0000-0100-000006000000}" name="Seating Area" dataDxfId="2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79998168889431442"/>
  </sheetPr>
  <dimension ref="A1:O368"/>
  <sheetViews>
    <sheetView showGridLines="0" zoomScale="70" zoomScaleNormal="70" workbookViewId="0">
      <selection activeCell="H12" sqref="H12"/>
    </sheetView>
  </sheetViews>
  <sheetFormatPr defaultColWidth="8.796875" defaultRowHeight="13.8" x14ac:dyDescent="0.25"/>
  <cols>
    <col min="1" max="1" width="10.19921875" style="24" customWidth="1"/>
    <col min="2" max="2" width="13.796875" customWidth="1"/>
    <col min="3" max="3" width="14.296875" style="1" customWidth="1"/>
    <col min="4" max="4" width="18.5" style="1" customWidth="1"/>
    <col min="5" max="5" width="12.5" style="33" customWidth="1"/>
    <col min="6" max="6" width="30.69921875" style="1" customWidth="1"/>
    <col min="7" max="7" width="9.5" style="1" customWidth="1"/>
    <col min="8" max="10" width="10" style="30" customWidth="1"/>
    <col min="11" max="11" width="10" style="29" customWidth="1"/>
    <col min="12" max="12" width="5.5" customWidth="1"/>
    <col min="13" max="13" width="20.296875" bestFit="1" customWidth="1"/>
    <col min="14" max="14" width="11.59765625" bestFit="1" customWidth="1"/>
  </cols>
  <sheetData>
    <row r="1" spans="1:15" s="2" customFormat="1" x14ac:dyDescent="0.25">
      <c r="A1" s="20"/>
      <c r="E1" s="20"/>
      <c r="H1" s="25"/>
      <c r="I1" s="25"/>
      <c r="J1" s="25"/>
      <c r="K1" s="25"/>
    </row>
    <row r="2" spans="1:15" s="2" customFormat="1" ht="4.95" customHeight="1" x14ac:dyDescent="0.25">
      <c r="A2" s="21"/>
      <c r="B2" s="3"/>
      <c r="C2" s="3"/>
      <c r="D2" s="3"/>
      <c r="E2" s="21"/>
      <c r="F2" s="3"/>
      <c r="G2" s="3"/>
      <c r="H2" s="26"/>
      <c r="I2" s="26"/>
      <c r="J2" s="26"/>
      <c r="K2" s="26"/>
      <c r="L2"/>
    </row>
    <row r="3" spans="1:15" s="2" customFormat="1" ht="53.25" customHeight="1" x14ac:dyDescent="0.25">
      <c r="A3" s="22" t="s">
        <v>29</v>
      </c>
      <c r="B3" s="4"/>
      <c r="C3" s="4"/>
      <c r="D3" s="4"/>
      <c r="E3" s="31"/>
      <c r="F3" s="4"/>
      <c r="G3" s="4"/>
      <c r="H3" s="27"/>
      <c r="I3" s="27"/>
      <c r="J3" s="27"/>
      <c r="K3" s="27"/>
    </row>
    <row r="4" spans="1:15" s="2" customFormat="1" ht="14.25" customHeight="1" x14ac:dyDescent="0.25">
      <c r="A4" s="21"/>
      <c r="B4" s="3"/>
      <c r="C4" s="3"/>
      <c r="D4" s="3"/>
      <c r="E4" s="21"/>
      <c r="F4" s="3"/>
      <c r="G4" s="3"/>
      <c r="H4" s="26"/>
      <c r="I4" s="26"/>
      <c r="J4" s="26"/>
      <c r="K4" s="26"/>
    </row>
    <row r="6" spans="1:15" ht="16.2" thickBot="1" x14ac:dyDescent="0.3">
      <c r="A6" s="23" t="s">
        <v>800</v>
      </c>
      <c r="B6" s="16" t="s">
        <v>30</v>
      </c>
      <c r="C6" s="16" t="s">
        <v>31</v>
      </c>
      <c r="D6" s="16" t="s">
        <v>32</v>
      </c>
      <c r="E6" s="23" t="s">
        <v>810</v>
      </c>
      <c r="F6" s="16" t="s">
        <v>801</v>
      </c>
      <c r="G6" s="28" t="s">
        <v>33</v>
      </c>
      <c r="H6" s="28" t="s">
        <v>811</v>
      </c>
      <c r="I6" s="28" t="s">
        <v>812</v>
      </c>
      <c r="J6" s="28" t="s">
        <v>829</v>
      </c>
      <c r="K6" s="28" t="s">
        <v>805</v>
      </c>
    </row>
    <row r="7" spans="1:15" ht="16.2" thickBot="1" x14ac:dyDescent="0.3">
      <c r="A7" s="24">
        <v>11762</v>
      </c>
      <c r="B7" t="s">
        <v>394</v>
      </c>
      <c r="C7" t="s">
        <v>395</v>
      </c>
      <c r="D7" t="s">
        <v>335</v>
      </c>
      <c r="E7" s="32">
        <v>42743</v>
      </c>
      <c r="F7"/>
      <c r="G7" s="29" t="s">
        <v>45</v>
      </c>
      <c r="H7" s="29">
        <v>3</v>
      </c>
      <c r="I7" s="29"/>
      <c r="J7" s="29"/>
      <c r="M7" s="23" t="s">
        <v>819</v>
      </c>
      <c r="N7" s="41">
        <v>42736</v>
      </c>
      <c r="O7" s="42"/>
    </row>
    <row r="8" spans="1:15" x14ac:dyDescent="0.25">
      <c r="A8" s="24">
        <v>13813</v>
      </c>
      <c r="B8" t="s">
        <v>546</v>
      </c>
      <c r="C8" t="s">
        <v>547</v>
      </c>
      <c r="D8" t="s">
        <v>52</v>
      </c>
      <c r="E8" s="32">
        <v>42900</v>
      </c>
      <c r="F8"/>
      <c r="G8" s="29" t="s">
        <v>45</v>
      </c>
      <c r="H8" s="29">
        <v>1</v>
      </c>
      <c r="I8" s="29"/>
      <c r="J8" s="29"/>
    </row>
    <row r="9" spans="1:15" ht="16.2" thickBot="1" x14ac:dyDescent="0.3">
      <c r="A9" s="24">
        <v>14145</v>
      </c>
      <c r="B9" t="s">
        <v>764</v>
      </c>
      <c r="C9" t="s">
        <v>765</v>
      </c>
      <c r="D9" t="s">
        <v>52</v>
      </c>
      <c r="E9" s="32">
        <v>42951</v>
      </c>
      <c r="F9"/>
      <c r="G9" s="29" t="s">
        <v>45</v>
      </c>
      <c r="H9" s="29">
        <v>1</v>
      </c>
      <c r="I9" s="29"/>
      <c r="J9" s="29"/>
      <c r="M9" s="28" t="s">
        <v>813</v>
      </c>
      <c r="N9" s="34" t="s">
        <v>805</v>
      </c>
      <c r="O9" s="34" t="s">
        <v>818</v>
      </c>
    </row>
    <row r="10" spans="1:15" x14ac:dyDescent="0.25">
      <c r="A10" s="24">
        <v>15212</v>
      </c>
      <c r="B10" t="s">
        <v>274</v>
      </c>
      <c r="C10" t="s">
        <v>275</v>
      </c>
      <c r="D10" t="s">
        <v>52</v>
      </c>
      <c r="E10" s="32">
        <v>42791</v>
      </c>
      <c r="F10"/>
      <c r="G10" s="29" t="s">
        <v>45</v>
      </c>
      <c r="H10" s="29">
        <v>3</v>
      </c>
      <c r="I10" s="29"/>
      <c r="J10" s="29"/>
      <c r="M10" s="35">
        <v>1</v>
      </c>
      <c r="N10" s="43" t="s">
        <v>814</v>
      </c>
      <c r="O10" s="44"/>
    </row>
    <row r="11" spans="1:15" x14ac:dyDescent="0.25">
      <c r="A11" s="24">
        <v>22270</v>
      </c>
      <c r="B11" t="s">
        <v>721</v>
      </c>
      <c r="C11" t="s">
        <v>722</v>
      </c>
      <c r="D11" t="s">
        <v>289</v>
      </c>
      <c r="E11" s="32">
        <v>42956</v>
      </c>
      <c r="F11"/>
      <c r="G11" s="29" t="s">
        <v>45</v>
      </c>
      <c r="H11" s="29">
        <v>1</v>
      </c>
      <c r="I11" s="29"/>
      <c r="J11" s="29"/>
      <c r="M11" s="37">
        <v>10</v>
      </c>
      <c r="N11" s="29" t="s">
        <v>815</v>
      </c>
      <c r="O11" s="45"/>
    </row>
    <row r="12" spans="1:15" x14ac:dyDescent="0.25">
      <c r="A12" s="24">
        <v>22740</v>
      </c>
      <c r="B12" t="s">
        <v>165</v>
      </c>
      <c r="C12" t="s">
        <v>166</v>
      </c>
      <c r="D12" t="s">
        <v>167</v>
      </c>
      <c r="E12" s="32">
        <v>42857</v>
      </c>
      <c r="F12"/>
      <c r="G12" s="29" t="s">
        <v>45</v>
      </c>
      <c r="H12" s="29">
        <v>2</v>
      </c>
      <c r="I12" s="29"/>
      <c r="J12" s="29"/>
      <c r="M12" s="37">
        <v>20</v>
      </c>
      <c r="N12" s="29" t="s">
        <v>816</v>
      </c>
      <c r="O12" s="45"/>
    </row>
    <row r="13" spans="1:15" ht="14.4" thickBot="1" x14ac:dyDescent="0.3">
      <c r="A13" s="24">
        <v>28404</v>
      </c>
      <c r="B13" t="s">
        <v>419</v>
      </c>
      <c r="C13" t="s">
        <v>420</v>
      </c>
      <c r="D13" t="s">
        <v>52</v>
      </c>
      <c r="E13" s="32">
        <v>42888</v>
      </c>
      <c r="F13"/>
      <c r="G13" s="29" t="s">
        <v>45</v>
      </c>
      <c r="H13" s="29">
        <v>1</v>
      </c>
      <c r="I13" s="29"/>
      <c r="J13" s="29"/>
      <c r="M13" s="39">
        <v>30</v>
      </c>
      <c r="N13" s="46" t="s">
        <v>817</v>
      </c>
      <c r="O13" s="47"/>
    </row>
    <row r="14" spans="1:15" ht="14.4" thickBot="1" x14ac:dyDescent="0.3">
      <c r="A14" s="24">
        <v>28547</v>
      </c>
      <c r="B14" t="s">
        <v>374</v>
      </c>
      <c r="C14" t="s">
        <v>375</v>
      </c>
      <c r="D14" t="s">
        <v>52</v>
      </c>
      <c r="E14" s="32">
        <v>42969</v>
      </c>
      <c r="F14"/>
      <c r="G14" s="29" t="s">
        <v>45</v>
      </c>
      <c r="H14" s="29">
        <v>1</v>
      </c>
      <c r="I14" s="29"/>
      <c r="J14" s="29"/>
    </row>
    <row r="15" spans="1:15" ht="16.2" thickBot="1" x14ac:dyDescent="0.3">
      <c r="A15" s="24">
        <v>30197</v>
      </c>
      <c r="B15" t="s">
        <v>747</v>
      </c>
      <c r="C15" t="s">
        <v>748</v>
      </c>
      <c r="D15" t="s">
        <v>52</v>
      </c>
      <c r="E15" s="32">
        <v>42790</v>
      </c>
      <c r="F15"/>
      <c r="G15" s="29" t="s">
        <v>45</v>
      </c>
      <c r="H15" s="29">
        <v>2</v>
      </c>
      <c r="I15" s="29"/>
      <c r="J15" s="29"/>
      <c r="M15" s="23" t="s">
        <v>820</v>
      </c>
      <c r="N15" s="42"/>
    </row>
    <row r="16" spans="1:15" ht="16.2" thickBot="1" x14ac:dyDescent="0.3">
      <c r="A16" s="24">
        <v>30911</v>
      </c>
      <c r="B16" t="s">
        <v>109</v>
      </c>
      <c r="C16" t="s">
        <v>110</v>
      </c>
      <c r="D16" t="s">
        <v>36</v>
      </c>
      <c r="E16" s="32">
        <v>42751</v>
      </c>
      <c r="F16"/>
      <c r="G16" s="29" t="s">
        <v>45</v>
      </c>
      <c r="H16" s="29">
        <v>3</v>
      </c>
      <c r="I16" s="29"/>
      <c r="J16" s="29"/>
      <c r="M16" s="23" t="s">
        <v>828</v>
      </c>
      <c r="N16" s="42"/>
    </row>
    <row r="17" spans="1:10" x14ac:dyDescent="0.25">
      <c r="A17" s="24">
        <v>31145</v>
      </c>
      <c r="B17" t="s">
        <v>586</v>
      </c>
      <c r="C17" t="s">
        <v>488</v>
      </c>
      <c r="D17" t="s">
        <v>221</v>
      </c>
      <c r="E17" s="32">
        <v>42888</v>
      </c>
      <c r="F17"/>
      <c r="G17" s="29" t="s">
        <v>45</v>
      </c>
      <c r="H17" s="29">
        <v>1</v>
      </c>
      <c r="I17" s="29"/>
      <c r="J17" s="29"/>
    </row>
    <row r="18" spans="1:10" x14ac:dyDescent="0.25">
      <c r="A18" s="24">
        <v>10195</v>
      </c>
      <c r="B18" t="s">
        <v>229</v>
      </c>
      <c r="C18" t="s">
        <v>230</v>
      </c>
      <c r="D18" t="s">
        <v>130</v>
      </c>
      <c r="E18" s="32">
        <v>42614</v>
      </c>
      <c r="F18"/>
      <c r="G18" s="29" t="s">
        <v>45</v>
      </c>
      <c r="H18" s="29">
        <v>2</v>
      </c>
      <c r="I18" s="29"/>
      <c r="J18" s="29"/>
    </row>
    <row r="19" spans="1:10" x14ac:dyDescent="0.25">
      <c r="A19" s="24">
        <v>11958</v>
      </c>
      <c r="B19" t="s">
        <v>389</v>
      </c>
      <c r="C19" t="s">
        <v>390</v>
      </c>
      <c r="D19" t="s">
        <v>179</v>
      </c>
      <c r="E19" s="32">
        <v>41576</v>
      </c>
      <c r="F19"/>
      <c r="G19" s="29" t="s">
        <v>45</v>
      </c>
      <c r="H19" s="29">
        <v>19</v>
      </c>
      <c r="I19" s="29"/>
      <c r="J19" s="29"/>
    </row>
    <row r="20" spans="1:10" x14ac:dyDescent="0.25">
      <c r="A20" s="24">
        <v>12811</v>
      </c>
      <c r="B20" t="s">
        <v>600</v>
      </c>
      <c r="C20" t="s">
        <v>601</v>
      </c>
      <c r="D20" t="s">
        <v>451</v>
      </c>
      <c r="E20" s="32">
        <v>41552</v>
      </c>
      <c r="F20"/>
      <c r="G20" s="29" t="s">
        <v>45</v>
      </c>
      <c r="H20" s="29">
        <v>3</v>
      </c>
      <c r="I20" s="29"/>
      <c r="J20" s="29"/>
    </row>
    <row r="21" spans="1:10" x14ac:dyDescent="0.25">
      <c r="A21" s="24">
        <v>12940</v>
      </c>
      <c r="B21" t="s">
        <v>657</v>
      </c>
      <c r="C21" t="s">
        <v>658</v>
      </c>
      <c r="D21" t="s">
        <v>52</v>
      </c>
      <c r="E21" s="32">
        <v>41510</v>
      </c>
      <c r="F21"/>
      <c r="G21" s="29" t="s">
        <v>45</v>
      </c>
      <c r="H21" s="29">
        <v>9</v>
      </c>
      <c r="I21" s="29"/>
      <c r="J21" s="29"/>
    </row>
    <row r="22" spans="1:10" x14ac:dyDescent="0.25">
      <c r="A22" s="24">
        <v>13684</v>
      </c>
      <c r="B22" t="s">
        <v>249</v>
      </c>
      <c r="C22" t="s">
        <v>250</v>
      </c>
      <c r="D22" t="s">
        <v>52</v>
      </c>
      <c r="E22" s="32">
        <v>42420</v>
      </c>
      <c r="F22"/>
      <c r="G22" s="29" t="s">
        <v>45</v>
      </c>
      <c r="H22" s="29">
        <v>10</v>
      </c>
      <c r="I22" s="29"/>
      <c r="J22" s="29"/>
    </row>
    <row r="23" spans="1:10" x14ac:dyDescent="0.25">
      <c r="A23" s="24">
        <v>14159</v>
      </c>
      <c r="B23" t="s">
        <v>124</v>
      </c>
      <c r="C23" t="s">
        <v>382</v>
      </c>
      <c r="D23" t="s">
        <v>52</v>
      </c>
      <c r="E23" s="32">
        <v>41137</v>
      </c>
      <c r="F23"/>
      <c r="G23" s="29" t="s">
        <v>45</v>
      </c>
      <c r="H23" s="29">
        <v>22</v>
      </c>
      <c r="I23" s="29"/>
      <c r="J23" s="29"/>
    </row>
    <row r="24" spans="1:10" x14ac:dyDescent="0.25">
      <c r="A24" s="24">
        <v>14484</v>
      </c>
      <c r="B24" t="s">
        <v>529</v>
      </c>
      <c r="C24" t="s">
        <v>530</v>
      </c>
      <c r="D24" t="s">
        <v>52</v>
      </c>
      <c r="E24" s="32">
        <v>41562</v>
      </c>
      <c r="F24"/>
      <c r="G24" s="29" t="s">
        <v>45</v>
      </c>
      <c r="H24" s="29">
        <v>18</v>
      </c>
      <c r="I24" s="29"/>
      <c r="J24" s="29"/>
    </row>
    <row r="25" spans="1:10" x14ac:dyDescent="0.25">
      <c r="A25" s="24">
        <v>14530</v>
      </c>
      <c r="B25" t="s">
        <v>663</v>
      </c>
      <c r="C25" t="s">
        <v>664</v>
      </c>
      <c r="D25" t="s">
        <v>130</v>
      </c>
      <c r="E25" s="32">
        <v>40452</v>
      </c>
      <c r="F25"/>
      <c r="G25" s="29" t="s">
        <v>45</v>
      </c>
      <c r="H25" s="29">
        <v>36</v>
      </c>
      <c r="I25" s="29"/>
      <c r="J25" s="29"/>
    </row>
    <row r="26" spans="1:10" x14ac:dyDescent="0.25">
      <c r="A26" s="24">
        <v>15895</v>
      </c>
      <c r="B26" t="s">
        <v>189</v>
      </c>
      <c r="C26" t="s">
        <v>190</v>
      </c>
      <c r="D26" t="s">
        <v>52</v>
      </c>
      <c r="E26" s="32">
        <v>41780</v>
      </c>
      <c r="F26"/>
      <c r="G26" s="29" t="s">
        <v>45</v>
      </c>
      <c r="H26" s="29">
        <v>11</v>
      </c>
      <c r="I26" s="29"/>
      <c r="J26" s="29"/>
    </row>
    <row r="27" spans="1:10" x14ac:dyDescent="0.25">
      <c r="A27" s="24">
        <v>16572</v>
      </c>
      <c r="B27" t="s">
        <v>180</v>
      </c>
      <c r="C27" t="s">
        <v>181</v>
      </c>
      <c r="D27" t="s">
        <v>130</v>
      </c>
      <c r="E27" s="32">
        <v>41264</v>
      </c>
      <c r="F27"/>
      <c r="G27" s="29" t="s">
        <v>45</v>
      </c>
      <c r="H27" s="29">
        <v>30</v>
      </c>
      <c r="I27" s="29"/>
      <c r="J27" s="29"/>
    </row>
    <row r="28" spans="1:10" x14ac:dyDescent="0.25">
      <c r="A28" s="24">
        <v>17050</v>
      </c>
      <c r="B28" t="s">
        <v>784</v>
      </c>
      <c r="C28" t="s">
        <v>785</v>
      </c>
      <c r="D28" t="s">
        <v>52</v>
      </c>
      <c r="E28" s="32">
        <v>41302</v>
      </c>
      <c r="F28"/>
      <c r="G28" s="29" t="s">
        <v>45</v>
      </c>
      <c r="H28" s="29">
        <v>12</v>
      </c>
      <c r="I28" s="29"/>
      <c r="J28" s="29"/>
    </row>
    <row r="29" spans="1:10" x14ac:dyDescent="0.25">
      <c r="A29" s="24">
        <v>17722</v>
      </c>
      <c r="B29" t="s">
        <v>779</v>
      </c>
      <c r="C29" t="s">
        <v>780</v>
      </c>
      <c r="D29" t="s">
        <v>52</v>
      </c>
      <c r="E29" s="32">
        <v>41221</v>
      </c>
      <c r="F29"/>
      <c r="G29" s="29" t="s">
        <v>45</v>
      </c>
      <c r="H29" s="29">
        <v>5</v>
      </c>
      <c r="I29" s="29"/>
      <c r="J29" s="29"/>
    </row>
    <row r="30" spans="1:10" x14ac:dyDescent="0.25">
      <c r="A30" s="24">
        <v>18610</v>
      </c>
      <c r="B30" t="s">
        <v>380</v>
      </c>
      <c r="C30" t="s">
        <v>796</v>
      </c>
      <c r="D30" t="s">
        <v>335</v>
      </c>
      <c r="E30" s="32">
        <v>42706</v>
      </c>
      <c r="F30"/>
      <c r="G30" s="29" t="s">
        <v>45</v>
      </c>
      <c r="H30" s="29">
        <v>8</v>
      </c>
      <c r="I30" s="29"/>
      <c r="J30" s="29"/>
    </row>
    <row r="31" spans="1:10" x14ac:dyDescent="0.25">
      <c r="A31" s="24">
        <v>19467</v>
      </c>
      <c r="B31" t="s">
        <v>751</v>
      </c>
      <c r="C31" t="s">
        <v>752</v>
      </c>
      <c r="D31" t="s">
        <v>52</v>
      </c>
      <c r="E31" s="32">
        <v>41310</v>
      </c>
      <c r="F31"/>
      <c r="G31" s="29" t="s">
        <v>45</v>
      </c>
      <c r="H31" s="29">
        <v>13</v>
      </c>
      <c r="I31" s="29"/>
      <c r="J31" s="29"/>
    </row>
    <row r="32" spans="1:10" x14ac:dyDescent="0.25">
      <c r="A32" s="24">
        <v>20093</v>
      </c>
      <c r="B32" t="s">
        <v>587</v>
      </c>
      <c r="C32" t="s">
        <v>588</v>
      </c>
      <c r="D32" t="s">
        <v>52</v>
      </c>
      <c r="E32" s="32">
        <v>41325</v>
      </c>
      <c r="F32"/>
      <c r="G32" s="29" t="s">
        <v>45</v>
      </c>
      <c r="H32" s="29">
        <v>28</v>
      </c>
      <c r="I32" s="29"/>
      <c r="J32" s="29"/>
    </row>
    <row r="33" spans="1:10" x14ac:dyDescent="0.25">
      <c r="A33" s="24">
        <v>20262</v>
      </c>
      <c r="B33" t="s">
        <v>283</v>
      </c>
      <c r="C33" t="s">
        <v>284</v>
      </c>
      <c r="D33" t="s">
        <v>52</v>
      </c>
      <c r="E33" s="32">
        <v>41281</v>
      </c>
      <c r="F33"/>
      <c r="G33" s="29" t="s">
        <v>45</v>
      </c>
      <c r="H33" s="29">
        <v>5</v>
      </c>
      <c r="I33" s="29"/>
      <c r="J33" s="29"/>
    </row>
    <row r="34" spans="1:10" x14ac:dyDescent="0.25">
      <c r="A34" s="24">
        <v>20580</v>
      </c>
      <c r="B34" t="s">
        <v>468</v>
      </c>
      <c r="C34" t="s">
        <v>469</v>
      </c>
      <c r="D34" t="s">
        <v>52</v>
      </c>
      <c r="E34" s="32">
        <v>41683</v>
      </c>
      <c r="F34"/>
      <c r="G34" s="29" t="s">
        <v>45</v>
      </c>
      <c r="H34" s="29">
        <v>12</v>
      </c>
      <c r="I34" s="29"/>
      <c r="J34" s="29"/>
    </row>
    <row r="35" spans="1:10" x14ac:dyDescent="0.25">
      <c r="A35" s="24">
        <v>21379</v>
      </c>
      <c r="B35" t="s">
        <v>244</v>
      </c>
      <c r="C35" t="s">
        <v>245</v>
      </c>
      <c r="D35" t="s">
        <v>52</v>
      </c>
      <c r="E35" s="32">
        <v>42026</v>
      </c>
      <c r="F35"/>
      <c r="G35" s="29" t="s">
        <v>45</v>
      </c>
      <c r="H35" s="29">
        <v>14</v>
      </c>
      <c r="I35" s="29"/>
      <c r="J35" s="29"/>
    </row>
    <row r="36" spans="1:10" x14ac:dyDescent="0.25">
      <c r="A36" s="24">
        <v>21746</v>
      </c>
      <c r="B36" t="s">
        <v>550</v>
      </c>
      <c r="C36" t="s">
        <v>551</v>
      </c>
      <c r="D36" t="s">
        <v>55</v>
      </c>
      <c r="E36" s="32">
        <v>41613</v>
      </c>
      <c r="F36"/>
      <c r="G36" s="29" t="s">
        <v>45</v>
      </c>
      <c r="H36" s="29">
        <v>15</v>
      </c>
      <c r="I36" s="29"/>
      <c r="J36" s="29"/>
    </row>
    <row r="37" spans="1:10" x14ac:dyDescent="0.25">
      <c r="A37" s="24">
        <v>22054</v>
      </c>
      <c r="B37" t="s">
        <v>777</v>
      </c>
      <c r="C37" t="s">
        <v>778</v>
      </c>
      <c r="D37" t="s">
        <v>52</v>
      </c>
      <c r="E37" s="32">
        <v>42508</v>
      </c>
      <c r="F37"/>
      <c r="G37" s="29" t="s">
        <v>45</v>
      </c>
      <c r="H37" s="29">
        <v>3</v>
      </c>
      <c r="I37" s="29"/>
      <c r="J37" s="29"/>
    </row>
    <row r="38" spans="1:10" x14ac:dyDescent="0.25">
      <c r="A38" s="24">
        <v>22256</v>
      </c>
      <c r="B38" t="s">
        <v>591</v>
      </c>
      <c r="C38" t="s">
        <v>592</v>
      </c>
      <c r="D38" t="s">
        <v>52</v>
      </c>
      <c r="E38" s="32">
        <v>42011</v>
      </c>
      <c r="F38"/>
      <c r="G38" s="29" t="s">
        <v>45</v>
      </c>
      <c r="H38" s="29">
        <v>12</v>
      </c>
      <c r="I38" s="29"/>
      <c r="J38" s="29"/>
    </row>
    <row r="39" spans="1:10" x14ac:dyDescent="0.25">
      <c r="A39" s="24">
        <v>22368</v>
      </c>
      <c r="B39" t="s">
        <v>197</v>
      </c>
      <c r="C39" t="s">
        <v>198</v>
      </c>
      <c r="D39" t="s">
        <v>52</v>
      </c>
      <c r="E39" s="32">
        <v>41680</v>
      </c>
      <c r="F39"/>
      <c r="G39" s="29" t="s">
        <v>45</v>
      </c>
      <c r="H39" s="29">
        <v>2</v>
      </c>
      <c r="I39" s="29"/>
      <c r="J39" s="29"/>
    </row>
    <row r="40" spans="1:10" x14ac:dyDescent="0.25">
      <c r="A40" s="24">
        <v>23011</v>
      </c>
      <c r="B40" t="s">
        <v>797</v>
      </c>
      <c r="C40" t="s">
        <v>441</v>
      </c>
      <c r="D40" t="s">
        <v>52</v>
      </c>
      <c r="E40" s="32">
        <v>42007</v>
      </c>
      <c r="F40"/>
      <c r="G40" s="29" t="s">
        <v>45</v>
      </c>
      <c r="H40" s="29">
        <v>8</v>
      </c>
      <c r="I40" s="29"/>
      <c r="J40" s="29"/>
    </row>
    <row r="41" spans="1:10" x14ac:dyDescent="0.25">
      <c r="A41" s="24">
        <v>23268</v>
      </c>
      <c r="B41" t="s">
        <v>145</v>
      </c>
      <c r="C41" t="s">
        <v>146</v>
      </c>
      <c r="D41" t="s">
        <v>147</v>
      </c>
      <c r="E41" s="32">
        <v>41094</v>
      </c>
      <c r="F41"/>
      <c r="G41" s="29" t="s">
        <v>45</v>
      </c>
      <c r="H41" s="29">
        <v>14</v>
      </c>
      <c r="I41" s="29"/>
      <c r="J41" s="29"/>
    </row>
    <row r="42" spans="1:10" x14ac:dyDescent="0.25">
      <c r="A42" s="24">
        <v>25034</v>
      </c>
      <c r="B42" t="s">
        <v>419</v>
      </c>
      <c r="C42" t="s">
        <v>712</v>
      </c>
      <c r="D42" t="s">
        <v>451</v>
      </c>
      <c r="E42" s="32">
        <v>41076</v>
      </c>
      <c r="F42"/>
      <c r="G42" s="29" t="s">
        <v>45</v>
      </c>
      <c r="H42" s="29">
        <v>3</v>
      </c>
      <c r="I42" s="29"/>
      <c r="J42" s="29"/>
    </row>
    <row r="43" spans="1:10" x14ac:dyDescent="0.25">
      <c r="A43" s="24">
        <v>25387</v>
      </c>
      <c r="B43" t="s">
        <v>362</v>
      </c>
      <c r="C43" t="s">
        <v>363</v>
      </c>
      <c r="D43" t="s">
        <v>52</v>
      </c>
      <c r="E43" s="32">
        <v>42351</v>
      </c>
      <c r="F43"/>
      <c r="G43" s="29" t="s">
        <v>45</v>
      </c>
      <c r="H43" s="29">
        <v>4</v>
      </c>
      <c r="I43" s="29"/>
      <c r="J43" s="29"/>
    </row>
    <row r="44" spans="1:10" x14ac:dyDescent="0.25">
      <c r="A44" s="24">
        <v>25412</v>
      </c>
      <c r="B44" t="s">
        <v>319</v>
      </c>
      <c r="C44" t="s">
        <v>320</v>
      </c>
      <c r="D44" t="s">
        <v>48</v>
      </c>
      <c r="E44" s="32">
        <v>42599</v>
      </c>
      <c r="F44"/>
      <c r="G44" s="29" t="s">
        <v>45</v>
      </c>
      <c r="H44" s="29">
        <v>7</v>
      </c>
      <c r="I44" s="29"/>
      <c r="J44" s="29"/>
    </row>
    <row r="45" spans="1:10" x14ac:dyDescent="0.25">
      <c r="A45" s="24">
        <v>25632</v>
      </c>
      <c r="B45" t="s">
        <v>598</v>
      </c>
      <c r="C45" t="s">
        <v>599</v>
      </c>
      <c r="D45" t="s">
        <v>451</v>
      </c>
      <c r="E45" s="32">
        <v>42550</v>
      </c>
      <c r="F45"/>
      <c r="G45" s="29" t="s">
        <v>45</v>
      </c>
      <c r="H45" s="29">
        <v>3</v>
      </c>
      <c r="I45" s="29"/>
      <c r="J45" s="29"/>
    </row>
    <row r="46" spans="1:10" x14ac:dyDescent="0.25">
      <c r="A46" s="24">
        <v>25709</v>
      </c>
      <c r="B46" t="s">
        <v>313</v>
      </c>
      <c r="C46" t="s">
        <v>314</v>
      </c>
      <c r="D46" t="s">
        <v>52</v>
      </c>
      <c r="E46" s="32">
        <v>41782</v>
      </c>
      <c r="F46"/>
      <c r="G46" s="29" t="s">
        <v>45</v>
      </c>
      <c r="H46" s="29">
        <v>7</v>
      </c>
      <c r="I46" s="29"/>
      <c r="J46" s="29"/>
    </row>
    <row r="47" spans="1:10" x14ac:dyDescent="0.25">
      <c r="A47" s="24">
        <v>25911</v>
      </c>
      <c r="B47" t="s">
        <v>584</v>
      </c>
      <c r="C47" t="s">
        <v>585</v>
      </c>
      <c r="D47" t="s">
        <v>144</v>
      </c>
      <c r="E47" s="32">
        <v>42314</v>
      </c>
      <c r="F47"/>
      <c r="G47" s="29" t="s">
        <v>45</v>
      </c>
      <c r="H47" s="29">
        <v>10</v>
      </c>
      <c r="I47" s="29"/>
      <c r="J47" s="29"/>
    </row>
    <row r="48" spans="1:10" x14ac:dyDescent="0.25">
      <c r="A48" s="24">
        <v>25957</v>
      </c>
      <c r="B48" t="s">
        <v>270</v>
      </c>
      <c r="C48" t="s">
        <v>271</v>
      </c>
      <c r="D48" t="s">
        <v>52</v>
      </c>
      <c r="E48" s="32">
        <v>42633</v>
      </c>
      <c r="F48"/>
      <c r="G48" s="29" t="s">
        <v>45</v>
      </c>
      <c r="H48" s="29">
        <v>2</v>
      </c>
      <c r="I48" s="29"/>
      <c r="J48" s="29"/>
    </row>
    <row r="49" spans="1:10" x14ac:dyDescent="0.25">
      <c r="A49" s="24">
        <v>26180</v>
      </c>
      <c r="B49" t="s">
        <v>609</v>
      </c>
      <c r="C49" t="s">
        <v>610</v>
      </c>
      <c r="D49" t="s">
        <v>184</v>
      </c>
      <c r="E49" s="32">
        <v>41499</v>
      </c>
      <c r="F49"/>
      <c r="G49" s="29" t="s">
        <v>45</v>
      </c>
      <c r="H49" s="29">
        <v>5</v>
      </c>
      <c r="I49" s="29"/>
      <c r="J49" s="29"/>
    </row>
    <row r="50" spans="1:10" x14ac:dyDescent="0.25">
      <c r="A50" s="24">
        <v>26273</v>
      </c>
      <c r="B50" t="s">
        <v>177</v>
      </c>
      <c r="C50" t="s">
        <v>704</v>
      </c>
      <c r="D50" t="s">
        <v>52</v>
      </c>
      <c r="E50" s="32">
        <v>41422</v>
      </c>
      <c r="F50"/>
      <c r="G50" s="29" t="s">
        <v>45</v>
      </c>
      <c r="H50" s="29">
        <v>1</v>
      </c>
      <c r="I50" s="29"/>
      <c r="J50" s="29"/>
    </row>
    <row r="51" spans="1:10" x14ac:dyDescent="0.25">
      <c r="A51" s="24">
        <v>26457</v>
      </c>
      <c r="B51" t="s">
        <v>757</v>
      </c>
      <c r="C51" t="s">
        <v>758</v>
      </c>
      <c r="D51" t="s">
        <v>52</v>
      </c>
      <c r="E51" s="32">
        <v>41658</v>
      </c>
      <c r="F51"/>
      <c r="G51" s="29" t="s">
        <v>45</v>
      </c>
      <c r="H51" s="29">
        <v>6</v>
      </c>
      <c r="I51" s="29"/>
      <c r="J51" s="29"/>
    </row>
    <row r="52" spans="1:10" x14ac:dyDescent="0.25">
      <c r="A52" s="24">
        <v>26887</v>
      </c>
      <c r="B52" t="s">
        <v>177</v>
      </c>
      <c r="C52" t="s">
        <v>344</v>
      </c>
      <c r="D52" t="s">
        <v>52</v>
      </c>
      <c r="E52" s="32">
        <v>41831</v>
      </c>
      <c r="F52"/>
      <c r="G52" s="29" t="s">
        <v>45</v>
      </c>
      <c r="H52" s="29">
        <v>12</v>
      </c>
      <c r="I52" s="29"/>
      <c r="J52" s="29"/>
    </row>
    <row r="53" spans="1:10" x14ac:dyDescent="0.25">
      <c r="A53" s="24">
        <v>27034</v>
      </c>
      <c r="B53" t="s">
        <v>452</v>
      </c>
      <c r="C53" t="s">
        <v>453</v>
      </c>
      <c r="D53" t="s">
        <v>52</v>
      </c>
      <c r="E53" s="32">
        <v>41349</v>
      </c>
      <c r="F53"/>
      <c r="G53" s="29" t="s">
        <v>45</v>
      </c>
      <c r="H53" s="29">
        <v>8</v>
      </c>
      <c r="I53" s="29"/>
      <c r="J53" s="29"/>
    </row>
    <row r="54" spans="1:10" x14ac:dyDescent="0.25">
      <c r="A54" s="24">
        <v>27300</v>
      </c>
      <c r="B54" t="s">
        <v>786</v>
      </c>
      <c r="C54" t="s">
        <v>787</v>
      </c>
      <c r="D54" t="s">
        <v>52</v>
      </c>
      <c r="E54" s="32">
        <v>41882</v>
      </c>
      <c r="F54"/>
      <c r="G54" s="29" t="s">
        <v>45</v>
      </c>
      <c r="H54" s="29">
        <v>1</v>
      </c>
      <c r="I54" s="29"/>
      <c r="J54" s="29"/>
    </row>
    <row r="55" spans="1:10" x14ac:dyDescent="0.25">
      <c r="A55" s="24">
        <v>27309</v>
      </c>
      <c r="B55" t="s">
        <v>515</v>
      </c>
      <c r="C55" t="s">
        <v>516</v>
      </c>
      <c r="D55" t="s">
        <v>52</v>
      </c>
      <c r="E55" s="32">
        <v>42054</v>
      </c>
      <c r="F55"/>
      <c r="G55" s="29" t="s">
        <v>45</v>
      </c>
      <c r="H55" s="29">
        <v>3</v>
      </c>
      <c r="I55" s="29"/>
      <c r="J55" s="29"/>
    </row>
    <row r="56" spans="1:10" x14ac:dyDescent="0.25">
      <c r="A56" s="24">
        <v>27397</v>
      </c>
      <c r="B56" t="s">
        <v>351</v>
      </c>
      <c r="C56" t="s">
        <v>352</v>
      </c>
      <c r="D56" t="s">
        <v>52</v>
      </c>
      <c r="E56" s="32">
        <v>42320</v>
      </c>
      <c r="F56"/>
      <c r="G56" s="29" t="s">
        <v>45</v>
      </c>
      <c r="H56" s="29">
        <v>6</v>
      </c>
      <c r="I56" s="29"/>
      <c r="J56" s="29"/>
    </row>
    <row r="57" spans="1:10" x14ac:dyDescent="0.25">
      <c r="A57" s="24">
        <v>27886</v>
      </c>
      <c r="B57" t="s">
        <v>387</v>
      </c>
      <c r="C57" t="s">
        <v>539</v>
      </c>
      <c r="D57" t="s">
        <v>52</v>
      </c>
      <c r="E57" s="32">
        <v>42085</v>
      </c>
      <c r="F57"/>
      <c r="G57" s="29" t="s">
        <v>45</v>
      </c>
      <c r="H57" s="29">
        <v>4</v>
      </c>
      <c r="I57" s="29"/>
      <c r="J57" s="29"/>
    </row>
    <row r="58" spans="1:10" x14ac:dyDescent="0.25">
      <c r="A58" s="24">
        <v>28965</v>
      </c>
      <c r="B58" t="s">
        <v>396</v>
      </c>
      <c r="C58" t="s">
        <v>397</v>
      </c>
      <c r="D58" t="s">
        <v>44</v>
      </c>
      <c r="E58" s="32">
        <v>41229</v>
      </c>
      <c r="F58"/>
      <c r="G58" s="29" t="s">
        <v>45</v>
      </c>
      <c r="H58" s="29">
        <v>5</v>
      </c>
      <c r="I58" s="29"/>
      <c r="J58" s="29"/>
    </row>
    <row r="59" spans="1:10" x14ac:dyDescent="0.25">
      <c r="A59" s="24">
        <v>30118</v>
      </c>
      <c r="B59" t="s">
        <v>287</v>
      </c>
      <c r="C59" t="s">
        <v>288</v>
      </c>
      <c r="D59" t="s">
        <v>289</v>
      </c>
      <c r="E59" s="32">
        <v>42529</v>
      </c>
      <c r="F59"/>
      <c r="G59" s="29" t="s">
        <v>45</v>
      </c>
      <c r="H59" s="29">
        <v>5</v>
      </c>
      <c r="I59" s="29"/>
      <c r="J59" s="29"/>
    </row>
    <row r="60" spans="1:10" x14ac:dyDescent="0.25">
      <c r="A60" s="24">
        <v>30406</v>
      </c>
      <c r="B60" t="s">
        <v>689</v>
      </c>
      <c r="C60" t="s">
        <v>690</v>
      </c>
      <c r="D60" t="s">
        <v>52</v>
      </c>
      <c r="E60" s="32">
        <v>41061</v>
      </c>
      <c r="F60"/>
      <c r="G60" s="29" t="s">
        <v>45</v>
      </c>
      <c r="H60" s="29">
        <v>9</v>
      </c>
      <c r="I60" s="29"/>
      <c r="J60" s="29"/>
    </row>
    <row r="61" spans="1:10" x14ac:dyDescent="0.25">
      <c r="A61" s="24">
        <v>30681</v>
      </c>
      <c r="B61" t="s">
        <v>510</v>
      </c>
      <c r="C61" t="s">
        <v>511</v>
      </c>
      <c r="D61" t="s">
        <v>52</v>
      </c>
      <c r="E61" s="32">
        <v>42299</v>
      </c>
      <c r="F61"/>
      <c r="G61" s="29" t="s">
        <v>45</v>
      </c>
      <c r="H61" s="29">
        <v>10</v>
      </c>
      <c r="I61" s="29"/>
      <c r="J61" s="29"/>
    </row>
    <row r="62" spans="1:10" x14ac:dyDescent="0.25">
      <c r="A62" s="24">
        <v>30741</v>
      </c>
      <c r="B62" t="s">
        <v>165</v>
      </c>
      <c r="C62" t="s">
        <v>629</v>
      </c>
      <c r="D62" t="s">
        <v>52</v>
      </c>
      <c r="E62" s="32">
        <v>42101</v>
      </c>
      <c r="F62"/>
      <c r="G62" s="29" t="s">
        <v>45</v>
      </c>
      <c r="H62" s="29">
        <v>4</v>
      </c>
      <c r="I62" s="29"/>
      <c r="J62" s="29"/>
    </row>
    <row r="63" spans="1:10" x14ac:dyDescent="0.25">
      <c r="A63" s="24">
        <v>30840</v>
      </c>
      <c r="B63" t="s">
        <v>119</v>
      </c>
      <c r="C63" t="s">
        <v>120</v>
      </c>
      <c r="D63" t="s">
        <v>52</v>
      </c>
      <c r="E63" s="32">
        <v>42725</v>
      </c>
      <c r="F63"/>
      <c r="G63" s="29" t="s">
        <v>45</v>
      </c>
      <c r="H63" s="29">
        <v>3</v>
      </c>
      <c r="I63" s="29"/>
      <c r="J63" s="29"/>
    </row>
    <row r="64" spans="1:10" x14ac:dyDescent="0.25">
      <c r="A64" s="24">
        <v>31774</v>
      </c>
      <c r="B64" t="s">
        <v>452</v>
      </c>
      <c r="C64" t="s">
        <v>635</v>
      </c>
      <c r="D64" t="s">
        <v>52</v>
      </c>
      <c r="E64" s="32">
        <v>41224</v>
      </c>
      <c r="F64"/>
      <c r="G64" s="29" t="s">
        <v>45</v>
      </c>
      <c r="H64" s="29">
        <v>1</v>
      </c>
      <c r="I64" s="29"/>
      <c r="J64" s="29"/>
    </row>
    <row r="65" spans="1:10" x14ac:dyDescent="0.25">
      <c r="A65" s="24">
        <v>32407</v>
      </c>
      <c r="B65" t="s">
        <v>506</v>
      </c>
      <c r="C65" t="s">
        <v>507</v>
      </c>
      <c r="D65" t="s">
        <v>52</v>
      </c>
      <c r="E65" s="32">
        <v>42365</v>
      </c>
      <c r="F65"/>
      <c r="G65" s="29" t="s">
        <v>45</v>
      </c>
      <c r="H65" s="29">
        <v>3</v>
      </c>
      <c r="I65" s="29"/>
      <c r="J65" s="29"/>
    </row>
    <row r="66" spans="1:10" x14ac:dyDescent="0.25">
      <c r="A66" s="24">
        <v>32550</v>
      </c>
      <c r="B66" t="s">
        <v>436</v>
      </c>
      <c r="C66" t="s">
        <v>437</v>
      </c>
      <c r="D66" t="s">
        <v>338</v>
      </c>
      <c r="E66" s="32">
        <v>41323</v>
      </c>
      <c r="F66"/>
      <c r="G66" s="29" t="s">
        <v>45</v>
      </c>
      <c r="H66" s="29">
        <v>7</v>
      </c>
      <c r="I66" s="29"/>
      <c r="J66" s="29"/>
    </row>
    <row r="67" spans="1:10" x14ac:dyDescent="0.25">
      <c r="A67" s="24">
        <v>32987</v>
      </c>
      <c r="B67" t="s">
        <v>364</v>
      </c>
      <c r="C67" t="s">
        <v>365</v>
      </c>
      <c r="D67" t="s">
        <v>52</v>
      </c>
      <c r="E67" s="32">
        <v>41109</v>
      </c>
      <c r="F67"/>
      <c r="G67" s="29" t="s">
        <v>45</v>
      </c>
      <c r="H67" s="29">
        <v>21</v>
      </c>
      <c r="I67" s="29"/>
      <c r="J67" s="29"/>
    </row>
    <row r="68" spans="1:10" x14ac:dyDescent="0.25">
      <c r="A68" s="24">
        <v>33074</v>
      </c>
      <c r="B68" t="s">
        <v>50</v>
      </c>
      <c r="C68" t="s">
        <v>51</v>
      </c>
      <c r="D68" t="s">
        <v>52</v>
      </c>
      <c r="E68" s="32">
        <v>42168</v>
      </c>
      <c r="F68"/>
      <c r="G68" s="29" t="s">
        <v>45</v>
      </c>
      <c r="H68" s="29">
        <v>4</v>
      </c>
      <c r="I68" s="29"/>
      <c r="J68" s="29"/>
    </row>
    <row r="69" spans="1:10" x14ac:dyDescent="0.25">
      <c r="A69" s="24">
        <v>33729</v>
      </c>
      <c r="B69" t="s">
        <v>360</v>
      </c>
      <c r="C69" t="s">
        <v>361</v>
      </c>
      <c r="D69" t="s">
        <v>52</v>
      </c>
      <c r="E69" s="32">
        <v>42636</v>
      </c>
      <c r="F69"/>
      <c r="G69" s="29" t="s">
        <v>45</v>
      </c>
      <c r="H69" s="29">
        <v>3</v>
      </c>
      <c r="I69" s="29"/>
      <c r="J69" s="29"/>
    </row>
    <row r="70" spans="1:10" x14ac:dyDescent="0.25">
      <c r="A70" s="24">
        <v>33953</v>
      </c>
      <c r="B70" t="s">
        <v>544</v>
      </c>
      <c r="C70" t="s">
        <v>545</v>
      </c>
      <c r="D70" t="s">
        <v>52</v>
      </c>
      <c r="E70" s="32">
        <v>42263</v>
      </c>
      <c r="F70"/>
      <c r="G70" s="29" t="s">
        <v>45</v>
      </c>
      <c r="H70" s="29">
        <v>4</v>
      </c>
      <c r="I70" s="29"/>
      <c r="J70" s="29"/>
    </row>
    <row r="71" spans="1:10" x14ac:dyDescent="0.25">
      <c r="A71" s="24">
        <v>34403</v>
      </c>
      <c r="B71" t="s">
        <v>402</v>
      </c>
      <c r="C71" t="s">
        <v>456</v>
      </c>
      <c r="D71" t="s">
        <v>52</v>
      </c>
      <c r="E71" s="32">
        <v>41711</v>
      </c>
      <c r="F71"/>
      <c r="G71" s="29" t="s">
        <v>45</v>
      </c>
      <c r="H71" s="29">
        <v>2</v>
      </c>
      <c r="I71" s="29"/>
      <c r="J71" s="29"/>
    </row>
    <row r="72" spans="1:10" x14ac:dyDescent="0.25">
      <c r="A72" s="24">
        <v>35131</v>
      </c>
      <c r="B72" t="s">
        <v>97</v>
      </c>
      <c r="C72" t="s">
        <v>98</v>
      </c>
      <c r="D72" t="s">
        <v>99</v>
      </c>
      <c r="E72" s="32">
        <v>41808</v>
      </c>
      <c r="F72"/>
      <c r="G72" s="29" t="s">
        <v>45</v>
      </c>
      <c r="H72" s="29">
        <v>8</v>
      </c>
      <c r="I72" s="29"/>
      <c r="J72" s="29"/>
    </row>
    <row r="73" spans="1:10" x14ac:dyDescent="0.25">
      <c r="A73" s="24">
        <v>35213</v>
      </c>
      <c r="B73" t="s">
        <v>100</v>
      </c>
      <c r="C73" t="s">
        <v>101</v>
      </c>
      <c r="D73" t="s">
        <v>52</v>
      </c>
      <c r="E73" s="32">
        <v>41679</v>
      </c>
      <c r="F73"/>
      <c r="G73" s="29" t="s">
        <v>45</v>
      </c>
      <c r="H73" s="29">
        <v>3</v>
      </c>
      <c r="I73" s="29"/>
      <c r="J73" s="29"/>
    </row>
    <row r="74" spans="1:10" x14ac:dyDescent="0.25">
      <c r="A74" s="24">
        <v>35718</v>
      </c>
      <c r="B74" t="s">
        <v>328</v>
      </c>
      <c r="C74" t="s">
        <v>329</v>
      </c>
      <c r="D74" t="s">
        <v>96</v>
      </c>
      <c r="E74" s="32">
        <v>42407</v>
      </c>
      <c r="F74"/>
      <c r="G74" s="29" t="s">
        <v>45</v>
      </c>
      <c r="H74" s="29">
        <v>2</v>
      </c>
      <c r="I74" s="29"/>
      <c r="J74" s="29"/>
    </row>
    <row r="75" spans="1:10" x14ac:dyDescent="0.25">
      <c r="A75" s="24">
        <v>36037</v>
      </c>
      <c r="B75" t="s">
        <v>42</v>
      </c>
      <c r="C75" t="s">
        <v>43</v>
      </c>
      <c r="D75" t="s">
        <v>44</v>
      </c>
      <c r="E75" s="32">
        <v>42186</v>
      </c>
      <c r="F75"/>
      <c r="G75" s="29" t="s">
        <v>45</v>
      </c>
      <c r="H75" s="29">
        <v>3</v>
      </c>
      <c r="I75" s="29"/>
      <c r="J75" s="29"/>
    </row>
    <row r="76" spans="1:10" x14ac:dyDescent="0.25">
      <c r="A76" s="24">
        <v>36369</v>
      </c>
      <c r="B76" t="s">
        <v>486</v>
      </c>
      <c r="C76" t="s">
        <v>487</v>
      </c>
      <c r="D76" t="s">
        <v>266</v>
      </c>
      <c r="E76" s="32">
        <v>41728</v>
      </c>
      <c r="F76"/>
      <c r="G76" s="29" t="s">
        <v>45</v>
      </c>
      <c r="H76" s="29">
        <v>5</v>
      </c>
      <c r="I76" s="29"/>
      <c r="J76" s="29"/>
    </row>
    <row r="77" spans="1:10" x14ac:dyDescent="0.25">
      <c r="A77" s="24">
        <v>36563</v>
      </c>
      <c r="B77" t="s">
        <v>378</v>
      </c>
      <c r="C77" t="s">
        <v>379</v>
      </c>
      <c r="D77" t="s">
        <v>52</v>
      </c>
      <c r="E77" s="32">
        <v>42032</v>
      </c>
      <c r="F77"/>
      <c r="G77" s="29" t="s">
        <v>45</v>
      </c>
      <c r="H77" s="29">
        <v>11</v>
      </c>
      <c r="I77" s="29"/>
      <c r="J77" s="29"/>
    </row>
    <row r="78" spans="1:10" x14ac:dyDescent="0.25">
      <c r="A78" s="24">
        <v>36799</v>
      </c>
      <c r="B78" t="s">
        <v>117</v>
      </c>
      <c r="C78" t="s">
        <v>118</v>
      </c>
      <c r="D78" t="s">
        <v>52</v>
      </c>
      <c r="E78" s="32">
        <v>42021</v>
      </c>
      <c r="F78"/>
      <c r="G78" s="29" t="s">
        <v>45</v>
      </c>
      <c r="H78" s="29">
        <v>4</v>
      </c>
      <c r="I78" s="29"/>
      <c r="J78" s="29"/>
    </row>
    <row r="79" spans="1:10" x14ac:dyDescent="0.25">
      <c r="A79" s="24">
        <v>37373</v>
      </c>
      <c r="B79" t="s">
        <v>440</v>
      </c>
      <c r="C79" t="s">
        <v>441</v>
      </c>
      <c r="D79" t="s">
        <v>266</v>
      </c>
      <c r="E79" s="32">
        <v>42106</v>
      </c>
      <c r="F79"/>
      <c r="G79" s="29" t="s">
        <v>45</v>
      </c>
      <c r="H79" s="29">
        <v>2</v>
      </c>
      <c r="I79" s="29"/>
      <c r="J79" s="29"/>
    </row>
    <row r="80" spans="1:10" x14ac:dyDescent="0.25">
      <c r="A80" s="24">
        <v>37598</v>
      </c>
      <c r="B80" t="s">
        <v>582</v>
      </c>
      <c r="C80" t="s">
        <v>583</v>
      </c>
      <c r="D80" t="s">
        <v>123</v>
      </c>
      <c r="E80" s="32">
        <v>41235</v>
      </c>
      <c r="F80"/>
      <c r="G80" s="29" t="s">
        <v>45</v>
      </c>
      <c r="H80" s="29">
        <v>4</v>
      </c>
      <c r="I80" s="29"/>
      <c r="J80" s="29"/>
    </row>
    <row r="81" spans="1:10" x14ac:dyDescent="0.25">
      <c r="A81" s="24">
        <v>37895</v>
      </c>
      <c r="B81" t="s">
        <v>371</v>
      </c>
      <c r="C81" t="s">
        <v>372</v>
      </c>
      <c r="D81" t="s">
        <v>52</v>
      </c>
      <c r="E81" s="32">
        <v>41183</v>
      </c>
      <c r="F81"/>
      <c r="G81" s="29" t="s">
        <v>45</v>
      </c>
      <c r="H81" s="29">
        <v>7</v>
      </c>
      <c r="I81" s="29"/>
      <c r="J81" s="29"/>
    </row>
    <row r="82" spans="1:10" x14ac:dyDescent="0.25">
      <c r="A82" s="24">
        <v>38639</v>
      </c>
      <c r="B82" t="s">
        <v>236</v>
      </c>
      <c r="C82" t="s">
        <v>237</v>
      </c>
      <c r="D82" t="s">
        <v>130</v>
      </c>
      <c r="E82" s="32">
        <v>42287</v>
      </c>
      <c r="F82"/>
      <c r="G82" s="29" t="s">
        <v>45</v>
      </c>
      <c r="H82" s="29">
        <v>12</v>
      </c>
      <c r="I82" s="29"/>
      <c r="J82" s="29"/>
    </row>
    <row r="83" spans="1:10" x14ac:dyDescent="0.25">
      <c r="A83" s="24">
        <v>39356</v>
      </c>
      <c r="B83" t="s">
        <v>321</v>
      </c>
      <c r="C83" t="s">
        <v>322</v>
      </c>
      <c r="D83" t="s">
        <v>48</v>
      </c>
      <c r="E83" s="32">
        <v>41187</v>
      </c>
      <c r="F83"/>
      <c r="G83" s="29" t="s">
        <v>45</v>
      </c>
      <c r="H83" s="29">
        <v>36</v>
      </c>
      <c r="I83" s="29"/>
      <c r="J83" s="29"/>
    </row>
    <row r="84" spans="1:10" x14ac:dyDescent="0.25">
      <c r="A84" s="24">
        <v>39500</v>
      </c>
      <c r="B84" t="s">
        <v>630</v>
      </c>
      <c r="C84" t="s">
        <v>631</v>
      </c>
      <c r="D84" t="s">
        <v>295</v>
      </c>
      <c r="E84" s="32">
        <v>42584</v>
      </c>
      <c r="F84"/>
      <c r="G84" s="29" t="s">
        <v>45</v>
      </c>
      <c r="H84" s="29">
        <v>3</v>
      </c>
      <c r="I84" s="29"/>
      <c r="J84" s="29"/>
    </row>
    <row r="85" spans="1:10" x14ac:dyDescent="0.25">
      <c r="A85" s="24">
        <v>39680</v>
      </c>
      <c r="B85" t="s">
        <v>615</v>
      </c>
      <c r="C85" t="s">
        <v>616</v>
      </c>
      <c r="D85" t="s">
        <v>184</v>
      </c>
      <c r="E85" s="32">
        <v>42483</v>
      </c>
      <c r="F85"/>
      <c r="G85" s="29" t="s">
        <v>45</v>
      </c>
      <c r="H85" s="29">
        <v>4</v>
      </c>
      <c r="I85" s="29"/>
      <c r="J85" s="29"/>
    </row>
    <row r="86" spans="1:10" x14ac:dyDescent="0.25">
      <c r="A86" s="24">
        <v>39830</v>
      </c>
      <c r="B86" t="s">
        <v>737</v>
      </c>
      <c r="C86" t="s">
        <v>738</v>
      </c>
      <c r="D86" t="s">
        <v>52</v>
      </c>
      <c r="E86" s="32">
        <v>42693</v>
      </c>
      <c r="F86"/>
      <c r="G86" s="29" t="s">
        <v>45</v>
      </c>
      <c r="H86" s="29">
        <v>6</v>
      </c>
      <c r="I86" s="29"/>
      <c r="J86" s="29"/>
    </row>
    <row r="87" spans="1:10" x14ac:dyDescent="0.25">
      <c r="A87" s="24">
        <v>10130</v>
      </c>
      <c r="B87" t="s">
        <v>194</v>
      </c>
      <c r="C87" t="s">
        <v>195</v>
      </c>
      <c r="D87" t="s">
        <v>196</v>
      </c>
      <c r="E87" s="32">
        <v>41623</v>
      </c>
      <c r="F87"/>
      <c r="G87" s="29" t="s">
        <v>64</v>
      </c>
      <c r="H87" s="29">
        <v>7</v>
      </c>
      <c r="I87" s="29"/>
      <c r="J87" s="29"/>
    </row>
    <row r="88" spans="1:10" x14ac:dyDescent="0.25">
      <c r="A88" s="24">
        <v>10315</v>
      </c>
      <c r="B88" t="s">
        <v>157</v>
      </c>
      <c r="C88" t="s">
        <v>158</v>
      </c>
      <c r="D88" t="s">
        <v>63</v>
      </c>
      <c r="E88" s="32">
        <v>42641</v>
      </c>
      <c r="F88"/>
      <c r="G88" s="29" t="s">
        <v>37</v>
      </c>
      <c r="H88" s="29">
        <v>3</v>
      </c>
      <c r="I88" s="29"/>
      <c r="J88" s="29"/>
    </row>
    <row r="89" spans="1:10" x14ac:dyDescent="0.25">
      <c r="A89" s="24">
        <v>10540</v>
      </c>
      <c r="B89" t="s">
        <v>136</v>
      </c>
      <c r="C89" t="s">
        <v>137</v>
      </c>
      <c r="D89" t="s">
        <v>138</v>
      </c>
      <c r="E89" s="32">
        <v>42933</v>
      </c>
      <c r="F89"/>
      <c r="G89" s="29" t="s">
        <v>139</v>
      </c>
      <c r="H89" s="29">
        <v>2</v>
      </c>
      <c r="I89" s="29"/>
      <c r="J89" s="29"/>
    </row>
    <row r="90" spans="1:10" x14ac:dyDescent="0.25">
      <c r="A90" s="24">
        <v>10639</v>
      </c>
      <c r="B90" t="s">
        <v>674</v>
      </c>
      <c r="C90" t="s">
        <v>675</v>
      </c>
      <c r="D90" t="s">
        <v>179</v>
      </c>
      <c r="E90" s="32">
        <v>42518</v>
      </c>
      <c r="F90"/>
      <c r="G90" s="29" t="s">
        <v>205</v>
      </c>
      <c r="H90" s="29">
        <v>5</v>
      </c>
      <c r="I90" s="29"/>
      <c r="J90" s="29"/>
    </row>
    <row r="91" spans="1:10" x14ac:dyDescent="0.25">
      <c r="A91" s="24">
        <v>10679</v>
      </c>
      <c r="B91" t="s">
        <v>553</v>
      </c>
      <c r="C91" t="s">
        <v>554</v>
      </c>
      <c r="D91" t="s">
        <v>289</v>
      </c>
      <c r="E91" s="32">
        <v>42706</v>
      </c>
      <c r="F91"/>
      <c r="G91" s="29" t="s">
        <v>76</v>
      </c>
      <c r="H91" s="29">
        <v>9</v>
      </c>
      <c r="I91" s="29"/>
      <c r="J91" s="29"/>
    </row>
    <row r="92" spans="1:10" x14ac:dyDescent="0.25">
      <c r="A92" s="24">
        <v>10932</v>
      </c>
      <c r="B92" t="s">
        <v>484</v>
      </c>
      <c r="C92" t="s">
        <v>485</v>
      </c>
      <c r="D92" t="s">
        <v>211</v>
      </c>
      <c r="E92" s="32">
        <v>42706</v>
      </c>
      <c r="F92"/>
      <c r="G92" s="29" t="s">
        <v>68</v>
      </c>
      <c r="H92" s="29">
        <v>1</v>
      </c>
      <c r="I92" s="29"/>
      <c r="J92" s="29"/>
    </row>
    <row r="93" spans="1:10" x14ac:dyDescent="0.25">
      <c r="A93" s="24">
        <v>11230</v>
      </c>
      <c r="B93" t="s">
        <v>604</v>
      </c>
      <c r="C93" t="s">
        <v>605</v>
      </c>
      <c r="D93" t="s">
        <v>59</v>
      </c>
      <c r="E93" s="32">
        <v>41565</v>
      </c>
      <c r="F93"/>
      <c r="G93" s="29" t="s">
        <v>185</v>
      </c>
      <c r="H93" s="29">
        <v>13</v>
      </c>
      <c r="I93" s="29"/>
      <c r="J93" s="29"/>
    </row>
    <row r="94" spans="1:10" x14ac:dyDescent="0.25">
      <c r="A94" s="24">
        <v>11280</v>
      </c>
      <c r="B94" t="s">
        <v>686</v>
      </c>
      <c r="C94" t="s">
        <v>687</v>
      </c>
      <c r="D94" t="s">
        <v>107</v>
      </c>
      <c r="E94" s="32">
        <v>42009</v>
      </c>
      <c r="F94"/>
      <c r="G94" s="29" t="s">
        <v>688</v>
      </c>
      <c r="H94" s="29">
        <v>6</v>
      </c>
      <c r="I94" s="29"/>
      <c r="J94" s="29"/>
    </row>
    <row r="95" spans="1:10" x14ac:dyDescent="0.25">
      <c r="A95" s="24">
        <v>11325</v>
      </c>
      <c r="B95" t="s">
        <v>61</v>
      </c>
      <c r="C95" t="s">
        <v>670</v>
      </c>
      <c r="D95" t="s">
        <v>99</v>
      </c>
      <c r="E95" s="32">
        <v>42185</v>
      </c>
      <c r="F95"/>
      <c r="G95" s="29" t="s">
        <v>185</v>
      </c>
      <c r="H95" s="29">
        <v>3</v>
      </c>
      <c r="I95" s="29"/>
      <c r="J95" s="29"/>
    </row>
    <row r="96" spans="1:10" x14ac:dyDescent="0.25">
      <c r="A96" s="24">
        <v>11344</v>
      </c>
      <c r="B96" t="s">
        <v>421</v>
      </c>
      <c r="C96" t="s">
        <v>422</v>
      </c>
      <c r="D96" t="s">
        <v>295</v>
      </c>
      <c r="E96" s="32">
        <v>41062</v>
      </c>
      <c r="F96"/>
      <c r="G96" s="29" t="s">
        <v>89</v>
      </c>
      <c r="H96" s="29">
        <v>5</v>
      </c>
      <c r="I96" s="29"/>
      <c r="J96" s="29"/>
    </row>
    <row r="97" spans="1:10" x14ac:dyDescent="0.25">
      <c r="A97" s="24">
        <v>11365</v>
      </c>
      <c r="B97" t="s">
        <v>290</v>
      </c>
      <c r="C97" t="s">
        <v>291</v>
      </c>
      <c r="D97" t="s">
        <v>144</v>
      </c>
      <c r="E97" s="32">
        <v>42169</v>
      </c>
      <c r="F97"/>
      <c r="G97" s="29" t="s">
        <v>292</v>
      </c>
      <c r="H97" s="29">
        <v>2</v>
      </c>
      <c r="I97" s="29"/>
      <c r="J97" s="29"/>
    </row>
    <row r="98" spans="1:10" x14ac:dyDescent="0.25">
      <c r="A98" s="24">
        <v>11584</v>
      </c>
      <c r="B98" t="s">
        <v>293</v>
      </c>
      <c r="C98" t="s">
        <v>373</v>
      </c>
      <c r="D98" t="s">
        <v>52</v>
      </c>
      <c r="E98" s="32">
        <v>42382</v>
      </c>
      <c r="F98"/>
      <c r="G98" s="29" t="s">
        <v>76</v>
      </c>
      <c r="H98" s="29">
        <v>6</v>
      </c>
      <c r="I98" s="29"/>
      <c r="J98" s="29"/>
    </row>
    <row r="99" spans="1:10" x14ac:dyDescent="0.25">
      <c r="A99" s="24">
        <v>11646</v>
      </c>
      <c r="B99" t="s">
        <v>742</v>
      </c>
      <c r="C99" t="s">
        <v>97</v>
      </c>
      <c r="D99" t="s">
        <v>67</v>
      </c>
      <c r="E99" s="32">
        <v>42473</v>
      </c>
      <c r="F99"/>
      <c r="G99" s="29" t="s">
        <v>89</v>
      </c>
      <c r="H99" s="29">
        <v>9</v>
      </c>
      <c r="I99" s="29"/>
      <c r="J99" s="29"/>
    </row>
    <row r="100" spans="1:10" x14ac:dyDescent="0.25">
      <c r="A100" s="24">
        <v>11854</v>
      </c>
      <c r="B100" t="s">
        <v>621</v>
      </c>
      <c r="C100" t="s">
        <v>622</v>
      </c>
      <c r="D100" t="s">
        <v>266</v>
      </c>
      <c r="E100" s="32">
        <v>41710</v>
      </c>
      <c r="F100"/>
      <c r="G100" s="29" t="s">
        <v>185</v>
      </c>
      <c r="H100" s="29">
        <v>14</v>
      </c>
      <c r="I100" s="29"/>
      <c r="J100" s="29"/>
    </row>
    <row r="101" spans="1:10" x14ac:dyDescent="0.25">
      <c r="A101" s="24">
        <v>12136</v>
      </c>
      <c r="B101" t="s">
        <v>124</v>
      </c>
      <c r="C101" t="s">
        <v>125</v>
      </c>
      <c r="D101" t="s">
        <v>126</v>
      </c>
      <c r="E101" s="32">
        <v>41344</v>
      </c>
      <c r="F101"/>
      <c r="G101" s="29" t="s">
        <v>127</v>
      </c>
      <c r="H101" s="29">
        <v>8</v>
      </c>
      <c r="I101" s="29"/>
      <c r="J101" s="29"/>
    </row>
    <row r="102" spans="1:10" x14ac:dyDescent="0.25">
      <c r="A102" s="24">
        <v>12141</v>
      </c>
      <c r="B102" t="s">
        <v>723</v>
      </c>
      <c r="C102" t="s">
        <v>724</v>
      </c>
      <c r="D102" t="s">
        <v>44</v>
      </c>
      <c r="E102" s="32">
        <v>41937</v>
      </c>
      <c r="F102"/>
      <c r="G102" s="29" t="s">
        <v>37</v>
      </c>
      <c r="H102" s="29">
        <v>2</v>
      </c>
      <c r="I102" s="29"/>
      <c r="J102" s="29"/>
    </row>
    <row r="103" spans="1:10" x14ac:dyDescent="0.25">
      <c r="A103" s="24">
        <v>12268</v>
      </c>
      <c r="B103" t="s">
        <v>97</v>
      </c>
      <c r="C103" t="s">
        <v>750</v>
      </c>
      <c r="D103" t="s">
        <v>179</v>
      </c>
      <c r="E103" s="32">
        <v>41303</v>
      </c>
      <c r="F103"/>
      <c r="G103" s="29" t="s">
        <v>76</v>
      </c>
      <c r="H103" s="29">
        <v>23</v>
      </c>
      <c r="I103" s="29"/>
      <c r="J103" s="29"/>
    </row>
    <row r="104" spans="1:10" x14ac:dyDescent="0.25">
      <c r="A104" s="24">
        <v>12345</v>
      </c>
      <c r="B104" t="s">
        <v>302</v>
      </c>
      <c r="C104" t="s">
        <v>303</v>
      </c>
      <c r="D104" t="s">
        <v>92</v>
      </c>
      <c r="E104" s="32">
        <v>42876</v>
      </c>
      <c r="F104"/>
      <c r="G104" s="29" t="s">
        <v>304</v>
      </c>
      <c r="H104" s="29">
        <v>2</v>
      </c>
      <c r="I104" s="29"/>
      <c r="J104" s="29"/>
    </row>
    <row r="105" spans="1:10" x14ac:dyDescent="0.25">
      <c r="A105" s="24">
        <v>12443</v>
      </c>
      <c r="B105" t="s">
        <v>414</v>
      </c>
      <c r="C105" t="s">
        <v>415</v>
      </c>
      <c r="D105" t="s">
        <v>40</v>
      </c>
      <c r="E105" s="32">
        <v>42275</v>
      </c>
      <c r="F105"/>
      <c r="G105" s="29" t="s">
        <v>416</v>
      </c>
      <c r="H105" s="29">
        <v>3</v>
      </c>
      <c r="I105" s="29"/>
      <c r="J105" s="29"/>
    </row>
    <row r="106" spans="1:10" x14ac:dyDescent="0.25">
      <c r="A106" s="24">
        <v>12503</v>
      </c>
      <c r="B106" t="s">
        <v>429</v>
      </c>
      <c r="C106" t="s">
        <v>653</v>
      </c>
      <c r="D106" t="s">
        <v>295</v>
      </c>
      <c r="E106" s="32">
        <v>42320</v>
      </c>
      <c r="F106"/>
      <c r="G106" s="29" t="s">
        <v>307</v>
      </c>
      <c r="H106" s="29">
        <v>5</v>
      </c>
      <c r="I106" s="29"/>
      <c r="J106" s="29"/>
    </row>
    <row r="107" spans="1:10" x14ac:dyDescent="0.25">
      <c r="A107" s="24">
        <v>12714</v>
      </c>
      <c r="B107" t="s">
        <v>368</v>
      </c>
      <c r="C107" t="s">
        <v>369</v>
      </c>
      <c r="D107" t="s">
        <v>79</v>
      </c>
      <c r="E107" s="32">
        <v>41445</v>
      </c>
      <c r="F107"/>
      <c r="G107" s="29" t="s">
        <v>370</v>
      </c>
      <c r="H107" s="29">
        <v>13</v>
      </c>
      <c r="I107" s="29"/>
      <c r="J107" s="29"/>
    </row>
    <row r="108" spans="1:10" x14ac:dyDescent="0.25">
      <c r="A108" s="24">
        <v>12802</v>
      </c>
      <c r="B108" t="s">
        <v>562</v>
      </c>
      <c r="C108" t="s">
        <v>563</v>
      </c>
      <c r="D108" t="s">
        <v>159</v>
      </c>
      <c r="E108" s="32">
        <v>40598</v>
      </c>
      <c r="F108"/>
      <c r="G108" s="29" t="s">
        <v>173</v>
      </c>
      <c r="H108" s="29">
        <v>17</v>
      </c>
      <c r="I108" s="29"/>
      <c r="J108" s="29"/>
    </row>
    <row r="109" spans="1:10" x14ac:dyDescent="0.25">
      <c r="A109" s="24">
        <v>12808</v>
      </c>
      <c r="B109" t="s">
        <v>353</v>
      </c>
      <c r="C109" t="s">
        <v>734</v>
      </c>
      <c r="D109" t="s">
        <v>36</v>
      </c>
      <c r="E109" s="32">
        <v>40233</v>
      </c>
      <c r="F109"/>
      <c r="G109" s="29" t="s">
        <v>76</v>
      </c>
      <c r="H109" s="29">
        <v>26</v>
      </c>
      <c r="I109" s="29"/>
      <c r="J109" s="29"/>
    </row>
    <row r="110" spans="1:10" x14ac:dyDescent="0.25">
      <c r="A110" s="24">
        <v>12838</v>
      </c>
      <c r="B110" t="s">
        <v>298</v>
      </c>
      <c r="C110" t="s">
        <v>299</v>
      </c>
      <c r="D110" t="s">
        <v>135</v>
      </c>
      <c r="E110" s="32">
        <v>42831</v>
      </c>
      <c r="F110"/>
      <c r="G110" s="29" t="s">
        <v>185</v>
      </c>
      <c r="H110" s="29">
        <v>2</v>
      </c>
      <c r="I110" s="29"/>
      <c r="J110" s="29"/>
    </row>
    <row r="111" spans="1:10" x14ac:dyDescent="0.25">
      <c r="A111" s="24">
        <v>12942</v>
      </c>
      <c r="B111" t="s">
        <v>165</v>
      </c>
      <c r="C111" t="s">
        <v>652</v>
      </c>
      <c r="D111" t="s">
        <v>179</v>
      </c>
      <c r="E111" s="32">
        <v>42295</v>
      </c>
      <c r="F111"/>
      <c r="G111" s="29" t="s">
        <v>89</v>
      </c>
      <c r="H111" s="29">
        <v>7</v>
      </c>
      <c r="I111" s="29"/>
      <c r="J111" s="29"/>
    </row>
    <row r="112" spans="1:10" x14ac:dyDescent="0.25">
      <c r="A112" s="24">
        <v>13063</v>
      </c>
      <c r="B112" t="s">
        <v>73</v>
      </c>
      <c r="C112" t="s">
        <v>74</v>
      </c>
      <c r="D112" t="s">
        <v>75</v>
      </c>
      <c r="E112" s="32">
        <v>41250</v>
      </c>
      <c r="F112"/>
      <c r="G112" s="29" t="s">
        <v>76</v>
      </c>
      <c r="H112" s="29">
        <v>1</v>
      </c>
      <c r="I112" s="29"/>
      <c r="J112" s="29"/>
    </row>
    <row r="113" spans="1:10" x14ac:dyDescent="0.25">
      <c r="A113" s="24">
        <v>13210</v>
      </c>
      <c r="B113" t="s">
        <v>657</v>
      </c>
      <c r="C113" t="s">
        <v>727</v>
      </c>
      <c r="D113" t="s">
        <v>130</v>
      </c>
      <c r="E113" s="32">
        <v>41660</v>
      </c>
      <c r="F113"/>
      <c r="G113" s="29" t="s">
        <v>728</v>
      </c>
      <c r="H113" s="29">
        <v>3</v>
      </c>
      <c r="I113" s="29"/>
      <c r="J113" s="29"/>
    </row>
    <row r="114" spans="1:10" x14ac:dyDescent="0.25">
      <c r="A114" s="24">
        <v>13229</v>
      </c>
      <c r="B114" t="s">
        <v>90</v>
      </c>
      <c r="C114" t="s">
        <v>91</v>
      </c>
      <c r="D114" t="s">
        <v>92</v>
      </c>
      <c r="E114" s="32">
        <v>41258</v>
      </c>
      <c r="F114"/>
      <c r="G114" s="29" t="s">
        <v>93</v>
      </c>
      <c r="H114" s="29">
        <v>2</v>
      </c>
      <c r="I114" s="29"/>
      <c r="J114" s="29"/>
    </row>
    <row r="115" spans="1:10" x14ac:dyDescent="0.25">
      <c r="A115" s="24">
        <v>13301</v>
      </c>
      <c r="B115" t="s">
        <v>572</v>
      </c>
      <c r="C115" t="s">
        <v>573</v>
      </c>
      <c r="D115" t="s">
        <v>48</v>
      </c>
      <c r="E115" s="32">
        <v>41926</v>
      </c>
      <c r="F115"/>
      <c r="G115" s="29" t="s">
        <v>37</v>
      </c>
      <c r="H115" s="29">
        <v>4</v>
      </c>
      <c r="I115" s="29"/>
      <c r="J115" s="29"/>
    </row>
    <row r="116" spans="1:10" x14ac:dyDescent="0.25">
      <c r="A116" s="24">
        <v>13380</v>
      </c>
      <c r="B116" t="s">
        <v>477</v>
      </c>
      <c r="C116" t="s">
        <v>478</v>
      </c>
      <c r="D116" t="s">
        <v>48</v>
      </c>
      <c r="E116" s="32">
        <v>41420</v>
      </c>
      <c r="F116"/>
      <c r="G116" s="29" t="s">
        <v>37</v>
      </c>
      <c r="H116" s="29">
        <v>6</v>
      </c>
      <c r="I116" s="29"/>
      <c r="J116" s="29"/>
    </row>
    <row r="117" spans="1:10" x14ac:dyDescent="0.25">
      <c r="A117" s="24">
        <v>13382</v>
      </c>
      <c r="B117" t="s">
        <v>475</v>
      </c>
      <c r="C117" t="s">
        <v>476</v>
      </c>
      <c r="D117" t="s">
        <v>135</v>
      </c>
      <c r="E117" s="32">
        <v>41135</v>
      </c>
      <c r="F117"/>
      <c r="G117" s="29" t="s">
        <v>89</v>
      </c>
      <c r="H117" s="29">
        <v>8</v>
      </c>
      <c r="I117" s="29"/>
      <c r="J117" s="29"/>
    </row>
    <row r="118" spans="1:10" x14ac:dyDescent="0.25">
      <c r="A118" s="24">
        <v>13420</v>
      </c>
      <c r="B118" t="s">
        <v>97</v>
      </c>
      <c r="C118" t="s">
        <v>557</v>
      </c>
      <c r="D118" t="s">
        <v>40</v>
      </c>
      <c r="E118" s="32">
        <v>41623</v>
      </c>
      <c r="F118"/>
      <c r="G118" s="29" t="s">
        <v>41</v>
      </c>
      <c r="H118" s="29">
        <v>17</v>
      </c>
      <c r="I118" s="29"/>
      <c r="J118" s="29"/>
    </row>
    <row r="119" spans="1:10" x14ac:dyDescent="0.25">
      <c r="A119" s="24">
        <v>13485</v>
      </c>
      <c r="B119" t="s">
        <v>165</v>
      </c>
      <c r="C119" t="s">
        <v>204</v>
      </c>
      <c r="D119" t="s">
        <v>179</v>
      </c>
      <c r="E119" s="32">
        <v>41971</v>
      </c>
      <c r="F119"/>
      <c r="G119" s="29" t="s">
        <v>205</v>
      </c>
      <c r="H119" s="29">
        <v>6</v>
      </c>
      <c r="I119" s="29"/>
      <c r="J119" s="29"/>
    </row>
    <row r="120" spans="1:10" x14ac:dyDescent="0.25">
      <c r="A120" s="24">
        <v>13650</v>
      </c>
      <c r="B120" t="s">
        <v>566</v>
      </c>
      <c r="C120" t="s">
        <v>567</v>
      </c>
      <c r="D120" t="s">
        <v>40</v>
      </c>
      <c r="E120" s="32">
        <v>43000</v>
      </c>
      <c r="F120"/>
      <c r="G120" s="29" t="s">
        <v>76</v>
      </c>
      <c r="H120" s="29">
        <v>17</v>
      </c>
      <c r="I120" s="29"/>
      <c r="J120" s="29"/>
    </row>
    <row r="121" spans="1:10" x14ac:dyDescent="0.25">
      <c r="A121" s="24">
        <v>13671</v>
      </c>
      <c r="B121" t="s">
        <v>792</v>
      </c>
      <c r="C121" t="s">
        <v>793</v>
      </c>
      <c r="D121" t="s">
        <v>52</v>
      </c>
      <c r="E121" s="32">
        <v>41932</v>
      </c>
      <c r="F121"/>
      <c r="G121" s="29" t="s">
        <v>37</v>
      </c>
      <c r="H121" s="29">
        <v>8</v>
      </c>
      <c r="I121" s="29"/>
      <c r="J121" s="29"/>
    </row>
    <row r="122" spans="1:10" x14ac:dyDescent="0.25">
      <c r="A122" s="24">
        <v>13713</v>
      </c>
      <c r="B122" t="s">
        <v>447</v>
      </c>
      <c r="C122" t="s">
        <v>448</v>
      </c>
      <c r="D122" t="s">
        <v>52</v>
      </c>
      <c r="E122" s="32">
        <v>41606</v>
      </c>
      <c r="F122"/>
      <c r="G122" s="29" t="s">
        <v>449</v>
      </c>
      <c r="H122" s="29">
        <v>20</v>
      </c>
      <c r="I122" s="29"/>
      <c r="J122" s="29"/>
    </row>
    <row r="123" spans="1:10" x14ac:dyDescent="0.25">
      <c r="A123" s="24">
        <v>13824</v>
      </c>
      <c r="B123" t="s">
        <v>140</v>
      </c>
      <c r="C123" t="s">
        <v>141</v>
      </c>
      <c r="D123" t="s">
        <v>83</v>
      </c>
      <c r="E123" s="32">
        <v>40286</v>
      </c>
      <c r="F123"/>
      <c r="G123" s="29" t="s">
        <v>127</v>
      </c>
      <c r="H123" s="29">
        <v>31</v>
      </c>
      <c r="I123" s="29"/>
      <c r="J123" s="29"/>
    </row>
    <row r="124" spans="1:10" x14ac:dyDescent="0.25">
      <c r="A124" s="24">
        <v>13865</v>
      </c>
      <c r="B124" t="s">
        <v>402</v>
      </c>
      <c r="C124" t="s">
        <v>403</v>
      </c>
      <c r="D124" t="s">
        <v>126</v>
      </c>
      <c r="E124" s="32">
        <v>41651</v>
      </c>
      <c r="F124"/>
      <c r="G124" s="29" t="s">
        <v>41</v>
      </c>
      <c r="H124" s="29">
        <v>4</v>
      </c>
      <c r="I124" s="29"/>
      <c r="J124" s="29"/>
    </row>
    <row r="125" spans="1:10" x14ac:dyDescent="0.25">
      <c r="A125" s="24">
        <v>13875</v>
      </c>
      <c r="B125" t="s">
        <v>438</v>
      </c>
      <c r="C125" t="s">
        <v>439</v>
      </c>
      <c r="D125" t="s">
        <v>104</v>
      </c>
      <c r="E125" s="32">
        <v>41234</v>
      </c>
      <c r="F125"/>
      <c r="G125" s="29" t="s">
        <v>37</v>
      </c>
      <c r="H125" s="29">
        <v>12</v>
      </c>
      <c r="I125" s="29"/>
      <c r="J125" s="29"/>
    </row>
    <row r="126" spans="1:10" x14ac:dyDescent="0.25">
      <c r="A126" s="24">
        <v>13906</v>
      </c>
      <c r="B126" t="s">
        <v>570</v>
      </c>
      <c r="C126" t="s">
        <v>571</v>
      </c>
      <c r="D126" t="s">
        <v>36</v>
      </c>
      <c r="E126" s="32">
        <v>42164</v>
      </c>
      <c r="F126"/>
      <c r="G126" s="29" t="s">
        <v>37</v>
      </c>
      <c r="H126" s="29">
        <v>8</v>
      </c>
      <c r="I126" s="29"/>
      <c r="J126" s="29"/>
    </row>
    <row r="127" spans="1:10" x14ac:dyDescent="0.25">
      <c r="A127" s="24">
        <v>14010</v>
      </c>
      <c r="B127" t="s">
        <v>619</v>
      </c>
      <c r="C127" t="s">
        <v>620</v>
      </c>
      <c r="D127" t="s">
        <v>335</v>
      </c>
      <c r="E127" s="32">
        <v>41543</v>
      </c>
      <c r="F127"/>
      <c r="G127" s="29" t="s">
        <v>37</v>
      </c>
      <c r="H127" s="29">
        <v>27</v>
      </c>
      <c r="I127" s="29"/>
      <c r="J127" s="29"/>
    </row>
    <row r="128" spans="1:10" x14ac:dyDescent="0.25">
      <c r="A128" s="24">
        <v>14051</v>
      </c>
      <c r="B128" t="s">
        <v>558</v>
      </c>
      <c r="C128" t="s">
        <v>559</v>
      </c>
      <c r="D128" t="s">
        <v>147</v>
      </c>
      <c r="E128" s="32">
        <v>41922</v>
      </c>
      <c r="F128"/>
      <c r="G128" s="29" t="s">
        <v>76</v>
      </c>
      <c r="H128" s="29">
        <v>8</v>
      </c>
      <c r="I128" s="29"/>
      <c r="J128" s="29"/>
    </row>
    <row r="129" spans="1:10" x14ac:dyDescent="0.25">
      <c r="A129" s="24">
        <v>14099</v>
      </c>
      <c r="B129" t="s">
        <v>699</v>
      </c>
      <c r="C129" t="s">
        <v>700</v>
      </c>
      <c r="D129" t="s">
        <v>99</v>
      </c>
      <c r="E129" s="32">
        <v>41754</v>
      </c>
      <c r="F129"/>
      <c r="G129" s="29" t="s">
        <v>185</v>
      </c>
      <c r="H129" s="29">
        <v>22</v>
      </c>
      <c r="I129" s="29"/>
      <c r="J129" s="29"/>
    </row>
    <row r="130" spans="1:10" x14ac:dyDescent="0.25">
      <c r="A130" s="24">
        <v>14194</v>
      </c>
      <c r="B130" t="s">
        <v>531</v>
      </c>
      <c r="C130" t="s">
        <v>634</v>
      </c>
      <c r="D130" t="s">
        <v>104</v>
      </c>
      <c r="E130" s="32">
        <v>42823</v>
      </c>
      <c r="F130"/>
      <c r="G130" s="29" t="s">
        <v>76</v>
      </c>
      <c r="H130" s="29">
        <v>4</v>
      </c>
      <c r="I130" s="29"/>
      <c r="J130" s="29"/>
    </row>
    <row r="131" spans="1:10" x14ac:dyDescent="0.25">
      <c r="A131" s="24">
        <v>14279</v>
      </c>
      <c r="B131" t="s">
        <v>464</v>
      </c>
      <c r="C131" t="s">
        <v>465</v>
      </c>
      <c r="D131" t="s">
        <v>75</v>
      </c>
      <c r="E131" s="32">
        <v>41884</v>
      </c>
      <c r="F131"/>
      <c r="G131" s="29" t="s">
        <v>37</v>
      </c>
      <c r="H131" s="29">
        <v>5</v>
      </c>
      <c r="I131" s="29"/>
      <c r="J131" s="29"/>
    </row>
    <row r="132" spans="1:10" x14ac:dyDescent="0.25">
      <c r="A132" s="24">
        <v>14486</v>
      </c>
      <c r="B132" t="s">
        <v>648</v>
      </c>
      <c r="C132" t="s">
        <v>649</v>
      </c>
      <c r="D132" t="s">
        <v>289</v>
      </c>
      <c r="E132" s="32">
        <v>42777</v>
      </c>
      <c r="F132"/>
      <c r="G132" s="29" t="s">
        <v>304</v>
      </c>
      <c r="H132" s="29">
        <v>3</v>
      </c>
      <c r="I132" s="29"/>
      <c r="J132" s="29"/>
    </row>
    <row r="133" spans="1:10" x14ac:dyDescent="0.25">
      <c r="A133" s="24">
        <v>14504</v>
      </c>
      <c r="B133" t="s">
        <v>408</v>
      </c>
      <c r="C133" t="s">
        <v>409</v>
      </c>
      <c r="D133" t="s">
        <v>266</v>
      </c>
      <c r="E133" s="32">
        <v>42291</v>
      </c>
      <c r="F133"/>
      <c r="G133" s="29" t="s">
        <v>68</v>
      </c>
      <c r="H133" s="29">
        <v>11</v>
      </c>
      <c r="I133" s="29"/>
      <c r="J133" s="29"/>
    </row>
    <row r="134" spans="1:10" x14ac:dyDescent="0.25">
      <c r="A134" s="24">
        <v>14515</v>
      </c>
      <c r="B134" t="s">
        <v>267</v>
      </c>
      <c r="C134" t="s">
        <v>268</v>
      </c>
      <c r="D134" t="s">
        <v>71</v>
      </c>
      <c r="E134" s="32">
        <v>42537</v>
      </c>
      <c r="F134"/>
      <c r="G134" s="29" t="s">
        <v>269</v>
      </c>
      <c r="H134" s="29">
        <v>5</v>
      </c>
      <c r="I134" s="29"/>
      <c r="J134" s="29"/>
    </row>
    <row r="135" spans="1:10" x14ac:dyDescent="0.25">
      <c r="A135" s="24">
        <v>14621</v>
      </c>
      <c r="B135" t="s">
        <v>152</v>
      </c>
      <c r="C135" t="s">
        <v>153</v>
      </c>
      <c r="D135" t="s">
        <v>52</v>
      </c>
      <c r="E135" s="32">
        <v>42642</v>
      </c>
      <c r="F135"/>
      <c r="G135" s="29" t="s">
        <v>154</v>
      </c>
      <c r="H135" s="29">
        <v>8</v>
      </c>
      <c r="I135" s="29"/>
      <c r="J135" s="29"/>
    </row>
    <row r="136" spans="1:10" x14ac:dyDescent="0.25">
      <c r="A136" s="24">
        <v>14634</v>
      </c>
      <c r="B136" t="s">
        <v>564</v>
      </c>
      <c r="C136" t="s">
        <v>565</v>
      </c>
      <c r="D136" t="s">
        <v>135</v>
      </c>
      <c r="E136" s="32">
        <v>42073</v>
      </c>
      <c r="F136"/>
      <c r="G136" s="29" t="s">
        <v>64</v>
      </c>
      <c r="H136" s="29">
        <v>4</v>
      </c>
      <c r="I136" s="29"/>
      <c r="J136" s="29"/>
    </row>
    <row r="137" spans="1:10" x14ac:dyDescent="0.25">
      <c r="A137" s="24">
        <v>14675</v>
      </c>
      <c r="B137" t="s">
        <v>264</v>
      </c>
      <c r="C137" t="s">
        <v>265</v>
      </c>
      <c r="D137" t="s">
        <v>266</v>
      </c>
      <c r="E137" s="32">
        <v>42793</v>
      </c>
      <c r="F137"/>
      <c r="G137" s="29" t="s">
        <v>64</v>
      </c>
      <c r="H137" s="29">
        <v>1</v>
      </c>
      <c r="I137" s="29"/>
      <c r="J137" s="29"/>
    </row>
    <row r="138" spans="1:10" x14ac:dyDescent="0.25">
      <c r="A138" s="24">
        <v>15000</v>
      </c>
      <c r="B138" t="s">
        <v>87</v>
      </c>
      <c r="C138" t="s">
        <v>88</v>
      </c>
      <c r="D138" t="s">
        <v>67</v>
      </c>
      <c r="E138" s="32">
        <v>42892</v>
      </c>
      <c r="F138"/>
      <c r="G138" s="29" t="s">
        <v>89</v>
      </c>
      <c r="H138" s="29">
        <v>3</v>
      </c>
      <c r="I138" s="29"/>
      <c r="J138" s="29"/>
    </row>
    <row r="139" spans="1:10" x14ac:dyDescent="0.25">
      <c r="A139" s="24">
        <v>15111</v>
      </c>
      <c r="B139" t="s">
        <v>713</v>
      </c>
      <c r="C139" t="s">
        <v>714</v>
      </c>
      <c r="D139" t="s">
        <v>59</v>
      </c>
      <c r="E139" s="32">
        <v>41333</v>
      </c>
      <c r="F139"/>
      <c r="G139" s="29" t="s">
        <v>715</v>
      </c>
      <c r="H139" s="29">
        <v>34</v>
      </c>
      <c r="I139" s="29"/>
      <c r="J139" s="29"/>
    </row>
    <row r="140" spans="1:10" x14ac:dyDescent="0.25">
      <c r="A140" s="24">
        <v>15232</v>
      </c>
      <c r="B140" t="s">
        <v>65</v>
      </c>
      <c r="C140" t="s">
        <v>199</v>
      </c>
      <c r="D140" t="s">
        <v>48</v>
      </c>
      <c r="E140" s="32">
        <v>41967</v>
      </c>
      <c r="F140"/>
      <c r="G140" s="29" t="s">
        <v>56</v>
      </c>
      <c r="H140" s="29">
        <v>4</v>
      </c>
      <c r="I140" s="29"/>
      <c r="J140" s="29"/>
    </row>
    <row r="141" spans="1:10" x14ac:dyDescent="0.25">
      <c r="A141" s="24">
        <v>15266</v>
      </c>
      <c r="B141" t="s">
        <v>578</v>
      </c>
      <c r="C141" t="s">
        <v>579</v>
      </c>
      <c r="D141" t="s">
        <v>59</v>
      </c>
      <c r="E141" s="32">
        <v>42805</v>
      </c>
      <c r="F141"/>
      <c r="G141" s="29" t="s">
        <v>185</v>
      </c>
      <c r="H141" s="29">
        <v>5</v>
      </c>
      <c r="I141" s="29"/>
      <c r="J141" s="29"/>
    </row>
    <row r="142" spans="1:10" x14ac:dyDescent="0.25">
      <c r="A142" s="24">
        <v>15329</v>
      </c>
      <c r="B142" t="s">
        <v>162</v>
      </c>
      <c r="C142" t="s">
        <v>163</v>
      </c>
      <c r="D142" t="s">
        <v>164</v>
      </c>
      <c r="E142" s="32">
        <v>42971</v>
      </c>
      <c r="F142"/>
      <c r="G142" s="29" t="s">
        <v>56</v>
      </c>
      <c r="H142" s="29">
        <v>1</v>
      </c>
      <c r="I142" s="29"/>
      <c r="J142" s="29"/>
    </row>
    <row r="143" spans="1:10" x14ac:dyDescent="0.25">
      <c r="A143" s="24">
        <v>15378</v>
      </c>
      <c r="B143" t="s">
        <v>460</v>
      </c>
      <c r="C143" t="s">
        <v>461</v>
      </c>
      <c r="D143" t="s">
        <v>164</v>
      </c>
      <c r="E143" s="32">
        <v>42957</v>
      </c>
      <c r="F143"/>
      <c r="G143" s="29" t="s">
        <v>84</v>
      </c>
      <c r="H143" s="29">
        <v>2</v>
      </c>
      <c r="I143" s="29"/>
      <c r="J143" s="29"/>
    </row>
    <row r="144" spans="1:10" x14ac:dyDescent="0.25">
      <c r="A144" s="24">
        <v>15458</v>
      </c>
      <c r="B144" t="s">
        <v>61</v>
      </c>
      <c r="C144" t="s">
        <v>62</v>
      </c>
      <c r="D144" t="s">
        <v>63</v>
      </c>
      <c r="E144" s="32">
        <v>42281</v>
      </c>
      <c r="F144"/>
      <c r="G144" s="29" t="s">
        <v>64</v>
      </c>
      <c r="H144" s="29">
        <v>13</v>
      </c>
      <c r="I144" s="29"/>
      <c r="J144" s="29"/>
    </row>
    <row r="145" spans="1:10" x14ac:dyDescent="0.25">
      <c r="A145" s="24">
        <v>15513</v>
      </c>
      <c r="B145" t="s">
        <v>702</v>
      </c>
      <c r="C145" t="s">
        <v>703</v>
      </c>
      <c r="D145" t="s">
        <v>289</v>
      </c>
      <c r="E145" s="32">
        <v>42440</v>
      </c>
      <c r="F145"/>
      <c r="G145" s="29" t="s">
        <v>426</v>
      </c>
      <c r="H145" s="29">
        <v>4</v>
      </c>
      <c r="I145" s="29"/>
      <c r="J145" s="29"/>
    </row>
    <row r="146" spans="1:10" x14ac:dyDescent="0.25">
      <c r="A146" s="24">
        <v>15627</v>
      </c>
      <c r="B146" t="s">
        <v>231</v>
      </c>
      <c r="C146" t="s">
        <v>232</v>
      </c>
      <c r="D146" t="s">
        <v>221</v>
      </c>
      <c r="E146" s="32">
        <v>42858</v>
      </c>
      <c r="F146"/>
      <c r="G146" s="29" t="s">
        <v>233</v>
      </c>
      <c r="H146" s="29">
        <v>3</v>
      </c>
      <c r="I146" s="29"/>
      <c r="J146" s="29"/>
    </row>
    <row r="147" spans="1:10" x14ac:dyDescent="0.25">
      <c r="A147" s="24">
        <v>15663</v>
      </c>
      <c r="B147" t="s">
        <v>342</v>
      </c>
      <c r="C147" t="s">
        <v>343</v>
      </c>
      <c r="D147" t="s">
        <v>75</v>
      </c>
      <c r="E147" s="32">
        <v>41935</v>
      </c>
      <c r="F147"/>
      <c r="G147" s="29" t="s">
        <v>64</v>
      </c>
      <c r="H147" s="29">
        <v>5</v>
      </c>
      <c r="I147" s="29"/>
      <c r="J147" s="29"/>
    </row>
    <row r="148" spans="1:10" x14ac:dyDescent="0.25">
      <c r="A148" s="24">
        <v>15843</v>
      </c>
      <c r="B148" t="s">
        <v>775</v>
      </c>
      <c r="C148" t="s">
        <v>776</v>
      </c>
      <c r="D148" t="s">
        <v>79</v>
      </c>
      <c r="E148" s="32">
        <v>41227</v>
      </c>
      <c r="F148"/>
      <c r="G148" s="29" t="s">
        <v>370</v>
      </c>
      <c r="H148" s="29">
        <v>10</v>
      </c>
      <c r="I148" s="29"/>
      <c r="J148" s="29"/>
    </row>
    <row r="149" spans="1:10" x14ac:dyDescent="0.25">
      <c r="A149" s="24">
        <v>15866</v>
      </c>
      <c r="B149" t="s">
        <v>705</v>
      </c>
      <c r="C149" t="s">
        <v>706</v>
      </c>
      <c r="D149" t="s">
        <v>179</v>
      </c>
      <c r="E149" s="32">
        <v>42037</v>
      </c>
      <c r="F149"/>
      <c r="G149" s="29" t="s">
        <v>304</v>
      </c>
      <c r="H149" s="29">
        <v>14</v>
      </c>
      <c r="I149" s="29"/>
      <c r="J149" s="29"/>
    </row>
    <row r="150" spans="1:10" x14ac:dyDescent="0.25">
      <c r="A150" s="24">
        <v>15928</v>
      </c>
      <c r="B150" t="s">
        <v>525</v>
      </c>
      <c r="C150" t="s">
        <v>526</v>
      </c>
      <c r="D150" t="s">
        <v>150</v>
      </c>
      <c r="E150" s="32">
        <v>41396</v>
      </c>
      <c r="F150"/>
      <c r="G150" s="29" t="s">
        <v>68</v>
      </c>
      <c r="H150" s="29">
        <v>7</v>
      </c>
      <c r="I150" s="29"/>
      <c r="J150" s="29"/>
    </row>
    <row r="151" spans="1:10" x14ac:dyDescent="0.25">
      <c r="A151" s="24">
        <v>15957</v>
      </c>
      <c r="B151" t="s">
        <v>646</v>
      </c>
      <c r="C151" t="s">
        <v>647</v>
      </c>
      <c r="D151" t="s">
        <v>55</v>
      </c>
      <c r="E151" s="32">
        <v>42854</v>
      </c>
      <c r="F151"/>
      <c r="G151" s="29" t="s">
        <v>37</v>
      </c>
      <c r="H151" s="29">
        <v>12</v>
      </c>
      <c r="I151" s="29"/>
      <c r="J151" s="29"/>
    </row>
    <row r="152" spans="1:10" x14ac:dyDescent="0.25">
      <c r="A152" s="24">
        <v>16000</v>
      </c>
      <c r="B152" t="s">
        <v>623</v>
      </c>
      <c r="C152" t="s">
        <v>624</v>
      </c>
      <c r="D152" t="s">
        <v>48</v>
      </c>
      <c r="E152" s="32">
        <v>40472</v>
      </c>
      <c r="F152"/>
      <c r="G152" s="29" t="s">
        <v>89</v>
      </c>
      <c r="H152" s="29">
        <v>37</v>
      </c>
      <c r="I152" s="29"/>
      <c r="J152" s="29"/>
    </row>
    <row r="153" spans="1:10" x14ac:dyDescent="0.25">
      <c r="A153" s="24">
        <v>16152</v>
      </c>
      <c r="B153" t="s">
        <v>65</v>
      </c>
      <c r="C153" t="s">
        <v>66</v>
      </c>
      <c r="D153" t="s">
        <v>67</v>
      </c>
      <c r="E153" s="32">
        <v>42595</v>
      </c>
      <c r="F153"/>
      <c r="G153" s="29" t="s">
        <v>68</v>
      </c>
      <c r="H153" s="29">
        <v>19</v>
      </c>
      <c r="I153" s="29"/>
      <c r="J153" s="29"/>
    </row>
    <row r="154" spans="1:10" x14ac:dyDescent="0.25">
      <c r="A154" s="24">
        <v>16316</v>
      </c>
      <c r="B154" t="s">
        <v>219</v>
      </c>
      <c r="C154" t="s">
        <v>749</v>
      </c>
      <c r="D154" t="s">
        <v>92</v>
      </c>
      <c r="E154" s="32">
        <v>41985</v>
      </c>
      <c r="F154"/>
      <c r="G154" s="29" t="s">
        <v>37</v>
      </c>
      <c r="H154" s="29">
        <v>8</v>
      </c>
      <c r="I154" s="29"/>
      <c r="J154" s="29"/>
    </row>
    <row r="155" spans="1:10" x14ac:dyDescent="0.25">
      <c r="A155" s="24">
        <v>16399</v>
      </c>
      <c r="B155" t="s">
        <v>366</v>
      </c>
      <c r="C155" t="s">
        <v>367</v>
      </c>
      <c r="D155" t="s">
        <v>135</v>
      </c>
      <c r="E155" s="32">
        <v>41115</v>
      </c>
      <c r="F155"/>
      <c r="G155" s="29" t="s">
        <v>185</v>
      </c>
      <c r="H155" s="29">
        <v>2</v>
      </c>
      <c r="I155" s="29"/>
      <c r="J155" s="29"/>
    </row>
    <row r="156" spans="1:10" x14ac:dyDescent="0.25">
      <c r="A156" s="24">
        <v>16755</v>
      </c>
      <c r="B156" t="s">
        <v>353</v>
      </c>
      <c r="C156" t="s">
        <v>354</v>
      </c>
      <c r="D156" t="s">
        <v>59</v>
      </c>
      <c r="E156" s="32">
        <v>42340</v>
      </c>
      <c r="F156"/>
      <c r="G156" s="29" t="s">
        <v>355</v>
      </c>
      <c r="H156" s="29">
        <v>8</v>
      </c>
      <c r="I156" s="29"/>
      <c r="J156" s="29"/>
    </row>
    <row r="157" spans="1:10" x14ac:dyDescent="0.25">
      <c r="A157" s="24">
        <v>16823</v>
      </c>
      <c r="B157" t="s">
        <v>735</v>
      </c>
      <c r="C157" t="s">
        <v>736</v>
      </c>
      <c r="D157" t="s">
        <v>79</v>
      </c>
      <c r="E157" s="32">
        <v>41124</v>
      </c>
      <c r="F157"/>
      <c r="G157" s="29" t="s">
        <v>76</v>
      </c>
      <c r="H157" s="29">
        <v>16</v>
      </c>
      <c r="I157" s="29"/>
      <c r="J157" s="29"/>
    </row>
    <row r="158" spans="1:10" x14ac:dyDescent="0.25">
      <c r="A158" s="24">
        <v>16991</v>
      </c>
      <c r="B158" t="s">
        <v>308</v>
      </c>
      <c r="C158" t="s">
        <v>309</v>
      </c>
      <c r="D158" t="s">
        <v>52</v>
      </c>
      <c r="E158" s="32">
        <v>42248</v>
      </c>
      <c r="F158"/>
      <c r="G158" s="29" t="s">
        <v>64</v>
      </c>
      <c r="H158" s="29">
        <v>19</v>
      </c>
      <c r="I158" s="29"/>
      <c r="J158" s="29"/>
    </row>
    <row r="159" spans="1:10" x14ac:dyDescent="0.25">
      <c r="A159" s="24">
        <v>17020</v>
      </c>
      <c r="B159" t="s">
        <v>508</v>
      </c>
      <c r="C159" t="s">
        <v>509</v>
      </c>
      <c r="D159" t="s">
        <v>144</v>
      </c>
      <c r="E159" s="32">
        <v>41588</v>
      </c>
      <c r="F159"/>
      <c r="G159" s="29" t="s">
        <v>89</v>
      </c>
      <c r="H159" s="29">
        <v>2</v>
      </c>
      <c r="I159" s="29"/>
      <c r="J159" s="29"/>
    </row>
    <row r="160" spans="1:10" x14ac:dyDescent="0.25">
      <c r="A160" s="24">
        <v>17091</v>
      </c>
      <c r="B160" t="s">
        <v>695</v>
      </c>
      <c r="C160" t="s">
        <v>696</v>
      </c>
      <c r="D160" t="s">
        <v>325</v>
      </c>
      <c r="E160" s="32">
        <v>41119</v>
      </c>
      <c r="F160"/>
      <c r="G160" s="29" t="s">
        <v>64</v>
      </c>
      <c r="H160" s="29">
        <v>11</v>
      </c>
      <c r="I160" s="29"/>
      <c r="J160" s="29"/>
    </row>
    <row r="161" spans="1:10" x14ac:dyDescent="0.25">
      <c r="A161" s="24">
        <v>17163</v>
      </c>
      <c r="B161" t="s">
        <v>560</v>
      </c>
      <c r="C161" t="s">
        <v>561</v>
      </c>
      <c r="D161" t="s">
        <v>63</v>
      </c>
      <c r="E161" s="32">
        <v>42366</v>
      </c>
      <c r="F161"/>
      <c r="G161" s="29" t="s">
        <v>76</v>
      </c>
      <c r="H161" s="29">
        <v>21</v>
      </c>
      <c r="I161" s="29"/>
      <c r="J161" s="29"/>
    </row>
    <row r="162" spans="1:10" x14ac:dyDescent="0.25">
      <c r="A162" s="24">
        <v>17367</v>
      </c>
      <c r="B162" t="s">
        <v>225</v>
      </c>
      <c r="C162" t="s">
        <v>226</v>
      </c>
      <c r="D162" t="s">
        <v>138</v>
      </c>
      <c r="E162" s="32">
        <v>41034</v>
      </c>
      <c r="F162"/>
      <c r="G162" s="29" t="s">
        <v>108</v>
      </c>
      <c r="H162" s="29">
        <v>26</v>
      </c>
      <c r="I162" s="29"/>
      <c r="J162" s="29"/>
    </row>
    <row r="163" spans="1:10" x14ac:dyDescent="0.25">
      <c r="A163" s="24">
        <v>17422</v>
      </c>
      <c r="B163" t="s">
        <v>753</v>
      </c>
      <c r="C163" t="s">
        <v>754</v>
      </c>
      <c r="D163" t="s">
        <v>92</v>
      </c>
      <c r="E163" s="32">
        <v>41107</v>
      </c>
      <c r="F163"/>
      <c r="G163" s="29" t="s">
        <v>341</v>
      </c>
      <c r="H163" s="29">
        <v>11</v>
      </c>
      <c r="I163" s="29"/>
      <c r="J163" s="29"/>
    </row>
    <row r="164" spans="1:10" x14ac:dyDescent="0.25">
      <c r="A164" s="24">
        <v>17464</v>
      </c>
      <c r="B164" t="s">
        <v>462</v>
      </c>
      <c r="C164" t="s">
        <v>463</v>
      </c>
      <c r="D164" t="s">
        <v>459</v>
      </c>
      <c r="E164" s="32">
        <v>42399</v>
      </c>
      <c r="F164"/>
      <c r="G164" s="29" t="s">
        <v>64</v>
      </c>
      <c r="H164" s="29">
        <v>11</v>
      </c>
      <c r="I164" s="29"/>
      <c r="J164" s="29"/>
    </row>
    <row r="165" spans="1:10" x14ac:dyDescent="0.25">
      <c r="A165" s="24">
        <v>17546</v>
      </c>
      <c r="B165" t="s">
        <v>611</v>
      </c>
      <c r="C165" t="s">
        <v>612</v>
      </c>
      <c r="D165" t="s">
        <v>196</v>
      </c>
      <c r="E165" s="32">
        <v>42237</v>
      </c>
      <c r="F165"/>
      <c r="G165" s="29" t="s">
        <v>68</v>
      </c>
      <c r="H165" s="29">
        <v>3</v>
      </c>
      <c r="I165" s="29"/>
      <c r="J165" s="29"/>
    </row>
    <row r="166" spans="1:10" x14ac:dyDescent="0.25">
      <c r="A166" s="24">
        <v>17637</v>
      </c>
      <c r="B166" t="s">
        <v>613</v>
      </c>
      <c r="C166" t="s">
        <v>614</v>
      </c>
      <c r="D166" t="s">
        <v>266</v>
      </c>
      <c r="E166" s="32">
        <v>41577</v>
      </c>
      <c r="F166"/>
      <c r="G166" s="29" t="s">
        <v>185</v>
      </c>
      <c r="H166" s="29">
        <v>6</v>
      </c>
      <c r="I166" s="29"/>
      <c r="J166" s="29"/>
    </row>
    <row r="167" spans="1:10" x14ac:dyDescent="0.25">
      <c r="A167" s="24">
        <v>17721</v>
      </c>
      <c r="B167" t="s">
        <v>296</v>
      </c>
      <c r="C167" t="s">
        <v>297</v>
      </c>
      <c r="D167" t="s">
        <v>92</v>
      </c>
      <c r="E167" s="32">
        <v>41358</v>
      </c>
      <c r="F167"/>
      <c r="G167" s="29" t="s">
        <v>56</v>
      </c>
      <c r="H167" s="29">
        <v>29</v>
      </c>
      <c r="I167" s="29"/>
      <c r="J167" s="29"/>
    </row>
    <row r="168" spans="1:10" x14ac:dyDescent="0.25">
      <c r="A168" s="24">
        <v>17769</v>
      </c>
      <c r="B168" t="s">
        <v>731</v>
      </c>
      <c r="C168" t="s">
        <v>732</v>
      </c>
      <c r="D168" t="s">
        <v>184</v>
      </c>
      <c r="E168" s="32">
        <v>41462</v>
      </c>
      <c r="F168"/>
      <c r="G168" s="29" t="s">
        <v>416</v>
      </c>
      <c r="H168" s="29">
        <v>15</v>
      </c>
      <c r="I168" s="29"/>
      <c r="J168" s="29"/>
    </row>
    <row r="169" spans="1:10" x14ac:dyDescent="0.25">
      <c r="A169" s="24">
        <v>17805</v>
      </c>
      <c r="B169" t="s">
        <v>34</v>
      </c>
      <c r="C169" t="s">
        <v>35</v>
      </c>
      <c r="D169" t="s">
        <v>36</v>
      </c>
      <c r="E169" s="32">
        <v>41366</v>
      </c>
      <c r="F169"/>
      <c r="G169" s="29" t="s">
        <v>37</v>
      </c>
      <c r="H169" s="29">
        <v>7</v>
      </c>
      <c r="I169" s="29"/>
      <c r="J169" s="29"/>
    </row>
    <row r="170" spans="1:10" x14ac:dyDescent="0.25">
      <c r="A170" s="24">
        <v>18104</v>
      </c>
      <c r="B170" t="s">
        <v>400</v>
      </c>
      <c r="C170" t="s">
        <v>401</v>
      </c>
      <c r="D170" t="s">
        <v>335</v>
      </c>
      <c r="E170" s="32">
        <v>42675</v>
      </c>
      <c r="F170"/>
      <c r="G170" s="29" t="s">
        <v>37</v>
      </c>
      <c r="H170" s="29">
        <v>10</v>
      </c>
      <c r="I170" s="29"/>
      <c r="J170" s="29"/>
    </row>
    <row r="171" spans="1:10" x14ac:dyDescent="0.25">
      <c r="A171" s="24">
        <v>18235</v>
      </c>
      <c r="B171" t="s">
        <v>53</v>
      </c>
      <c r="C171" t="s">
        <v>54</v>
      </c>
      <c r="D171" t="s">
        <v>55</v>
      </c>
      <c r="E171" s="32">
        <v>42149</v>
      </c>
      <c r="F171"/>
      <c r="G171" s="29" t="s">
        <v>56</v>
      </c>
      <c r="H171" s="29">
        <v>8</v>
      </c>
      <c r="I171" s="29"/>
      <c r="J171" s="29"/>
    </row>
    <row r="172" spans="1:10" x14ac:dyDescent="0.25">
      <c r="A172" s="24">
        <v>18253</v>
      </c>
      <c r="B172" t="s">
        <v>197</v>
      </c>
      <c r="C172" t="s">
        <v>781</v>
      </c>
      <c r="D172" t="s">
        <v>266</v>
      </c>
      <c r="E172" s="32">
        <v>41260</v>
      </c>
      <c r="F172"/>
      <c r="G172" s="29" t="s">
        <v>127</v>
      </c>
      <c r="H172" s="29">
        <v>11</v>
      </c>
      <c r="I172" s="29"/>
      <c r="J172" s="29"/>
    </row>
    <row r="173" spans="1:10" x14ac:dyDescent="0.25">
      <c r="A173" s="24">
        <v>18366</v>
      </c>
      <c r="B173" t="s">
        <v>259</v>
      </c>
      <c r="C173" t="s">
        <v>260</v>
      </c>
      <c r="D173" t="s">
        <v>164</v>
      </c>
      <c r="E173" s="32">
        <v>41502</v>
      </c>
      <c r="F173"/>
      <c r="G173" s="29" t="s">
        <v>56</v>
      </c>
      <c r="H173" s="29">
        <v>5</v>
      </c>
      <c r="I173" s="29"/>
      <c r="J173" s="29"/>
    </row>
    <row r="174" spans="1:10" x14ac:dyDescent="0.25">
      <c r="A174" s="24">
        <v>18487</v>
      </c>
      <c r="B174" t="s">
        <v>353</v>
      </c>
      <c r="C174" t="s">
        <v>538</v>
      </c>
      <c r="D174" t="s">
        <v>188</v>
      </c>
      <c r="E174" s="32">
        <v>41437</v>
      </c>
      <c r="F174"/>
      <c r="G174" s="29" t="s">
        <v>76</v>
      </c>
      <c r="H174" s="29">
        <v>8</v>
      </c>
      <c r="I174" s="29"/>
      <c r="J174" s="29"/>
    </row>
    <row r="175" spans="1:10" x14ac:dyDescent="0.25">
      <c r="A175" s="24">
        <v>18489</v>
      </c>
      <c r="B175" t="s">
        <v>186</v>
      </c>
      <c r="C175" t="s">
        <v>187</v>
      </c>
      <c r="D175" t="s">
        <v>188</v>
      </c>
      <c r="E175" s="32">
        <v>42408</v>
      </c>
      <c r="F175"/>
      <c r="G175" s="29" t="s">
        <v>114</v>
      </c>
      <c r="H175" s="29">
        <v>6</v>
      </c>
      <c r="I175" s="29"/>
      <c r="J175" s="29"/>
    </row>
    <row r="176" spans="1:10" x14ac:dyDescent="0.25">
      <c r="A176" s="24">
        <v>18528</v>
      </c>
      <c r="B176" t="s">
        <v>772</v>
      </c>
      <c r="C176" t="s">
        <v>773</v>
      </c>
      <c r="D176" t="s">
        <v>104</v>
      </c>
      <c r="E176" s="32">
        <v>42874</v>
      </c>
      <c r="F176"/>
      <c r="G176" s="29" t="s">
        <v>307</v>
      </c>
      <c r="H176" s="29">
        <v>3</v>
      </c>
      <c r="I176" s="29"/>
      <c r="J176" s="29"/>
    </row>
    <row r="177" spans="1:10" x14ac:dyDescent="0.25">
      <c r="A177" s="24">
        <v>18536</v>
      </c>
      <c r="B177" t="s">
        <v>261</v>
      </c>
      <c r="C177" t="s">
        <v>262</v>
      </c>
      <c r="D177" t="s">
        <v>263</v>
      </c>
      <c r="E177" s="32">
        <v>41524</v>
      </c>
      <c r="F177"/>
      <c r="G177" s="29" t="s">
        <v>84</v>
      </c>
      <c r="H177" s="29">
        <v>9</v>
      </c>
      <c r="I177" s="29"/>
      <c r="J177" s="29"/>
    </row>
    <row r="178" spans="1:10" x14ac:dyDescent="0.25">
      <c r="A178" s="24">
        <v>18895</v>
      </c>
      <c r="B178" t="s">
        <v>272</v>
      </c>
      <c r="C178" t="s">
        <v>273</v>
      </c>
      <c r="D178" t="s">
        <v>107</v>
      </c>
      <c r="E178" s="32">
        <v>42110</v>
      </c>
      <c r="F178"/>
      <c r="G178" s="29" t="s">
        <v>176</v>
      </c>
      <c r="H178" s="29">
        <v>12</v>
      </c>
      <c r="I178" s="29"/>
      <c r="J178" s="29"/>
    </row>
    <row r="179" spans="1:10" x14ac:dyDescent="0.25">
      <c r="A179" s="24">
        <v>19009</v>
      </c>
      <c r="B179" t="s">
        <v>798</v>
      </c>
      <c r="C179" t="s">
        <v>799</v>
      </c>
      <c r="D179" t="s">
        <v>67</v>
      </c>
      <c r="E179" s="32">
        <v>41960</v>
      </c>
      <c r="F179"/>
      <c r="G179" s="29" t="s">
        <v>89</v>
      </c>
      <c r="H179" s="29">
        <v>3</v>
      </c>
      <c r="I179" s="29"/>
      <c r="J179" s="29"/>
    </row>
    <row r="180" spans="1:10" x14ac:dyDescent="0.25">
      <c r="A180" s="24">
        <v>19381</v>
      </c>
      <c r="B180" t="s">
        <v>527</v>
      </c>
      <c r="C180" t="s">
        <v>528</v>
      </c>
      <c r="D180" t="s">
        <v>221</v>
      </c>
      <c r="E180" s="32">
        <v>41837</v>
      </c>
      <c r="F180"/>
      <c r="G180" s="29" t="s">
        <v>76</v>
      </c>
      <c r="H180" s="29">
        <v>6</v>
      </c>
      <c r="I180" s="29"/>
      <c r="J180" s="29"/>
    </row>
    <row r="181" spans="1:10" x14ac:dyDescent="0.25">
      <c r="A181" s="24">
        <v>19488</v>
      </c>
      <c r="B181" t="s">
        <v>111</v>
      </c>
      <c r="C181" t="s">
        <v>112</v>
      </c>
      <c r="D181" t="s">
        <v>113</v>
      </c>
      <c r="E181" s="32">
        <v>41249</v>
      </c>
      <c r="F181"/>
      <c r="G181" s="29" t="s">
        <v>114</v>
      </c>
      <c r="H181" s="29">
        <v>21</v>
      </c>
      <c r="I181" s="29"/>
      <c r="J181" s="29"/>
    </row>
    <row r="182" spans="1:10" x14ac:dyDescent="0.25">
      <c r="A182" s="24">
        <v>19639</v>
      </c>
      <c r="B182" t="s">
        <v>165</v>
      </c>
      <c r="C182" t="s">
        <v>607</v>
      </c>
      <c r="D182" t="s">
        <v>159</v>
      </c>
      <c r="E182" s="32">
        <v>41708</v>
      </c>
      <c r="F182"/>
      <c r="G182" s="29" t="s">
        <v>608</v>
      </c>
      <c r="H182" s="29">
        <v>10</v>
      </c>
      <c r="I182" s="29"/>
      <c r="J182" s="29"/>
    </row>
    <row r="183" spans="1:10" x14ac:dyDescent="0.25">
      <c r="A183" s="24">
        <v>19766</v>
      </c>
      <c r="B183" t="s">
        <v>246</v>
      </c>
      <c r="C183" t="s">
        <v>247</v>
      </c>
      <c r="D183" t="s">
        <v>164</v>
      </c>
      <c r="E183" s="32">
        <v>42367</v>
      </c>
      <c r="F183"/>
      <c r="G183" s="29" t="s">
        <v>248</v>
      </c>
      <c r="H183" s="29">
        <v>5</v>
      </c>
      <c r="I183" s="29"/>
      <c r="J183" s="29"/>
    </row>
    <row r="184" spans="1:10" x14ac:dyDescent="0.25">
      <c r="A184" s="24">
        <v>20210</v>
      </c>
      <c r="B184" t="s">
        <v>498</v>
      </c>
      <c r="C184" t="s">
        <v>499</v>
      </c>
      <c r="D184" t="s">
        <v>52</v>
      </c>
      <c r="E184" s="32">
        <v>42389</v>
      </c>
      <c r="F184"/>
      <c r="G184" s="29" t="s">
        <v>64</v>
      </c>
      <c r="H184" s="29">
        <v>13</v>
      </c>
      <c r="I184" s="29"/>
      <c r="J184" s="29"/>
    </row>
    <row r="185" spans="1:10" x14ac:dyDescent="0.25">
      <c r="A185" s="24">
        <v>20326</v>
      </c>
      <c r="B185" t="s">
        <v>305</v>
      </c>
      <c r="C185" t="s">
        <v>306</v>
      </c>
      <c r="D185" t="s">
        <v>144</v>
      </c>
      <c r="E185" s="32">
        <v>41781</v>
      </c>
      <c r="F185"/>
      <c r="G185" s="29" t="s">
        <v>307</v>
      </c>
      <c r="H185" s="29">
        <v>9</v>
      </c>
      <c r="I185" s="29"/>
      <c r="J185" s="29"/>
    </row>
    <row r="186" spans="1:10" x14ac:dyDescent="0.25">
      <c r="A186" s="24">
        <v>20467</v>
      </c>
      <c r="B186" t="s">
        <v>326</v>
      </c>
      <c r="C186" t="s">
        <v>450</v>
      </c>
      <c r="D186" t="s">
        <v>451</v>
      </c>
      <c r="E186" s="32">
        <v>41444</v>
      </c>
      <c r="F186"/>
      <c r="G186" s="29" t="s">
        <v>393</v>
      </c>
      <c r="H186" s="29">
        <v>2</v>
      </c>
      <c r="I186" s="29"/>
      <c r="J186" s="29"/>
    </row>
    <row r="187" spans="1:10" x14ac:dyDescent="0.25">
      <c r="A187" s="24">
        <v>20546</v>
      </c>
      <c r="B187" t="s">
        <v>655</v>
      </c>
      <c r="C187" t="s">
        <v>656</v>
      </c>
      <c r="D187" t="s">
        <v>48</v>
      </c>
      <c r="E187" s="32">
        <v>41421</v>
      </c>
      <c r="F187"/>
      <c r="G187" s="29" t="s">
        <v>37</v>
      </c>
      <c r="H187" s="29">
        <v>8</v>
      </c>
      <c r="I187" s="29"/>
      <c r="J187" s="29"/>
    </row>
    <row r="188" spans="1:10" x14ac:dyDescent="0.25">
      <c r="A188" s="24">
        <v>20596</v>
      </c>
      <c r="B188" t="s">
        <v>671</v>
      </c>
      <c r="C188" t="s">
        <v>672</v>
      </c>
      <c r="D188" t="s">
        <v>159</v>
      </c>
      <c r="E188" s="32">
        <v>41569</v>
      </c>
      <c r="F188"/>
      <c r="G188" s="29" t="s">
        <v>673</v>
      </c>
      <c r="H188" s="29">
        <v>20</v>
      </c>
      <c r="I188" s="29"/>
      <c r="J188" s="29"/>
    </row>
    <row r="189" spans="1:10" x14ac:dyDescent="0.25">
      <c r="A189" s="24">
        <v>20616</v>
      </c>
      <c r="B189" t="s">
        <v>234</v>
      </c>
      <c r="C189" t="s">
        <v>235</v>
      </c>
      <c r="D189" t="s">
        <v>150</v>
      </c>
      <c r="E189" s="32">
        <v>42297</v>
      </c>
      <c r="F189"/>
      <c r="G189" s="29" t="s">
        <v>151</v>
      </c>
      <c r="H189" s="29">
        <v>2</v>
      </c>
      <c r="I189" s="29"/>
      <c r="J189" s="29"/>
    </row>
    <row r="190" spans="1:10" x14ac:dyDescent="0.25">
      <c r="A190" s="24">
        <v>20626</v>
      </c>
      <c r="B190" t="s">
        <v>666</v>
      </c>
      <c r="C190" t="s">
        <v>667</v>
      </c>
      <c r="D190" t="s">
        <v>96</v>
      </c>
      <c r="E190" s="32">
        <v>41513</v>
      </c>
      <c r="F190"/>
      <c r="G190" s="29" t="s">
        <v>292</v>
      </c>
      <c r="H190" s="29">
        <v>7</v>
      </c>
      <c r="I190" s="29"/>
      <c r="J190" s="29"/>
    </row>
    <row r="191" spans="1:10" x14ac:dyDescent="0.25">
      <c r="A191" s="24">
        <v>20636</v>
      </c>
      <c r="B191" t="s">
        <v>202</v>
      </c>
      <c r="C191" t="s">
        <v>203</v>
      </c>
      <c r="D191" t="s">
        <v>123</v>
      </c>
      <c r="E191" s="32">
        <v>41695</v>
      </c>
      <c r="F191"/>
      <c r="G191" s="29" t="s">
        <v>37</v>
      </c>
      <c r="H191" s="29">
        <v>1</v>
      </c>
      <c r="I191" s="29"/>
      <c r="J191" s="29"/>
    </row>
    <row r="192" spans="1:10" x14ac:dyDescent="0.25">
      <c r="A192" s="24">
        <v>20752</v>
      </c>
      <c r="B192" t="s">
        <v>417</v>
      </c>
      <c r="C192" t="s">
        <v>418</v>
      </c>
      <c r="D192" t="s">
        <v>263</v>
      </c>
      <c r="E192" s="32">
        <v>41126</v>
      </c>
      <c r="F192"/>
      <c r="G192" s="29" t="s">
        <v>89</v>
      </c>
      <c r="H192" s="29">
        <v>11</v>
      </c>
      <c r="I192" s="29"/>
      <c r="J192" s="29"/>
    </row>
    <row r="193" spans="1:10" x14ac:dyDescent="0.25">
      <c r="A193" s="24">
        <v>20767</v>
      </c>
      <c r="B193" t="s">
        <v>280</v>
      </c>
      <c r="C193" t="s">
        <v>281</v>
      </c>
      <c r="D193" t="s">
        <v>75</v>
      </c>
      <c r="E193" s="32">
        <v>41317</v>
      </c>
      <c r="F193"/>
      <c r="G193" s="29" t="s">
        <v>282</v>
      </c>
      <c r="H193" s="29">
        <v>13</v>
      </c>
      <c r="I193" s="29"/>
      <c r="J193" s="29"/>
    </row>
    <row r="194" spans="1:10" x14ac:dyDescent="0.25">
      <c r="A194" s="24">
        <v>21000</v>
      </c>
      <c r="B194" t="s">
        <v>349</v>
      </c>
      <c r="C194" t="s">
        <v>350</v>
      </c>
      <c r="D194" t="s">
        <v>113</v>
      </c>
      <c r="E194" s="32">
        <v>42684</v>
      </c>
      <c r="F194"/>
      <c r="G194" s="29" t="s">
        <v>64</v>
      </c>
      <c r="H194" s="29">
        <v>25</v>
      </c>
      <c r="I194" s="29"/>
      <c r="J194" s="29"/>
    </row>
    <row r="195" spans="1:10" x14ac:dyDescent="0.25">
      <c r="A195" s="24">
        <v>21037</v>
      </c>
      <c r="B195" t="s">
        <v>257</v>
      </c>
      <c r="C195" t="s">
        <v>258</v>
      </c>
      <c r="D195" t="s">
        <v>52</v>
      </c>
      <c r="E195" s="32">
        <v>41690</v>
      </c>
      <c r="F195"/>
      <c r="G195" s="29" t="s">
        <v>56</v>
      </c>
      <c r="H195" s="29">
        <v>12</v>
      </c>
      <c r="I195" s="29"/>
      <c r="J195" s="29"/>
    </row>
    <row r="196" spans="1:10" x14ac:dyDescent="0.25">
      <c r="A196" s="24">
        <v>21129</v>
      </c>
      <c r="B196" t="s">
        <v>214</v>
      </c>
      <c r="C196" t="s">
        <v>215</v>
      </c>
      <c r="D196" t="s">
        <v>59</v>
      </c>
      <c r="E196" s="32">
        <v>41423</v>
      </c>
      <c r="F196"/>
      <c r="G196" s="29" t="s">
        <v>216</v>
      </c>
      <c r="H196" s="29">
        <v>7</v>
      </c>
      <c r="I196" s="29"/>
      <c r="J196" s="29"/>
    </row>
    <row r="197" spans="1:10" x14ac:dyDescent="0.25">
      <c r="A197" s="24">
        <v>21245</v>
      </c>
      <c r="B197" t="s">
        <v>333</v>
      </c>
      <c r="C197" t="s">
        <v>334</v>
      </c>
      <c r="D197" t="s">
        <v>196</v>
      </c>
      <c r="E197" s="32">
        <v>42273</v>
      </c>
      <c r="F197"/>
      <c r="G197" s="29" t="s">
        <v>80</v>
      </c>
      <c r="H197" s="29">
        <v>8</v>
      </c>
      <c r="I197" s="29"/>
      <c r="J197" s="29"/>
    </row>
    <row r="198" spans="1:10" x14ac:dyDescent="0.25">
      <c r="A198" s="24">
        <v>21397</v>
      </c>
      <c r="B198" t="s">
        <v>542</v>
      </c>
      <c r="C198" t="s">
        <v>543</v>
      </c>
      <c r="D198" t="s">
        <v>144</v>
      </c>
      <c r="E198" s="32">
        <v>41853</v>
      </c>
      <c r="F198"/>
      <c r="G198" s="29" t="s">
        <v>173</v>
      </c>
      <c r="H198" s="29">
        <v>8</v>
      </c>
      <c r="I198" s="29"/>
      <c r="J198" s="29"/>
    </row>
    <row r="199" spans="1:10" x14ac:dyDescent="0.25">
      <c r="A199" s="24">
        <v>21652</v>
      </c>
      <c r="B199" t="s">
        <v>646</v>
      </c>
      <c r="C199" t="s">
        <v>739</v>
      </c>
      <c r="D199" t="s">
        <v>52</v>
      </c>
      <c r="E199" s="32">
        <v>41727</v>
      </c>
      <c r="F199"/>
      <c r="G199" s="29" t="s">
        <v>37</v>
      </c>
      <c r="H199" s="29">
        <v>22</v>
      </c>
      <c r="I199" s="29"/>
      <c r="J199" s="29"/>
    </row>
    <row r="200" spans="1:10" x14ac:dyDescent="0.25">
      <c r="A200" s="24">
        <v>21701</v>
      </c>
      <c r="B200" t="s">
        <v>576</v>
      </c>
      <c r="C200" t="s">
        <v>577</v>
      </c>
      <c r="D200" t="s">
        <v>221</v>
      </c>
      <c r="E200" s="32">
        <v>41572</v>
      </c>
      <c r="F200"/>
      <c r="G200" s="29" t="s">
        <v>304</v>
      </c>
      <c r="H200" s="29">
        <v>4</v>
      </c>
      <c r="I200" s="29"/>
      <c r="J200" s="29"/>
    </row>
    <row r="201" spans="1:10" x14ac:dyDescent="0.25">
      <c r="A201" s="24">
        <v>21994</v>
      </c>
      <c r="B201" t="s">
        <v>191</v>
      </c>
      <c r="C201" t="s">
        <v>192</v>
      </c>
      <c r="D201" t="s">
        <v>96</v>
      </c>
      <c r="E201" s="32">
        <v>41610</v>
      </c>
      <c r="F201"/>
      <c r="G201" s="29" t="s">
        <v>193</v>
      </c>
      <c r="H201" s="29">
        <v>13</v>
      </c>
      <c r="I201" s="29"/>
      <c r="J201" s="29"/>
    </row>
    <row r="202" spans="1:10" x14ac:dyDescent="0.25">
      <c r="A202" s="24">
        <v>22216</v>
      </c>
      <c r="B202" t="s">
        <v>642</v>
      </c>
      <c r="C202" t="s">
        <v>643</v>
      </c>
      <c r="D202" t="s">
        <v>338</v>
      </c>
      <c r="E202" s="32">
        <v>41798</v>
      </c>
      <c r="F202"/>
      <c r="G202" s="29" t="s">
        <v>76</v>
      </c>
      <c r="H202" s="29">
        <v>24</v>
      </c>
      <c r="I202" s="29"/>
      <c r="J202" s="29"/>
    </row>
    <row r="203" spans="1:10" x14ac:dyDescent="0.25">
      <c r="A203" s="24">
        <v>22329</v>
      </c>
      <c r="B203" t="s">
        <v>170</v>
      </c>
      <c r="C203" t="s">
        <v>171</v>
      </c>
      <c r="D203" t="s">
        <v>172</v>
      </c>
      <c r="E203" s="32">
        <v>41559</v>
      </c>
      <c r="F203"/>
      <c r="G203" s="29" t="s">
        <v>173</v>
      </c>
      <c r="H203" s="29">
        <v>19</v>
      </c>
      <c r="I203" s="29"/>
      <c r="J203" s="29"/>
    </row>
    <row r="204" spans="1:10" x14ac:dyDescent="0.25">
      <c r="A204" s="24">
        <v>22347</v>
      </c>
      <c r="B204" t="s">
        <v>716</v>
      </c>
      <c r="C204" t="s">
        <v>717</v>
      </c>
      <c r="D204" t="s">
        <v>138</v>
      </c>
      <c r="E204" s="32">
        <v>41281</v>
      </c>
      <c r="F204"/>
      <c r="G204" s="29" t="s">
        <v>108</v>
      </c>
      <c r="H204" s="29">
        <v>5</v>
      </c>
      <c r="I204" s="29"/>
      <c r="J204" s="29"/>
    </row>
    <row r="205" spans="1:10" x14ac:dyDescent="0.25">
      <c r="A205" s="24">
        <v>22459</v>
      </c>
      <c r="B205" t="s">
        <v>625</v>
      </c>
      <c r="C205" t="s">
        <v>626</v>
      </c>
      <c r="D205" t="s">
        <v>83</v>
      </c>
      <c r="E205" s="32">
        <v>42337</v>
      </c>
      <c r="F205"/>
      <c r="G205" s="29" t="s">
        <v>304</v>
      </c>
      <c r="H205" s="29">
        <v>4</v>
      </c>
      <c r="I205" s="29"/>
      <c r="J205" s="29"/>
    </row>
    <row r="206" spans="1:10" x14ac:dyDescent="0.25">
      <c r="A206" s="24">
        <v>22475</v>
      </c>
      <c r="B206" t="s">
        <v>200</v>
      </c>
      <c r="C206" t="s">
        <v>201</v>
      </c>
      <c r="D206" t="s">
        <v>55</v>
      </c>
      <c r="E206" s="32">
        <v>42407</v>
      </c>
      <c r="F206"/>
      <c r="G206" s="29" t="s">
        <v>185</v>
      </c>
      <c r="H206" s="29">
        <v>33</v>
      </c>
      <c r="I206" s="29"/>
      <c r="J206" s="29"/>
    </row>
    <row r="207" spans="1:10" x14ac:dyDescent="0.25">
      <c r="A207" s="24">
        <v>23052</v>
      </c>
      <c r="B207" t="s">
        <v>760</v>
      </c>
      <c r="C207" t="s">
        <v>761</v>
      </c>
      <c r="D207" t="s">
        <v>167</v>
      </c>
      <c r="E207" s="32">
        <v>42634</v>
      </c>
      <c r="F207"/>
      <c r="G207" s="29" t="s">
        <v>64</v>
      </c>
      <c r="H207" s="29">
        <v>13</v>
      </c>
      <c r="I207" s="29"/>
      <c r="J207" s="29"/>
    </row>
    <row r="208" spans="1:10" x14ac:dyDescent="0.25">
      <c r="A208" s="24">
        <v>23238</v>
      </c>
      <c r="B208" t="s">
        <v>589</v>
      </c>
      <c r="C208" t="s">
        <v>590</v>
      </c>
      <c r="D208" t="s">
        <v>184</v>
      </c>
      <c r="E208" s="32">
        <v>42885</v>
      </c>
      <c r="F208"/>
      <c r="G208" s="29" t="s">
        <v>185</v>
      </c>
      <c r="H208" s="29">
        <v>3</v>
      </c>
      <c r="I208" s="29"/>
      <c r="J208" s="29"/>
    </row>
    <row r="209" spans="1:10" x14ac:dyDescent="0.25">
      <c r="A209" s="24">
        <v>23254</v>
      </c>
      <c r="B209" t="s">
        <v>454</v>
      </c>
      <c r="C209" t="s">
        <v>455</v>
      </c>
      <c r="D209" t="s">
        <v>52</v>
      </c>
      <c r="E209" s="32">
        <v>42220</v>
      </c>
      <c r="F209"/>
      <c r="G209" s="29" t="s">
        <v>89</v>
      </c>
      <c r="H209" s="29">
        <v>7</v>
      </c>
      <c r="I209" s="29"/>
      <c r="J209" s="29"/>
    </row>
    <row r="210" spans="1:10" x14ac:dyDescent="0.25">
      <c r="A210" s="24">
        <v>23449</v>
      </c>
      <c r="B210" t="s">
        <v>733</v>
      </c>
      <c r="C210" t="s">
        <v>488</v>
      </c>
      <c r="D210" t="s">
        <v>52</v>
      </c>
      <c r="E210" s="32">
        <v>42832</v>
      </c>
      <c r="F210"/>
      <c r="G210" s="29" t="s">
        <v>307</v>
      </c>
      <c r="H210" s="29">
        <v>7</v>
      </c>
      <c r="I210" s="29"/>
      <c r="J210" s="29"/>
    </row>
    <row r="211" spans="1:10" x14ac:dyDescent="0.25">
      <c r="A211" s="24">
        <v>23623</v>
      </c>
      <c r="B211" t="s">
        <v>293</v>
      </c>
      <c r="C211" t="s">
        <v>423</v>
      </c>
      <c r="D211" t="s">
        <v>325</v>
      </c>
      <c r="E211" s="32">
        <v>42912</v>
      </c>
      <c r="F211"/>
      <c r="G211" s="29" t="s">
        <v>76</v>
      </c>
      <c r="H211" s="29">
        <v>2</v>
      </c>
      <c r="I211" s="29"/>
      <c r="J211" s="29"/>
    </row>
    <row r="212" spans="1:10" x14ac:dyDescent="0.25">
      <c r="A212" s="24">
        <v>23689</v>
      </c>
      <c r="B212" t="s">
        <v>317</v>
      </c>
      <c r="C212" t="s">
        <v>318</v>
      </c>
      <c r="D212" t="s">
        <v>75</v>
      </c>
      <c r="E212" s="32">
        <v>42842</v>
      </c>
      <c r="F212"/>
      <c r="G212" s="29" t="s">
        <v>84</v>
      </c>
      <c r="H212" s="29">
        <v>2</v>
      </c>
      <c r="I212" s="29"/>
      <c r="J212" s="29"/>
    </row>
    <row r="213" spans="1:10" x14ac:dyDescent="0.25">
      <c r="A213" s="24">
        <v>23830</v>
      </c>
      <c r="B213" t="s">
        <v>385</v>
      </c>
      <c r="C213" t="s">
        <v>386</v>
      </c>
      <c r="D213" t="s">
        <v>338</v>
      </c>
      <c r="E213" s="32">
        <v>42872</v>
      </c>
      <c r="F213"/>
      <c r="G213" s="29" t="s">
        <v>56</v>
      </c>
      <c r="H213" s="29">
        <v>3</v>
      </c>
      <c r="I213" s="29"/>
      <c r="J213" s="29"/>
    </row>
    <row r="214" spans="1:10" x14ac:dyDescent="0.25">
      <c r="A214" s="24">
        <v>24004</v>
      </c>
      <c r="B214" t="s">
        <v>404</v>
      </c>
      <c r="C214" t="s">
        <v>405</v>
      </c>
      <c r="D214" t="s">
        <v>138</v>
      </c>
      <c r="E214" s="32">
        <v>42983</v>
      </c>
      <c r="F214"/>
      <c r="G214" s="29" t="s">
        <v>89</v>
      </c>
      <c r="H214" s="29">
        <v>1</v>
      </c>
      <c r="I214" s="29"/>
      <c r="J214" s="29"/>
    </row>
    <row r="215" spans="1:10" x14ac:dyDescent="0.25">
      <c r="A215" s="24">
        <v>24144</v>
      </c>
      <c r="B215" t="s">
        <v>770</v>
      </c>
      <c r="C215" t="s">
        <v>771</v>
      </c>
      <c r="D215" t="s">
        <v>150</v>
      </c>
      <c r="E215" s="32">
        <v>42145</v>
      </c>
      <c r="F215"/>
      <c r="G215" s="29" t="s">
        <v>151</v>
      </c>
      <c r="H215" s="29">
        <v>6</v>
      </c>
      <c r="I215" s="29"/>
      <c r="J215" s="29"/>
    </row>
    <row r="216" spans="1:10" x14ac:dyDescent="0.25">
      <c r="A216" s="24">
        <v>24205</v>
      </c>
      <c r="B216" t="s">
        <v>276</v>
      </c>
      <c r="C216" t="s">
        <v>277</v>
      </c>
      <c r="D216" t="s">
        <v>184</v>
      </c>
      <c r="E216" s="32">
        <v>42099</v>
      </c>
      <c r="F216"/>
      <c r="G216" s="29" t="s">
        <v>93</v>
      </c>
      <c r="H216" s="29">
        <v>1</v>
      </c>
      <c r="I216" s="29"/>
      <c r="J216" s="29"/>
    </row>
    <row r="217" spans="1:10" x14ac:dyDescent="0.25">
      <c r="A217" s="24">
        <v>24276</v>
      </c>
      <c r="B217" t="s">
        <v>466</v>
      </c>
      <c r="C217" t="s">
        <v>467</v>
      </c>
      <c r="D217" t="s">
        <v>83</v>
      </c>
      <c r="E217" s="32">
        <v>42348</v>
      </c>
      <c r="F217"/>
      <c r="G217" s="29" t="s">
        <v>89</v>
      </c>
      <c r="H217" s="29">
        <v>5</v>
      </c>
      <c r="I217" s="29"/>
      <c r="J217" s="29"/>
    </row>
    <row r="218" spans="1:10" x14ac:dyDescent="0.25">
      <c r="A218" s="24">
        <v>24292</v>
      </c>
      <c r="B218" t="s">
        <v>745</v>
      </c>
      <c r="C218" t="s">
        <v>746</v>
      </c>
      <c r="D218" t="s">
        <v>147</v>
      </c>
      <c r="E218" s="32">
        <v>41728</v>
      </c>
      <c r="F218"/>
      <c r="G218" s="29" t="s">
        <v>37</v>
      </c>
      <c r="H218" s="29">
        <v>3</v>
      </c>
      <c r="I218" s="29"/>
      <c r="J218" s="29"/>
    </row>
    <row r="219" spans="1:10" x14ac:dyDescent="0.25">
      <c r="A219" s="24">
        <v>24317</v>
      </c>
      <c r="B219" t="s">
        <v>427</v>
      </c>
      <c r="C219" t="s">
        <v>428</v>
      </c>
      <c r="D219" t="s">
        <v>263</v>
      </c>
      <c r="E219" s="32">
        <v>41753</v>
      </c>
      <c r="F219"/>
      <c r="G219" s="29" t="s">
        <v>89</v>
      </c>
      <c r="H219" s="29">
        <v>6</v>
      </c>
      <c r="I219" s="29"/>
      <c r="J219" s="29"/>
    </row>
    <row r="220" spans="1:10" x14ac:dyDescent="0.25">
      <c r="A220" s="24">
        <v>24350</v>
      </c>
      <c r="B220" t="s">
        <v>424</v>
      </c>
      <c r="C220" t="s">
        <v>425</v>
      </c>
      <c r="D220" t="s">
        <v>107</v>
      </c>
      <c r="E220" s="32">
        <v>42598</v>
      </c>
      <c r="F220"/>
      <c r="G220" s="29" t="s">
        <v>426</v>
      </c>
      <c r="H220" s="29">
        <v>3</v>
      </c>
      <c r="I220" s="29"/>
      <c r="J220" s="29"/>
    </row>
    <row r="221" spans="1:10" x14ac:dyDescent="0.25">
      <c r="A221" s="24">
        <v>24398</v>
      </c>
      <c r="B221" t="s">
        <v>755</v>
      </c>
      <c r="C221" t="s">
        <v>756</v>
      </c>
      <c r="D221" t="s">
        <v>325</v>
      </c>
      <c r="E221" s="32">
        <v>41245</v>
      </c>
      <c r="F221"/>
      <c r="G221" s="29" t="s">
        <v>37</v>
      </c>
      <c r="H221" s="29">
        <v>7</v>
      </c>
      <c r="I221" s="29"/>
      <c r="J221" s="29"/>
    </row>
    <row r="222" spans="1:10" x14ac:dyDescent="0.25">
      <c r="A222" s="24">
        <v>24600</v>
      </c>
      <c r="B222" t="s">
        <v>431</v>
      </c>
      <c r="C222" t="s">
        <v>432</v>
      </c>
      <c r="D222" t="s">
        <v>55</v>
      </c>
      <c r="E222" s="32">
        <v>41753</v>
      </c>
      <c r="F222"/>
      <c r="G222" s="29" t="s">
        <v>56</v>
      </c>
      <c r="H222" s="29">
        <v>3</v>
      </c>
      <c r="I222" s="29"/>
      <c r="J222" s="29"/>
    </row>
    <row r="223" spans="1:10" x14ac:dyDescent="0.25">
      <c r="A223" s="24">
        <v>24841</v>
      </c>
      <c r="B223" t="s">
        <v>637</v>
      </c>
      <c r="C223" t="s">
        <v>638</v>
      </c>
      <c r="D223" t="s">
        <v>36</v>
      </c>
      <c r="E223" s="32">
        <v>41337</v>
      </c>
      <c r="F223"/>
      <c r="G223" s="29" t="s">
        <v>341</v>
      </c>
      <c r="H223" s="29">
        <v>7</v>
      </c>
      <c r="I223" s="29"/>
      <c r="J223" s="29"/>
    </row>
    <row r="224" spans="1:10" x14ac:dyDescent="0.25">
      <c r="A224" s="24">
        <v>24884</v>
      </c>
      <c r="B224" t="s">
        <v>182</v>
      </c>
      <c r="C224" t="s">
        <v>183</v>
      </c>
      <c r="D224" t="s">
        <v>184</v>
      </c>
      <c r="E224" s="32">
        <v>41625</v>
      </c>
      <c r="F224"/>
      <c r="G224" s="29" t="s">
        <v>185</v>
      </c>
      <c r="H224" s="29">
        <v>15</v>
      </c>
      <c r="I224" s="29"/>
      <c r="J224" s="29"/>
    </row>
    <row r="225" spans="1:10" x14ac:dyDescent="0.25">
      <c r="A225" s="24">
        <v>24998</v>
      </c>
      <c r="B225" t="s">
        <v>596</v>
      </c>
      <c r="C225" t="s">
        <v>597</v>
      </c>
      <c r="D225" t="s">
        <v>150</v>
      </c>
      <c r="E225" s="32">
        <v>41939</v>
      </c>
      <c r="F225"/>
      <c r="G225" s="29" t="s">
        <v>151</v>
      </c>
      <c r="H225" s="29">
        <v>6</v>
      </c>
      <c r="I225" s="29"/>
      <c r="J225" s="29"/>
    </row>
    <row r="226" spans="1:10" x14ac:dyDescent="0.25">
      <c r="A226" s="24">
        <v>25049</v>
      </c>
      <c r="B226" t="s">
        <v>602</v>
      </c>
      <c r="C226" t="s">
        <v>603</v>
      </c>
      <c r="D226" t="s">
        <v>104</v>
      </c>
      <c r="E226" s="32">
        <v>41242</v>
      </c>
      <c r="F226"/>
      <c r="G226" s="29" t="s">
        <v>37</v>
      </c>
      <c r="H226" s="29">
        <v>9</v>
      </c>
      <c r="I226" s="29"/>
      <c r="J226" s="29"/>
    </row>
    <row r="227" spans="1:10" x14ac:dyDescent="0.25">
      <c r="A227" s="24">
        <v>25080</v>
      </c>
      <c r="B227" t="s">
        <v>412</v>
      </c>
      <c r="C227" t="s">
        <v>413</v>
      </c>
      <c r="D227" t="s">
        <v>172</v>
      </c>
      <c r="E227" s="32">
        <v>42014</v>
      </c>
      <c r="F227"/>
      <c r="G227" s="29" t="s">
        <v>68</v>
      </c>
      <c r="H227" s="29">
        <v>11</v>
      </c>
      <c r="I227" s="29"/>
      <c r="J227" s="29"/>
    </row>
    <row r="228" spans="1:10" x14ac:dyDescent="0.25">
      <c r="A228" s="24">
        <v>25295</v>
      </c>
      <c r="B228" t="s">
        <v>531</v>
      </c>
      <c r="C228" t="s">
        <v>711</v>
      </c>
      <c r="D228" t="s">
        <v>295</v>
      </c>
      <c r="E228" s="32">
        <v>42877</v>
      </c>
      <c r="F228"/>
      <c r="G228" s="29" t="s">
        <v>76</v>
      </c>
      <c r="H228" s="29">
        <v>1</v>
      </c>
      <c r="I228" s="29"/>
      <c r="J228" s="29"/>
    </row>
    <row r="229" spans="1:10" x14ac:dyDescent="0.25">
      <c r="A229" s="24">
        <v>25310</v>
      </c>
      <c r="B229" t="s">
        <v>668</v>
      </c>
      <c r="C229" t="s">
        <v>669</v>
      </c>
      <c r="D229" t="s">
        <v>113</v>
      </c>
      <c r="E229" s="32">
        <v>42731</v>
      </c>
      <c r="F229"/>
      <c r="G229" s="29" t="s">
        <v>56</v>
      </c>
      <c r="H229" s="29">
        <v>7</v>
      </c>
      <c r="I229" s="29"/>
      <c r="J229" s="29"/>
    </row>
    <row r="230" spans="1:10" x14ac:dyDescent="0.25">
      <c r="A230" s="24">
        <v>25440</v>
      </c>
      <c r="B230" t="s">
        <v>209</v>
      </c>
      <c r="C230" t="s">
        <v>210</v>
      </c>
      <c r="D230" t="s">
        <v>211</v>
      </c>
      <c r="E230" s="32">
        <v>41340</v>
      </c>
      <c r="F230"/>
      <c r="G230" s="29" t="s">
        <v>89</v>
      </c>
      <c r="H230" s="29">
        <v>5</v>
      </c>
      <c r="I230" s="29"/>
      <c r="J230" s="29"/>
    </row>
    <row r="231" spans="1:10" x14ac:dyDescent="0.25">
      <c r="A231" s="24">
        <v>25549</v>
      </c>
      <c r="B231" t="s">
        <v>659</v>
      </c>
      <c r="C231" t="s">
        <v>660</v>
      </c>
      <c r="D231" t="s">
        <v>113</v>
      </c>
      <c r="E231" s="32">
        <v>41316</v>
      </c>
      <c r="F231"/>
      <c r="G231" s="29" t="s">
        <v>76</v>
      </c>
      <c r="H231" s="29">
        <v>8</v>
      </c>
      <c r="I231" s="29"/>
      <c r="J231" s="29"/>
    </row>
    <row r="232" spans="1:10" x14ac:dyDescent="0.25">
      <c r="A232" s="24">
        <v>25596</v>
      </c>
      <c r="B232" t="s">
        <v>278</v>
      </c>
      <c r="C232" t="s">
        <v>279</v>
      </c>
      <c r="D232" t="s">
        <v>263</v>
      </c>
      <c r="E232" s="32">
        <v>42008</v>
      </c>
      <c r="F232"/>
      <c r="G232" s="29" t="s">
        <v>84</v>
      </c>
      <c r="H232" s="29">
        <v>2</v>
      </c>
      <c r="I232" s="29"/>
      <c r="J232" s="29"/>
    </row>
    <row r="233" spans="1:10" x14ac:dyDescent="0.25">
      <c r="A233" s="24">
        <v>25731</v>
      </c>
      <c r="B233" t="s">
        <v>57</v>
      </c>
      <c r="C233" t="s">
        <v>58</v>
      </c>
      <c r="D233" t="s">
        <v>59</v>
      </c>
      <c r="E233" s="32">
        <v>41556</v>
      </c>
      <c r="F233"/>
      <c r="G233" s="29" t="s">
        <v>60</v>
      </c>
      <c r="H233" s="29">
        <v>6</v>
      </c>
      <c r="I233" s="29"/>
      <c r="J233" s="29"/>
    </row>
    <row r="234" spans="1:10" x14ac:dyDescent="0.25">
      <c r="A234" s="24">
        <v>26058</v>
      </c>
      <c r="B234" t="s">
        <v>537</v>
      </c>
      <c r="C234" t="s">
        <v>220</v>
      </c>
      <c r="D234" t="s">
        <v>221</v>
      </c>
      <c r="E234" s="32">
        <v>41244</v>
      </c>
      <c r="F234"/>
      <c r="G234" s="29" t="s">
        <v>185</v>
      </c>
      <c r="H234" s="29">
        <v>3</v>
      </c>
      <c r="I234" s="29"/>
      <c r="J234" s="29"/>
    </row>
    <row r="235" spans="1:10" x14ac:dyDescent="0.25">
      <c r="A235" s="24">
        <v>26212</v>
      </c>
      <c r="B235" t="s">
        <v>494</v>
      </c>
      <c r="C235" t="s">
        <v>495</v>
      </c>
      <c r="D235" t="s">
        <v>266</v>
      </c>
      <c r="E235" s="32">
        <v>42583</v>
      </c>
      <c r="F235"/>
      <c r="G235" s="29" t="s">
        <v>127</v>
      </c>
      <c r="H235" s="29">
        <v>2</v>
      </c>
      <c r="I235" s="29"/>
      <c r="J235" s="29"/>
    </row>
    <row r="236" spans="1:10" x14ac:dyDescent="0.25">
      <c r="A236" s="24">
        <v>26256</v>
      </c>
      <c r="B236" t="s">
        <v>274</v>
      </c>
      <c r="C236" t="s">
        <v>435</v>
      </c>
      <c r="D236" t="s">
        <v>67</v>
      </c>
      <c r="E236" s="32">
        <v>41022</v>
      </c>
      <c r="F236"/>
      <c r="G236" s="29" t="s">
        <v>93</v>
      </c>
      <c r="H236" s="29">
        <v>11</v>
      </c>
      <c r="I236" s="29"/>
      <c r="J236" s="29"/>
    </row>
    <row r="237" spans="1:10" x14ac:dyDescent="0.25">
      <c r="A237" s="24">
        <v>26370</v>
      </c>
      <c r="B237" t="s">
        <v>519</v>
      </c>
      <c r="C237" t="s">
        <v>520</v>
      </c>
      <c r="D237" t="s">
        <v>295</v>
      </c>
      <c r="E237" s="32">
        <v>42764</v>
      </c>
      <c r="F237"/>
      <c r="G237" s="29" t="s">
        <v>154</v>
      </c>
      <c r="H237" s="29">
        <v>1</v>
      </c>
      <c r="I237" s="29"/>
      <c r="J237" s="29"/>
    </row>
    <row r="238" spans="1:10" x14ac:dyDescent="0.25">
      <c r="A238" s="24">
        <v>26383</v>
      </c>
      <c r="B238" t="s">
        <v>498</v>
      </c>
      <c r="C238" t="s">
        <v>654</v>
      </c>
      <c r="D238" t="s">
        <v>266</v>
      </c>
      <c r="E238" s="32">
        <v>41898</v>
      </c>
      <c r="F238"/>
      <c r="G238" s="29" t="s">
        <v>89</v>
      </c>
      <c r="H238" s="29">
        <v>9</v>
      </c>
      <c r="I238" s="29"/>
      <c r="J238" s="29"/>
    </row>
    <row r="239" spans="1:10" x14ac:dyDescent="0.25">
      <c r="A239" s="24">
        <v>26525</v>
      </c>
      <c r="B239" t="s">
        <v>148</v>
      </c>
      <c r="C239" t="s">
        <v>149</v>
      </c>
      <c r="D239" t="s">
        <v>150</v>
      </c>
      <c r="E239" s="32">
        <v>41877</v>
      </c>
      <c r="F239"/>
      <c r="G239" s="29" t="s">
        <v>151</v>
      </c>
      <c r="H239" s="29">
        <v>5</v>
      </c>
      <c r="I239" s="29"/>
      <c r="J239" s="29"/>
    </row>
    <row r="240" spans="1:10" x14ac:dyDescent="0.25">
      <c r="A240" s="24">
        <v>26529</v>
      </c>
      <c r="B240" t="s">
        <v>661</v>
      </c>
      <c r="C240" t="s">
        <v>662</v>
      </c>
      <c r="D240" t="s">
        <v>459</v>
      </c>
      <c r="E240" s="32">
        <v>41593</v>
      </c>
      <c r="F240"/>
      <c r="G240" s="29" t="s">
        <v>205</v>
      </c>
      <c r="H240" s="29">
        <v>11</v>
      </c>
      <c r="I240" s="29"/>
      <c r="J240" s="29"/>
    </row>
    <row r="241" spans="1:10" x14ac:dyDescent="0.25">
      <c r="A241" s="24">
        <v>26537</v>
      </c>
      <c r="B241" t="s">
        <v>376</v>
      </c>
      <c r="C241" t="s">
        <v>377</v>
      </c>
      <c r="D241" t="s">
        <v>44</v>
      </c>
      <c r="E241" s="32">
        <v>42371</v>
      </c>
      <c r="F241"/>
      <c r="G241" s="29" t="s">
        <v>89</v>
      </c>
      <c r="H241" s="29">
        <v>8</v>
      </c>
      <c r="I241" s="29"/>
      <c r="J241" s="29"/>
    </row>
    <row r="242" spans="1:10" x14ac:dyDescent="0.25">
      <c r="A242" s="24">
        <v>26762</v>
      </c>
      <c r="B242" t="s">
        <v>253</v>
      </c>
      <c r="C242" t="s">
        <v>254</v>
      </c>
      <c r="D242" t="s">
        <v>164</v>
      </c>
      <c r="E242" s="32">
        <v>41418</v>
      </c>
      <c r="F242"/>
      <c r="G242" s="29" t="s">
        <v>84</v>
      </c>
      <c r="H242" s="29">
        <v>2</v>
      </c>
      <c r="I242" s="29"/>
      <c r="J242" s="29"/>
    </row>
    <row r="243" spans="1:10" x14ac:dyDescent="0.25">
      <c r="A243" s="24">
        <v>26794</v>
      </c>
      <c r="B243" t="s">
        <v>389</v>
      </c>
      <c r="C243" t="s">
        <v>774</v>
      </c>
      <c r="D243" t="s">
        <v>159</v>
      </c>
      <c r="E243" s="32">
        <v>41734</v>
      </c>
      <c r="F243"/>
      <c r="G243" s="29" t="s">
        <v>64</v>
      </c>
      <c r="H243" s="29">
        <v>7</v>
      </c>
      <c r="I243" s="29"/>
      <c r="J243" s="29"/>
    </row>
    <row r="244" spans="1:10" x14ac:dyDescent="0.25">
      <c r="A244" s="24">
        <v>26873</v>
      </c>
      <c r="B244" t="s">
        <v>81</v>
      </c>
      <c r="C244" t="s">
        <v>82</v>
      </c>
      <c r="D244" t="s">
        <v>83</v>
      </c>
      <c r="E244" s="32">
        <v>42868</v>
      </c>
      <c r="F244"/>
      <c r="G244" s="29" t="s">
        <v>84</v>
      </c>
      <c r="H244" s="29">
        <v>10</v>
      </c>
      <c r="I244" s="29"/>
      <c r="J244" s="29"/>
    </row>
    <row r="245" spans="1:10" x14ac:dyDescent="0.25">
      <c r="A245" s="24">
        <v>26888</v>
      </c>
      <c r="B245" t="s">
        <v>77</v>
      </c>
      <c r="C245" t="s">
        <v>78</v>
      </c>
      <c r="D245" t="s">
        <v>79</v>
      </c>
      <c r="E245" s="32">
        <v>41065</v>
      </c>
      <c r="F245"/>
      <c r="G245" s="29" t="s">
        <v>80</v>
      </c>
      <c r="H245" s="29">
        <v>1</v>
      </c>
      <c r="I245" s="29"/>
      <c r="J245" s="29"/>
    </row>
    <row r="246" spans="1:10" x14ac:dyDescent="0.25">
      <c r="A246" s="24">
        <v>26949</v>
      </c>
      <c r="B246" t="s">
        <v>272</v>
      </c>
      <c r="C246" t="s">
        <v>759</v>
      </c>
      <c r="D246" t="s">
        <v>99</v>
      </c>
      <c r="E246" s="32">
        <v>42663</v>
      </c>
      <c r="F246"/>
      <c r="G246" s="29" t="s">
        <v>56</v>
      </c>
      <c r="H246" s="29">
        <v>2</v>
      </c>
      <c r="I246" s="29"/>
      <c r="J246" s="29"/>
    </row>
    <row r="247" spans="1:10" x14ac:dyDescent="0.25">
      <c r="A247" s="24">
        <v>27232</v>
      </c>
      <c r="B247" t="s">
        <v>482</v>
      </c>
      <c r="C247" t="s">
        <v>483</v>
      </c>
      <c r="D247" t="s">
        <v>172</v>
      </c>
      <c r="E247" s="32">
        <v>42643</v>
      </c>
      <c r="F247"/>
      <c r="G247" s="29" t="s">
        <v>64</v>
      </c>
      <c r="H247" s="29">
        <v>1</v>
      </c>
      <c r="I247" s="29"/>
      <c r="J247" s="29"/>
    </row>
    <row r="248" spans="1:10" x14ac:dyDescent="0.25">
      <c r="A248" s="24">
        <v>27293</v>
      </c>
      <c r="B248" t="s">
        <v>513</v>
      </c>
      <c r="C248" t="s">
        <v>514</v>
      </c>
      <c r="D248" t="s">
        <v>172</v>
      </c>
      <c r="E248" s="32">
        <v>41286</v>
      </c>
      <c r="F248"/>
      <c r="G248" s="29" t="s">
        <v>64</v>
      </c>
      <c r="H248" s="29">
        <v>6</v>
      </c>
      <c r="I248" s="29"/>
      <c r="J248" s="29"/>
    </row>
    <row r="249" spans="1:10" x14ac:dyDescent="0.25">
      <c r="A249" s="24">
        <v>27471</v>
      </c>
      <c r="B249" t="s">
        <v>740</v>
      </c>
      <c r="C249" t="s">
        <v>741</v>
      </c>
      <c r="D249" t="s">
        <v>130</v>
      </c>
      <c r="E249" s="32">
        <v>42375</v>
      </c>
      <c r="F249"/>
      <c r="G249" s="29" t="s">
        <v>154</v>
      </c>
      <c r="H249" s="29">
        <v>7</v>
      </c>
      <c r="I249" s="29"/>
      <c r="J249" s="29"/>
    </row>
    <row r="250" spans="1:10" x14ac:dyDescent="0.25">
      <c r="A250" s="24">
        <v>27531</v>
      </c>
      <c r="B250" t="s">
        <v>593</v>
      </c>
      <c r="C250" t="s">
        <v>594</v>
      </c>
      <c r="D250" t="s">
        <v>289</v>
      </c>
      <c r="E250" s="32">
        <v>41297</v>
      </c>
      <c r="F250"/>
      <c r="G250" s="29" t="s">
        <v>595</v>
      </c>
      <c r="H250" s="29">
        <v>2</v>
      </c>
      <c r="I250" s="29"/>
      <c r="J250" s="29"/>
    </row>
    <row r="251" spans="1:10" x14ac:dyDescent="0.25">
      <c r="A251" s="24">
        <v>27673</v>
      </c>
      <c r="B251" t="s">
        <v>719</v>
      </c>
      <c r="C251" t="s">
        <v>720</v>
      </c>
      <c r="D251" t="s">
        <v>107</v>
      </c>
      <c r="E251" s="32">
        <v>42404</v>
      </c>
      <c r="F251"/>
      <c r="G251" s="29" t="s">
        <v>176</v>
      </c>
      <c r="H251" s="29">
        <v>5</v>
      </c>
      <c r="I251" s="29"/>
      <c r="J251" s="29"/>
    </row>
    <row r="252" spans="1:10" x14ac:dyDescent="0.25">
      <c r="A252" s="24">
        <v>27765</v>
      </c>
      <c r="B252" t="s">
        <v>492</v>
      </c>
      <c r="C252" t="s">
        <v>493</v>
      </c>
      <c r="D252" t="s">
        <v>167</v>
      </c>
      <c r="E252" s="32">
        <v>41970</v>
      </c>
      <c r="F252"/>
      <c r="G252" s="29" t="s">
        <v>76</v>
      </c>
      <c r="H252" s="29">
        <v>6</v>
      </c>
      <c r="I252" s="29"/>
      <c r="J252" s="29"/>
    </row>
    <row r="253" spans="1:10" x14ac:dyDescent="0.25">
      <c r="A253" s="24">
        <v>27771</v>
      </c>
      <c r="B253" t="s">
        <v>682</v>
      </c>
      <c r="C253" t="s">
        <v>683</v>
      </c>
      <c r="D253" t="s">
        <v>179</v>
      </c>
      <c r="E253" s="32">
        <v>41839</v>
      </c>
      <c r="F253"/>
      <c r="G253" s="29" t="s">
        <v>76</v>
      </c>
      <c r="H253" s="29">
        <v>8</v>
      </c>
      <c r="I253" s="29"/>
      <c r="J253" s="29"/>
    </row>
    <row r="254" spans="1:10" x14ac:dyDescent="0.25">
      <c r="A254" s="24">
        <v>27801</v>
      </c>
      <c r="B254" t="s">
        <v>131</v>
      </c>
      <c r="C254" t="s">
        <v>132</v>
      </c>
      <c r="D254" t="s">
        <v>52</v>
      </c>
      <c r="E254" s="32">
        <v>42948</v>
      </c>
      <c r="F254"/>
      <c r="G254" s="29" t="s">
        <v>56</v>
      </c>
      <c r="H254" s="29">
        <v>1</v>
      </c>
      <c r="I254" s="29"/>
      <c r="J254" s="29"/>
    </row>
    <row r="255" spans="1:10" x14ac:dyDescent="0.25">
      <c r="A255" s="24">
        <v>27809</v>
      </c>
      <c r="B255" t="s">
        <v>617</v>
      </c>
      <c r="C255" t="s">
        <v>618</v>
      </c>
      <c r="D255" t="s">
        <v>459</v>
      </c>
      <c r="E255" s="32">
        <v>41079</v>
      </c>
      <c r="F255"/>
      <c r="G255" s="29" t="s">
        <v>89</v>
      </c>
      <c r="H255" s="29">
        <v>2</v>
      </c>
      <c r="I255" s="29"/>
      <c r="J255" s="29"/>
    </row>
    <row r="256" spans="1:10" x14ac:dyDescent="0.25">
      <c r="A256" s="24">
        <v>27950</v>
      </c>
      <c r="B256" t="s">
        <v>238</v>
      </c>
      <c r="C256" t="s">
        <v>239</v>
      </c>
      <c r="D256" t="s">
        <v>123</v>
      </c>
      <c r="E256" s="32">
        <v>42350</v>
      </c>
      <c r="F256"/>
      <c r="G256" s="29" t="s">
        <v>176</v>
      </c>
      <c r="H256" s="29">
        <v>11</v>
      </c>
      <c r="I256" s="29"/>
      <c r="J256" s="29"/>
    </row>
    <row r="257" spans="1:10" x14ac:dyDescent="0.25">
      <c r="A257" s="24">
        <v>28005</v>
      </c>
      <c r="B257" t="s">
        <v>488</v>
      </c>
      <c r="C257" t="s">
        <v>681</v>
      </c>
      <c r="D257" t="s">
        <v>59</v>
      </c>
      <c r="E257" s="32">
        <v>42674</v>
      </c>
      <c r="F257"/>
      <c r="G257" s="29" t="s">
        <v>185</v>
      </c>
      <c r="H257" s="29">
        <v>3</v>
      </c>
      <c r="I257" s="29"/>
      <c r="J257" s="29"/>
    </row>
    <row r="258" spans="1:10" x14ac:dyDescent="0.25">
      <c r="A258" s="24">
        <v>28181</v>
      </c>
      <c r="B258" t="s">
        <v>479</v>
      </c>
      <c r="C258" t="s">
        <v>480</v>
      </c>
      <c r="D258" t="s">
        <v>338</v>
      </c>
      <c r="E258" s="32">
        <v>41085</v>
      </c>
      <c r="F258"/>
      <c r="G258" s="29" t="s">
        <v>84</v>
      </c>
      <c r="H258" s="29">
        <v>6</v>
      </c>
      <c r="I258" s="29"/>
      <c r="J258" s="29"/>
    </row>
    <row r="259" spans="1:10" x14ac:dyDescent="0.25">
      <c r="A259" s="24">
        <v>28195</v>
      </c>
      <c r="B259" t="s">
        <v>701</v>
      </c>
      <c r="C259" t="s">
        <v>620</v>
      </c>
      <c r="D259" t="s">
        <v>335</v>
      </c>
      <c r="E259" s="32">
        <v>42690</v>
      </c>
      <c r="F259"/>
      <c r="G259" s="29" t="s">
        <v>37</v>
      </c>
      <c r="H259" s="29">
        <v>3</v>
      </c>
      <c r="I259" s="29"/>
      <c r="J259" s="29"/>
    </row>
    <row r="260" spans="1:10" x14ac:dyDescent="0.25">
      <c r="A260" s="24">
        <v>28487</v>
      </c>
      <c r="B260" t="s">
        <v>533</v>
      </c>
      <c r="C260" t="s">
        <v>641</v>
      </c>
      <c r="D260" t="s">
        <v>179</v>
      </c>
      <c r="E260" s="32">
        <v>41513</v>
      </c>
      <c r="F260"/>
      <c r="G260" s="29" t="s">
        <v>76</v>
      </c>
      <c r="H260" s="29">
        <v>5</v>
      </c>
      <c r="I260" s="29"/>
      <c r="J260" s="29"/>
    </row>
    <row r="261" spans="1:10" x14ac:dyDescent="0.25">
      <c r="A261" s="24">
        <v>28675</v>
      </c>
      <c r="B261" t="s">
        <v>124</v>
      </c>
      <c r="C261" t="s">
        <v>606</v>
      </c>
      <c r="D261" t="s">
        <v>451</v>
      </c>
      <c r="E261" s="32">
        <v>42244</v>
      </c>
      <c r="F261"/>
      <c r="G261" s="29" t="s">
        <v>269</v>
      </c>
      <c r="H261" s="29">
        <v>3</v>
      </c>
      <c r="I261" s="29"/>
      <c r="J261" s="29"/>
    </row>
    <row r="262" spans="1:10" x14ac:dyDescent="0.25">
      <c r="A262" s="24">
        <v>28781</v>
      </c>
      <c r="B262" t="s">
        <v>488</v>
      </c>
      <c r="C262" t="s">
        <v>489</v>
      </c>
      <c r="D262" t="s">
        <v>44</v>
      </c>
      <c r="E262" s="32">
        <v>42610</v>
      </c>
      <c r="F262"/>
      <c r="G262" s="29" t="s">
        <v>193</v>
      </c>
      <c r="H262" s="29">
        <v>4</v>
      </c>
      <c r="I262" s="29"/>
      <c r="J262" s="29"/>
    </row>
    <row r="263" spans="1:10" x14ac:dyDescent="0.25">
      <c r="A263" s="24">
        <v>28784</v>
      </c>
      <c r="B263" t="s">
        <v>470</v>
      </c>
      <c r="C263" t="s">
        <v>471</v>
      </c>
      <c r="D263" t="s">
        <v>126</v>
      </c>
      <c r="E263" s="32">
        <v>42017</v>
      </c>
      <c r="F263"/>
      <c r="G263" s="29" t="s">
        <v>37</v>
      </c>
      <c r="H263" s="29">
        <v>6</v>
      </c>
      <c r="I263" s="29"/>
      <c r="J263" s="29"/>
    </row>
    <row r="264" spans="1:10" x14ac:dyDescent="0.25">
      <c r="A264" s="24">
        <v>28939</v>
      </c>
      <c r="B264" t="s">
        <v>345</v>
      </c>
      <c r="C264" t="s">
        <v>472</v>
      </c>
      <c r="D264" t="s">
        <v>335</v>
      </c>
      <c r="E264" s="32">
        <v>41041</v>
      </c>
      <c r="F264"/>
      <c r="G264" s="29" t="s">
        <v>64</v>
      </c>
      <c r="H264" s="29">
        <v>5</v>
      </c>
      <c r="I264" s="29"/>
      <c r="J264" s="29"/>
    </row>
    <row r="265" spans="1:10" x14ac:dyDescent="0.25">
      <c r="A265" s="24">
        <v>28943</v>
      </c>
      <c r="B265" t="s">
        <v>788</v>
      </c>
      <c r="C265" t="s">
        <v>319</v>
      </c>
      <c r="D265" t="s">
        <v>144</v>
      </c>
      <c r="E265" s="32">
        <v>42360</v>
      </c>
      <c r="F265"/>
      <c r="G265" s="29" t="s">
        <v>173</v>
      </c>
      <c r="H265" s="29">
        <v>1</v>
      </c>
      <c r="I265" s="29"/>
      <c r="J265" s="29"/>
    </row>
    <row r="266" spans="1:10" x14ac:dyDescent="0.25">
      <c r="A266" s="24">
        <v>28961</v>
      </c>
      <c r="B266" t="s">
        <v>128</v>
      </c>
      <c r="C266" t="s">
        <v>129</v>
      </c>
      <c r="D266" t="s">
        <v>130</v>
      </c>
      <c r="E266" s="32">
        <v>41958</v>
      </c>
      <c r="F266"/>
      <c r="G266" s="29" t="s">
        <v>64</v>
      </c>
      <c r="H266" s="29">
        <v>1</v>
      </c>
      <c r="I266" s="29"/>
      <c r="J266" s="29"/>
    </row>
    <row r="267" spans="1:10" x14ac:dyDescent="0.25">
      <c r="A267" s="24">
        <v>29055</v>
      </c>
      <c r="B267" t="s">
        <v>540</v>
      </c>
      <c r="C267" t="s">
        <v>541</v>
      </c>
      <c r="D267" t="s">
        <v>459</v>
      </c>
      <c r="E267" s="32">
        <v>41479</v>
      </c>
      <c r="F267"/>
      <c r="G267" s="29" t="s">
        <v>154</v>
      </c>
      <c r="H267" s="29">
        <v>5</v>
      </c>
      <c r="I267" s="29"/>
      <c r="J267" s="29"/>
    </row>
    <row r="268" spans="1:10" x14ac:dyDescent="0.25">
      <c r="A268" s="24">
        <v>29101</v>
      </c>
      <c r="B268" t="s">
        <v>768</v>
      </c>
      <c r="C268" t="s">
        <v>769</v>
      </c>
      <c r="D268" t="s">
        <v>113</v>
      </c>
      <c r="E268" s="32">
        <v>42863</v>
      </c>
      <c r="F268"/>
      <c r="G268" s="29" t="s">
        <v>56</v>
      </c>
      <c r="H268" s="29">
        <v>2</v>
      </c>
      <c r="I268" s="29"/>
      <c r="J268" s="29"/>
    </row>
    <row r="269" spans="1:10" x14ac:dyDescent="0.25">
      <c r="A269" s="24">
        <v>29151</v>
      </c>
      <c r="B269" t="s">
        <v>121</v>
      </c>
      <c r="C269" t="s">
        <v>122</v>
      </c>
      <c r="D269" t="s">
        <v>123</v>
      </c>
      <c r="E269" s="32">
        <v>41370</v>
      </c>
      <c r="F269"/>
      <c r="G269" s="29" t="s">
        <v>89</v>
      </c>
      <c r="H269" s="29">
        <v>12</v>
      </c>
      <c r="I269" s="29"/>
      <c r="J269" s="29"/>
    </row>
    <row r="270" spans="1:10" x14ac:dyDescent="0.25">
      <c r="A270" s="24">
        <v>29152</v>
      </c>
      <c r="B270" t="s">
        <v>574</v>
      </c>
      <c r="C270" t="s">
        <v>575</v>
      </c>
      <c r="D270" t="s">
        <v>79</v>
      </c>
      <c r="E270" s="32">
        <v>42659</v>
      </c>
      <c r="F270"/>
      <c r="G270" s="29" t="s">
        <v>292</v>
      </c>
      <c r="H270" s="29">
        <v>3</v>
      </c>
      <c r="I270" s="29"/>
      <c r="J270" s="29"/>
    </row>
    <row r="271" spans="1:10" x14ac:dyDescent="0.25">
      <c r="A271" s="24">
        <v>29544</v>
      </c>
      <c r="B271" t="s">
        <v>133</v>
      </c>
      <c r="C271" t="s">
        <v>134</v>
      </c>
      <c r="D271" t="s">
        <v>135</v>
      </c>
      <c r="E271" s="32">
        <v>40369</v>
      </c>
      <c r="F271"/>
      <c r="G271" s="29" t="s">
        <v>89</v>
      </c>
      <c r="H271" s="29">
        <v>17</v>
      </c>
      <c r="I271" s="29"/>
      <c r="J271" s="29"/>
    </row>
    <row r="272" spans="1:10" x14ac:dyDescent="0.25">
      <c r="A272" s="24">
        <v>29564</v>
      </c>
      <c r="B272" t="s">
        <v>102</v>
      </c>
      <c r="C272" t="s">
        <v>103</v>
      </c>
      <c r="D272" t="s">
        <v>104</v>
      </c>
      <c r="E272" s="32">
        <v>42816</v>
      </c>
      <c r="F272"/>
      <c r="G272" s="29" t="s">
        <v>93</v>
      </c>
      <c r="H272" s="29">
        <v>3</v>
      </c>
      <c r="I272" s="29"/>
      <c r="J272" s="29"/>
    </row>
    <row r="273" spans="1:10" x14ac:dyDescent="0.25">
      <c r="A273" s="24">
        <v>29651</v>
      </c>
      <c r="B273" t="s">
        <v>523</v>
      </c>
      <c r="C273" t="s">
        <v>524</v>
      </c>
      <c r="D273" t="s">
        <v>48</v>
      </c>
      <c r="E273" s="32">
        <v>42445</v>
      </c>
      <c r="F273"/>
      <c r="G273" s="29" t="s">
        <v>64</v>
      </c>
      <c r="H273" s="29">
        <v>3</v>
      </c>
      <c r="I273" s="29"/>
      <c r="J273" s="29"/>
    </row>
    <row r="274" spans="1:10" x14ac:dyDescent="0.25">
      <c r="A274" s="24">
        <v>29695</v>
      </c>
      <c r="B274" t="s">
        <v>160</v>
      </c>
      <c r="C274" t="s">
        <v>161</v>
      </c>
      <c r="D274" t="s">
        <v>40</v>
      </c>
      <c r="E274" s="32">
        <v>41935</v>
      </c>
      <c r="F274"/>
      <c r="G274" s="29" t="s">
        <v>56</v>
      </c>
      <c r="H274" s="29">
        <v>2</v>
      </c>
      <c r="I274" s="29"/>
      <c r="J274" s="29"/>
    </row>
    <row r="275" spans="1:10" x14ac:dyDescent="0.25">
      <c r="A275" s="24">
        <v>29717</v>
      </c>
      <c r="B275" t="s">
        <v>391</v>
      </c>
      <c r="C275" t="s">
        <v>392</v>
      </c>
      <c r="D275" t="s">
        <v>196</v>
      </c>
      <c r="E275" s="32">
        <v>42074</v>
      </c>
      <c r="F275"/>
      <c r="G275" s="29" t="s">
        <v>393</v>
      </c>
      <c r="H275" s="29">
        <v>7</v>
      </c>
      <c r="I275" s="29"/>
      <c r="J275" s="29"/>
    </row>
    <row r="276" spans="1:10" x14ac:dyDescent="0.25">
      <c r="A276" s="24">
        <v>29720</v>
      </c>
      <c r="B276" t="s">
        <v>536</v>
      </c>
      <c r="C276" t="s">
        <v>152</v>
      </c>
      <c r="D276" t="s">
        <v>52</v>
      </c>
      <c r="E276" s="32">
        <v>41100</v>
      </c>
      <c r="F276"/>
      <c r="G276" s="29" t="s">
        <v>64</v>
      </c>
      <c r="H276" s="29">
        <v>17</v>
      </c>
      <c r="I276" s="29"/>
      <c r="J276" s="29"/>
    </row>
    <row r="277" spans="1:10" x14ac:dyDescent="0.25">
      <c r="A277" s="24">
        <v>29731</v>
      </c>
      <c r="B277" t="s">
        <v>580</v>
      </c>
      <c r="C277" t="s">
        <v>581</v>
      </c>
      <c r="D277" t="s">
        <v>113</v>
      </c>
      <c r="E277" s="32">
        <v>42155</v>
      </c>
      <c r="F277"/>
      <c r="G277" s="29" t="s">
        <v>56</v>
      </c>
      <c r="H277" s="29">
        <v>9</v>
      </c>
      <c r="I277" s="29"/>
      <c r="J277" s="29"/>
    </row>
    <row r="278" spans="1:10" x14ac:dyDescent="0.25">
      <c r="A278" s="24">
        <v>29823</v>
      </c>
      <c r="B278" t="s">
        <v>568</v>
      </c>
      <c r="C278" t="s">
        <v>569</v>
      </c>
      <c r="D278" t="s">
        <v>36</v>
      </c>
      <c r="E278" s="32">
        <v>41988</v>
      </c>
      <c r="F278"/>
      <c r="G278" s="29" t="s">
        <v>426</v>
      </c>
      <c r="H278" s="29">
        <v>12</v>
      </c>
      <c r="I278" s="29"/>
      <c r="J278" s="29"/>
    </row>
    <row r="279" spans="1:10" x14ac:dyDescent="0.25">
      <c r="A279" s="24">
        <v>29879</v>
      </c>
      <c r="B279" t="s">
        <v>457</v>
      </c>
      <c r="C279" t="s">
        <v>458</v>
      </c>
      <c r="D279" t="s">
        <v>459</v>
      </c>
      <c r="E279" s="32">
        <v>41021</v>
      </c>
      <c r="F279"/>
      <c r="G279" s="29" t="s">
        <v>89</v>
      </c>
      <c r="H279" s="29">
        <v>12</v>
      </c>
      <c r="I279" s="29"/>
      <c r="J279" s="29"/>
    </row>
    <row r="280" spans="1:10" x14ac:dyDescent="0.25">
      <c r="A280" s="24">
        <v>29924</v>
      </c>
      <c r="B280" t="s">
        <v>155</v>
      </c>
      <c r="C280" t="s">
        <v>156</v>
      </c>
      <c r="D280" t="s">
        <v>150</v>
      </c>
      <c r="E280" s="32">
        <v>41268</v>
      </c>
      <c r="F280"/>
      <c r="G280" s="29" t="s">
        <v>64</v>
      </c>
      <c r="H280" s="29">
        <v>6</v>
      </c>
      <c r="I280" s="29"/>
      <c r="J280" s="29"/>
    </row>
    <row r="281" spans="1:10" x14ac:dyDescent="0.25">
      <c r="A281" s="24">
        <v>30050</v>
      </c>
      <c r="B281" t="s">
        <v>794</v>
      </c>
      <c r="C281" t="s">
        <v>795</v>
      </c>
      <c r="D281" t="s">
        <v>67</v>
      </c>
      <c r="E281" s="32">
        <v>41034</v>
      </c>
      <c r="F281"/>
      <c r="G281" s="29" t="s">
        <v>185</v>
      </c>
      <c r="H281" s="29">
        <v>16</v>
      </c>
      <c r="I281" s="29"/>
      <c r="J281" s="29"/>
    </row>
    <row r="282" spans="1:10" x14ac:dyDescent="0.25">
      <c r="A282" s="24">
        <v>30374</v>
      </c>
      <c r="B282" t="s">
        <v>533</v>
      </c>
      <c r="C282" t="s">
        <v>534</v>
      </c>
      <c r="D282" t="s">
        <v>211</v>
      </c>
      <c r="E282" s="32">
        <v>41085</v>
      </c>
      <c r="F282"/>
      <c r="G282" s="29" t="s">
        <v>76</v>
      </c>
      <c r="H282" s="29">
        <v>12</v>
      </c>
      <c r="I282" s="29"/>
      <c r="J282" s="29"/>
    </row>
    <row r="283" spans="1:10" x14ac:dyDescent="0.25">
      <c r="A283" s="24">
        <v>30591</v>
      </c>
      <c r="B283" t="s">
        <v>389</v>
      </c>
      <c r="C283" t="s">
        <v>535</v>
      </c>
      <c r="D283" t="s">
        <v>451</v>
      </c>
      <c r="E283" s="32">
        <v>42883</v>
      </c>
      <c r="F283"/>
      <c r="G283" s="29" t="s">
        <v>64</v>
      </c>
      <c r="H283" s="29">
        <v>1</v>
      </c>
      <c r="I283" s="29"/>
      <c r="J283" s="29"/>
    </row>
    <row r="284" spans="1:10" x14ac:dyDescent="0.25">
      <c r="A284" s="24">
        <v>30682</v>
      </c>
      <c r="B284" t="s">
        <v>223</v>
      </c>
      <c r="C284" t="s">
        <v>224</v>
      </c>
      <c r="D284" t="s">
        <v>150</v>
      </c>
      <c r="E284" s="32">
        <v>41244</v>
      </c>
      <c r="F284"/>
      <c r="G284" s="29" t="s">
        <v>114</v>
      </c>
      <c r="H284" s="29">
        <v>17</v>
      </c>
      <c r="I284" s="29"/>
      <c r="J284" s="29"/>
    </row>
    <row r="285" spans="1:10" x14ac:dyDescent="0.25">
      <c r="A285" s="24">
        <v>30687</v>
      </c>
      <c r="B285" t="s">
        <v>240</v>
      </c>
      <c r="C285" t="s">
        <v>241</v>
      </c>
      <c r="D285" t="s">
        <v>188</v>
      </c>
      <c r="E285" s="32">
        <v>41307</v>
      </c>
      <c r="F285"/>
      <c r="G285" s="29" t="s">
        <v>216</v>
      </c>
      <c r="H285" s="29">
        <v>11</v>
      </c>
      <c r="I285" s="29"/>
      <c r="J285" s="29"/>
    </row>
    <row r="286" spans="1:10" x14ac:dyDescent="0.25">
      <c r="A286" s="24">
        <v>30863</v>
      </c>
      <c r="B286" t="s">
        <v>323</v>
      </c>
      <c r="C286" t="s">
        <v>324</v>
      </c>
      <c r="D286" t="s">
        <v>325</v>
      </c>
      <c r="E286" s="32">
        <v>42352</v>
      </c>
      <c r="F286"/>
      <c r="G286" s="29" t="s">
        <v>76</v>
      </c>
      <c r="H286" s="29">
        <v>2</v>
      </c>
      <c r="I286" s="29"/>
      <c r="J286" s="29"/>
    </row>
    <row r="287" spans="1:10" x14ac:dyDescent="0.25">
      <c r="A287" s="24">
        <v>30978</v>
      </c>
      <c r="B287" t="s">
        <v>410</v>
      </c>
      <c r="C287" t="s">
        <v>411</v>
      </c>
      <c r="D287" t="s">
        <v>52</v>
      </c>
      <c r="E287" s="32">
        <v>42800</v>
      </c>
      <c r="F287"/>
      <c r="G287" s="29" t="s">
        <v>64</v>
      </c>
      <c r="H287" s="29">
        <v>1</v>
      </c>
      <c r="I287" s="29"/>
      <c r="J287" s="29"/>
    </row>
    <row r="288" spans="1:10" x14ac:dyDescent="0.25">
      <c r="A288" s="24">
        <v>31071</v>
      </c>
      <c r="B288" t="s">
        <v>782</v>
      </c>
      <c r="C288" t="s">
        <v>783</v>
      </c>
      <c r="D288" t="s">
        <v>325</v>
      </c>
      <c r="E288" s="32">
        <v>42809</v>
      </c>
      <c r="F288"/>
      <c r="G288" s="29" t="s">
        <v>76</v>
      </c>
      <c r="H288" s="29">
        <v>2</v>
      </c>
      <c r="I288" s="29"/>
      <c r="J288" s="29"/>
    </row>
    <row r="289" spans="1:10" x14ac:dyDescent="0.25">
      <c r="A289" s="24">
        <v>31204</v>
      </c>
      <c r="B289" t="s">
        <v>398</v>
      </c>
      <c r="C289" t="s">
        <v>399</v>
      </c>
      <c r="D289" t="s">
        <v>59</v>
      </c>
      <c r="E289" s="32">
        <v>41455</v>
      </c>
      <c r="F289"/>
      <c r="G289" s="29" t="s">
        <v>185</v>
      </c>
      <c r="H289" s="29">
        <v>20</v>
      </c>
      <c r="I289" s="29"/>
      <c r="J289" s="29"/>
    </row>
    <row r="290" spans="1:10" x14ac:dyDescent="0.25">
      <c r="A290" s="24">
        <v>31314</v>
      </c>
      <c r="B290" t="s">
        <v>725</v>
      </c>
      <c r="C290" t="s">
        <v>726</v>
      </c>
      <c r="D290" t="s">
        <v>325</v>
      </c>
      <c r="E290" s="32">
        <v>42296</v>
      </c>
      <c r="F290"/>
      <c r="G290" s="29" t="s">
        <v>64</v>
      </c>
      <c r="H290" s="29">
        <v>12</v>
      </c>
      <c r="I290" s="29"/>
      <c r="J290" s="29"/>
    </row>
    <row r="291" spans="1:10" x14ac:dyDescent="0.25">
      <c r="A291" s="24">
        <v>31330</v>
      </c>
      <c r="B291" t="s">
        <v>383</v>
      </c>
      <c r="C291" t="s">
        <v>384</v>
      </c>
      <c r="D291" t="s">
        <v>138</v>
      </c>
      <c r="E291" s="32">
        <v>41654</v>
      </c>
      <c r="F291"/>
      <c r="G291" s="29" t="s">
        <v>233</v>
      </c>
      <c r="H291" s="29">
        <v>1</v>
      </c>
      <c r="I291" s="29"/>
      <c r="J291" s="29"/>
    </row>
    <row r="292" spans="1:10" x14ac:dyDescent="0.25">
      <c r="A292" s="24">
        <v>31376</v>
      </c>
      <c r="B292" t="s">
        <v>345</v>
      </c>
      <c r="C292" t="s">
        <v>346</v>
      </c>
      <c r="D292" t="s">
        <v>123</v>
      </c>
      <c r="E292" s="32">
        <v>42680</v>
      </c>
      <c r="F292"/>
      <c r="G292" s="29" t="s">
        <v>341</v>
      </c>
      <c r="H292" s="29">
        <v>4</v>
      </c>
      <c r="I292" s="29"/>
      <c r="J292" s="29"/>
    </row>
    <row r="293" spans="1:10" x14ac:dyDescent="0.25">
      <c r="A293" s="24">
        <v>31522</v>
      </c>
      <c r="B293" t="s">
        <v>488</v>
      </c>
      <c r="C293" t="s">
        <v>552</v>
      </c>
      <c r="D293" t="s">
        <v>59</v>
      </c>
      <c r="E293" s="32">
        <v>41820</v>
      </c>
      <c r="F293"/>
      <c r="G293" s="29" t="s">
        <v>185</v>
      </c>
      <c r="H293" s="29">
        <v>3</v>
      </c>
      <c r="I293" s="29"/>
      <c r="J293" s="29"/>
    </row>
    <row r="294" spans="1:10" x14ac:dyDescent="0.25">
      <c r="A294" s="24">
        <v>31585</v>
      </c>
      <c r="B294" t="s">
        <v>217</v>
      </c>
      <c r="C294" t="s">
        <v>218</v>
      </c>
      <c r="D294" t="s">
        <v>99</v>
      </c>
      <c r="E294" s="32">
        <v>41483</v>
      </c>
      <c r="F294"/>
      <c r="G294" s="29" t="s">
        <v>68</v>
      </c>
      <c r="H294" s="29">
        <v>16</v>
      </c>
      <c r="I294" s="29"/>
      <c r="J294" s="29"/>
    </row>
    <row r="295" spans="1:10" x14ac:dyDescent="0.25">
      <c r="A295" s="24">
        <v>31657</v>
      </c>
      <c r="B295" t="s">
        <v>177</v>
      </c>
      <c r="C295" t="s">
        <v>178</v>
      </c>
      <c r="D295" t="s">
        <v>179</v>
      </c>
      <c r="E295" s="32">
        <v>41752</v>
      </c>
      <c r="F295"/>
      <c r="G295" s="29" t="s">
        <v>41</v>
      </c>
      <c r="H295" s="29">
        <v>3</v>
      </c>
      <c r="I295" s="29"/>
      <c r="J295" s="29"/>
    </row>
    <row r="296" spans="1:10" x14ac:dyDescent="0.25">
      <c r="A296" s="24">
        <v>31724</v>
      </c>
      <c r="B296" t="s">
        <v>743</v>
      </c>
      <c r="C296" t="s">
        <v>744</v>
      </c>
      <c r="D296" t="s">
        <v>71</v>
      </c>
      <c r="E296" s="32">
        <v>41746</v>
      </c>
      <c r="F296"/>
      <c r="G296" s="29" t="s">
        <v>269</v>
      </c>
      <c r="H296" s="29">
        <v>2</v>
      </c>
      <c r="I296" s="29"/>
      <c r="J296" s="29"/>
    </row>
    <row r="297" spans="1:10" x14ac:dyDescent="0.25">
      <c r="A297" s="24">
        <v>31955</v>
      </c>
      <c r="B297" t="s">
        <v>473</v>
      </c>
      <c r="C297" t="s">
        <v>474</v>
      </c>
      <c r="D297" t="s">
        <v>107</v>
      </c>
      <c r="E297" s="32">
        <v>41387</v>
      </c>
      <c r="F297"/>
      <c r="G297" s="29" t="s">
        <v>176</v>
      </c>
      <c r="H297" s="29">
        <v>9</v>
      </c>
      <c r="I297" s="29"/>
      <c r="J297" s="29"/>
    </row>
    <row r="298" spans="1:10" x14ac:dyDescent="0.25">
      <c r="A298" s="24">
        <v>31981</v>
      </c>
      <c r="B298" t="s">
        <v>212</v>
      </c>
      <c r="C298" t="s">
        <v>213</v>
      </c>
      <c r="D298" t="s">
        <v>63</v>
      </c>
      <c r="E298" s="32">
        <v>42539</v>
      </c>
      <c r="F298"/>
      <c r="G298" s="29" t="s">
        <v>56</v>
      </c>
      <c r="H298" s="29">
        <v>6</v>
      </c>
      <c r="I298" s="29"/>
      <c r="J298" s="29"/>
    </row>
    <row r="299" spans="1:10" x14ac:dyDescent="0.25">
      <c r="A299" s="24">
        <v>32133</v>
      </c>
      <c r="B299" t="s">
        <v>330</v>
      </c>
      <c r="C299" t="s">
        <v>331</v>
      </c>
      <c r="D299" t="s">
        <v>263</v>
      </c>
      <c r="E299" s="32">
        <v>41750</v>
      </c>
      <c r="F299"/>
      <c r="G299" s="29" t="s">
        <v>332</v>
      </c>
      <c r="H299" s="29">
        <v>1</v>
      </c>
      <c r="I299" s="29"/>
      <c r="J299" s="29"/>
    </row>
    <row r="300" spans="1:10" x14ac:dyDescent="0.25">
      <c r="A300" s="24">
        <v>32255</v>
      </c>
      <c r="B300" t="s">
        <v>679</v>
      </c>
      <c r="C300" t="s">
        <v>718</v>
      </c>
      <c r="D300" t="s">
        <v>459</v>
      </c>
      <c r="E300" s="32">
        <v>41530</v>
      </c>
      <c r="F300"/>
      <c r="G300" s="29" t="s">
        <v>688</v>
      </c>
      <c r="H300" s="29">
        <v>2</v>
      </c>
      <c r="I300" s="29"/>
      <c r="J300" s="29"/>
    </row>
    <row r="301" spans="1:10" x14ac:dyDescent="0.25">
      <c r="A301" s="24">
        <v>32513</v>
      </c>
      <c r="B301" t="s">
        <v>69</v>
      </c>
      <c r="C301" t="s">
        <v>70</v>
      </c>
      <c r="D301" t="s">
        <v>71</v>
      </c>
      <c r="E301" s="32">
        <v>41628</v>
      </c>
      <c r="F301"/>
      <c r="G301" s="29" t="s">
        <v>72</v>
      </c>
      <c r="H301" s="29">
        <v>19</v>
      </c>
      <c r="I301" s="29"/>
      <c r="J301" s="29"/>
    </row>
    <row r="302" spans="1:10" x14ac:dyDescent="0.25">
      <c r="A302" s="24">
        <v>32699</v>
      </c>
      <c r="B302" t="s">
        <v>627</v>
      </c>
      <c r="C302" t="s">
        <v>628</v>
      </c>
      <c r="D302" t="s">
        <v>179</v>
      </c>
      <c r="E302" s="32">
        <v>42236</v>
      </c>
      <c r="F302"/>
      <c r="G302" s="29" t="s">
        <v>193</v>
      </c>
      <c r="H302" s="29">
        <v>3</v>
      </c>
      <c r="I302" s="29"/>
      <c r="J302" s="29"/>
    </row>
    <row r="303" spans="1:10" x14ac:dyDescent="0.25">
      <c r="A303" s="24">
        <v>32721</v>
      </c>
      <c r="B303" t="s">
        <v>315</v>
      </c>
      <c r="C303" t="s">
        <v>316</v>
      </c>
      <c r="D303" t="s">
        <v>107</v>
      </c>
      <c r="E303" s="32">
        <v>42190</v>
      </c>
      <c r="F303"/>
      <c r="G303" s="29" t="s">
        <v>176</v>
      </c>
      <c r="H303" s="29">
        <v>11</v>
      </c>
      <c r="I303" s="29"/>
      <c r="J303" s="29"/>
    </row>
    <row r="304" spans="1:10" x14ac:dyDescent="0.25">
      <c r="A304" s="24">
        <v>32780</v>
      </c>
      <c r="B304" t="s">
        <v>531</v>
      </c>
      <c r="C304" t="s">
        <v>532</v>
      </c>
      <c r="D304" t="s">
        <v>172</v>
      </c>
      <c r="E304" s="32">
        <v>42299</v>
      </c>
      <c r="F304"/>
      <c r="G304" s="29" t="s">
        <v>76</v>
      </c>
      <c r="H304" s="29">
        <v>4</v>
      </c>
      <c r="I304" s="29"/>
      <c r="J304" s="29"/>
    </row>
    <row r="305" spans="1:10" x14ac:dyDescent="0.25">
      <c r="A305" s="24">
        <v>32910</v>
      </c>
      <c r="B305" t="s">
        <v>762</v>
      </c>
      <c r="C305" t="s">
        <v>763</v>
      </c>
      <c r="D305" t="s">
        <v>179</v>
      </c>
      <c r="E305" s="32">
        <v>42474</v>
      </c>
      <c r="F305"/>
      <c r="G305" s="29" t="s">
        <v>41</v>
      </c>
      <c r="H305" s="29">
        <v>8</v>
      </c>
      <c r="I305" s="29"/>
      <c r="J305" s="29"/>
    </row>
    <row r="306" spans="1:10" x14ac:dyDescent="0.25">
      <c r="A306" s="24">
        <v>32957</v>
      </c>
      <c r="B306" t="s">
        <v>387</v>
      </c>
      <c r="C306" t="s">
        <v>388</v>
      </c>
      <c r="D306" t="s">
        <v>266</v>
      </c>
      <c r="E306" s="32">
        <v>42363</v>
      </c>
      <c r="F306"/>
      <c r="G306" s="29" t="s">
        <v>64</v>
      </c>
      <c r="H306" s="29">
        <v>8</v>
      </c>
      <c r="I306" s="29"/>
      <c r="J306" s="29"/>
    </row>
    <row r="307" spans="1:10" x14ac:dyDescent="0.25">
      <c r="A307" s="24">
        <v>33008</v>
      </c>
      <c r="B307" t="s">
        <v>356</v>
      </c>
      <c r="C307" t="s">
        <v>357</v>
      </c>
      <c r="D307" t="s">
        <v>83</v>
      </c>
      <c r="E307" s="32">
        <v>41797</v>
      </c>
      <c r="F307"/>
      <c r="G307" s="29" t="s">
        <v>37</v>
      </c>
      <c r="H307" s="29">
        <v>3</v>
      </c>
      <c r="I307" s="29"/>
      <c r="J307" s="29"/>
    </row>
    <row r="308" spans="1:10" x14ac:dyDescent="0.25">
      <c r="A308" s="24">
        <v>33131</v>
      </c>
      <c r="B308" t="s">
        <v>142</v>
      </c>
      <c r="C308" t="s">
        <v>143</v>
      </c>
      <c r="D308" t="s">
        <v>144</v>
      </c>
      <c r="E308" s="32">
        <v>42162</v>
      </c>
      <c r="F308"/>
      <c r="G308" s="29" t="s">
        <v>89</v>
      </c>
      <c r="H308" s="29">
        <v>11</v>
      </c>
      <c r="I308" s="29"/>
      <c r="J308" s="29"/>
    </row>
    <row r="309" spans="1:10" x14ac:dyDescent="0.25">
      <c r="A309" s="24">
        <v>33141</v>
      </c>
      <c r="B309" t="s">
        <v>697</v>
      </c>
      <c r="C309" t="s">
        <v>698</v>
      </c>
      <c r="D309" t="s">
        <v>289</v>
      </c>
      <c r="E309" s="32">
        <v>41417</v>
      </c>
      <c r="F309"/>
      <c r="G309" s="29" t="s">
        <v>595</v>
      </c>
      <c r="H309" s="29">
        <v>7</v>
      </c>
      <c r="I309" s="29"/>
      <c r="J309" s="29"/>
    </row>
    <row r="310" spans="1:10" x14ac:dyDescent="0.25">
      <c r="A310" s="24">
        <v>33466</v>
      </c>
      <c r="B310" t="s">
        <v>46</v>
      </c>
      <c r="C310" t="s">
        <v>47</v>
      </c>
      <c r="D310" t="s">
        <v>48</v>
      </c>
      <c r="E310" s="32">
        <v>42284</v>
      </c>
      <c r="F310"/>
      <c r="G310" s="29" t="s">
        <v>49</v>
      </c>
      <c r="H310" s="29">
        <v>2</v>
      </c>
      <c r="I310" s="29"/>
      <c r="J310" s="29"/>
    </row>
    <row r="311" spans="1:10" x14ac:dyDescent="0.25">
      <c r="A311" s="24">
        <v>33526</v>
      </c>
      <c r="B311" t="s">
        <v>766</v>
      </c>
      <c r="C311" t="s">
        <v>767</v>
      </c>
      <c r="D311" t="s">
        <v>67</v>
      </c>
      <c r="E311" s="32">
        <v>42925</v>
      </c>
      <c r="F311"/>
      <c r="G311" s="29" t="s">
        <v>193</v>
      </c>
      <c r="H311" s="29">
        <v>1</v>
      </c>
      <c r="I311" s="29"/>
      <c r="J311" s="29"/>
    </row>
    <row r="312" spans="1:10" x14ac:dyDescent="0.25">
      <c r="A312" s="24">
        <v>33836</v>
      </c>
      <c r="B312" t="s">
        <v>548</v>
      </c>
      <c r="C312" t="s">
        <v>549</v>
      </c>
      <c r="D312" t="s">
        <v>167</v>
      </c>
      <c r="E312" s="32">
        <v>42635</v>
      </c>
      <c r="F312"/>
      <c r="G312" s="29" t="s">
        <v>76</v>
      </c>
      <c r="H312" s="29">
        <v>8</v>
      </c>
      <c r="I312" s="29"/>
      <c r="J312" s="29"/>
    </row>
    <row r="313" spans="1:10" x14ac:dyDescent="0.25">
      <c r="A313" s="24">
        <v>33888</v>
      </c>
      <c r="B313" t="s">
        <v>336</v>
      </c>
      <c r="C313" t="s">
        <v>337</v>
      </c>
      <c r="D313" t="s">
        <v>338</v>
      </c>
      <c r="E313" s="32">
        <v>42135</v>
      </c>
      <c r="F313"/>
      <c r="G313" s="29" t="s">
        <v>185</v>
      </c>
      <c r="H313" s="29">
        <v>7</v>
      </c>
      <c r="I313" s="29"/>
      <c r="J313" s="29"/>
    </row>
    <row r="314" spans="1:10" x14ac:dyDescent="0.25">
      <c r="A314" s="24">
        <v>33952</v>
      </c>
      <c r="B314" t="s">
        <v>174</v>
      </c>
      <c r="C314" t="s">
        <v>175</v>
      </c>
      <c r="D314" t="s">
        <v>52</v>
      </c>
      <c r="E314" s="32">
        <v>41318</v>
      </c>
      <c r="F314"/>
      <c r="G314" s="29" t="s">
        <v>176</v>
      </c>
      <c r="H314" s="29">
        <v>3</v>
      </c>
      <c r="I314" s="29"/>
      <c r="J314" s="29"/>
    </row>
    <row r="315" spans="1:10" x14ac:dyDescent="0.25">
      <c r="A315" s="24">
        <v>34099</v>
      </c>
      <c r="B315" t="s">
        <v>300</v>
      </c>
      <c r="C315" t="s">
        <v>301</v>
      </c>
      <c r="D315" t="s">
        <v>211</v>
      </c>
      <c r="E315" s="32">
        <v>41637</v>
      </c>
      <c r="F315"/>
      <c r="G315" s="29" t="s">
        <v>127</v>
      </c>
      <c r="H315" s="29">
        <v>7</v>
      </c>
      <c r="I315" s="29"/>
      <c r="J315" s="29"/>
    </row>
    <row r="316" spans="1:10" x14ac:dyDescent="0.25">
      <c r="A316" s="24">
        <v>34153</v>
      </c>
      <c r="B316" t="s">
        <v>285</v>
      </c>
      <c r="C316" t="s">
        <v>481</v>
      </c>
      <c r="D316" t="s">
        <v>159</v>
      </c>
      <c r="E316" s="32">
        <v>42407</v>
      </c>
      <c r="F316"/>
      <c r="G316" s="29" t="s">
        <v>64</v>
      </c>
      <c r="H316" s="29">
        <v>1</v>
      </c>
      <c r="I316" s="29"/>
      <c r="J316" s="29"/>
    </row>
    <row r="317" spans="1:10" x14ac:dyDescent="0.25">
      <c r="A317" s="24">
        <v>34274</v>
      </c>
      <c r="B317" t="s">
        <v>442</v>
      </c>
      <c r="C317" t="s">
        <v>443</v>
      </c>
      <c r="D317" t="s">
        <v>135</v>
      </c>
      <c r="E317" s="32">
        <v>41333</v>
      </c>
      <c r="F317"/>
      <c r="G317" s="29" t="s">
        <v>64</v>
      </c>
      <c r="H317" s="29">
        <v>7</v>
      </c>
      <c r="I317" s="29"/>
      <c r="J317" s="29"/>
    </row>
    <row r="318" spans="1:10" x14ac:dyDescent="0.25">
      <c r="A318" s="24">
        <v>34625</v>
      </c>
      <c r="B318" t="s">
        <v>490</v>
      </c>
      <c r="C318" t="s">
        <v>491</v>
      </c>
      <c r="D318" t="s">
        <v>75</v>
      </c>
      <c r="E318" s="32">
        <v>41925</v>
      </c>
      <c r="F318"/>
      <c r="G318" s="29" t="s">
        <v>84</v>
      </c>
      <c r="H318" s="29">
        <v>4</v>
      </c>
      <c r="I318" s="29"/>
      <c r="J318" s="29"/>
    </row>
    <row r="319" spans="1:10" x14ac:dyDescent="0.25">
      <c r="A319" s="24">
        <v>34658</v>
      </c>
      <c r="B319" t="s">
        <v>339</v>
      </c>
      <c r="C319" t="s">
        <v>340</v>
      </c>
      <c r="D319" t="s">
        <v>126</v>
      </c>
      <c r="E319" s="32">
        <v>42086</v>
      </c>
      <c r="F319"/>
      <c r="G319" s="29" t="s">
        <v>341</v>
      </c>
      <c r="H319" s="29">
        <v>5</v>
      </c>
      <c r="I319" s="29"/>
      <c r="J319" s="29"/>
    </row>
    <row r="320" spans="1:10" x14ac:dyDescent="0.25">
      <c r="A320" s="24">
        <v>34701</v>
      </c>
      <c r="B320" t="s">
        <v>77</v>
      </c>
      <c r="C320" t="s">
        <v>665</v>
      </c>
      <c r="D320" t="s">
        <v>295</v>
      </c>
      <c r="E320" s="32">
        <v>41597</v>
      </c>
      <c r="F320"/>
      <c r="G320" s="29" t="s">
        <v>89</v>
      </c>
      <c r="H320" s="29">
        <v>5</v>
      </c>
      <c r="I320" s="29"/>
      <c r="J320" s="29"/>
    </row>
    <row r="321" spans="1:10" x14ac:dyDescent="0.25">
      <c r="A321" s="24">
        <v>34787</v>
      </c>
      <c r="B321" t="s">
        <v>729</v>
      </c>
      <c r="C321" t="s">
        <v>730</v>
      </c>
      <c r="D321" t="s">
        <v>36</v>
      </c>
      <c r="E321" s="32">
        <v>42863</v>
      </c>
      <c r="F321"/>
      <c r="G321" s="29" t="s">
        <v>185</v>
      </c>
      <c r="H321" s="29">
        <v>1</v>
      </c>
      <c r="I321" s="29"/>
      <c r="J321" s="29"/>
    </row>
    <row r="322" spans="1:10" x14ac:dyDescent="0.25">
      <c r="A322" s="24">
        <v>34974</v>
      </c>
      <c r="B322" t="s">
        <v>502</v>
      </c>
      <c r="C322" t="s">
        <v>503</v>
      </c>
      <c r="D322" t="s">
        <v>159</v>
      </c>
      <c r="E322" s="32">
        <v>41684</v>
      </c>
      <c r="F322"/>
      <c r="G322" s="29" t="s">
        <v>154</v>
      </c>
      <c r="H322" s="29">
        <v>3</v>
      </c>
      <c r="I322" s="29"/>
      <c r="J322" s="29"/>
    </row>
    <row r="323" spans="1:10" x14ac:dyDescent="0.25">
      <c r="A323" s="24">
        <v>35066</v>
      </c>
      <c r="B323" t="s">
        <v>436</v>
      </c>
      <c r="C323" t="s">
        <v>512</v>
      </c>
      <c r="D323" t="s">
        <v>71</v>
      </c>
      <c r="E323" s="32">
        <v>41861</v>
      </c>
      <c r="F323"/>
      <c r="G323" s="29" t="s">
        <v>154</v>
      </c>
      <c r="H323" s="29">
        <v>3</v>
      </c>
      <c r="I323" s="29"/>
      <c r="J323" s="29"/>
    </row>
    <row r="324" spans="1:10" x14ac:dyDescent="0.25">
      <c r="A324" s="24">
        <v>35074</v>
      </c>
      <c r="B324" t="s">
        <v>444</v>
      </c>
      <c r="C324" t="s">
        <v>445</v>
      </c>
      <c r="D324" t="s">
        <v>71</v>
      </c>
      <c r="E324" s="32">
        <v>41131</v>
      </c>
      <c r="F324"/>
      <c r="G324" s="29" t="s">
        <v>446</v>
      </c>
      <c r="H324" s="29">
        <v>8</v>
      </c>
      <c r="I324" s="29"/>
      <c r="J324" s="29"/>
    </row>
    <row r="325" spans="1:10" x14ac:dyDescent="0.25">
      <c r="A325" s="24">
        <v>35075</v>
      </c>
      <c r="B325" t="s">
        <v>496</v>
      </c>
      <c r="C325" t="s">
        <v>488</v>
      </c>
      <c r="D325" t="s">
        <v>335</v>
      </c>
      <c r="E325" s="32">
        <v>41702</v>
      </c>
      <c r="F325"/>
      <c r="G325" s="29" t="s">
        <v>185</v>
      </c>
      <c r="H325" s="29">
        <v>3</v>
      </c>
      <c r="I325" s="29"/>
      <c r="J325" s="29"/>
    </row>
    <row r="326" spans="1:10" x14ac:dyDescent="0.25">
      <c r="A326" s="24">
        <v>35160</v>
      </c>
      <c r="B326" t="s">
        <v>679</v>
      </c>
      <c r="C326" t="s">
        <v>680</v>
      </c>
      <c r="D326" t="s">
        <v>107</v>
      </c>
      <c r="E326" s="32">
        <v>42876</v>
      </c>
      <c r="F326"/>
      <c r="G326" s="29" t="s">
        <v>108</v>
      </c>
      <c r="H326" s="29">
        <v>2</v>
      </c>
      <c r="I326" s="29"/>
      <c r="J326" s="29"/>
    </row>
    <row r="327" spans="1:10" x14ac:dyDescent="0.25">
      <c r="A327" s="24">
        <v>35181</v>
      </c>
      <c r="B327" t="s">
        <v>85</v>
      </c>
      <c r="C327" t="s">
        <v>86</v>
      </c>
      <c r="D327" t="s">
        <v>40</v>
      </c>
      <c r="E327" s="32">
        <v>42091</v>
      </c>
      <c r="F327"/>
      <c r="G327" s="29" t="s">
        <v>64</v>
      </c>
      <c r="H327" s="29">
        <v>2</v>
      </c>
      <c r="I327" s="29"/>
      <c r="J327" s="29"/>
    </row>
    <row r="328" spans="1:10" x14ac:dyDescent="0.25">
      <c r="A328" s="24">
        <v>35268</v>
      </c>
      <c r="B328" t="s">
        <v>242</v>
      </c>
      <c r="C328" t="s">
        <v>243</v>
      </c>
      <c r="D328" t="s">
        <v>188</v>
      </c>
      <c r="E328" s="32">
        <v>42599</v>
      </c>
      <c r="F328"/>
      <c r="G328" s="29" t="s">
        <v>216</v>
      </c>
      <c r="H328" s="29">
        <v>4</v>
      </c>
      <c r="I328" s="29"/>
      <c r="J328" s="29"/>
    </row>
    <row r="329" spans="1:10" x14ac:dyDescent="0.25">
      <c r="A329" s="24">
        <v>35410</v>
      </c>
      <c r="B329" t="s">
        <v>555</v>
      </c>
      <c r="C329" t="s">
        <v>556</v>
      </c>
      <c r="D329" t="s">
        <v>71</v>
      </c>
      <c r="E329" s="32">
        <v>42384</v>
      </c>
      <c r="F329"/>
      <c r="G329" s="29" t="s">
        <v>72</v>
      </c>
      <c r="H329" s="29">
        <v>2</v>
      </c>
      <c r="I329" s="29"/>
      <c r="J329" s="29"/>
    </row>
    <row r="330" spans="1:10" x14ac:dyDescent="0.25">
      <c r="A330" s="24">
        <v>35444</v>
      </c>
      <c r="B330" t="s">
        <v>293</v>
      </c>
      <c r="C330" t="s">
        <v>636</v>
      </c>
      <c r="D330" t="s">
        <v>55</v>
      </c>
      <c r="E330" s="32">
        <v>42717</v>
      </c>
      <c r="F330"/>
      <c r="G330" s="29" t="s">
        <v>76</v>
      </c>
      <c r="H330" s="29">
        <v>3</v>
      </c>
      <c r="I330" s="29"/>
      <c r="J330" s="29"/>
    </row>
    <row r="331" spans="1:10" x14ac:dyDescent="0.25">
      <c r="A331" s="24">
        <v>35525</v>
      </c>
      <c r="B331" t="s">
        <v>168</v>
      </c>
      <c r="C331" t="s">
        <v>169</v>
      </c>
      <c r="D331" t="s">
        <v>63</v>
      </c>
      <c r="E331" s="32">
        <v>41857</v>
      </c>
      <c r="F331"/>
      <c r="G331" s="29" t="s">
        <v>41</v>
      </c>
      <c r="H331" s="29">
        <v>11</v>
      </c>
      <c r="I331" s="29"/>
      <c r="J331" s="29"/>
    </row>
    <row r="332" spans="1:10" x14ac:dyDescent="0.25">
      <c r="A332" s="24">
        <v>35888</v>
      </c>
      <c r="B332" t="s">
        <v>406</v>
      </c>
      <c r="C332" t="s">
        <v>407</v>
      </c>
      <c r="D332" t="s">
        <v>52</v>
      </c>
      <c r="E332" s="32">
        <v>41413</v>
      </c>
      <c r="F332"/>
      <c r="G332" s="29" t="s">
        <v>64</v>
      </c>
      <c r="H332" s="29">
        <v>9</v>
      </c>
      <c r="I332" s="29"/>
      <c r="J332" s="29"/>
    </row>
    <row r="333" spans="1:10" x14ac:dyDescent="0.25">
      <c r="A333" s="24">
        <v>36207</v>
      </c>
      <c r="B333" t="s">
        <v>255</v>
      </c>
      <c r="C333" t="s">
        <v>256</v>
      </c>
      <c r="D333" t="s">
        <v>147</v>
      </c>
      <c r="E333" s="32">
        <v>41976</v>
      </c>
      <c r="F333"/>
      <c r="G333" s="29" t="s">
        <v>37</v>
      </c>
      <c r="H333" s="29">
        <v>11</v>
      </c>
      <c r="I333" s="29"/>
      <c r="J333" s="29"/>
    </row>
    <row r="334" spans="1:10" x14ac:dyDescent="0.25">
      <c r="A334" s="24">
        <v>36477</v>
      </c>
      <c r="B334" t="s">
        <v>789</v>
      </c>
      <c r="C334" t="s">
        <v>790</v>
      </c>
      <c r="D334" t="s">
        <v>130</v>
      </c>
      <c r="E334" s="32">
        <v>41043</v>
      </c>
      <c r="F334"/>
      <c r="G334" s="29" t="s">
        <v>791</v>
      </c>
      <c r="H334" s="29">
        <v>9</v>
      </c>
      <c r="I334" s="29"/>
      <c r="J334" s="29"/>
    </row>
    <row r="335" spans="1:10" x14ac:dyDescent="0.25">
      <c r="A335" s="24">
        <v>36495</v>
      </c>
      <c r="B335" t="s">
        <v>347</v>
      </c>
      <c r="C335" t="s">
        <v>348</v>
      </c>
      <c r="D335" t="s">
        <v>164</v>
      </c>
      <c r="E335" s="32">
        <v>42653</v>
      </c>
      <c r="F335"/>
      <c r="G335" s="29" t="s">
        <v>64</v>
      </c>
      <c r="H335" s="29">
        <v>2</v>
      </c>
      <c r="I335" s="29"/>
      <c r="J335" s="29"/>
    </row>
    <row r="336" spans="1:10" x14ac:dyDescent="0.25">
      <c r="A336" s="24">
        <v>36573</v>
      </c>
      <c r="B336" t="s">
        <v>94</v>
      </c>
      <c r="C336" t="s">
        <v>95</v>
      </c>
      <c r="D336" t="s">
        <v>96</v>
      </c>
      <c r="E336" s="32">
        <v>41580</v>
      </c>
      <c r="F336"/>
      <c r="G336" s="29" t="s">
        <v>37</v>
      </c>
      <c r="H336" s="29">
        <v>3</v>
      </c>
      <c r="I336" s="29"/>
      <c r="J336" s="29"/>
    </row>
    <row r="337" spans="1:10" x14ac:dyDescent="0.25">
      <c r="A337" s="24">
        <v>36642</v>
      </c>
      <c r="B337" t="s">
        <v>650</v>
      </c>
      <c r="C337" t="s">
        <v>651</v>
      </c>
      <c r="D337" t="s">
        <v>79</v>
      </c>
      <c r="E337" s="32">
        <v>41020</v>
      </c>
      <c r="F337"/>
      <c r="G337" s="29" t="s">
        <v>64</v>
      </c>
      <c r="H337" s="29">
        <v>7</v>
      </c>
      <c r="I337" s="29"/>
      <c r="J337" s="29"/>
    </row>
    <row r="338" spans="1:10" x14ac:dyDescent="0.25">
      <c r="A338" s="24">
        <v>36681</v>
      </c>
      <c r="B338" t="s">
        <v>693</v>
      </c>
      <c r="C338" t="s">
        <v>694</v>
      </c>
      <c r="D338" t="s">
        <v>113</v>
      </c>
      <c r="E338" s="32">
        <v>42042</v>
      </c>
      <c r="F338"/>
      <c r="G338" s="29" t="s">
        <v>56</v>
      </c>
      <c r="H338" s="29">
        <v>3</v>
      </c>
      <c r="I338" s="29"/>
      <c r="J338" s="29"/>
    </row>
    <row r="339" spans="1:10" x14ac:dyDescent="0.25">
      <c r="A339" s="24">
        <v>36774</v>
      </c>
      <c r="B339" t="s">
        <v>53</v>
      </c>
      <c r="C339" t="s">
        <v>297</v>
      </c>
      <c r="D339" t="s">
        <v>335</v>
      </c>
      <c r="E339" s="32">
        <v>41950</v>
      </c>
      <c r="F339"/>
      <c r="G339" s="29" t="s">
        <v>56</v>
      </c>
      <c r="H339" s="29">
        <v>3</v>
      </c>
      <c r="I339" s="29"/>
      <c r="J339" s="29"/>
    </row>
    <row r="340" spans="1:10" x14ac:dyDescent="0.25">
      <c r="A340" s="24">
        <v>36870</v>
      </c>
      <c r="B340" t="s">
        <v>699</v>
      </c>
      <c r="C340" t="s">
        <v>700</v>
      </c>
      <c r="D340" t="s">
        <v>99</v>
      </c>
      <c r="E340" s="32">
        <v>41056</v>
      </c>
      <c r="F340"/>
      <c r="G340" s="29" t="s">
        <v>185</v>
      </c>
      <c r="H340" s="29">
        <v>14</v>
      </c>
      <c r="I340" s="29"/>
      <c r="J340" s="29"/>
    </row>
    <row r="341" spans="1:10" x14ac:dyDescent="0.25">
      <c r="A341" s="24">
        <v>36941</v>
      </c>
      <c r="B341" t="s">
        <v>38</v>
      </c>
      <c r="C341" t="s">
        <v>39</v>
      </c>
      <c r="D341" t="s">
        <v>40</v>
      </c>
      <c r="E341" s="32">
        <v>41022</v>
      </c>
      <c r="F341"/>
      <c r="G341" s="29" t="s">
        <v>41</v>
      </c>
      <c r="H341" s="29">
        <v>10</v>
      </c>
      <c r="I341" s="29"/>
      <c r="J341" s="29"/>
    </row>
    <row r="342" spans="1:10" x14ac:dyDescent="0.25">
      <c r="A342" s="24">
        <v>37017</v>
      </c>
      <c r="B342" t="s">
        <v>429</v>
      </c>
      <c r="C342" t="s">
        <v>430</v>
      </c>
      <c r="D342" t="s">
        <v>325</v>
      </c>
      <c r="E342" s="32">
        <v>41038</v>
      </c>
      <c r="F342"/>
      <c r="G342" s="29" t="s">
        <v>60</v>
      </c>
      <c r="H342" s="29">
        <v>3</v>
      </c>
      <c r="I342" s="29"/>
      <c r="J342" s="29"/>
    </row>
    <row r="343" spans="1:10" x14ac:dyDescent="0.25">
      <c r="A343" s="24">
        <v>37188</v>
      </c>
      <c r="B343" t="s">
        <v>358</v>
      </c>
      <c r="C343" t="s">
        <v>359</v>
      </c>
      <c r="D343" t="s">
        <v>135</v>
      </c>
      <c r="E343" s="32">
        <v>41328</v>
      </c>
      <c r="F343"/>
      <c r="G343" s="29" t="s">
        <v>89</v>
      </c>
      <c r="H343" s="29">
        <v>7</v>
      </c>
      <c r="I343" s="29"/>
      <c r="J343" s="29"/>
    </row>
    <row r="344" spans="1:10" x14ac:dyDescent="0.25">
      <c r="A344" s="24">
        <v>37250</v>
      </c>
      <c r="B344" t="s">
        <v>500</v>
      </c>
      <c r="C344" t="s">
        <v>501</v>
      </c>
      <c r="D344" t="s">
        <v>167</v>
      </c>
      <c r="E344" s="32">
        <v>41802</v>
      </c>
      <c r="F344"/>
      <c r="G344" s="29" t="s">
        <v>56</v>
      </c>
      <c r="H344" s="29">
        <v>8</v>
      </c>
      <c r="I344" s="29"/>
      <c r="J344" s="29"/>
    </row>
    <row r="345" spans="1:10" x14ac:dyDescent="0.25">
      <c r="A345" s="24">
        <v>37393</v>
      </c>
      <c r="B345" t="s">
        <v>310</v>
      </c>
      <c r="C345" t="s">
        <v>311</v>
      </c>
      <c r="D345" t="s">
        <v>211</v>
      </c>
      <c r="E345" s="32">
        <v>41306</v>
      </c>
      <c r="F345"/>
      <c r="G345" s="29" t="s">
        <v>312</v>
      </c>
      <c r="H345" s="29">
        <v>9</v>
      </c>
      <c r="I345" s="29"/>
      <c r="J345" s="29"/>
    </row>
    <row r="346" spans="1:10" x14ac:dyDescent="0.25">
      <c r="A346" s="24">
        <v>37460</v>
      </c>
      <c r="B346" t="s">
        <v>100</v>
      </c>
      <c r="C346" t="s">
        <v>497</v>
      </c>
      <c r="D346" t="s">
        <v>44</v>
      </c>
      <c r="E346" s="32">
        <v>41246</v>
      </c>
      <c r="F346"/>
      <c r="G346" s="29" t="s">
        <v>393</v>
      </c>
      <c r="H346" s="29">
        <v>4</v>
      </c>
      <c r="I346" s="29"/>
      <c r="J346" s="29"/>
    </row>
    <row r="347" spans="1:10" x14ac:dyDescent="0.25">
      <c r="A347" s="24">
        <v>37498</v>
      </c>
      <c r="B347" t="s">
        <v>639</v>
      </c>
      <c r="C347" t="s">
        <v>640</v>
      </c>
      <c r="D347" t="s">
        <v>44</v>
      </c>
      <c r="E347" s="32">
        <v>42611</v>
      </c>
      <c r="F347"/>
      <c r="G347" s="29" t="s">
        <v>37</v>
      </c>
      <c r="H347" s="29">
        <v>3</v>
      </c>
      <c r="I347" s="29"/>
      <c r="J347" s="29"/>
    </row>
    <row r="348" spans="1:10" x14ac:dyDescent="0.25">
      <c r="A348" s="24">
        <v>37529</v>
      </c>
      <c r="B348" t="s">
        <v>521</v>
      </c>
      <c r="C348" t="s">
        <v>522</v>
      </c>
      <c r="D348" t="s">
        <v>338</v>
      </c>
      <c r="E348" s="32">
        <v>41115</v>
      </c>
      <c r="F348"/>
      <c r="G348" s="29" t="s">
        <v>56</v>
      </c>
      <c r="H348" s="29">
        <v>21</v>
      </c>
      <c r="I348" s="29"/>
      <c r="J348" s="29"/>
    </row>
    <row r="349" spans="1:10" x14ac:dyDescent="0.25">
      <c r="A349" s="24">
        <v>37563</v>
      </c>
      <c r="B349" t="s">
        <v>676</v>
      </c>
      <c r="C349" t="s">
        <v>677</v>
      </c>
      <c r="D349" t="s">
        <v>179</v>
      </c>
      <c r="E349" s="32">
        <v>41706</v>
      </c>
      <c r="F349"/>
      <c r="G349" s="29" t="s">
        <v>678</v>
      </c>
      <c r="H349" s="29">
        <v>7</v>
      </c>
      <c r="I349" s="29"/>
      <c r="J349" s="29"/>
    </row>
    <row r="350" spans="1:10" x14ac:dyDescent="0.25">
      <c r="A350" s="24">
        <v>37567</v>
      </c>
      <c r="B350" t="s">
        <v>632</v>
      </c>
      <c r="C350" t="s">
        <v>633</v>
      </c>
      <c r="D350" t="s">
        <v>263</v>
      </c>
      <c r="E350" s="32">
        <v>42072</v>
      </c>
      <c r="F350"/>
      <c r="G350" s="29" t="s">
        <v>84</v>
      </c>
      <c r="H350" s="29">
        <v>9</v>
      </c>
      <c r="I350" s="29"/>
      <c r="J350" s="29"/>
    </row>
    <row r="351" spans="1:10" x14ac:dyDescent="0.25">
      <c r="A351" s="24">
        <v>37571</v>
      </c>
      <c r="B351" t="s">
        <v>115</v>
      </c>
      <c r="C351" t="s">
        <v>116</v>
      </c>
      <c r="D351" t="s">
        <v>99</v>
      </c>
      <c r="E351" s="32">
        <v>42195</v>
      </c>
      <c r="F351"/>
      <c r="G351" s="29" t="s">
        <v>37</v>
      </c>
      <c r="H351" s="29">
        <v>5</v>
      </c>
      <c r="I351" s="29"/>
      <c r="J351" s="29"/>
    </row>
    <row r="352" spans="1:10" x14ac:dyDescent="0.25">
      <c r="A352" s="24">
        <v>37603</v>
      </c>
      <c r="B352" t="s">
        <v>504</v>
      </c>
      <c r="C352" t="s">
        <v>505</v>
      </c>
      <c r="D352" t="s">
        <v>147</v>
      </c>
      <c r="E352" s="32">
        <v>42798</v>
      </c>
      <c r="F352"/>
      <c r="G352" s="29" t="s">
        <v>37</v>
      </c>
      <c r="H352" s="29">
        <v>1</v>
      </c>
      <c r="I352" s="29"/>
      <c r="J352" s="29"/>
    </row>
    <row r="353" spans="1:10" x14ac:dyDescent="0.25">
      <c r="A353" s="24">
        <v>37742</v>
      </c>
      <c r="B353" t="s">
        <v>285</v>
      </c>
      <c r="C353" t="s">
        <v>286</v>
      </c>
      <c r="D353" t="s">
        <v>196</v>
      </c>
      <c r="E353" s="32">
        <v>42415</v>
      </c>
      <c r="F353"/>
      <c r="G353" s="29" t="s">
        <v>64</v>
      </c>
      <c r="H353" s="29">
        <v>2</v>
      </c>
      <c r="I353" s="29"/>
      <c r="J353" s="29"/>
    </row>
    <row r="354" spans="1:10" x14ac:dyDescent="0.25">
      <c r="A354" s="24">
        <v>37780</v>
      </c>
      <c r="B354" t="s">
        <v>517</v>
      </c>
      <c r="C354" t="s">
        <v>518</v>
      </c>
      <c r="D354" t="s">
        <v>104</v>
      </c>
      <c r="E354" s="32">
        <v>42278</v>
      </c>
      <c r="F354"/>
      <c r="G354" s="29" t="s">
        <v>93</v>
      </c>
      <c r="H354" s="29">
        <v>4</v>
      </c>
      <c r="I354" s="29"/>
      <c r="J354" s="29"/>
    </row>
    <row r="355" spans="1:10" x14ac:dyDescent="0.25">
      <c r="A355" s="24">
        <v>37797</v>
      </c>
      <c r="B355" t="s">
        <v>105</v>
      </c>
      <c r="C355" t="s">
        <v>106</v>
      </c>
      <c r="D355" t="s">
        <v>107</v>
      </c>
      <c r="E355" s="32">
        <v>42335</v>
      </c>
      <c r="F355"/>
      <c r="G355" s="29" t="s">
        <v>108</v>
      </c>
      <c r="H355" s="29">
        <v>2</v>
      </c>
      <c r="I355" s="29"/>
      <c r="J355" s="29"/>
    </row>
    <row r="356" spans="1:10" x14ac:dyDescent="0.25">
      <c r="A356" s="24">
        <v>37902</v>
      </c>
      <c r="B356" t="s">
        <v>326</v>
      </c>
      <c r="C356" t="s">
        <v>327</v>
      </c>
      <c r="D356" t="s">
        <v>188</v>
      </c>
      <c r="E356" s="32">
        <v>41737</v>
      </c>
      <c r="F356"/>
      <c r="G356" s="29" t="s">
        <v>76</v>
      </c>
      <c r="H356" s="29">
        <v>9</v>
      </c>
      <c r="I356" s="29"/>
      <c r="J356" s="29"/>
    </row>
    <row r="357" spans="1:10" x14ac:dyDescent="0.25">
      <c r="A357" s="24">
        <v>37959</v>
      </c>
      <c r="B357" t="s">
        <v>251</v>
      </c>
      <c r="C357" t="s">
        <v>252</v>
      </c>
      <c r="D357" t="s">
        <v>104</v>
      </c>
      <c r="E357" s="32">
        <v>42181</v>
      </c>
      <c r="F357"/>
      <c r="G357" s="29" t="s">
        <v>64</v>
      </c>
      <c r="H357" s="29">
        <v>6</v>
      </c>
      <c r="I357" s="29"/>
      <c r="J357" s="29"/>
    </row>
    <row r="358" spans="1:10" x14ac:dyDescent="0.25">
      <c r="A358" s="24">
        <v>37974</v>
      </c>
      <c r="B358" t="s">
        <v>644</v>
      </c>
      <c r="C358" t="s">
        <v>645</v>
      </c>
      <c r="D358" t="s">
        <v>99</v>
      </c>
      <c r="E358" s="32">
        <v>42873</v>
      </c>
      <c r="F358"/>
      <c r="G358" s="29" t="s">
        <v>68</v>
      </c>
      <c r="H358" s="29">
        <v>2</v>
      </c>
      <c r="I358" s="29"/>
      <c r="J358" s="29"/>
    </row>
    <row r="359" spans="1:10" x14ac:dyDescent="0.25">
      <c r="A359" s="24">
        <v>38307</v>
      </c>
      <c r="B359" t="s">
        <v>707</v>
      </c>
      <c r="C359" t="s">
        <v>708</v>
      </c>
      <c r="D359" t="s">
        <v>123</v>
      </c>
      <c r="E359" s="32">
        <v>42501</v>
      </c>
      <c r="F359"/>
      <c r="G359" s="29" t="s">
        <v>185</v>
      </c>
      <c r="H359" s="29">
        <v>3</v>
      </c>
      <c r="I359" s="29"/>
      <c r="J359" s="29"/>
    </row>
    <row r="360" spans="1:10" x14ac:dyDescent="0.25">
      <c r="A360" s="24">
        <v>38372</v>
      </c>
      <c r="B360" t="s">
        <v>709</v>
      </c>
      <c r="C360" t="s">
        <v>710</v>
      </c>
      <c r="D360" t="s">
        <v>338</v>
      </c>
      <c r="E360" s="32">
        <v>41590</v>
      </c>
      <c r="F360"/>
      <c r="G360" s="29" t="s">
        <v>84</v>
      </c>
      <c r="H360" s="29">
        <v>5</v>
      </c>
      <c r="I360" s="29"/>
      <c r="J360" s="29"/>
    </row>
    <row r="361" spans="1:10" x14ac:dyDescent="0.25">
      <c r="A361" s="24">
        <v>38726</v>
      </c>
      <c r="B361" t="s">
        <v>380</v>
      </c>
      <c r="C361" t="s">
        <v>381</v>
      </c>
      <c r="D361" t="s">
        <v>188</v>
      </c>
      <c r="E361" s="32">
        <v>42301</v>
      </c>
      <c r="F361"/>
      <c r="G361" s="29" t="s">
        <v>68</v>
      </c>
      <c r="H361" s="29">
        <v>30</v>
      </c>
      <c r="I361" s="29"/>
      <c r="J361" s="29"/>
    </row>
    <row r="362" spans="1:10" x14ac:dyDescent="0.25">
      <c r="A362" s="24">
        <v>38761</v>
      </c>
      <c r="B362" t="s">
        <v>293</v>
      </c>
      <c r="C362" t="s">
        <v>294</v>
      </c>
      <c r="D362" t="s">
        <v>295</v>
      </c>
      <c r="E362" s="32">
        <v>41761</v>
      </c>
      <c r="F362"/>
      <c r="G362" s="29" t="s">
        <v>76</v>
      </c>
      <c r="H362" s="29">
        <v>16</v>
      </c>
      <c r="I362" s="29"/>
      <c r="J362" s="29"/>
    </row>
    <row r="363" spans="1:10" x14ac:dyDescent="0.25">
      <c r="A363" s="24">
        <v>38839</v>
      </c>
      <c r="B363" t="s">
        <v>206</v>
      </c>
      <c r="C363" t="s">
        <v>207</v>
      </c>
      <c r="D363" t="s">
        <v>96</v>
      </c>
      <c r="E363" s="32">
        <v>42972</v>
      </c>
      <c r="F363"/>
      <c r="G363" s="29" t="s">
        <v>208</v>
      </c>
      <c r="H363" s="29">
        <v>1</v>
      </c>
      <c r="I363" s="29"/>
      <c r="J363" s="29"/>
    </row>
    <row r="364" spans="1:10" x14ac:dyDescent="0.25">
      <c r="A364" s="24">
        <v>38892</v>
      </c>
      <c r="B364" t="s">
        <v>691</v>
      </c>
      <c r="C364" t="s">
        <v>692</v>
      </c>
      <c r="D364" t="s">
        <v>71</v>
      </c>
      <c r="E364" s="32">
        <v>41324</v>
      </c>
      <c r="F364"/>
      <c r="G364" s="29" t="s">
        <v>154</v>
      </c>
      <c r="H364" s="29">
        <v>18</v>
      </c>
      <c r="I364" s="29"/>
      <c r="J364" s="29"/>
    </row>
    <row r="365" spans="1:10" x14ac:dyDescent="0.25">
      <c r="A365" s="24">
        <v>39126</v>
      </c>
      <c r="B365" t="s">
        <v>684</v>
      </c>
      <c r="C365" t="s">
        <v>685</v>
      </c>
      <c r="D365" t="s">
        <v>52</v>
      </c>
      <c r="E365" s="32">
        <v>41194</v>
      </c>
      <c r="F365"/>
      <c r="G365" s="29" t="s">
        <v>108</v>
      </c>
      <c r="H365" s="29">
        <v>20</v>
      </c>
      <c r="I365" s="29"/>
      <c r="J365" s="29"/>
    </row>
    <row r="366" spans="1:10" x14ac:dyDescent="0.25">
      <c r="A366" s="24">
        <v>39376</v>
      </c>
      <c r="B366" t="s">
        <v>433</v>
      </c>
      <c r="C366" t="s">
        <v>434</v>
      </c>
      <c r="D366" t="s">
        <v>130</v>
      </c>
      <c r="E366" s="32">
        <v>42898</v>
      </c>
      <c r="F366"/>
      <c r="G366" s="29" t="s">
        <v>185</v>
      </c>
      <c r="H366" s="29">
        <v>2</v>
      </c>
      <c r="I366" s="29"/>
      <c r="J366" s="29"/>
    </row>
    <row r="367" spans="1:10" x14ac:dyDescent="0.25">
      <c r="A367" s="24">
        <v>39407</v>
      </c>
      <c r="B367" t="s">
        <v>227</v>
      </c>
      <c r="C367" t="s">
        <v>228</v>
      </c>
      <c r="D367" t="s">
        <v>63</v>
      </c>
      <c r="E367" s="32">
        <v>41678</v>
      </c>
      <c r="F367"/>
      <c r="G367" s="29" t="s">
        <v>89</v>
      </c>
      <c r="H367" s="29">
        <v>2</v>
      </c>
      <c r="I367" s="29"/>
      <c r="J367" s="29"/>
    </row>
    <row r="368" spans="1:10" x14ac:dyDescent="0.25">
      <c r="A368" s="24">
        <v>39668</v>
      </c>
      <c r="B368" t="s">
        <v>219</v>
      </c>
      <c r="C368" t="s">
        <v>220</v>
      </c>
      <c r="D368" t="s">
        <v>221</v>
      </c>
      <c r="E368" s="32">
        <v>41695</v>
      </c>
      <c r="F368"/>
      <c r="G368" s="29" t="s">
        <v>222</v>
      </c>
      <c r="H368" s="29">
        <v>3</v>
      </c>
      <c r="I368" s="29"/>
      <c r="J368" s="29"/>
    </row>
  </sheetData>
  <sortState xmlns:xlrd2="http://schemas.microsoft.com/office/spreadsheetml/2017/richdata2" ref="A7:K367">
    <sortCondition ref="A8"/>
  </sortState>
  <conditionalFormatting sqref="A7:K368">
    <cfRule type="expression" dxfId="1" priority="1">
      <formula>AND($G7="GB",$I7="New")</formula>
    </cfRule>
  </conditionalFormatting>
  <dataValidations count="1">
    <dataValidation type="list" allowBlank="1" showInputMessage="1" showErrorMessage="1" sqref="G7:G368" xr:uid="{682642AA-EA3E-44BA-96B3-A260BD66E23A}">
      <formula1>Country_Codes</formula1>
    </dataValidation>
  </dataValidations>
  <pageMargins left="0.7" right="0.7" top="0.75" bottom="0.75" header="0.3" footer="0.3"/>
  <pageSetup paperSize="9" orientation="portrait" horizontalDpi="75" verticalDpi="7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0"/>
  <sheetViews>
    <sheetView workbookViewId="0">
      <selection activeCell="D9" sqref="D9"/>
    </sheetView>
  </sheetViews>
  <sheetFormatPr defaultColWidth="8.796875" defaultRowHeight="13.8" x14ac:dyDescent="0.25"/>
  <cols>
    <col min="1" max="1" width="25" customWidth="1"/>
    <col min="2" max="3" width="13" customWidth="1"/>
  </cols>
  <sheetData>
    <row r="1" spans="1:5" s="2" customFormat="1" x14ac:dyDescent="0.25">
      <c r="A1" s="20"/>
      <c r="D1" s="25"/>
    </row>
    <row r="2" spans="1:5" s="2" customFormat="1" ht="6" customHeight="1" x14ac:dyDescent="0.25">
      <c r="A2" s="21"/>
      <c r="B2" s="3"/>
      <c r="C2" s="3"/>
      <c r="D2" s="26"/>
      <c r="E2"/>
    </row>
    <row r="3" spans="1:5" s="2" customFormat="1" ht="53.25" customHeight="1" x14ac:dyDescent="0.25">
      <c r="A3" s="22" t="s">
        <v>832</v>
      </c>
      <c r="B3" s="4"/>
      <c r="C3" s="4"/>
      <c r="D3" s="27"/>
    </row>
    <row r="4" spans="1:5" s="2" customFormat="1" ht="14.25" customHeight="1" x14ac:dyDescent="0.25">
      <c r="A4" s="21"/>
      <c r="B4" s="3"/>
      <c r="C4" s="3"/>
      <c r="D4" s="26"/>
    </row>
    <row r="6" spans="1:5" x14ac:dyDescent="0.25">
      <c r="A6" s="5" t="s">
        <v>10</v>
      </c>
      <c r="B6" s="52" t="s">
        <v>18</v>
      </c>
      <c r="C6" s="52" t="s">
        <v>19</v>
      </c>
      <c r="D6" s="52" t="s">
        <v>20</v>
      </c>
    </row>
    <row r="7" spans="1:5" x14ac:dyDescent="0.25">
      <c r="A7" t="s">
        <v>0</v>
      </c>
      <c r="B7" s="1">
        <v>36.9</v>
      </c>
      <c r="C7" s="1">
        <v>45.25</v>
      </c>
      <c r="D7" s="1">
        <v>38.6</v>
      </c>
    </row>
    <row r="8" spans="1:5" x14ac:dyDescent="0.25">
      <c r="A8" t="s">
        <v>1</v>
      </c>
      <c r="B8" s="1">
        <v>28.5</v>
      </c>
      <c r="C8" s="1">
        <v>22.9</v>
      </c>
      <c r="D8" s="1">
        <v>25.5</v>
      </c>
    </row>
    <row r="9" spans="1:5" x14ac:dyDescent="0.25">
      <c r="A9" t="s">
        <v>2</v>
      </c>
      <c r="B9" s="1">
        <v>15</v>
      </c>
      <c r="C9" s="1">
        <v>12</v>
      </c>
      <c r="D9" s="1">
        <v>12.5</v>
      </c>
    </row>
    <row r="10" spans="1:5" x14ac:dyDescent="0.25">
      <c r="A10" t="s">
        <v>3</v>
      </c>
      <c r="B10" s="1">
        <v>120</v>
      </c>
      <c r="C10" s="1">
        <v>115</v>
      </c>
      <c r="D10" s="1">
        <v>145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9"/>
  <sheetViews>
    <sheetView workbookViewId="0">
      <selection activeCell="E39" sqref="E39"/>
    </sheetView>
  </sheetViews>
  <sheetFormatPr defaultColWidth="8.796875" defaultRowHeight="13.8" x14ac:dyDescent="0.25"/>
  <cols>
    <col min="1" max="1" width="23.5" bestFit="1" customWidth="1"/>
    <col min="3" max="3" width="13.19921875" bestFit="1" customWidth="1"/>
    <col min="5" max="5" width="11.5" style="29" bestFit="1" customWidth="1"/>
  </cols>
  <sheetData>
    <row r="1" spans="1:6" s="2" customFormat="1" x14ac:dyDescent="0.25">
      <c r="A1" s="20"/>
      <c r="E1" s="25"/>
    </row>
    <row r="2" spans="1:6" s="2" customFormat="1" ht="6" customHeight="1" x14ac:dyDescent="0.25">
      <c r="A2" s="21"/>
      <c r="B2" s="3"/>
      <c r="C2" s="3"/>
      <c r="D2" s="3"/>
      <c r="E2" s="26"/>
      <c r="F2"/>
    </row>
    <row r="3" spans="1:6" s="2" customFormat="1" ht="53.25" customHeight="1" x14ac:dyDescent="0.25">
      <c r="A3" s="22" t="s">
        <v>802</v>
      </c>
      <c r="B3" s="4"/>
      <c r="C3" s="4"/>
      <c r="D3" s="4"/>
      <c r="E3" s="27"/>
    </row>
    <row r="4" spans="1:6" s="2" customFormat="1" ht="14.25" customHeight="1" x14ac:dyDescent="0.25">
      <c r="A4" s="21"/>
      <c r="B4" s="3"/>
      <c r="C4" s="3"/>
      <c r="D4" s="3"/>
      <c r="E4" s="26"/>
    </row>
    <row r="5" spans="1:6" x14ac:dyDescent="0.25">
      <c r="A5" s="24"/>
      <c r="C5" s="1"/>
      <c r="D5" s="1"/>
    </row>
    <row r="6" spans="1:6" ht="15.6" x14ac:dyDescent="0.25">
      <c r="A6" s="16" t="s">
        <v>804</v>
      </c>
      <c r="C6" s="23" t="s">
        <v>803</v>
      </c>
      <c r="E6" s="28" t="s">
        <v>809</v>
      </c>
    </row>
    <row r="7" spans="1:6" x14ac:dyDescent="0.25">
      <c r="A7" t="s">
        <v>63</v>
      </c>
      <c r="C7" s="29" t="s">
        <v>185</v>
      </c>
      <c r="E7" s="29" t="s">
        <v>814</v>
      </c>
    </row>
    <row r="8" spans="1:6" x14ac:dyDescent="0.25">
      <c r="A8" t="s">
        <v>188</v>
      </c>
      <c r="C8" s="29" t="s">
        <v>93</v>
      </c>
      <c r="E8" s="29" t="s">
        <v>815</v>
      </c>
    </row>
    <row r="9" spans="1:6" x14ac:dyDescent="0.25">
      <c r="A9" t="s">
        <v>92</v>
      </c>
      <c r="C9" s="29" t="s">
        <v>728</v>
      </c>
      <c r="E9" s="29" t="s">
        <v>816</v>
      </c>
    </row>
    <row r="10" spans="1:6" x14ac:dyDescent="0.25">
      <c r="A10" t="s">
        <v>107</v>
      </c>
      <c r="C10" s="29" t="s">
        <v>41</v>
      </c>
      <c r="E10" s="29" t="s">
        <v>817</v>
      </c>
    </row>
    <row r="11" spans="1:6" x14ac:dyDescent="0.25">
      <c r="A11" t="s">
        <v>99</v>
      </c>
      <c r="C11" s="29" t="s">
        <v>205</v>
      </c>
    </row>
    <row r="12" spans="1:6" x14ac:dyDescent="0.25">
      <c r="A12" t="s">
        <v>184</v>
      </c>
      <c r="C12" s="29" t="s">
        <v>416</v>
      </c>
    </row>
    <row r="13" spans="1:6" x14ac:dyDescent="0.25">
      <c r="A13" t="s">
        <v>44</v>
      </c>
      <c r="C13" s="29" t="s">
        <v>370</v>
      </c>
    </row>
    <row r="14" spans="1:6" x14ac:dyDescent="0.25">
      <c r="A14" t="s">
        <v>138</v>
      </c>
      <c r="C14" s="29" t="s">
        <v>60</v>
      </c>
    </row>
    <row r="15" spans="1:6" x14ac:dyDescent="0.25">
      <c r="A15" t="s">
        <v>179</v>
      </c>
      <c r="C15" s="29" t="s">
        <v>608</v>
      </c>
    </row>
    <row r="16" spans="1:6" x14ac:dyDescent="0.25">
      <c r="A16" t="s">
        <v>335</v>
      </c>
      <c r="C16" s="29" t="s">
        <v>269</v>
      </c>
    </row>
    <row r="17" spans="1:3" x14ac:dyDescent="0.25">
      <c r="A17" t="s">
        <v>295</v>
      </c>
      <c r="C17" s="29" t="s">
        <v>68</v>
      </c>
    </row>
    <row r="18" spans="1:3" x14ac:dyDescent="0.25">
      <c r="A18" t="s">
        <v>40</v>
      </c>
      <c r="C18" s="29" t="s">
        <v>76</v>
      </c>
    </row>
    <row r="19" spans="1:3" x14ac:dyDescent="0.25">
      <c r="A19" t="s">
        <v>59</v>
      </c>
      <c r="C19" s="29" t="s">
        <v>688</v>
      </c>
    </row>
    <row r="20" spans="1:3" x14ac:dyDescent="0.25">
      <c r="A20" t="s">
        <v>150</v>
      </c>
      <c r="C20" s="29" t="s">
        <v>248</v>
      </c>
    </row>
    <row r="21" spans="1:3" x14ac:dyDescent="0.25">
      <c r="A21" t="s">
        <v>96</v>
      </c>
      <c r="C21" s="29" t="s">
        <v>304</v>
      </c>
    </row>
    <row r="22" spans="1:3" x14ac:dyDescent="0.25">
      <c r="A22" t="s">
        <v>147</v>
      </c>
      <c r="C22" s="29" t="s">
        <v>80</v>
      </c>
    </row>
    <row r="23" spans="1:3" x14ac:dyDescent="0.25">
      <c r="A23" t="s">
        <v>451</v>
      </c>
      <c r="C23" s="29" t="s">
        <v>341</v>
      </c>
    </row>
    <row r="24" spans="1:3" x14ac:dyDescent="0.25">
      <c r="A24" t="s">
        <v>459</v>
      </c>
      <c r="C24" s="29" t="s">
        <v>45</v>
      </c>
    </row>
    <row r="25" spans="1:3" x14ac:dyDescent="0.25">
      <c r="A25" t="s">
        <v>126</v>
      </c>
      <c r="C25" s="29" t="s">
        <v>139</v>
      </c>
    </row>
    <row r="26" spans="1:3" x14ac:dyDescent="0.25">
      <c r="A26" t="s">
        <v>48</v>
      </c>
      <c r="C26" s="29" t="s">
        <v>393</v>
      </c>
    </row>
    <row r="27" spans="1:3" x14ac:dyDescent="0.25">
      <c r="A27" t="s">
        <v>159</v>
      </c>
      <c r="C27" s="29" t="s">
        <v>449</v>
      </c>
    </row>
    <row r="28" spans="1:3" x14ac:dyDescent="0.25">
      <c r="A28" t="s">
        <v>263</v>
      </c>
      <c r="C28" s="29" t="s">
        <v>127</v>
      </c>
    </row>
    <row r="29" spans="1:3" x14ac:dyDescent="0.25">
      <c r="A29" t="s">
        <v>130</v>
      </c>
      <c r="C29" s="29" t="s">
        <v>678</v>
      </c>
    </row>
    <row r="30" spans="1:3" x14ac:dyDescent="0.25">
      <c r="A30" t="s">
        <v>325</v>
      </c>
      <c r="C30" s="29" t="s">
        <v>37</v>
      </c>
    </row>
    <row r="31" spans="1:3" x14ac:dyDescent="0.25">
      <c r="A31" t="s">
        <v>167</v>
      </c>
      <c r="C31" s="29" t="s">
        <v>312</v>
      </c>
    </row>
    <row r="32" spans="1:3" x14ac:dyDescent="0.25">
      <c r="A32" t="s">
        <v>71</v>
      </c>
      <c r="C32" s="29" t="s">
        <v>193</v>
      </c>
    </row>
    <row r="33" spans="1:3" x14ac:dyDescent="0.25">
      <c r="A33" t="s">
        <v>104</v>
      </c>
      <c r="C33" s="29" t="s">
        <v>49</v>
      </c>
    </row>
    <row r="34" spans="1:3" x14ac:dyDescent="0.25">
      <c r="A34" t="s">
        <v>144</v>
      </c>
      <c r="C34" s="29" t="s">
        <v>446</v>
      </c>
    </row>
    <row r="35" spans="1:3" x14ac:dyDescent="0.25">
      <c r="A35" t="s">
        <v>135</v>
      </c>
      <c r="C35" s="29" t="s">
        <v>332</v>
      </c>
    </row>
    <row r="36" spans="1:3" x14ac:dyDescent="0.25">
      <c r="A36" t="s">
        <v>67</v>
      </c>
      <c r="C36" s="29" t="s">
        <v>154</v>
      </c>
    </row>
    <row r="37" spans="1:3" x14ac:dyDescent="0.25">
      <c r="A37" t="s">
        <v>338</v>
      </c>
      <c r="C37" s="29" t="s">
        <v>426</v>
      </c>
    </row>
    <row r="38" spans="1:3" x14ac:dyDescent="0.25">
      <c r="A38" t="s">
        <v>36</v>
      </c>
      <c r="C38" s="29" t="s">
        <v>208</v>
      </c>
    </row>
    <row r="39" spans="1:3" x14ac:dyDescent="0.25">
      <c r="A39" t="s">
        <v>52</v>
      </c>
      <c r="C39" s="29" t="s">
        <v>222</v>
      </c>
    </row>
    <row r="40" spans="1:3" x14ac:dyDescent="0.25">
      <c r="A40" t="s">
        <v>113</v>
      </c>
      <c r="C40" s="29" t="s">
        <v>89</v>
      </c>
    </row>
    <row r="41" spans="1:3" x14ac:dyDescent="0.25">
      <c r="A41" t="s">
        <v>211</v>
      </c>
      <c r="C41" s="29" t="s">
        <v>114</v>
      </c>
    </row>
    <row r="42" spans="1:3" x14ac:dyDescent="0.25">
      <c r="A42" t="s">
        <v>289</v>
      </c>
      <c r="C42" s="29" t="s">
        <v>355</v>
      </c>
    </row>
    <row r="43" spans="1:3" x14ac:dyDescent="0.25">
      <c r="A43" t="s">
        <v>123</v>
      </c>
      <c r="C43" s="29" t="s">
        <v>173</v>
      </c>
    </row>
    <row r="44" spans="1:3" x14ac:dyDescent="0.25">
      <c r="A44" t="s">
        <v>266</v>
      </c>
      <c r="C44" s="29" t="s">
        <v>292</v>
      </c>
    </row>
    <row r="45" spans="1:3" x14ac:dyDescent="0.25">
      <c r="A45" t="s">
        <v>172</v>
      </c>
      <c r="C45" s="29" t="s">
        <v>282</v>
      </c>
    </row>
    <row r="46" spans="1:3" x14ac:dyDescent="0.25">
      <c r="A46" t="s">
        <v>196</v>
      </c>
      <c r="C46" s="29" t="s">
        <v>151</v>
      </c>
    </row>
    <row r="47" spans="1:3" x14ac:dyDescent="0.25">
      <c r="A47" t="s">
        <v>221</v>
      </c>
      <c r="C47" s="29" t="s">
        <v>84</v>
      </c>
    </row>
    <row r="48" spans="1:3" x14ac:dyDescent="0.25">
      <c r="A48" t="s">
        <v>83</v>
      </c>
      <c r="C48" s="29" t="s">
        <v>176</v>
      </c>
    </row>
    <row r="49" spans="1:3" x14ac:dyDescent="0.25">
      <c r="A49" t="s">
        <v>55</v>
      </c>
      <c r="C49" s="29" t="s">
        <v>307</v>
      </c>
    </row>
    <row r="50" spans="1:3" x14ac:dyDescent="0.25">
      <c r="A50" t="s">
        <v>75</v>
      </c>
      <c r="C50" s="29" t="s">
        <v>715</v>
      </c>
    </row>
    <row r="51" spans="1:3" x14ac:dyDescent="0.25">
      <c r="A51" t="s">
        <v>164</v>
      </c>
      <c r="C51" s="29" t="s">
        <v>108</v>
      </c>
    </row>
    <row r="52" spans="1:3" x14ac:dyDescent="0.25">
      <c r="A52" t="s">
        <v>79</v>
      </c>
      <c r="C52" s="29" t="s">
        <v>216</v>
      </c>
    </row>
    <row r="53" spans="1:3" x14ac:dyDescent="0.25">
      <c r="C53" s="29" t="s">
        <v>72</v>
      </c>
    </row>
    <row r="54" spans="1:3" x14ac:dyDescent="0.25">
      <c r="C54" s="29" t="s">
        <v>595</v>
      </c>
    </row>
    <row r="55" spans="1:3" x14ac:dyDescent="0.25">
      <c r="C55" s="29" t="s">
        <v>673</v>
      </c>
    </row>
    <row r="56" spans="1:3" x14ac:dyDescent="0.25">
      <c r="C56" s="29" t="s">
        <v>56</v>
      </c>
    </row>
    <row r="57" spans="1:3" x14ac:dyDescent="0.25">
      <c r="C57" s="29" t="s">
        <v>233</v>
      </c>
    </row>
    <row r="58" spans="1:3" x14ac:dyDescent="0.25">
      <c r="C58" s="29" t="s">
        <v>64</v>
      </c>
    </row>
    <row r="59" spans="1:3" x14ac:dyDescent="0.25">
      <c r="C59" s="29" t="s">
        <v>791</v>
      </c>
    </row>
  </sheetData>
  <sortState xmlns:xlrd2="http://schemas.microsoft.com/office/spreadsheetml/2017/richdata2" ref="C7:C367">
    <sortCondition ref="C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77"/>
  <sheetViews>
    <sheetView workbookViewId="0">
      <selection activeCell="M14" sqref="M14"/>
    </sheetView>
  </sheetViews>
  <sheetFormatPr defaultColWidth="8.796875" defaultRowHeight="13.8" x14ac:dyDescent="0.25"/>
  <cols>
    <col min="1" max="1" width="9.296875" customWidth="1"/>
    <col min="2" max="3" width="12.69921875" customWidth="1"/>
    <col min="4" max="5" width="11" style="29" customWidth="1"/>
    <col min="6" max="6" width="13" style="29" customWidth="1"/>
    <col min="9" max="13" width="9.19921875" style="29" customWidth="1"/>
  </cols>
  <sheetData>
    <row r="1" spans="1:14" s="2" customFormat="1" x14ac:dyDescent="0.25">
      <c r="A1" s="20"/>
      <c r="D1" s="25"/>
      <c r="E1" s="25"/>
      <c r="F1" s="25"/>
      <c r="I1" s="25"/>
      <c r="J1" s="25"/>
      <c r="K1" s="25"/>
      <c r="L1" s="25"/>
      <c r="M1" s="25"/>
    </row>
    <row r="2" spans="1:14" s="2" customFormat="1" ht="6" customHeight="1" x14ac:dyDescent="0.25">
      <c r="A2" s="21"/>
      <c r="B2" s="3"/>
      <c r="C2" s="3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s="2" customFormat="1" ht="53.25" customHeight="1" x14ac:dyDescent="0.25">
      <c r="A3" s="22" t="s">
        <v>826</v>
      </c>
      <c r="B3" s="4"/>
      <c r="C3" s="4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s="2" customFormat="1" ht="14.25" customHeight="1" x14ac:dyDescent="0.25">
      <c r="A4" s="21"/>
      <c r="B4" s="3"/>
      <c r="C4" s="3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x14ac:dyDescent="0.25">
      <c r="A5" s="24"/>
      <c r="C5" s="1"/>
      <c r="D5" s="30"/>
      <c r="E5" s="30"/>
    </row>
    <row r="6" spans="1:14" ht="15.6" x14ac:dyDescent="0.25">
      <c r="A6" s="23" t="s">
        <v>800</v>
      </c>
      <c r="B6" s="16" t="s">
        <v>30</v>
      </c>
      <c r="C6" s="16" t="s">
        <v>31</v>
      </c>
      <c r="D6" s="28" t="s">
        <v>33</v>
      </c>
      <c r="E6" s="28" t="s">
        <v>805</v>
      </c>
      <c r="F6" s="28" t="s">
        <v>821</v>
      </c>
    </row>
    <row r="7" spans="1:14" ht="15.6" x14ac:dyDescent="0.25">
      <c r="A7" s="20">
        <v>26537</v>
      </c>
      <c r="B7" s="20"/>
      <c r="C7" s="20"/>
      <c r="D7" s="20"/>
      <c r="E7" s="20"/>
      <c r="H7" s="28" t="s">
        <v>807</v>
      </c>
      <c r="I7" s="28" t="s">
        <v>808</v>
      </c>
      <c r="J7" s="28" t="s">
        <v>806</v>
      </c>
      <c r="K7" s="28" t="s">
        <v>822</v>
      </c>
      <c r="L7" s="28" t="s">
        <v>823</v>
      </c>
      <c r="M7" s="28" t="s">
        <v>824</v>
      </c>
      <c r="N7" s="28" t="s">
        <v>825</v>
      </c>
    </row>
    <row r="8" spans="1:14" x14ac:dyDescent="0.25">
      <c r="A8" s="20">
        <v>36369</v>
      </c>
      <c r="B8" s="20"/>
      <c r="C8" s="20"/>
      <c r="D8" s="20"/>
      <c r="E8" s="20"/>
      <c r="H8" s="48"/>
      <c r="I8" s="48"/>
      <c r="J8" s="48"/>
      <c r="K8" s="48"/>
      <c r="L8" s="48"/>
      <c r="M8" s="48"/>
      <c r="N8" s="48"/>
    </row>
    <row r="9" spans="1:14" x14ac:dyDescent="0.25">
      <c r="A9" s="20">
        <v>15957</v>
      </c>
      <c r="B9" s="20"/>
      <c r="C9" s="20"/>
      <c r="D9" s="20"/>
      <c r="E9" s="20"/>
    </row>
    <row r="10" spans="1:14" x14ac:dyDescent="0.25">
      <c r="A10" s="20">
        <v>23449</v>
      </c>
      <c r="B10" s="20"/>
      <c r="C10" s="20"/>
      <c r="D10" s="20"/>
      <c r="E10" s="20"/>
      <c r="I10" s="49" t="s">
        <v>827</v>
      </c>
      <c r="J10" s="49"/>
      <c r="K10" s="49"/>
      <c r="L10" s="49"/>
      <c r="M10" s="49"/>
      <c r="N10" s="50"/>
    </row>
    <row r="11" spans="1:14" ht="16.2" thickBot="1" x14ac:dyDescent="0.3">
      <c r="A11" s="20">
        <v>31145</v>
      </c>
      <c r="B11" s="20"/>
      <c r="C11" s="20"/>
      <c r="D11" s="20"/>
      <c r="E11" s="20"/>
      <c r="I11" s="28" t="s">
        <v>33</v>
      </c>
      <c r="J11" s="28" t="s">
        <v>814</v>
      </c>
      <c r="K11" s="28" t="s">
        <v>815</v>
      </c>
      <c r="L11" s="28" t="s">
        <v>816</v>
      </c>
      <c r="M11" s="28" t="s">
        <v>817</v>
      </c>
    </row>
    <row r="12" spans="1:14" x14ac:dyDescent="0.25">
      <c r="A12" s="20">
        <v>21397</v>
      </c>
      <c r="B12" s="20"/>
      <c r="C12" s="20"/>
      <c r="D12" s="20"/>
      <c r="E12" s="20"/>
      <c r="I12" s="35" t="s">
        <v>185</v>
      </c>
      <c r="J12" s="43" t="s">
        <v>822</v>
      </c>
      <c r="K12" s="43" t="s">
        <v>808</v>
      </c>
      <c r="L12" s="43" t="s">
        <v>807</v>
      </c>
      <c r="M12" s="36" t="s">
        <v>807</v>
      </c>
    </row>
    <row r="13" spans="1:14" x14ac:dyDescent="0.25">
      <c r="A13" s="20">
        <v>22329</v>
      </c>
      <c r="B13" s="20"/>
      <c r="C13" s="20"/>
      <c r="D13" s="20"/>
      <c r="E13" s="20"/>
      <c r="I13" s="37" t="s">
        <v>93</v>
      </c>
      <c r="J13" s="29" t="s">
        <v>822</v>
      </c>
      <c r="K13" s="29" t="s">
        <v>808</v>
      </c>
      <c r="L13" s="29" t="s">
        <v>807</v>
      </c>
      <c r="M13" s="38" t="s">
        <v>807</v>
      </c>
    </row>
    <row r="14" spans="1:14" x14ac:dyDescent="0.25">
      <c r="A14" s="20">
        <v>28005</v>
      </c>
      <c r="B14" s="20"/>
      <c r="C14" s="20"/>
      <c r="D14" s="20"/>
      <c r="E14" s="20"/>
      <c r="I14" s="37" t="s">
        <v>728</v>
      </c>
      <c r="J14" s="29" t="s">
        <v>822</v>
      </c>
      <c r="K14" s="29" t="s">
        <v>808</v>
      </c>
      <c r="L14" s="29" t="s">
        <v>807</v>
      </c>
      <c r="M14" s="38" t="s">
        <v>807</v>
      </c>
    </row>
    <row r="15" spans="1:14" x14ac:dyDescent="0.25">
      <c r="A15" s="20">
        <v>17637</v>
      </c>
      <c r="B15" s="20"/>
      <c r="C15" s="20"/>
      <c r="D15" s="20"/>
      <c r="E15" s="20"/>
      <c r="I15" s="37" t="s">
        <v>41</v>
      </c>
      <c r="J15" s="29" t="s">
        <v>822</v>
      </c>
      <c r="K15" s="29" t="s">
        <v>808</v>
      </c>
      <c r="L15" s="29" t="s">
        <v>807</v>
      </c>
      <c r="M15" s="38" t="s">
        <v>807</v>
      </c>
    </row>
    <row r="16" spans="1:14" x14ac:dyDescent="0.25">
      <c r="A16" s="20">
        <v>28781</v>
      </c>
      <c r="B16" s="20"/>
      <c r="C16" s="20"/>
      <c r="D16" s="20"/>
      <c r="E16" s="20"/>
      <c r="I16" s="37" t="s">
        <v>205</v>
      </c>
      <c r="J16" s="29" t="s">
        <v>822</v>
      </c>
      <c r="K16" s="29" t="s">
        <v>808</v>
      </c>
      <c r="L16" s="29" t="s">
        <v>807</v>
      </c>
      <c r="M16" s="38" t="s">
        <v>807</v>
      </c>
    </row>
    <row r="17" spans="1:13" x14ac:dyDescent="0.25">
      <c r="A17" s="20">
        <v>33729</v>
      </c>
      <c r="B17" s="20"/>
      <c r="C17" s="20"/>
      <c r="D17" s="20"/>
      <c r="E17" s="20"/>
      <c r="I17" s="37" t="s">
        <v>416</v>
      </c>
      <c r="J17" s="29" t="s">
        <v>822</v>
      </c>
      <c r="K17" s="29" t="s">
        <v>808</v>
      </c>
      <c r="L17" s="29" t="s">
        <v>807</v>
      </c>
      <c r="M17" s="38" t="s">
        <v>807</v>
      </c>
    </row>
    <row r="18" spans="1:13" x14ac:dyDescent="0.25">
      <c r="A18" s="20">
        <v>26457</v>
      </c>
      <c r="B18" s="20"/>
      <c r="C18" s="20"/>
      <c r="D18" s="20"/>
      <c r="E18" s="20"/>
      <c r="I18" s="37" t="s">
        <v>370</v>
      </c>
      <c r="J18" s="29" t="s">
        <v>822</v>
      </c>
      <c r="K18" s="29" t="s">
        <v>808</v>
      </c>
      <c r="L18" s="29" t="s">
        <v>807</v>
      </c>
      <c r="M18" s="38" t="s">
        <v>807</v>
      </c>
    </row>
    <row r="19" spans="1:13" x14ac:dyDescent="0.25">
      <c r="A19" s="20">
        <v>37373</v>
      </c>
      <c r="B19" s="20"/>
      <c r="C19" s="20"/>
      <c r="D19" s="20"/>
      <c r="E19" s="20"/>
      <c r="I19" s="37" t="s">
        <v>60</v>
      </c>
      <c r="J19" s="29" t="s">
        <v>822</v>
      </c>
      <c r="K19" s="29" t="s">
        <v>808</v>
      </c>
      <c r="L19" s="29" t="s">
        <v>807</v>
      </c>
      <c r="M19" s="38" t="s">
        <v>807</v>
      </c>
    </row>
    <row r="20" spans="1:13" x14ac:dyDescent="0.25">
      <c r="A20" s="20">
        <v>31981</v>
      </c>
      <c r="B20" s="20"/>
      <c r="C20" s="20"/>
      <c r="D20" s="20"/>
      <c r="E20" s="20"/>
      <c r="I20" s="37" t="s">
        <v>608</v>
      </c>
      <c r="J20" s="29" t="s">
        <v>822</v>
      </c>
      <c r="K20" s="29" t="s">
        <v>808</v>
      </c>
      <c r="L20" s="29" t="s">
        <v>807</v>
      </c>
      <c r="M20" s="38" t="s">
        <v>807</v>
      </c>
    </row>
    <row r="21" spans="1:13" x14ac:dyDescent="0.25">
      <c r="A21" s="20">
        <v>21037</v>
      </c>
      <c r="B21" s="20"/>
      <c r="C21" s="20"/>
      <c r="D21" s="20"/>
      <c r="E21" s="20"/>
      <c r="I21" s="37" t="s">
        <v>269</v>
      </c>
      <c r="J21" s="29" t="s">
        <v>822</v>
      </c>
      <c r="K21" s="29" t="s">
        <v>808</v>
      </c>
      <c r="L21" s="29" t="s">
        <v>807</v>
      </c>
      <c r="M21" s="38" t="s">
        <v>807</v>
      </c>
    </row>
    <row r="22" spans="1:13" x14ac:dyDescent="0.25">
      <c r="A22" s="20">
        <v>32133</v>
      </c>
      <c r="B22" s="20"/>
      <c r="C22" s="20"/>
      <c r="D22" s="20"/>
      <c r="E22" s="20"/>
      <c r="I22" s="37" t="s">
        <v>68</v>
      </c>
      <c r="J22" s="29" t="s">
        <v>822</v>
      </c>
      <c r="K22" s="29" t="s">
        <v>808</v>
      </c>
      <c r="L22" s="29" t="s">
        <v>807</v>
      </c>
      <c r="M22" s="38" t="s">
        <v>807</v>
      </c>
    </row>
    <row r="23" spans="1:13" x14ac:dyDescent="0.25">
      <c r="A23" s="20">
        <v>24841</v>
      </c>
      <c r="B23" s="20"/>
      <c r="C23" s="20"/>
      <c r="D23" s="20"/>
      <c r="E23" s="20"/>
      <c r="I23" s="37" t="s">
        <v>76</v>
      </c>
      <c r="J23" s="29" t="s">
        <v>822</v>
      </c>
      <c r="K23" s="29" t="s">
        <v>808</v>
      </c>
      <c r="L23" s="29" t="s">
        <v>807</v>
      </c>
      <c r="M23" s="38" t="s">
        <v>807</v>
      </c>
    </row>
    <row r="24" spans="1:13" x14ac:dyDescent="0.25">
      <c r="A24" s="20">
        <v>34625</v>
      </c>
      <c r="B24" s="20"/>
      <c r="C24" s="20"/>
      <c r="D24" s="20"/>
      <c r="E24" s="20"/>
      <c r="I24" s="37" t="s">
        <v>688</v>
      </c>
      <c r="J24" s="29" t="s">
        <v>822</v>
      </c>
      <c r="K24" s="29" t="s">
        <v>808</v>
      </c>
      <c r="L24" s="29" t="s">
        <v>807</v>
      </c>
      <c r="M24" s="38" t="s">
        <v>807</v>
      </c>
    </row>
    <row r="25" spans="1:13" x14ac:dyDescent="0.25">
      <c r="A25" s="20">
        <v>15329</v>
      </c>
      <c r="B25" s="20"/>
      <c r="C25" s="20"/>
      <c r="D25" s="20"/>
      <c r="E25" s="20"/>
      <c r="I25" s="37" t="s">
        <v>248</v>
      </c>
      <c r="J25" s="29" t="s">
        <v>822</v>
      </c>
      <c r="K25" s="29" t="s">
        <v>808</v>
      </c>
      <c r="L25" s="29" t="s">
        <v>807</v>
      </c>
      <c r="M25" s="38" t="s">
        <v>807</v>
      </c>
    </row>
    <row r="26" spans="1:13" x14ac:dyDescent="0.25">
      <c r="A26" s="20">
        <v>32957</v>
      </c>
      <c r="B26" s="20"/>
      <c r="C26" s="20"/>
      <c r="D26" s="20"/>
      <c r="E26" s="20"/>
      <c r="I26" s="37" t="s">
        <v>304</v>
      </c>
      <c r="J26" s="29" t="s">
        <v>822</v>
      </c>
      <c r="K26" s="29" t="s">
        <v>808</v>
      </c>
      <c r="L26" s="29" t="s">
        <v>807</v>
      </c>
      <c r="M26" s="38" t="s">
        <v>807</v>
      </c>
    </row>
    <row r="27" spans="1:13" x14ac:dyDescent="0.25">
      <c r="A27" s="20">
        <v>19381</v>
      </c>
      <c r="B27" s="20"/>
      <c r="C27" s="20"/>
      <c r="D27" s="20"/>
      <c r="E27" s="20"/>
      <c r="I27" s="37" t="s">
        <v>80</v>
      </c>
      <c r="J27" s="29" t="s">
        <v>822</v>
      </c>
      <c r="K27" s="29" t="s">
        <v>808</v>
      </c>
      <c r="L27" s="29" t="s">
        <v>807</v>
      </c>
      <c r="M27" s="38" t="s">
        <v>807</v>
      </c>
    </row>
    <row r="28" spans="1:13" x14ac:dyDescent="0.25">
      <c r="A28" s="20">
        <v>11365</v>
      </c>
      <c r="B28" s="20"/>
      <c r="C28" s="20"/>
      <c r="D28" s="20"/>
      <c r="E28" s="20"/>
      <c r="I28" s="37" t="s">
        <v>341</v>
      </c>
      <c r="J28" s="29" t="s">
        <v>822</v>
      </c>
      <c r="K28" s="29" t="s">
        <v>808</v>
      </c>
      <c r="L28" s="29" t="s">
        <v>807</v>
      </c>
      <c r="M28" s="38" t="s">
        <v>807</v>
      </c>
    </row>
    <row r="29" spans="1:13" x14ac:dyDescent="0.25">
      <c r="A29" s="20">
        <v>19009</v>
      </c>
      <c r="B29" s="20"/>
      <c r="C29" s="20"/>
      <c r="D29" s="20"/>
      <c r="E29" s="20"/>
      <c r="I29" s="37" t="s">
        <v>45</v>
      </c>
      <c r="J29" s="29" t="s">
        <v>823</v>
      </c>
      <c r="K29" s="29" t="s">
        <v>808</v>
      </c>
      <c r="L29" s="29" t="s">
        <v>807</v>
      </c>
      <c r="M29" s="38" t="s">
        <v>807</v>
      </c>
    </row>
    <row r="30" spans="1:13" x14ac:dyDescent="0.25">
      <c r="A30" s="20">
        <v>31657</v>
      </c>
      <c r="B30" s="20"/>
      <c r="C30" s="20"/>
      <c r="D30" s="20"/>
      <c r="E30" s="20"/>
      <c r="I30" s="37" t="s">
        <v>139</v>
      </c>
      <c r="J30" s="29" t="s">
        <v>823</v>
      </c>
      <c r="K30" s="29" t="s">
        <v>806</v>
      </c>
      <c r="L30" s="29" t="s">
        <v>807</v>
      </c>
      <c r="M30" s="38" t="s">
        <v>807</v>
      </c>
    </row>
    <row r="31" spans="1:13" x14ac:dyDescent="0.25">
      <c r="A31" s="20">
        <v>21701</v>
      </c>
      <c r="B31" s="20"/>
      <c r="C31" s="20"/>
      <c r="D31" s="20"/>
      <c r="E31" s="20"/>
      <c r="I31" s="37" t="s">
        <v>393</v>
      </c>
      <c r="J31" s="29" t="s">
        <v>823</v>
      </c>
      <c r="K31" s="29" t="s">
        <v>806</v>
      </c>
      <c r="L31" s="29" t="s">
        <v>807</v>
      </c>
      <c r="M31" s="38" t="s">
        <v>807</v>
      </c>
    </row>
    <row r="32" spans="1:13" x14ac:dyDescent="0.25">
      <c r="A32" s="20">
        <v>30197</v>
      </c>
      <c r="B32" s="20"/>
      <c r="C32" s="20"/>
      <c r="D32" s="20"/>
      <c r="E32" s="20"/>
      <c r="I32" s="37" t="s">
        <v>449</v>
      </c>
      <c r="J32" s="29" t="s">
        <v>823</v>
      </c>
      <c r="K32" s="29" t="s">
        <v>806</v>
      </c>
      <c r="L32" s="29" t="s">
        <v>807</v>
      </c>
      <c r="M32" s="38" t="s">
        <v>807</v>
      </c>
    </row>
    <row r="33" spans="1:13" x14ac:dyDescent="0.25">
      <c r="A33" s="20">
        <v>36573</v>
      </c>
      <c r="B33" s="20"/>
      <c r="C33" s="20"/>
      <c r="D33" s="20"/>
      <c r="E33" s="20"/>
      <c r="I33" s="37" t="s">
        <v>127</v>
      </c>
      <c r="J33" s="29" t="s">
        <v>824</v>
      </c>
      <c r="K33" s="29" t="s">
        <v>806</v>
      </c>
      <c r="L33" s="29" t="s">
        <v>807</v>
      </c>
      <c r="M33" s="38" t="s">
        <v>807</v>
      </c>
    </row>
    <row r="34" spans="1:13" x14ac:dyDescent="0.25">
      <c r="A34" s="20">
        <v>36037</v>
      </c>
      <c r="B34" s="20"/>
      <c r="C34" s="20"/>
      <c r="D34" s="20"/>
      <c r="E34" s="20"/>
      <c r="I34" s="37" t="s">
        <v>678</v>
      </c>
      <c r="J34" s="29" t="s">
        <v>824</v>
      </c>
      <c r="K34" s="29" t="s">
        <v>806</v>
      </c>
      <c r="L34" s="29" t="s">
        <v>807</v>
      </c>
      <c r="M34" s="38" t="s">
        <v>807</v>
      </c>
    </row>
    <row r="35" spans="1:13" x14ac:dyDescent="0.25">
      <c r="A35" s="20">
        <v>30681</v>
      </c>
      <c r="B35" s="20"/>
      <c r="C35" s="20"/>
      <c r="D35" s="20"/>
      <c r="E35" s="20"/>
      <c r="I35" s="37" t="s">
        <v>37</v>
      </c>
      <c r="J35" s="29" t="s">
        <v>824</v>
      </c>
      <c r="K35" s="29" t="s">
        <v>806</v>
      </c>
      <c r="L35" s="29" t="s">
        <v>807</v>
      </c>
      <c r="M35" s="38" t="s">
        <v>807</v>
      </c>
    </row>
    <row r="36" spans="1:13" x14ac:dyDescent="0.25">
      <c r="A36" s="20">
        <v>27765</v>
      </c>
      <c r="B36" s="20"/>
      <c r="C36" s="20"/>
      <c r="D36" s="20"/>
      <c r="E36" s="20"/>
      <c r="I36" s="37" t="s">
        <v>312</v>
      </c>
      <c r="J36" s="29" t="s">
        <v>824</v>
      </c>
      <c r="K36" s="29" t="s">
        <v>806</v>
      </c>
      <c r="L36" s="29" t="s">
        <v>807</v>
      </c>
      <c r="M36" s="38" t="s">
        <v>807</v>
      </c>
    </row>
    <row r="37" spans="1:13" x14ac:dyDescent="0.25">
      <c r="A37" s="20">
        <v>25049</v>
      </c>
      <c r="B37" s="20"/>
      <c r="C37" s="20"/>
      <c r="D37" s="20"/>
      <c r="E37" s="20"/>
      <c r="I37" s="37" t="s">
        <v>193</v>
      </c>
      <c r="J37" s="29" t="s">
        <v>824</v>
      </c>
      <c r="K37" s="29" t="s">
        <v>806</v>
      </c>
      <c r="L37" s="29" t="s">
        <v>807</v>
      </c>
      <c r="M37" s="38" t="s">
        <v>807</v>
      </c>
    </row>
    <row r="38" spans="1:13" x14ac:dyDescent="0.25">
      <c r="A38" s="20">
        <v>36941</v>
      </c>
      <c r="B38" s="20"/>
      <c r="C38" s="20"/>
      <c r="D38" s="20"/>
      <c r="E38" s="20"/>
      <c r="I38" s="37" t="s">
        <v>49</v>
      </c>
      <c r="J38" s="29" t="s">
        <v>824</v>
      </c>
      <c r="K38" s="29" t="s">
        <v>806</v>
      </c>
      <c r="L38" s="29" t="s">
        <v>807</v>
      </c>
      <c r="M38" s="38" t="s">
        <v>807</v>
      </c>
    </row>
    <row r="39" spans="1:13" x14ac:dyDescent="0.25">
      <c r="A39" s="20">
        <v>36477</v>
      </c>
      <c r="B39" s="20"/>
      <c r="C39" s="20"/>
      <c r="D39" s="20"/>
      <c r="E39" s="20"/>
      <c r="I39" s="37" t="s">
        <v>446</v>
      </c>
      <c r="J39" s="29" t="s">
        <v>824</v>
      </c>
      <c r="K39" s="29" t="s">
        <v>806</v>
      </c>
      <c r="L39" s="29" t="s">
        <v>807</v>
      </c>
      <c r="M39" s="38" t="s">
        <v>807</v>
      </c>
    </row>
    <row r="40" spans="1:13" x14ac:dyDescent="0.25">
      <c r="A40" s="20">
        <v>26525</v>
      </c>
      <c r="B40" s="20"/>
      <c r="C40" s="20"/>
      <c r="D40" s="20"/>
      <c r="E40" s="20"/>
      <c r="I40" s="37" t="s">
        <v>332</v>
      </c>
      <c r="J40" s="29" t="s">
        <v>824</v>
      </c>
      <c r="K40" s="29" t="s">
        <v>806</v>
      </c>
      <c r="L40" s="29" t="s">
        <v>807</v>
      </c>
      <c r="M40" s="38" t="s">
        <v>807</v>
      </c>
    </row>
    <row r="41" spans="1:13" x14ac:dyDescent="0.25">
      <c r="A41" s="20">
        <v>13813</v>
      </c>
      <c r="B41" s="20"/>
      <c r="C41" s="20"/>
      <c r="D41" s="20"/>
      <c r="E41" s="20"/>
      <c r="I41" s="37" t="s">
        <v>154</v>
      </c>
      <c r="J41" s="29" t="s">
        <v>824</v>
      </c>
      <c r="K41" s="29" t="s">
        <v>806</v>
      </c>
      <c r="L41" s="29" t="s">
        <v>807</v>
      </c>
      <c r="M41" s="38" t="s">
        <v>807</v>
      </c>
    </row>
    <row r="42" spans="1:13" x14ac:dyDescent="0.25">
      <c r="A42" s="20">
        <v>26873</v>
      </c>
      <c r="B42" s="20"/>
      <c r="C42" s="20"/>
      <c r="D42" s="20"/>
      <c r="E42" s="20"/>
      <c r="I42" s="37" t="s">
        <v>426</v>
      </c>
      <c r="J42" s="29" t="s">
        <v>824</v>
      </c>
      <c r="K42" s="29" t="s">
        <v>806</v>
      </c>
      <c r="L42" s="29" t="s">
        <v>807</v>
      </c>
      <c r="M42" s="38" t="s">
        <v>807</v>
      </c>
    </row>
    <row r="43" spans="1:13" x14ac:dyDescent="0.25">
      <c r="A43" s="20">
        <v>28961</v>
      </c>
      <c r="B43" s="20"/>
      <c r="C43" s="20"/>
      <c r="D43" s="20"/>
      <c r="E43" s="20"/>
      <c r="I43" s="37" t="s">
        <v>208</v>
      </c>
      <c r="J43" s="29" t="s">
        <v>824</v>
      </c>
      <c r="K43" s="29" t="s">
        <v>806</v>
      </c>
      <c r="L43" s="29" t="s">
        <v>807</v>
      </c>
      <c r="M43" s="38" t="s">
        <v>807</v>
      </c>
    </row>
    <row r="44" spans="1:13" x14ac:dyDescent="0.25">
      <c r="A44" s="20">
        <v>28965</v>
      </c>
      <c r="B44" s="20"/>
      <c r="C44" s="20"/>
      <c r="D44" s="20"/>
      <c r="E44" s="20"/>
      <c r="I44" s="37" t="s">
        <v>222</v>
      </c>
      <c r="J44" s="29" t="s">
        <v>824</v>
      </c>
      <c r="K44" s="29" t="s">
        <v>806</v>
      </c>
      <c r="L44" s="29" t="s">
        <v>807</v>
      </c>
      <c r="M44" s="38" t="s">
        <v>807</v>
      </c>
    </row>
    <row r="45" spans="1:13" x14ac:dyDescent="0.25">
      <c r="A45" s="20">
        <v>33141</v>
      </c>
      <c r="B45" s="20"/>
      <c r="C45" s="20"/>
      <c r="D45" s="20"/>
      <c r="E45" s="20"/>
      <c r="I45" s="37" t="s">
        <v>89</v>
      </c>
      <c r="J45" s="29" t="s">
        <v>824</v>
      </c>
      <c r="K45" s="29" t="s">
        <v>806</v>
      </c>
      <c r="L45" s="29" t="s">
        <v>807</v>
      </c>
      <c r="M45" s="38" t="s">
        <v>807</v>
      </c>
    </row>
    <row r="46" spans="1:13" x14ac:dyDescent="0.25">
      <c r="A46" s="20">
        <v>34701</v>
      </c>
      <c r="B46" s="20"/>
      <c r="C46" s="20"/>
      <c r="D46" s="20"/>
      <c r="E46" s="20"/>
      <c r="I46" s="37" t="s">
        <v>114</v>
      </c>
      <c r="J46" s="29" t="s">
        <v>824</v>
      </c>
      <c r="K46" s="29" t="s">
        <v>806</v>
      </c>
      <c r="L46" s="29" t="s">
        <v>807</v>
      </c>
      <c r="M46" s="38" t="s">
        <v>807</v>
      </c>
    </row>
    <row r="47" spans="1:13" x14ac:dyDescent="0.25">
      <c r="A47" s="20">
        <v>12141</v>
      </c>
      <c r="B47" s="20"/>
      <c r="C47" s="20"/>
      <c r="D47" s="20"/>
      <c r="E47" s="20"/>
      <c r="I47" s="37" t="s">
        <v>355</v>
      </c>
      <c r="J47" s="29" t="s">
        <v>824</v>
      </c>
      <c r="K47" s="29" t="s">
        <v>806</v>
      </c>
      <c r="L47" s="29" t="s">
        <v>807</v>
      </c>
      <c r="M47" s="38" t="s">
        <v>807</v>
      </c>
    </row>
    <row r="48" spans="1:13" x14ac:dyDescent="0.25">
      <c r="A48" s="20">
        <v>12345</v>
      </c>
      <c r="B48" s="20"/>
      <c r="C48" s="20"/>
      <c r="D48" s="20"/>
      <c r="E48" s="20"/>
      <c r="I48" s="37" t="s">
        <v>173</v>
      </c>
      <c r="J48" s="29" t="s">
        <v>824</v>
      </c>
      <c r="K48" s="29" t="s">
        <v>806</v>
      </c>
      <c r="L48" s="29" t="s">
        <v>807</v>
      </c>
      <c r="M48" s="38" t="s">
        <v>807</v>
      </c>
    </row>
    <row r="49" spans="1:13" x14ac:dyDescent="0.25">
      <c r="A49" s="20">
        <v>18489</v>
      </c>
      <c r="B49" s="20"/>
      <c r="C49" s="20"/>
      <c r="D49" s="20"/>
      <c r="E49" s="20"/>
      <c r="I49" s="37" t="s">
        <v>292</v>
      </c>
      <c r="J49" s="29" t="s">
        <v>824</v>
      </c>
      <c r="K49" s="29" t="s">
        <v>806</v>
      </c>
      <c r="L49" s="29" t="s">
        <v>807</v>
      </c>
      <c r="M49" s="38" t="s">
        <v>807</v>
      </c>
    </row>
    <row r="50" spans="1:13" x14ac:dyDescent="0.25">
      <c r="A50" s="20">
        <v>34153</v>
      </c>
      <c r="B50" s="20"/>
      <c r="C50" s="20"/>
      <c r="D50" s="20"/>
      <c r="E50" s="20"/>
      <c r="I50" s="37" t="s">
        <v>282</v>
      </c>
      <c r="J50" s="29" t="s">
        <v>825</v>
      </c>
      <c r="K50" s="29" t="s">
        <v>806</v>
      </c>
      <c r="L50" s="29" t="s">
        <v>807</v>
      </c>
      <c r="M50" s="38" t="s">
        <v>807</v>
      </c>
    </row>
    <row r="51" spans="1:13" x14ac:dyDescent="0.25">
      <c r="A51" s="20">
        <v>14145</v>
      </c>
      <c r="B51" s="20"/>
      <c r="C51" s="20"/>
      <c r="D51" s="20"/>
      <c r="E51" s="20"/>
      <c r="I51" s="37" t="s">
        <v>151</v>
      </c>
      <c r="J51" s="29" t="s">
        <v>825</v>
      </c>
      <c r="K51" s="29" t="s">
        <v>806</v>
      </c>
      <c r="L51" s="29" t="s">
        <v>807</v>
      </c>
      <c r="M51" s="38" t="s">
        <v>807</v>
      </c>
    </row>
    <row r="52" spans="1:13" x14ac:dyDescent="0.25">
      <c r="A52" s="20">
        <v>27293</v>
      </c>
      <c r="B52" s="20"/>
      <c r="C52" s="20"/>
      <c r="D52" s="20"/>
      <c r="E52" s="20"/>
      <c r="I52" s="37" t="s">
        <v>84</v>
      </c>
      <c r="J52" s="29" t="s">
        <v>825</v>
      </c>
      <c r="K52" s="29" t="s">
        <v>806</v>
      </c>
      <c r="L52" s="29" t="s">
        <v>807</v>
      </c>
      <c r="M52" s="38" t="s">
        <v>807</v>
      </c>
    </row>
    <row r="53" spans="1:13" x14ac:dyDescent="0.25">
      <c r="A53" s="20">
        <v>27309</v>
      </c>
      <c r="B53" s="20"/>
      <c r="C53" s="20"/>
      <c r="D53" s="20"/>
      <c r="E53" s="20"/>
      <c r="I53" s="37" t="s">
        <v>176</v>
      </c>
      <c r="J53" s="29" t="s">
        <v>825</v>
      </c>
      <c r="K53" s="29" t="s">
        <v>806</v>
      </c>
      <c r="L53" s="29" t="s">
        <v>807</v>
      </c>
      <c r="M53" s="38" t="s">
        <v>807</v>
      </c>
    </row>
    <row r="54" spans="1:13" x14ac:dyDescent="0.25">
      <c r="A54" s="20">
        <v>27397</v>
      </c>
      <c r="B54" s="20"/>
      <c r="C54" s="20"/>
      <c r="D54" s="20"/>
      <c r="E54" s="20"/>
      <c r="I54" s="37" t="s">
        <v>307</v>
      </c>
      <c r="J54" s="29" t="s">
        <v>825</v>
      </c>
      <c r="K54" s="29" t="s">
        <v>806</v>
      </c>
      <c r="L54" s="29" t="s">
        <v>807</v>
      </c>
      <c r="M54" s="38" t="s">
        <v>807</v>
      </c>
    </row>
    <row r="55" spans="1:13" x14ac:dyDescent="0.25">
      <c r="A55" s="20">
        <v>21245</v>
      </c>
      <c r="B55" s="20"/>
      <c r="C55" s="20"/>
      <c r="D55" s="20"/>
      <c r="E55" s="20"/>
      <c r="I55" s="37" t="s">
        <v>715</v>
      </c>
      <c r="J55" s="29" t="s">
        <v>825</v>
      </c>
      <c r="K55" s="29" t="s">
        <v>806</v>
      </c>
      <c r="L55" s="29" t="s">
        <v>807</v>
      </c>
      <c r="M55" s="38" t="s">
        <v>807</v>
      </c>
    </row>
    <row r="56" spans="1:13" x14ac:dyDescent="0.25">
      <c r="A56" s="20">
        <v>17721</v>
      </c>
      <c r="B56" s="20"/>
      <c r="C56" s="20"/>
      <c r="D56" s="20"/>
      <c r="E56" s="20"/>
      <c r="I56" s="37" t="s">
        <v>108</v>
      </c>
      <c r="J56" s="29" t="s">
        <v>825</v>
      </c>
      <c r="K56" s="29" t="s">
        <v>806</v>
      </c>
      <c r="L56" s="29" t="s">
        <v>807</v>
      </c>
      <c r="M56" s="38" t="s">
        <v>807</v>
      </c>
    </row>
    <row r="57" spans="1:13" x14ac:dyDescent="0.25">
      <c r="A57" s="20">
        <v>27801</v>
      </c>
      <c r="B57" s="20"/>
      <c r="C57" s="20"/>
      <c r="D57" s="20"/>
      <c r="E57" s="20"/>
      <c r="I57" s="37" t="s">
        <v>216</v>
      </c>
      <c r="J57" s="29" t="s">
        <v>825</v>
      </c>
      <c r="K57" s="29" t="s">
        <v>806</v>
      </c>
      <c r="L57" s="29" t="s">
        <v>807</v>
      </c>
      <c r="M57" s="38" t="s">
        <v>807</v>
      </c>
    </row>
    <row r="58" spans="1:13" x14ac:dyDescent="0.25">
      <c r="A58" s="20">
        <v>17805</v>
      </c>
      <c r="B58" s="20"/>
      <c r="C58" s="20"/>
      <c r="D58" s="20"/>
      <c r="E58" s="20"/>
      <c r="I58" s="37" t="s">
        <v>72</v>
      </c>
      <c r="J58" s="29" t="s">
        <v>825</v>
      </c>
      <c r="K58" s="29" t="s">
        <v>806</v>
      </c>
      <c r="L58" s="29" t="s">
        <v>807</v>
      </c>
      <c r="M58" s="38" t="s">
        <v>807</v>
      </c>
    </row>
    <row r="59" spans="1:13" x14ac:dyDescent="0.25">
      <c r="A59" s="20">
        <v>30741</v>
      </c>
      <c r="B59" s="20"/>
      <c r="C59" s="20"/>
      <c r="D59" s="20"/>
      <c r="E59" s="20"/>
      <c r="I59" s="37" t="s">
        <v>595</v>
      </c>
      <c r="J59" s="29" t="s">
        <v>825</v>
      </c>
      <c r="K59" s="29" t="s">
        <v>806</v>
      </c>
      <c r="L59" s="29" t="s">
        <v>807</v>
      </c>
      <c r="M59" s="38" t="s">
        <v>807</v>
      </c>
    </row>
    <row r="60" spans="1:13" x14ac:dyDescent="0.25">
      <c r="A60" s="20">
        <v>15513</v>
      </c>
      <c r="B60" s="20"/>
      <c r="C60" s="20"/>
      <c r="D60" s="20"/>
      <c r="E60" s="20"/>
      <c r="I60" s="37" t="s">
        <v>673</v>
      </c>
      <c r="J60" s="29" t="s">
        <v>825</v>
      </c>
      <c r="K60" s="29" t="s">
        <v>806</v>
      </c>
      <c r="L60" s="29" t="s">
        <v>807</v>
      </c>
      <c r="M60" s="38" t="s">
        <v>807</v>
      </c>
    </row>
    <row r="61" spans="1:13" x14ac:dyDescent="0.25">
      <c r="A61" s="20">
        <v>20093</v>
      </c>
      <c r="B61" s="20"/>
      <c r="C61" s="20"/>
      <c r="D61" s="20"/>
      <c r="E61" s="20"/>
      <c r="I61" s="37" t="s">
        <v>56</v>
      </c>
      <c r="J61" s="29" t="s">
        <v>825</v>
      </c>
      <c r="K61" s="29" t="s">
        <v>806</v>
      </c>
      <c r="L61" s="29" t="s">
        <v>807</v>
      </c>
      <c r="M61" s="38" t="s">
        <v>807</v>
      </c>
    </row>
    <row r="62" spans="1:13" x14ac:dyDescent="0.25">
      <c r="A62" s="20">
        <v>25549</v>
      </c>
      <c r="B62" s="20"/>
      <c r="C62" s="20"/>
      <c r="D62" s="20"/>
      <c r="E62" s="20"/>
      <c r="I62" s="37" t="s">
        <v>233</v>
      </c>
      <c r="J62" s="29" t="s">
        <v>825</v>
      </c>
      <c r="K62" s="29" t="s">
        <v>806</v>
      </c>
      <c r="L62" s="29" t="s">
        <v>807</v>
      </c>
      <c r="M62" s="38" t="s">
        <v>807</v>
      </c>
    </row>
    <row r="63" spans="1:13" x14ac:dyDescent="0.25">
      <c r="A63" s="20">
        <v>31585</v>
      </c>
      <c r="B63" s="20"/>
      <c r="C63" s="20"/>
      <c r="D63" s="20"/>
      <c r="E63" s="20"/>
      <c r="I63" s="37" t="s">
        <v>64</v>
      </c>
      <c r="J63" s="29" t="s">
        <v>825</v>
      </c>
      <c r="K63" s="29" t="s">
        <v>806</v>
      </c>
      <c r="L63" s="29" t="s">
        <v>807</v>
      </c>
      <c r="M63" s="38" t="s">
        <v>807</v>
      </c>
    </row>
    <row r="64" spans="1:13" ht="14.4" thickBot="1" x14ac:dyDescent="0.3">
      <c r="A64" s="20">
        <v>26949</v>
      </c>
      <c r="B64" s="20"/>
      <c r="C64" s="20"/>
      <c r="D64" s="20"/>
      <c r="E64" s="20"/>
      <c r="I64" s="39" t="s">
        <v>791</v>
      </c>
      <c r="J64" s="46" t="s">
        <v>825</v>
      </c>
      <c r="K64" s="46" t="s">
        <v>806</v>
      </c>
      <c r="L64" s="46" t="s">
        <v>807</v>
      </c>
      <c r="M64" s="40" t="s">
        <v>807</v>
      </c>
    </row>
    <row r="65" spans="1:5" x14ac:dyDescent="0.25">
      <c r="A65" s="20">
        <v>26529</v>
      </c>
      <c r="B65" s="20"/>
      <c r="C65" s="20"/>
      <c r="D65" s="20"/>
      <c r="E65" s="20"/>
    </row>
    <row r="66" spans="1:5" x14ac:dyDescent="0.25">
      <c r="A66" s="20">
        <v>29717</v>
      </c>
      <c r="B66" s="20"/>
      <c r="C66" s="20"/>
      <c r="D66" s="20"/>
      <c r="E66" s="20"/>
    </row>
    <row r="67" spans="1:5" x14ac:dyDescent="0.25">
      <c r="A67" s="20">
        <v>27673</v>
      </c>
      <c r="B67" s="20"/>
      <c r="C67" s="20"/>
      <c r="D67" s="20"/>
      <c r="E67" s="20"/>
    </row>
    <row r="68" spans="1:5" x14ac:dyDescent="0.25">
      <c r="A68" s="20">
        <v>35525</v>
      </c>
      <c r="B68" s="20"/>
      <c r="C68" s="20"/>
      <c r="D68" s="20"/>
      <c r="E68" s="20"/>
    </row>
    <row r="69" spans="1:5" x14ac:dyDescent="0.25">
      <c r="A69" s="20">
        <v>32513</v>
      </c>
      <c r="B69" s="20"/>
      <c r="C69" s="20"/>
      <c r="D69" s="20"/>
      <c r="E69" s="20"/>
    </row>
    <row r="70" spans="1:5" x14ac:dyDescent="0.25">
      <c r="A70" s="20">
        <v>37797</v>
      </c>
      <c r="B70" s="20"/>
      <c r="C70" s="20"/>
      <c r="D70" s="20"/>
      <c r="E70" s="20"/>
    </row>
    <row r="71" spans="1:5" x14ac:dyDescent="0.25">
      <c r="A71" s="20">
        <v>25957</v>
      </c>
      <c r="B71" s="20"/>
      <c r="C71" s="20"/>
      <c r="D71" s="20"/>
      <c r="E71" s="20"/>
    </row>
    <row r="72" spans="1:5" x14ac:dyDescent="0.25">
      <c r="A72" s="20">
        <v>13865</v>
      </c>
      <c r="B72" s="20"/>
      <c r="C72" s="20"/>
      <c r="D72" s="20"/>
      <c r="E72" s="20"/>
    </row>
    <row r="73" spans="1:5" x14ac:dyDescent="0.25">
      <c r="A73" s="20">
        <v>28181</v>
      </c>
      <c r="B73" s="20"/>
      <c r="C73" s="20"/>
      <c r="D73" s="20"/>
      <c r="E73" s="20"/>
    </row>
    <row r="74" spans="1:5" x14ac:dyDescent="0.25">
      <c r="A74" s="20">
        <v>37529</v>
      </c>
      <c r="B74" s="20"/>
      <c r="C74" s="20"/>
      <c r="D74" s="20"/>
      <c r="E74" s="20"/>
    </row>
    <row r="75" spans="1:5" x14ac:dyDescent="0.25">
      <c r="A75" s="20">
        <v>23689</v>
      </c>
      <c r="B75" s="20"/>
      <c r="C75" s="20"/>
      <c r="D75" s="20"/>
      <c r="E75" s="20"/>
    </row>
    <row r="76" spans="1:5" x14ac:dyDescent="0.25">
      <c r="A76" s="20">
        <v>18253</v>
      </c>
      <c r="B76" s="20"/>
      <c r="C76" s="20"/>
      <c r="D76" s="20"/>
      <c r="E76" s="20"/>
    </row>
    <row r="77" spans="1:5" x14ac:dyDescent="0.25">
      <c r="A77" s="20">
        <v>37017</v>
      </c>
      <c r="B77" s="20"/>
      <c r="C77" s="20"/>
      <c r="D77" s="20"/>
      <c r="E77" s="20"/>
    </row>
    <row r="78" spans="1:5" x14ac:dyDescent="0.25">
      <c r="A78" s="20">
        <v>36681</v>
      </c>
      <c r="B78" s="20"/>
      <c r="C78" s="20"/>
      <c r="D78" s="20"/>
      <c r="E78" s="20"/>
    </row>
    <row r="79" spans="1:5" x14ac:dyDescent="0.25">
      <c r="A79" s="20">
        <v>37393</v>
      </c>
      <c r="B79" s="20"/>
      <c r="C79" s="20"/>
      <c r="D79" s="20"/>
      <c r="E79" s="20"/>
    </row>
    <row r="80" spans="1:5" x14ac:dyDescent="0.25">
      <c r="A80" s="20">
        <v>26273</v>
      </c>
      <c r="B80" s="20"/>
      <c r="C80" s="20"/>
      <c r="D80" s="20"/>
      <c r="E80" s="20"/>
    </row>
    <row r="81" spans="1:5" x14ac:dyDescent="0.25">
      <c r="A81" s="20">
        <v>38761</v>
      </c>
      <c r="B81" s="20"/>
      <c r="C81" s="20"/>
      <c r="D81" s="20"/>
      <c r="E81" s="20"/>
    </row>
    <row r="82" spans="1:5" x14ac:dyDescent="0.25">
      <c r="A82" s="20">
        <v>25709</v>
      </c>
      <c r="B82" s="20"/>
      <c r="C82" s="20"/>
      <c r="D82" s="20"/>
      <c r="E82" s="20"/>
    </row>
    <row r="83" spans="1:5" x14ac:dyDescent="0.25">
      <c r="A83" s="20">
        <v>27809</v>
      </c>
      <c r="B83" s="20"/>
      <c r="C83" s="20"/>
      <c r="D83" s="20"/>
      <c r="E83" s="20"/>
    </row>
    <row r="84" spans="1:5" x14ac:dyDescent="0.25">
      <c r="A84" s="20">
        <v>29101</v>
      </c>
      <c r="B84" s="20"/>
      <c r="C84" s="20"/>
      <c r="D84" s="20"/>
      <c r="E84" s="20"/>
    </row>
    <row r="85" spans="1:5" x14ac:dyDescent="0.25">
      <c r="A85" s="20">
        <v>24317</v>
      </c>
      <c r="B85" s="20"/>
      <c r="C85" s="20"/>
      <c r="D85" s="20"/>
      <c r="E85" s="20"/>
    </row>
    <row r="86" spans="1:5" x14ac:dyDescent="0.25">
      <c r="A86" s="20">
        <v>32721</v>
      </c>
      <c r="B86" s="20"/>
      <c r="C86" s="20"/>
      <c r="D86" s="20"/>
      <c r="E86" s="20"/>
    </row>
    <row r="87" spans="1:5" x14ac:dyDescent="0.25">
      <c r="A87" s="20">
        <v>13229</v>
      </c>
      <c r="B87" s="20"/>
      <c r="C87" s="20"/>
      <c r="D87" s="20"/>
      <c r="E87" s="20"/>
    </row>
    <row r="88" spans="1:5" x14ac:dyDescent="0.25">
      <c r="A88" s="20">
        <v>13343</v>
      </c>
      <c r="B88" s="20"/>
      <c r="C88" s="20"/>
      <c r="D88" s="20"/>
      <c r="E88" s="20"/>
    </row>
    <row r="89" spans="1:5" x14ac:dyDescent="0.25">
      <c r="A89" s="20">
        <v>17769</v>
      </c>
      <c r="B89" s="20"/>
      <c r="C89" s="20"/>
      <c r="D89" s="20"/>
      <c r="E89" s="20"/>
    </row>
    <row r="90" spans="1:5" x14ac:dyDescent="0.25">
      <c r="A90" s="20">
        <v>35181</v>
      </c>
      <c r="B90" s="20"/>
      <c r="C90" s="20"/>
      <c r="D90" s="20"/>
      <c r="E90" s="20"/>
    </row>
    <row r="91" spans="1:5" x14ac:dyDescent="0.25">
      <c r="A91" s="20">
        <v>35213</v>
      </c>
      <c r="B91" s="20"/>
      <c r="C91" s="20"/>
      <c r="D91" s="20"/>
      <c r="E91" s="20"/>
    </row>
    <row r="92" spans="1:5" x14ac:dyDescent="0.25">
      <c r="A92" s="20">
        <v>13485</v>
      </c>
      <c r="B92" s="20"/>
      <c r="C92" s="20"/>
      <c r="D92" s="20"/>
      <c r="E92" s="20"/>
    </row>
    <row r="93" spans="1:5" x14ac:dyDescent="0.25">
      <c r="A93" s="20">
        <v>14621</v>
      </c>
      <c r="B93" s="20"/>
      <c r="C93" s="20"/>
      <c r="D93" s="20"/>
      <c r="E93" s="20"/>
    </row>
    <row r="94" spans="1:5" x14ac:dyDescent="0.25">
      <c r="A94" s="20">
        <v>24205</v>
      </c>
      <c r="B94" s="20"/>
      <c r="C94" s="20"/>
      <c r="D94" s="20"/>
      <c r="E94" s="20"/>
    </row>
    <row r="95" spans="1:5" x14ac:dyDescent="0.25">
      <c r="A95" s="20">
        <v>21129</v>
      </c>
      <c r="B95" s="20"/>
      <c r="C95" s="20"/>
      <c r="D95" s="20"/>
      <c r="E95" s="20"/>
    </row>
    <row r="96" spans="1:5" x14ac:dyDescent="0.25">
      <c r="A96" s="20">
        <v>13713</v>
      </c>
      <c r="B96" s="20"/>
      <c r="C96" s="20"/>
      <c r="D96" s="20"/>
      <c r="E96" s="20"/>
    </row>
    <row r="97" spans="1:1" x14ac:dyDescent="0.25">
      <c r="A97" s="24"/>
    </row>
    <row r="98" spans="1:1" x14ac:dyDescent="0.25">
      <c r="A98" s="24"/>
    </row>
    <row r="99" spans="1:1" x14ac:dyDescent="0.25">
      <c r="A99" s="24"/>
    </row>
    <row r="100" spans="1:1" x14ac:dyDescent="0.25">
      <c r="A100" s="24"/>
    </row>
    <row r="101" spans="1:1" x14ac:dyDescent="0.25">
      <c r="A101" s="24"/>
    </row>
    <row r="102" spans="1:1" x14ac:dyDescent="0.25">
      <c r="A102" s="24"/>
    </row>
    <row r="103" spans="1:1" x14ac:dyDescent="0.25">
      <c r="A103" s="24"/>
    </row>
    <row r="104" spans="1:1" x14ac:dyDescent="0.25">
      <c r="A104" s="24"/>
    </row>
    <row r="105" spans="1:1" x14ac:dyDescent="0.25">
      <c r="A105" s="24"/>
    </row>
    <row r="106" spans="1:1" x14ac:dyDescent="0.25">
      <c r="A106" s="24"/>
    </row>
    <row r="107" spans="1:1" x14ac:dyDescent="0.25">
      <c r="A107" s="24"/>
    </row>
    <row r="108" spans="1:1" x14ac:dyDescent="0.25">
      <c r="A108" s="24"/>
    </row>
    <row r="109" spans="1:1" x14ac:dyDescent="0.25">
      <c r="A109" s="24"/>
    </row>
    <row r="110" spans="1:1" x14ac:dyDescent="0.25">
      <c r="A110" s="24"/>
    </row>
    <row r="111" spans="1:1" x14ac:dyDescent="0.25">
      <c r="A111" s="24"/>
    </row>
    <row r="112" spans="1:1" x14ac:dyDescent="0.25">
      <c r="A112" s="24"/>
    </row>
    <row r="113" spans="1:1" x14ac:dyDescent="0.25">
      <c r="A113" s="24"/>
    </row>
    <row r="114" spans="1:1" x14ac:dyDescent="0.25">
      <c r="A114" s="24"/>
    </row>
    <row r="115" spans="1:1" x14ac:dyDescent="0.25">
      <c r="A115" s="24"/>
    </row>
    <row r="116" spans="1:1" x14ac:dyDescent="0.25">
      <c r="A116" s="24"/>
    </row>
    <row r="117" spans="1:1" x14ac:dyDescent="0.25">
      <c r="A117" s="24"/>
    </row>
    <row r="118" spans="1:1" x14ac:dyDescent="0.25">
      <c r="A118" s="24"/>
    </row>
    <row r="119" spans="1:1" x14ac:dyDescent="0.25">
      <c r="A119" s="24"/>
    </row>
    <row r="120" spans="1:1" x14ac:dyDescent="0.25">
      <c r="A120" s="24"/>
    </row>
    <row r="121" spans="1:1" x14ac:dyDescent="0.25">
      <c r="A121" s="24"/>
    </row>
    <row r="122" spans="1:1" x14ac:dyDescent="0.25">
      <c r="A122" s="24"/>
    </row>
    <row r="123" spans="1:1" x14ac:dyDescent="0.25">
      <c r="A123" s="24"/>
    </row>
    <row r="124" spans="1:1" x14ac:dyDescent="0.25">
      <c r="A124" s="24"/>
    </row>
    <row r="125" spans="1:1" x14ac:dyDescent="0.25">
      <c r="A125" s="24"/>
    </row>
    <row r="126" spans="1:1" x14ac:dyDescent="0.25">
      <c r="A126" s="24"/>
    </row>
    <row r="127" spans="1:1" x14ac:dyDescent="0.25">
      <c r="A127" s="24"/>
    </row>
    <row r="128" spans="1:1" x14ac:dyDescent="0.25">
      <c r="A128" s="24"/>
    </row>
    <row r="129" spans="1:1" x14ac:dyDescent="0.25">
      <c r="A129" s="24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  <row r="162" spans="1:1" x14ac:dyDescent="0.25">
      <c r="A162" s="24"/>
    </row>
    <row r="163" spans="1:1" x14ac:dyDescent="0.25">
      <c r="A163" s="24"/>
    </row>
    <row r="164" spans="1:1" x14ac:dyDescent="0.25">
      <c r="A164" s="24"/>
    </row>
    <row r="165" spans="1:1" x14ac:dyDescent="0.25">
      <c r="A165" s="24"/>
    </row>
    <row r="166" spans="1:1" x14ac:dyDescent="0.25">
      <c r="A166" s="24"/>
    </row>
    <row r="167" spans="1:1" x14ac:dyDescent="0.25">
      <c r="A167" s="24"/>
    </row>
    <row r="168" spans="1:1" x14ac:dyDescent="0.25">
      <c r="A168" s="24"/>
    </row>
    <row r="169" spans="1:1" x14ac:dyDescent="0.25">
      <c r="A169" s="24"/>
    </row>
    <row r="170" spans="1:1" x14ac:dyDescent="0.25">
      <c r="A170" s="24"/>
    </row>
    <row r="171" spans="1:1" x14ac:dyDescent="0.25">
      <c r="A171" s="24"/>
    </row>
    <row r="172" spans="1:1" x14ac:dyDescent="0.25">
      <c r="A172" s="24"/>
    </row>
    <row r="173" spans="1:1" x14ac:dyDescent="0.25">
      <c r="A173" s="24"/>
    </row>
    <row r="174" spans="1:1" x14ac:dyDescent="0.25">
      <c r="A174" s="24"/>
    </row>
    <row r="175" spans="1:1" x14ac:dyDescent="0.25">
      <c r="A175" s="24"/>
    </row>
    <row r="176" spans="1:1" x14ac:dyDescent="0.25">
      <c r="A176" s="24"/>
    </row>
    <row r="177" spans="1:1" x14ac:dyDescent="0.25">
      <c r="A177" s="24"/>
    </row>
    <row r="178" spans="1:1" x14ac:dyDescent="0.25">
      <c r="A178" s="24"/>
    </row>
    <row r="179" spans="1:1" x14ac:dyDescent="0.25">
      <c r="A179" s="24"/>
    </row>
    <row r="180" spans="1:1" x14ac:dyDescent="0.25">
      <c r="A180" s="24"/>
    </row>
    <row r="181" spans="1:1" x14ac:dyDescent="0.25">
      <c r="A181" s="24"/>
    </row>
    <row r="182" spans="1:1" x14ac:dyDescent="0.25">
      <c r="A182" s="24"/>
    </row>
    <row r="183" spans="1:1" x14ac:dyDescent="0.25">
      <c r="A183" s="24"/>
    </row>
    <row r="184" spans="1:1" x14ac:dyDescent="0.25">
      <c r="A184" s="24"/>
    </row>
    <row r="185" spans="1:1" x14ac:dyDescent="0.25">
      <c r="A185" s="24"/>
    </row>
    <row r="186" spans="1:1" x14ac:dyDescent="0.25">
      <c r="A186" s="24"/>
    </row>
    <row r="187" spans="1:1" x14ac:dyDescent="0.25">
      <c r="A187" s="24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  <row r="223" spans="1:1" x14ac:dyDescent="0.25">
      <c r="A223" s="24"/>
    </row>
    <row r="224" spans="1:1" x14ac:dyDescent="0.25">
      <c r="A224" s="24"/>
    </row>
    <row r="225" spans="1:1" x14ac:dyDescent="0.25">
      <c r="A225" s="24"/>
    </row>
    <row r="226" spans="1:1" x14ac:dyDescent="0.25">
      <c r="A226" s="24"/>
    </row>
    <row r="227" spans="1:1" x14ac:dyDescent="0.25">
      <c r="A227" s="24"/>
    </row>
    <row r="228" spans="1:1" x14ac:dyDescent="0.25">
      <c r="A228" s="24"/>
    </row>
    <row r="229" spans="1:1" x14ac:dyDescent="0.25">
      <c r="A229" s="24"/>
    </row>
    <row r="230" spans="1:1" x14ac:dyDescent="0.25">
      <c r="A230" s="24"/>
    </row>
    <row r="231" spans="1:1" x14ac:dyDescent="0.25">
      <c r="A231" s="24"/>
    </row>
    <row r="232" spans="1:1" x14ac:dyDescent="0.25">
      <c r="A232" s="24"/>
    </row>
    <row r="233" spans="1:1" x14ac:dyDescent="0.25">
      <c r="A233" s="24"/>
    </row>
    <row r="234" spans="1:1" x14ac:dyDescent="0.25">
      <c r="A234" s="24"/>
    </row>
    <row r="235" spans="1:1" x14ac:dyDescent="0.25">
      <c r="A235" s="24"/>
    </row>
    <row r="236" spans="1:1" x14ac:dyDescent="0.25">
      <c r="A236" s="24"/>
    </row>
    <row r="237" spans="1:1" x14ac:dyDescent="0.25">
      <c r="A237" s="24"/>
    </row>
    <row r="238" spans="1:1" x14ac:dyDescent="0.25">
      <c r="A238" s="24"/>
    </row>
    <row r="239" spans="1:1" x14ac:dyDescent="0.25">
      <c r="A239" s="24"/>
    </row>
    <row r="240" spans="1:1" x14ac:dyDescent="0.25">
      <c r="A240" s="24"/>
    </row>
    <row r="241" spans="1:1" x14ac:dyDescent="0.25">
      <c r="A241" s="24"/>
    </row>
    <row r="242" spans="1:1" x14ac:dyDescent="0.25">
      <c r="A242" s="24"/>
    </row>
    <row r="243" spans="1:1" x14ac:dyDescent="0.25">
      <c r="A243" s="24"/>
    </row>
    <row r="244" spans="1:1" x14ac:dyDescent="0.25">
      <c r="A244" s="24"/>
    </row>
    <row r="245" spans="1:1" x14ac:dyDescent="0.25">
      <c r="A245" s="24"/>
    </row>
    <row r="246" spans="1:1" x14ac:dyDescent="0.25">
      <c r="A246" s="24"/>
    </row>
    <row r="247" spans="1:1" x14ac:dyDescent="0.25">
      <c r="A247" s="24"/>
    </row>
    <row r="248" spans="1:1" x14ac:dyDescent="0.25">
      <c r="A248" s="24"/>
    </row>
    <row r="249" spans="1:1" x14ac:dyDescent="0.25">
      <c r="A249" s="24"/>
    </row>
    <row r="250" spans="1:1" x14ac:dyDescent="0.25">
      <c r="A250" s="24"/>
    </row>
    <row r="251" spans="1:1" x14ac:dyDescent="0.25">
      <c r="A251" s="24"/>
    </row>
    <row r="252" spans="1:1" x14ac:dyDescent="0.25">
      <c r="A252" s="24"/>
    </row>
    <row r="253" spans="1:1" x14ac:dyDescent="0.25">
      <c r="A253" s="24"/>
    </row>
    <row r="254" spans="1:1" x14ac:dyDescent="0.25">
      <c r="A254" s="24"/>
    </row>
    <row r="255" spans="1:1" x14ac:dyDescent="0.25">
      <c r="A255" s="24"/>
    </row>
    <row r="256" spans="1:1" x14ac:dyDescent="0.25">
      <c r="A256" s="24"/>
    </row>
    <row r="257" spans="1:1" x14ac:dyDescent="0.25">
      <c r="A257" s="24"/>
    </row>
    <row r="258" spans="1:1" x14ac:dyDescent="0.25">
      <c r="A258" s="24"/>
    </row>
    <row r="259" spans="1:1" x14ac:dyDescent="0.25">
      <c r="A259" s="24"/>
    </row>
    <row r="260" spans="1:1" x14ac:dyDescent="0.25">
      <c r="A260" s="24"/>
    </row>
    <row r="261" spans="1:1" x14ac:dyDescent="0.25">
      <c r="A261" s="24"/>
    </row>
    <row r="262" spans="1:1" x14ac:dyDescent="0.25">
      <c r="A262" s="24"/>
    </row>
    <row r="263" spans="1:1" x14ac:dyDescent="0.25">
      <c r="A263" s="24"/>
    </row>
    <row r="264" spans="1:1" x14ac:dyDescent="0.25">
      <c r="A264" s="24"/>
    </row>
    <row r="265" spans="1:1" x14ac:dyDescent="0.25">
      <c r="A265" s="24"/>
    </row>
    <row r="266" spans="1:1" x14ac:dyDescent="0.25">
      <c r="A266" s="24"/>
    </row>
    <row r="267" spans="1:1" x14ac:dyDescent="0.25">
      <c r="A267" s="24"/>
    </row>
    <row r="268" spans="1:1" x14ac:dyDescent="0.25">
      <c r="A268" s="24"/>
    </row>
    <row r="269" spans="1:1" x14ac:dyDescent="0.25">
      <c r="A269" s="24"/>
    </row>
    <row r="270" spans="1:1" x14ac:dyDescent="0.25">
      <c r="A270" s="24"/>
    </row>
    <row r="271" spans="1:1" x14ac:dyDescent="0.25">
      <c r="A271" s="24"/>
    </row>
    <row r="272" spans="1:1" x14ac:dyDescent="0.25">
      <c r="A272" s="24"/>
    </row>
    <row r="273" spans="1:1" x14ac:dyDescent="0.25">
      <c r="A273" s="24"/>
    </row>
    <row r="274" spans="1:1" x14ac:dyDescent="0.25">
      <c r="A274" s="24"/>
    </row>
    <row r="275" spans="1:1" x14ac:dyDescent="0.25">
      <c r="A275" s="24"/>
    </row>
    <row r="276" spans="1:1" x14ac:dyDescent="0.25">
      <c r="A276" s="24"/>
    </row>
    <row r="277" spans="1:1" x14ac:dyDescent="0.25">
      <c r="A277" s="24"/>
    </row>
  </sheetData>
  <conditionalFormatting sqref="A7:A96">
    <cfRule type="duplicateValues" dxfId="0" priority="3"/>
  </conditionalFormatting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9"/>
  <sheetViews>
    <sheetView showGridLines="0" tabSelected="1" topLeftCell="A3" zoomScale="70" zoomScaleNormal="70" workbookViewId="0">
      <selection activeCell="D24" sqref="D24"/>
    </sheetView>
  </sheetViews>
  <sheetFormatPr defaultColWidth="8.796875" defaultRowHeight="13.8" x14ac:dyDescent="0.25"/>
  <cols>
    <col min="1" max="1" width="36.796875" customWidth="1"/>
    <col min="2" max="2" width="14.296875" customWidth="1"/>
    <col min="3" max="4" width="14.296875" style="1" customWidth="1"/>
    <col min="9" max="9" width="0" hidden="1" customWidth="1"/>
  </cols>
  <sheetData>
    <row r="1" spans="1:9" s="2" customFormat="1" x14ac:dyDescent="0.25"/>
    <row r="2" spans="1:9" s="2" customFormat="1" ht="6" customHeight="1" x14ac:dyDescent="0.25">
      <c r="A2" s="3"/>
      <c r="B2" s="3"/>
      <c r="C2" s="3"/>
      <c r="D2" s="3"/>
    </row>
    <row r="3" spans="1:9" s="2" customFormat="1" ht="53.25" customHeight="1" x14ac:dyDescent="0.25">
      <c r="A3" s="9" t="s">
        <v>22</v>
      </c>
      <c r="B3" s="4"/>
      <c r="C3" s="4"/>
      <c r="D3" s="4"/>
    </row>
    <row r="4" spans="1:9" s="2" customFormat="1" ht="14.25" customHeight="1" x14ac:dyDescent="0.25">
      <c r="A4" s="3"/>
      <c r="B4" s="3"/>
      <c r="C4" s="3"/>
      <c r="D4" s="3"/>
    </row>
    <row r="6" spans="1:9" s="2" customFormat="1" ht="23.25" customHeight="1" thickBot="1" x14ac:dyDescent="0.3">
      <c r="A6" s="16" t="s">
        <v>830</v>
      </c>
      <c r="B6" s="16"/>
      <c r="C6" s="16"/>
      <c r="D6" s="17">
        <v>400</v>
      </c>
      <c r="I6" s="55" t="s">
        <v>834</v>
      </c>
    </row>
    <row r="7" spans="1:9" s="2" customFormat="1" x14ac:dyDescent="0.25">
      <c r="A7" s="51" t="s">
        <v>831</v>
      </c>
      <c r="B7" s="11"/>
      <c r="C7" s="11"/>
      <c r="D7" s="11">
        <f>Attendees!N10</f>
        <v>0</v>
      </c>
      <c r="I7" s="54">
        <f>MIN($D$10)</f>
        <v>0</v>
      </c>
    </row>
    <row r="8" spans="1:9" x14ac:dyDescent="0.25">
      <c r="C8"/>
      <c r="D8"/>
      <c r="I8">
        <f>COUNT($D$6,$B$17,$B$31)</f>
        <v>3</v>
      </c>
    </row>
    <row r="9" spans="1:9" x14ac:dyDescent="0.25">
      <c r="A9" s="56" t="s">
        <v>23</v>
      </c>
      <c r="B9" s="57"/>
      <c r="C9" s="58"/>
      <c r="D9" s="19"/>
      <c r="I9" t="b">
        <f>$B$17&gt;=2</f>
        <v>1</v>
      </c>
    </row>
    <row r="10" spans="1:9" x14ac:dyDescent="0.25">
      <c r="A10" s="56" t="s">
        <v>24</v>
      </c>
      <c r="B10" s="57"/>
      <c r="C10" s="58"/>
      <c r="D10" s="19"/>
      <c r="I10" t="b">
        <f>$B$31&gt;=1</f>
        <v>1</v>
      </c>
    </row>
    <row r="11" spans="1:9" x14ac:dyDescent="0.25">
      <c r="A11" s="56" t="s">
        <v>28</v>
      </c>
      <c r="B11" s="57"/>
      <c r="C11" s="58"/>
      <c r="D11" s="19">
        <v>180</v>
      </c>
      <c r="I11" t="b">
        <f>Guests&lt;=400</f>
        <v>1</v>
      </c>
    </row>
    <row r="12" spans="1:9" s="18" customFormat="1" ht="19.8" customHeight="1" thickBot="1" x14ac:dyDescent="0.35">
      <c r="A12" s="6" t="s">
        <v>25</v>
      </c>
      <c r="B12" s="6"/>
      <c r="C12" s="7"/>
      <c r="D12" s="7"/>
      <c r="I12" s="18">
        <f>{32767,32767,0.000001,0.01,FALSE,FALSE,FALSE,1,2,1,0.0001,TRUE}</f>
        <v>32767</v>
      </c>
    </row>
    <row r="13" spans="1:9" ht="14.4" thickTop="1" x14ac:dyDescent="0.25">
      <c r="I13">
        <f>{0,0,1,100,0,FALSE,FALSE,0.075,0,0,FALSE,30}</f>
        <v>0</v>
      </c>
    </row>
    <row r="14" spans="1:9" x14ac:dyDescent="0.25">
      <c r="A14" s="10"/>
      <c r="B14" s="11" t="s">
        <v>13</v>
      </c>
      <c r="C14" s="12" t="s">
        <v>14</v>
      </c>
      <c r="D14" s="12" t="s">
        <v>15</v>
      </c>
    </row>
    <row r="15" spans="1:9" s="14" customFormat="1" x14ac:dyDescent="0.25">
      <c r="A15" s="13" t="s">
        <v>9</v>
      </c>
      <c r="B15" s="13"/>
      <c r="C15" s="15"/>
      <c r="D15" s="15"/>
    </row>
    <row r="16" spans="1:9" x14ac:dyDescent="0.25">
      <c r="A16" t="s">
        <v>16</v>
      </c>
      <c r="B16">
        <v>1</v>
      </c>
      <c r="C16" s="1">
        <v>2800</v>
      </c>
    </row>
    <row r="17" spans="1:4" x14ac:dyDescent="0.25">
      <c r="A17" t="s">
        <v>17</v>
      </c>
      <c r="B17">
        <v>2</v>
      </c>
      <c r="C17" s="1">
        <v>150</v>
      </c>
    </row>
    <row r="18" spans="1:4" x14ac:dyDescent="0.25">
      <c r="A18" t="s">
        <v>12</v>
      </c>
      <c r="B18">
        <f>ROUNDUP(Guests/10,0)</f>
        <v>40</v>
      </c>
      <c r="C18" s="1">
        <v>12.5</v>
      </c>
    </row>
    <row r="19" spans="1:4" x14ac:dyDescent="0.25">
      <c r="A19" t="s">
        <v>11</v>
      </c>
      <c r="B19">
        <f>B18*10+5</f>
        <v>405</v>
      </c>
      <c r="C19" s="1">
        <v>4</v>
      </c>
    </row>
    <row r="20" spans="1:4" x14ac:dyDescent="0.25">
      <c r="A20" t="s">
        <v>5</v>
      </c>
      <c r="B20">
        <f>B18</f>
        <v>40</v>
      </c>
      <c r="C20" s="1">
        <v>22.5</v>
      </c>
    </row>
    <row r="21" spans="1:4" ht="14.4" thickBot="1" x14ac:dyDescent="0.3">
      <c r="A21" s="6" t="s">
        <v>4</v>
      </c>
      <c r="B21" s="6"/>
      <c r="C21" s="7"/>
      <c r="D21" s="7"/>
    </row>
    <row r="22" spans="1:4" ht="14.4" thickTop="1" x14ac:dyDescent="0.25"/>
    <row r="23" spans="1:4" s="14" customFormat="1" x14ac:dyDescent="0.25">
      <c r="A23" s="13" t="s">
        <v>10</v>
      </c>
      <c r="B23" s="13"/>
      <c r="C23" s="15"/>
      <c r="D23" s="53" t="s">
        <v>20</v>
      </c>
    </row>
    <row r="24" spans="1:4" x14ac:dyDescent="0.25">
      <c r="A24" t="s">
        <v>0</v>
      </c>
      <c r="B24">
        <f>Guests</f>
        <v>400</v>
      </c>
    </row>
    <row r="25" spans="1:4" x14ac:dyDescent="0.25">
      <c r="A25" t="s">
        <v>26</v>
      </c>
      <c r="B25">
        <f>Guests</f>
        <v>400</v>
      </c>
    </row>
    <row r="26" spans="1:4" x14ac:dyDescent="0.25">
      <c r="A26" t="s">
        <v>2</v>
      </c>
      <c r="B26">
        <f>B18</f>
        <v>40</v>
      </c>
    </row>
    <row r="27" spans="1:4" x14ac:dyDescent="0.25">
      <c r="A27" t="s">
        <v>3</v>
      </c>
      <c r="B27">
        <f>ROUNDUP(Guests/20,0)</f>
        <v>20</v>
      </c>
    </row>
    <row r="28" spans="1:4" ht="14.4" thickBot="1" x14ac:dyDescent="0.3">
      <c r="A28" s="6" t="s">
        <v>4</v>
      </c>
      <c r="B28" s="6"/>
      <c r="C28" s="7"/>
      <c r="D28" s="7"/>
    </row>
    <row r="29" spans="1:4" ht="14.4" thickTop="1" x14ac:dyDescent="0.25"/>
    <row r="30" spans="1:4" x14ac:dyDescent="0.25">
      <c r="A30" s="5" t="s">
        <v>6</v>
      </c>
      <c r="B30" s="5"/>
      <c r="C30" s="8"/>
      <c r="D30" s="8"/>
    </row>
    <row r="31" spans="1:4" x14ac:dyDescent="0.25">
      <c r="A31" t="s">
        <v>833</v>
      </c>
      <c r="B31">
        <v>1</v>
      </c>
      <c r="C31" s="1">
        <v>1500</v>
      </c>
    </row>
    <row r="32" spans="1:4" ht="14.4" thickBot="1" x14ac:dyDescent="0.3">
      <c r="A32" s="6" t="s">
        <v>4</v>
      </c>
      <c r="B32" s="6"/>
      <c r="C32" s="7"/>
      <c r="D32" s="7"/>
    </row>
    <row r="33" spans="1:4" ht="14.4" thickTop="1" x14ac:dyDescent="0.25"/>
    <row r="34" spans="1:4" x14ac:dyDescent="0.25">
      <c r="A34" s="5" t="s">
        <v>7</v>
      </c>
      <c r="B34" s="5"/>
      <c r="C34" s="8"/>
      <c r="D34" s="8"/>
    </row>
    <row r="35" spans="1:4" x14ac:dyDescent="0.25">
      <c r="A35" t="s">
        <v>8</v>
      </c>
      <c r="B35">
        <v>1</v>
      </c>
      <c r="C35" s="1">
        <v>125</v>
      </c>
    </row>
    <row r="36" spans="1:4" x14ac:dyDescent="0.25">
      <c r="A36" t="s">
        <v>21</v>
      </c>
      <c r="B36">
        <v>1</v>
      </c>
      <c r="C36" s="1">
        <v>1200</v>
      </c>
    </row>
    <row r="37" spans="1:4" x14ac:dyDescent="0.25">
      <c r="A37" t="s">
        <v>27</v>
      </c>
      <c r="B37">
        <f>Guests</f>
        <v>400</v>
      </c>
      <c r="C37" s="1">
        <v>1.2</v>
      </c>
    </row>
    <row r="38" spans="1:4" ht="14.4" thickBot="1" x14ac:dyDescent="0.3">
      <c r="A38" s="6" t="s">
        <v>4</v>
      </c>
      <c r="B38" s="6"/>
      <c r="C38" s="7"/>
      <c r="D38" s="7"/>
    </row>
    <row r="39" spans="1:4" ht="14.4" thickTop="1" x14ac:dyDescent="0.25"/>
  </sheetData>
  <scenarios current="0" show="0" sqref="D12">
    <scenario name="Food2U" locked="1" count="1" user="Jaime Rodriguez de Ledesma Jimenez" comment="Created by Jaime Rodriguez de Ledesma Jimenez on 20/10/2023_x000a_Modified by Jaime Rodriguez de Ledesma Jimenez on 20/10/2023">
      <inputCells r="D28" val="6701.4"/>
    </scenario>
    <scenario name="Munchies" locked="1" count="1" user="Jaime Rodriguez de Ledesma Jimenez" comment="Created by Jaime Rodriguez de Ledesma Jimenez on 20/10/2023_x000a_Modified by Jaime Rodriguez de Ledesma Jimenez on 20/10/2023">
      <inputCells r="D28" val="6683.1"/>
    </scenario>
    <scenario name="Janelle's" locked="1" count="1" user="Jaime Rodriguez de Ledesma Jimenez" comment="Created by Jaime Rodriguez de Ledesma Jimenez on 20/10/2023_x000a_Modified by Jaime Rodriguez de Ledesma Jimenez on 20/10/2023">
      <inputCells r="D28" val="6701.4"/>
    </scenario>
    <scenario name="mIN gUEST cOST" count="3" user="Jaime Rodriguez de Ledesma Jimenez" comment="Created by Jaime Rodriguez de Ledesma Jimenez on 10/20/2023">
      <inputCells r="D6" val="400"/>
      <inputCells r="B17" val="2"/>
      <inputCells r="B31" val="1"/>
    </scenario>
  </scenarios>
  <mergeCells count="3">
    <mergeCell ref="A11:C11"/>
    <mergeCell ref="A9:C9"/>
    <mergeCell ref="A10:C10"/>
  </mergeCells>
  <dataValidations count="1">
    <dataValidation type="list" allowBlank="1" showInputMessage="1" showErrorMessage="1" sqref="D23" xr:uid="{00000000-0002-0000-0300-000000000000}">
      <formula1>Catering</formula1>
    </dataValidation>
  </dataValidations>
  <pageMargins left="0.7" right="0.7" top="0.75" bottom="0.75" header="0.3" footer="0.3"/>
  <pageSetup paperSize="9" orientation="portrait" horizontalDpi="75" verticalDpi="75" r:id="rId1"/>
  <drawing r:id="rId2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Client Database</vt:lpstr>
      <vt:lpstr>Catering Prices</vt:lpstr>
      <vt:lpstr>LookUp Lists</vt:lpstr>
      <vt:lpstr>Attendees</vt:lpstr>
      <vt:lpstr>Cost Overview</vt:lpstr>
      <vt:lpstr>caterer_costs</vt:lpstr>
      <vt:lpstr>Catering</vt:lpstr>
      <vt:lpstr>Client_ID</vt:lpstr>
      <vt:lpstr>Country</vt:lpstr>
      <vt:lpstr>Country_Codes</vt:lpstr>
      <vt:lpstr>Email</vt:lpstr>
      <vt:lpstr>Events</vt:lpstr>
      <vt:lpstr>First_Name</vt:lpstr>
      <vt:lpstr>Gift?</vt:lpstr>
      <vt:lpstr>Guests</vt:lpstr>
      <vt:lpstr>Last_Name</vt:lpstr>
      <vt:lpstr>New</vt:lpstr>
      <vt:lpstr>Organisation</vt:lpstr>
      <vt:lpstr>prices</vt:lpstr>
      <vt:lpstr>Start_Date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Jaime Rodriguez de Ledesma Jimenez</cp:lastModifiedBy>
  <dcterms:created xsi:type="dcterms:W3CDTF">2017-08-25T00:55:05Z</dcterms:created>
  <dcterms:modified xsi:type="dcterms:W3CDTF">2025-10-08T16:32:39Z</dcterms:modified>
</cp:coreProperties>
</file>